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5.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6.xml" ContentType="application/vnd.openxmlformats-officedocument.drawingml.chartshapes+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f367c5f6142f3044/Desktop/DATA ANALYST RESUME PROJECTS 2024/HR Analytics Dashboard using excel PRJ 1/data sets/"/>
    </mc:Choice>
  </mc:AlternateContent>
  <xr:revisionPtr revIDLastSave="13" documentId="8_{7289CEB6-BE70-4256-917C-9DF05B3D2CDF}" xr6:coauthVersionLast="47" xr6:coauthVersionMax="47" xr10:uidLastSave="{C0DD3452-493B-4C02-A6AC-32FDD87E2F9A}"/>
  <bookViews>
    <workbookView xWindow="-108" yWindow="-108" windowWidth="23256" windowHeight="12456" firstSheet="5" activeTab="15" xr2:uid="{00000000-000D-0000-FFFF-FFFF00000000}"/>
  </bookViews>
  <sheets>
    <sheet name="Sheet3" sheetId="9" r:id="rId1"/>
    <sheet name="KPI" sheetId="8" r:id="rId2"/>
    <sheet name="RATING" sheetId="11" r:id="rId3"/>
    <sheet name="GENDER" sheetId="12" r:id="rId4"/>
    <sheet name="Education by Attrition" sheetId="13" r:id="rId5"/>
    <sheet name="Attrition by Job" sheetId="14" r:id="rId6"/>
    <sheet name="Dept wise Attrition" sheetId="15" r:id="rId7"/>
    <sheet name="Attrition by Age Group" sheetId="16" r:id="rId8"/>
    <sheet name="Marital Status" sheetId="17" r:id="rId9"/>
    <sheet name="Data" sheetId="1" r:id="rId10"/>
    <sheet name="Images" sheetId="2" state="hidden" r:id="rId11"/>
    <sheet name="Background 1" sheetId="3" state="hidden" r:id="rId12"/>
    <sheet name="Background 2" sheetId="4" state="hidden" r:id="rId13"/>
    <sheet name="Background 3" sheetId="5" state="hidden" r:id="rId14"/>
    <sheet name="Background 4" sheetId="6" state="hidden" r:id="rId15"/>
    <sheet name="Dashboard" sheetId="10" r:id="rId16"/>
  </sheets>
  <definedNames>
    <definedName name="_xlchart.v1.0" hidden="1">'Attrition by Job'!$D$4:$D$12</definedName>
    <definedName name="_xlchart.v1.1" hidden="1">'Attrition by Job'!$E$4:$E$12</definedName>
    <definedName name="_xlchart.v1.8" hidden="1">'Attrition by Job'!$D$4:$D$12</definedName>
    <definedName name="_xlchart.v1.9" hidden="1">'Attrition by Job'!$E$4:$E$12</definedName>
    <definedName name="_xlchart.v2.10" hidden="1">'Marital Status'!$D$4:$D$6</definedName>
    <definedName name="_xlchart.v2.11" hidden="1">'Marital Status'!$E$3</definedName>
    <definedName name="_xlchart.v2.12" hidden="1">'Marital Status'!$E$4:$E$6</definedName>
    <definedName name="_xlchart.v2.2" hidden="1">'Marital Status'!$D$4:$D$6</definedName>
    <definedName name="_xlchart.v2.3" hidden="1">'Marital Status'!$E$3</definedName>
    <definedName name="_xlchart.v2.4" hidden="1">'Marital Status'!$E$4:$E$6</definedName>
    <definedName name="_xlchart.v2.5" hidden="1">'Marital Status'!$D$4:$D$6</definedName>
    <definedName name="_xlchart.v2.6" hidden="1">'Marital Status'!$E$3</definedName>
    <definedName name="_xlchart.v2.7" hidden="1">'Marital Status'!$E$4:$E$6</definedName>
    <definedName name="Slicer_Department">#N/A</definedName>
    <definedName name="Slicer_Education_Field2">#N/A</definedName>
    <definedName name="Slicer_Gender2">#N/A</definedName>
  </definedNames>
  <calcPr calcId="191029"/>
  <pivotCaches>
    <pivotCache cacheId="6"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D6" i="17" l="1"/>
  <c r="D5" i="17"/>
  <c r="D4" i="17"/>
  <c r="D5" i="14"/>
  <c r="D6" i="14"/>
  <c r="D7" i="14"/>
  <c r="D8" i="14"/>
  <c r="D9" i="14"/>
  <c r="D10" i="14"/>
  <c r="D11" i="14"/>
  <c r="D12" i="14"/>
  <c r="D4" i="14"/>
  <c r="E6" i="14"/>
  <c r="B10" i="12"/>
  <c r="E7" i="14"/>
  <c r="B9" i="12"/>
  <c r="E8" i="14"/>
  <c r="B8" i="11"/>
  <c r="E9" i="14"/>
  <c r="B7" i="11"/>
  <c r="E10" i="14"/>
  <c r="C8" i="8"/>
  <c r="E11" i="14"/>
  <c r="B8" i="8"/>
  <c r="E12" i="14"/>
  <c r="A8" i="8"/>
  <c r="E5" i="14"/>
  <c r="E4" i="14"/>
  <c r="E5" i="17"/>
  <c r="E6" i="17"/>
  <c r="E4" i="17"/>
  <c r="C9" i="12" l="1"/>
  <c r="C10" i="12"/>
  <c r="D8" i="8"/>
  <c r="E8" i="8"/>
  <c r="C7" i="11"/>
  <c r="C8" i="11"/>
</calcChain>
</file>

<file path=xl/sharedStrings.xml><?xml version="1.0" encoding="utf-8"?>
<sst xmlns="http://schemas.openxmlformats.org/spreadsheetml/2006/main" count="38371" uniqueCount="1570">
  <si>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</si>
  <si>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</si>
  <si>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</si>
  <si>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</si>
  <si>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</si>
  <si>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</si>
  <si>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</si>
  <si>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</si>
  <si>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</si>
  <si>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</si>
  <si>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</si>
  <si>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</si>
  <si>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</si>
  <si>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</si>
  <si>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</si>
  <si>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</si>
  <si>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</si>
  <si>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</si>
  <si>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</si>
  <si>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</si>
  <si>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</si>
  <si>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</si>
  <si>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</si>
  <si>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</si>
  <si>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</si>
  <si>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</si>
  <si>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</si>
  <si>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</si>
  <si>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</si>
  <si>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</si>
  <si>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</si>
  <si>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</si>
  <si>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</si>
  <si>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</si>
  <si>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</si>
  <si>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</si>
  <si>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</si>
  <si>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</si>
  <si>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</si>
  <si>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</si>
  <si>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</si>
  <si>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</si>
  <si>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</si>
  <si>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</si>
  <si>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</si>
  <si>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</si>
  <si>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</si>
  <si>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</si>
  <si>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</si>
  <si>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</si>
  <si>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</si>
  <si>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</si>
  <si>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</si>
  <si>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</si>
  <si>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</si>
  <si>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</si>
  <si>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</si>
  <si>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</si>
  <si>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</si>
  <si>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</si>
  <si>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</si>
  <si>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</si>
  <si>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</si>
  <si>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</si>
  <si>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</si>
  <si>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</si>
  <si>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</si>
  <si>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</si>
  <si>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</si>
  <si>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</si>
  <si>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</si>
  <si>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</si>
  <si>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</si>
  <si>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</si>
  <si>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</si>
  <si>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</si>
  <si>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</si>
  <si>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</si>
  <si>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</si>
  <si>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</si>
  <si>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</si>
  <si>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</si>
  <si>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</si>
  <si>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</si>
  <si>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</si>
  <si>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</si>
  <si>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</si>
  <si>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</si>
  <si>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</si>
  <si>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</si>
  <si>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</si>
  <si>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</si>
  <si>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</si>
  <si>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</si>
  <si>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</si>
  <si>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</si>
  <si>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</si>
  <si>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</si>
  <si>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</si>
  <si>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</si>
  <si>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</si>
  <si>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</si>
  <si>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</si>
  <si>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</si>
  <si>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</si>
  <si>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</si>
  <si>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</si>
  <si>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</si>
  <si>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</si>
  <si>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</si>
  <si>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</si>
  <si>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</si>
  <si>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</si>
  <si>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</si>
  <si>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</si>
  <si>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</si>
  <si>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</si>
  <si>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</si>
  <si>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</si>
  <si>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</si>
  <si>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</si>
  <si>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</si>
  <si>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</si>
  <si>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</si>
  <si>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</si>
  <si>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</si>
  <si>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</si>
  <si>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</si>
  <si>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</si>
  <si>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</si>
  <si>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</si>
  <si>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</si>
  <si>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</si>
  <si>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</si>
  <si>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</si>
  <si>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</si>
  <si>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</si>
  <si>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</si>
  <si>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</si>
  <si>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</si>
  <si>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</si>
  <si>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</si>
  <si>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</si>
  <si>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</si>
  <si>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</si>
  <si>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</si>
  <si>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</si>
  <si>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</si>
  <si>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</si>
  <si>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</si>
  <si>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</si>
  <si>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</si>
  <si>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</si>
  <si>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</si>
  <si>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</si>
  <si>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</si>
  <si>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</si>
  <si>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</si>
  <si>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</si>
  <si>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</si>
  <si>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</si>
  <si>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</si>
  <si>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</si>
  <si>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</si>
  <si>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</si>
  <si>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</si>
  <si>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</si>
  <si>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</si>
  <si>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</si>
  <si>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</si>
  <si>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</si>
  <si>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</si>
  <si>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</si>
  <si>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</si>
  <si>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</si>
  <si>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</si>
  <si>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</si>
  <si>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</si>
  <si>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</si>
  <si>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</si>
  <si>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</si>
  <si>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</si>
  <si>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</si>
  <si>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</si>
  <si>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</si>
  <si>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</si>
  <si>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</si>
  <si>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</si>
  <si>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</si>
  <si>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</si>
  <si>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</si>
  <si>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</si>
  <si>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</si>
  <si>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</si>
  <si>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</si>
  <si>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</si>
  <si>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</si>
  <si>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</si>
  <si>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</si>
  <si>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</si>
  <si>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</si>
  <si>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</si>
  <si>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</si>
  <si>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</si>
  <si>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</si>
  <si>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</si>
  <si>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</si>
  <si>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</si>
  <si>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</si>
  <si>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</si>
  <si>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</si>
  <si>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</si>
  <si>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</si>
  <si>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</si>
  <si>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</si>
  <si>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</si>
  <si>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</si>
  <si>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</si>
  <si>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</si>
  <si>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</si>
  <si>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</si>
  <si>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</si>
  <si>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</si>
  <si>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</si>
  <si>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</si>
  <si>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</si>
  <si>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</si>
  <si>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</si>
  <si>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</si>
  <si>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</si>
  <si>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</si>
  <si>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</si>
  <si>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</si>
  <si>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</si>
  <si>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</si>
  <si>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</si>
  <si>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</si>
  <si>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</si>
  <si>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</si>
  <si>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</si>
  <si>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</si>
  <si>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</si>
  <si>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</si>
  <si>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</si>
  <si>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</si>
  <si>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</si>
  <si>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</si>
  <si>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</si>
  <si>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</si>
  <si>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</si>
  <si>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</si>
  <si>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</si>
  <si>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</si>
  <si>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</si>
  <si>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</si>
  <si>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</si>
  <si>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</si>
  <si>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</si>
  <si>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</si>
  <si>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</si>
  <si>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</si>
  <si>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</si>
  <si>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</si>
  <si>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</si>
  <si>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</si>
  <si>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</si>
  <si>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</si>
  <si>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</si>
  <si>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</si>
  <si>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</si>
  <si>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</si>
  <si>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</si>
  <si>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</si>
  <si>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</si>
  <si>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</si>
  <si>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</si>
  <si>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</si>
  <si>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</si>
  <si>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</si>
  <si>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</si>
  <si>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</si>
  <si>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</si>
  <si>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</si>
  <si>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</si>
  <si>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</si>
  <si>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</si>
  <si>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</si>
  <si>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</si>
  <si>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</si>
  <si>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</si>
  <si>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</si>
  <si>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</si>
  <si>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</si>
  <si>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</si>
  <si>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</si>
  <si>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</si>
  <si>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</si>
  <si>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</si>
  <si>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</si>
  <si>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</si>
  <si>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</si>
  <si>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</si>
  <si>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</si>
  <si>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</si>
  <si>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</si>
  <si>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</si>
  <si>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</si>
  <si>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</si>
  <si>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</si>
  <si>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</si>
  <si>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</si>
  <si>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</si>
  <si>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</si>
  <si>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</si>
  <si>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</si>
  <si>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</si>
  <si>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</si>
  <si>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</si>
  <si>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</si>
  <si>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</si>
  <si>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</si>
  <si>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</si>
  <si>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</si>
  <si>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</si>
  <si>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</si>
  <si>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</si>
  <si>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</si>
  <si>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</si>
  <si>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</si>
  <si>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</si>
  <si>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</si>
  <si>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</si>
  <si>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</si>
  <si>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</si>
  <si>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</si>
  <si>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</si>
  <si>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</si>
  <si>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</si>
  <si>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</si>
  <si>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</si>
  <si>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</si>
  <si>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</si>
  <si>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</si>
  <si>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</si>
  <si>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</si>
  <si>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</si>
  <si>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</si>
  <si>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</si>
  <si>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</si>
  <si>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</si>
  <si>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</si>
  <si>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</si>
  <si>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</si>
  <si>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</si>
  <si>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</si>
  <si>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</si>
  <si>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</si>
  <si>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</si>
  <si>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</si>
  <si>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</si>
  <si>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</si>
  <si>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</si>
  <si>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</si>
  <si>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</si>
  <si>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</si>
  <si>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</si>
  <si>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</si>
  <si>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</si>
  <si>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</si>
  <si>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</si>
  <si>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</si>
  <si>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</si>
  <si>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</si>
  <si>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</si>
  <si>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</si>
  <si>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</si>
  <si>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</si>
  <si>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</si>
  <si>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</si>
  <si>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</si>
  <si>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</si>
  <si>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</si>
  <si>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</si>
  <si>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</si>
  <si>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</si>
  <si>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</si>
  <si>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</si>
  <si>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</si>
  <si>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</si>
  <si>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</si>
  <si>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</si>
  <si>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</si>
  <si>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</si>
  <si>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</si>
  <si>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</si>
  <si>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</si>
  <si>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</si>
  <si>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</si>
  <si>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</si>
  <si>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</si>
  <si>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</si>
  <si>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</si>
  <si>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</si>
  <si>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</si>
  <si>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</si>
  <si>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</si>
  <si>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</si>
  <si>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</si>
  <si>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</si>
  <si>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</si>
  <si>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</si>
  <si>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</si>
  <si>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</si>
  <si>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</si>
  <si>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</si>
  <si>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</si>
  <si>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</si>
  <si>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</si>
  <si>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</si>
  <si>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</si>
  <si>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</si>
  <si>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</si>
  <si>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</si>
  <si>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</si>
  <si>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</si>
  <si>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</si>
  <si>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</si>
  <si>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</si>
  <si>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</si>
  <si>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</si>
  <si>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</si>
  <si>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</si>
  <si>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</si>
  <si>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</si>
  <si>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</si>
  <si>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</si>
  <si>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</si>
  <si>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</si>
  <si>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</si>
  <si>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</si>
  <si>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</si>
  <si>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</si>
  <si>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</si>
  <si>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</si>
  <si>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</si>
  <si>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</si>
  <si>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</si>
  <si>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</si>
  <si>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</si>
  <si>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</si>
  <si>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</si>
  <si>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</si>
  <si>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</si>
  <si>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</si>
  <si>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</si>
  <si>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</si>
  <si>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</si>
  <si>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</si>
  <si>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</si>
  <si>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</si>
  <si>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</si>
  <si>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</si>
  <si>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</si>
  <si>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</si>
  <si>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</si>
  <si>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</si>
  <si>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</si>
  <si>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</si>
  <si>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</si>
  <si>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</si>
  <si>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</si>
  <si>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</si>
  <si>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</si>
  <si>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</si>
  <si>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</si>
  <si>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</si>
  <si>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</si>
  <si>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</si>
  <si>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</si>
  <si>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</si>
  <si>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</si>
  <si>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</si>
  <si>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</si>
  <si>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</si>
  <si>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</si>
  <si>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</si>
  <si>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</si>
  <si>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</si>
  <si>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</si>
  <si>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</si>
  <si>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</si>
  <si>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</si>
  <si>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</si>
  <si>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</si>
  <si>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</si>
  <si>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</si>
  <si>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</si>
  <si>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</si>
  <si>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</si>
  <si>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</si>
  <si>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</si>
  <si>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</si>
  <si>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</si>
  <si>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</si>
  <si>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</si>
  <si>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</si>
  <si>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</si>
  <si>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</si>
  <si>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</si>
  <si>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</si>
  <si>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</si>
  <si>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</si>
  <si>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</si>
  <si>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</si>
  <si>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</si>
  <si>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</si>
  <si>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</si>
  <si>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</si>
  <si>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</si>
  <si>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</si>
  <si>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</si>
  <si>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</si>
  <si>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</si>
  <si>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</si>
  <si>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</si>
  <si>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</si>
  <si>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</si>
  <si>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</si>
  <si>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</si>
  <si>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</si>
  <si>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</si>
  <si>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</si>
  <si>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</si>
  <si>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</si>
  <si>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</si>
  <si>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</si>
  <si>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</si>
  <si>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</si>
  <si>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</si>
  <si>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</si>
  <si>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</si>
  <si>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</si>
  <si>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</si>
  <si>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</si>
  <si>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</si>
  <si>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</si>
  <si>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</si>
  <si>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</si>
  <si>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</si>
  <si>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</si>
  <si>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</si>
  <si>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</si>
  <si>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</si>
  <si>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</si>
  <si>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</si>
  <si>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</si>
  <si>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</si>
  <si>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</si>
  <si>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</si>
  <si>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</si>
  <si>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</si>
  <si>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</si>
  <si>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</si>
  <si>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</si>
  <si>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</si>
  <si>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</si>
  <si>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</si>
  <si>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</si>
  <si>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</si>
  <si>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</si>
  <si>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</si>
  <si>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</si>
  <si>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</si>
  <si>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</si>
  <si>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</si>
  <si>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</si>
  <si>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</si>
  <si>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</si>
  <si>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</si>
  <si>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</si>
  <si>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</si>
  <si>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</si>
  <si>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</si>
  <si>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</si>
  <si>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</si>
  <si>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</si>
  <si>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</si>
  <si>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</si>
  <si>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</si>
  <si>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</si>
  <si>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</si>
  <si>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</si>
  <si>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</si>
  <si>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</si>
  <si>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</si>
  <si>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</si>
  <si>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</si>
  <si>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</si>
  <si>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</si>
  <si>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</si>
  <si>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</si>
  <si>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</si>
  <si>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</si>
  <si>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</si>
  <si>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</si>
  <si>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</si>
  <si>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</si>
  <si>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</si>
  <si>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</si>
  <si>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</si>
  <si>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</si>
  <si>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</si>
  <si>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</si>
  <si>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</si>
  <si>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</si>
  <si>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</si>
  <si>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</si>
  <si>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</si>
  <si>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</si>
  <si>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</si>
  <si>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</si>
  <si>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</si>
  <si>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</si>
  <si>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</si>
  <si>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</si>
  <si>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</si>
  <si>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</si>
  <si>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</si>
  <si>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</si>
  <si>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</si>
  <si>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</si>
  <si>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</si>
  <si>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</si>
  <si>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</si>
  <si>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</si>
  <si>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</si>
  <si>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</si>
  <si>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</si>
  <si>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</si>
  <si>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</si>
  <si>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</si>
  <si>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</si>
  <si>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</si>
  <si>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</si>
  <si>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</si>
  <si>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</si>
  <si>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</si>
  <si>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</si>
  <si>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</si>
  <si>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</si>
  <si>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</si>
  <si>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</si>
  <si>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</si>
  <si>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</si>
  <si>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</si>
  <si>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</si>
  <si>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</si>
  <si>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</si>
  <si>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</si>
  <si>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</si>
  <si>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</si>
  <si>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</si>
  <si>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</si>
  <si>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</si>
  <si>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</si>
  <si>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</si>
  <si>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</si>
  <si>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</si>
  <si>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</si>
  <si>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</si>
  <si>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</si>
  <si>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</si>
  <si>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</si>
  <si>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</si>
  <si>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</si>
  <si>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</si>
  <si>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</si>
  <si>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</si>
  <si>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</si>
  <si>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</si>
  <si>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</si>
  <si>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</si>
  <si>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</si>
  <si>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</si>
  <si>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</si>
  <si>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</si>
  <si>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</si>
  <si>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</si>
  <si>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</si>
  <si>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</si>
  <si>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</si>
  <si>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</si>
  <si>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</si>
  <si>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</si>
  <si>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</si>
  <si>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</si>
  <si>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</si>
  <si>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</si>
  <si>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</si>
  <si>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</si>
  <si>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</si>
  <si>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</si>
  <si>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</si>
  <si>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</si>
  <si>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</si>
  <si>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</si>
  <si>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</si>
  <si>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</si>
  <si>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</si>
  <si>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</si>
  <si>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</si>
  <si>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</si>
  <si>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</si>
  <si>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</si>
  <si>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</si>
  <si>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</si>
  <si>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</si>
  <si>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</si>
  <si>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</si>
  <si>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</si>
  <si>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</si>
  <si>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</si>
  <si>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</si>
  <si>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</si>
  <si>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</si>
  <si>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</si>
  <si>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</si>
  <si>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</si>
  <si>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</si>
  <si>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</si>
  <si>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</si>
  <si>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</si>
  <si>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</si>
  <si>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</si>
  <si>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</si>
  <si>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</si>
  <si>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</si>
  <si>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</si>
  <si>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</si>
  <si>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</si>
  <si>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</si>
  <si>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</si>
  <si>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</si>
  <si>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</si>
  <si>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</si>
  <si>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</si>
  <si>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</si>
  <si>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</si>
  <si>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</si>
  <si>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</si>
  <si>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</si>
  <si>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</si>
  <si>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</si>
  <si>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</si>
  <si>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</si>
  <si>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</si>
  <si>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</si>
  <si>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</si>
  <si>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</si>
  <si>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</si>
  <si>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</si>
  <si>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</si>
  <si>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</si>
  <si>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</si>
  <si>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</si>
  <si>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</si>
  <si>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</si>
  <si>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</si>
  <si>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</si>
  <si>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</si>
  <si>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</si>
  <si>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</si>
  <si>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</si>
  <si>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</si>
  <si>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</si>
  <si>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</si>
  <si>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</si>
  <si>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</si>
  <si>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</si>
  <si>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</si>
  <si>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</si>
  <si>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</si>
  <si>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</si>
  <si>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</si>
  <si>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</si>
  <si>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</si>
  <si>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</si>
  <si>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</si>
  <si>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</si>
  <si>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</si>
  <si>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</si>
  <si>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</si>
  <si>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</si>
  <si>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</si>
  <si>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</si>
  <si>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</si>
  <si>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</si>
  <si>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</si>
  <si>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</si>
  <si>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</si>
  <si>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</si>
  <si>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</si>
  <si>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</si>
  <si>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</si>
  <si>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</si>
  <si>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</si>
  <si>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</si>
  <si>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</si>
  <si>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</si>
  <si>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</si>
  <si>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</si>
  <si>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</si>
  <si>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</si>
  <si>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</si>
  <si>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</si>
  <si>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</si>
  <si>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</si>
  <si>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</si>
  <si>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</si>
  <si>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</si>
  <si>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</si>
  <si>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</si>
  <si>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</si>
  <si>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</si>
  <si>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</si>
  <si>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</si>
  <si>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</si>
  <si>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</si>
  <si>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</si>
  <si>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</si>
  <si>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</si>
  <si>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</si>
  <si>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</si>
  <si>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</si>
  <si>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</si>
  <si>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</si>
  <si>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</si>
  <si>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</si>
  <si>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</si>
  <si>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</si>
  <si>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</si>
  <si>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</si>
  <si>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</si>
  <si>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</si>
  <si>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</si>
  <si>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</si>
  <si>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</si>
  <si>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</si>
  <si>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</si>
  <si>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</si>
  <si>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</si>
  <si>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</si>
  <si>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</si>
  <si>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</si>
  <si>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</si>
  <si>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</si>
  <si>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</si>
  <si>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</si>
  <si>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</si>
  <si>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</si>
  <si>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</si>
  <si>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</si>
  <si>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</si>
  <si>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</si>
  <si>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</si>
  <si>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</si>
  <si>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</si>
  <si>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</si>
  <si>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</si>
  <si>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</si>
  <si>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</si>
  <si>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</si>
  <si>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</si>
  <si>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</si>
  <si>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</si>
  <si>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</si>
  <si>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</si>
  <si>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</si>
  <si>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</si>
  <si>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</si>
  <si>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</si>
  <si>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</si>
  <si>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</si>
  <si>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</si>
  <si>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</si>
  <si>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</si>
  <si>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</si>
  <si>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</si>
  <si>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</si>
  <si>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</si>
  <si>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</si>
  <si>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</si>
  <si>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</si>
  <si>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</si>
  <si>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</si>
  <si>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</si>
  <si>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</si>
  <si>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</si>
  <si>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</si>
  <si>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</si>
  <si>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</si>
  <si>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</si>
  <si>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</si>
  <si>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</si>
  <si>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</si>
  <si>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</si>
  <si>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</si>
  <si>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</si>
  <si>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</si>
  <si>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</si>
  <si>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</si>
  <si>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</si>
  <si>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</si>
  <si>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</si>
  <si>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</si>
  <si>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</si>
  <si>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</si>
  <si>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</si>
  <si>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</si>
  <si>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</si>
  <si>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</si>
  <si>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</si>
  <si>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</si>
  <si>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</si>
  <si>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</si>
  <si>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</si>
  <si>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</si>
  <si>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</si>
  <si>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</si>
  <si>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</si>
  <si>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</si>
  <si>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</si>
  <si>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</si>
  <si>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</si>
  <si>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</si>
  <si>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</si>
  <si>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</si>
  <si>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</si>
  <si>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</si>
  <si>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</si>
  <si>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</si>
  <si>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</si>
  <si>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</si>
  <si>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</si>
  <si>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</si>
  <si>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</si>
  <si>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</si>
  <si>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</si>
  <si>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</si>
  <si>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</si>
  <si>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</si>
  <si>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</si>
  <si>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</si>
  <si>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</si>
  <si>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</si>
  <si>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</si>
  <si>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</si>
  <si>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</si>
  <si>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</si>
  <si>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</si>
  <si>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</si>
  <si>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</si>
  <si>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</si>
  <si>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</si>
  <si>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</si>
  <si>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</si>
  <si>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</si>
  <si>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</si>
  <si>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</si>
  <si>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</si>
  <si>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</si>
  <si>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</si>
  <si>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</si>
  <si>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</si>
  <si>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</si>
  <si>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</si>
  <si>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</si>
  <si>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</si>
  <si>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</si>
  <si>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</si>
  <si>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</si>
  <si>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</si>
  <si>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</si>
  <si>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</si>
  <si>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</si>
  <si>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</si>
  <si>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</si>
  <si>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</si>
  <si>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</si>
  <si>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</si>
  <si>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</si>
  <si>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</si>
  <si>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</si>
  <si>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</si>
  <si>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</si>
  <si>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</si>
  <si>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</si>
  <si>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</si>
  <si>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</si>
  <si>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</si>
  <si>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</si>
  <si>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</si>
  <si>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</si>
  <si>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</si>
  <si>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</si>
  <si>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</si>
  <si>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</si>
  <si>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</si>
  <si>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</si>
  <si>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</si>
  <si>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</si>
  <si>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</si>
  <si>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</si>
  <si>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</si>
  <si>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</si>
  <si>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</si>
  <si>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</si>
  <si>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</si>
  <si>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</si>
  <si>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</si>
  <si>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</si>
  <si>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</si>
  <si>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</si>
  <si>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</si>
  <si>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</si>
  <si>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</si>
  <si>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</si>
  <si>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</si>
  <si>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</si>
  <si>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</si>
  <si>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</si>
  <si>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</si>
  <si>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</si>
  <si>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</si>
  <si>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</si>
  <si>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</si>
  <si>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</si>
  <si>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</si>
  <si>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</si>
  <si>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</si>
  <si>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</si>
  <si>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</si>
  <si>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</si>
  <si>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</si>
  <si>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</si>
  <si>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</si>
  <si>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</si>
  <si>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</si>
  <si>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</si>
  <si>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</si>
  <si>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</si>
  <si>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</si>
  <si>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</si>
  <si>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</si>
  <si>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</si>
  <si>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</si>
  <si>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</si>
  <si>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</si>
  <si>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</si>
  <si>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</si>
  <si>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</si>
  <si>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</si>
  <si>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</si>
  <si>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</si>
  <si>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</si>
  <si>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</si>
  <si>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</si>
  <si>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</si>
  <si>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</si>
  <si>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</si>
  <si>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</si>
  <si>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</si>
  <si>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</si>
  <si>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</si>
  <si>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</si>
  <si>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</si>
  <si>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</si>
  <si>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</si>
  <si>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</si>
  <si>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</si>
  <si>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</si>
  <si>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</si>
  <si>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</si>
  <si>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</si>
  <si>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</si>
  <si>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</si>
  <si>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</si>
  <si>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</si>
  <si>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</si>
  <si>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</si>
  <si>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</si>
  <si>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</si>
  <si>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</si>
  <si>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</si>
  <si>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</si>
  <si>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</si>
  <si>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</si>
  <si>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</si>
  <si>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</si>
  <si>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</si>
  <si>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</si>
  <si>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</si>
  <si>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</si>
  <si>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</si>
  <si>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</si>
  <si>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</si>
  <si>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</si>
  <si>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</si>
  <si>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</si>
  <si>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</si>
  <si>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</si>
  <si>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</si>
  <si>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</si>
  <si>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</si>
  <si>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</si>
  <si>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</si>
  <si>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</si>
  <si>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</si>
  <si>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</si>
  <si>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</si>
  <si>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</si>
  <si>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</si>
  <si>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</si>
  <si>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</si>
  <si>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</si>
  <si>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</si>
  <si>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</si>
  <si>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</si>
  <si>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</si>
  <si>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</si>
  <si>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</si>
  <si>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</si>
  <si>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</si>
  <si>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</si>
  <si>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</si>
  <si>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</si>
  <si>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</si>
  <si>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</si>
  <si>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</si>
  <si>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</si>
  <si>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</si>
  <si>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</si>
  <si>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</si>
  <si>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</si>
  <si>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</si>
  <si>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</si>
  <si>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</si>
  <si>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</si>
  <si>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</si>
  <si>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</si>
  <si>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</si>
  <si>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</si>
  <si>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</si>
  <si>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</si>
  <si>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</si>
  <si>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</si>
  <si>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</si>
  <si>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</si>
  <si>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</si>
  <si>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</si>
  <si>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</si>
  <si>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</si>
  <si>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</si>
  <si>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</si>
  <si>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</si>
  <si>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</si>
  <si>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</si>
  <si>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</si>
  <si>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</si>
  <si>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</si>
  <si>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</si>
  <si>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</si>
  <si>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</si>
  <si>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</si>
  <si>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</si>
  <si>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</si>
  <si>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</si>
  <si>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</si>
  <si>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</si>
  <si>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</si>
  <si>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</si>
  <si>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</si>
  <si>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</si>
  <si>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</si>
  <si>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</si>
  <si>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</si>
  <si>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</si>
  <si>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</si>
  <si>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</si>
  <si>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</si>
  <si>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</si>
  <si>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</si>
  <si>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</si>
  <si>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</si>
  <si>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</si>
  <si>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</si>
  <si>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</si>
  <si>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</si>
  <si>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</si>
  <si>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</si>
  <si>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</si>
  <si>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</si>
  <si>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</si>
  <si>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</si>
  <si>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</si>
  <si>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</si>
  <si>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</si>
  <si>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</si>
  <si>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</si>
  <si>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</si>
  <si>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</si>
  <si>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</si>
  <si>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</si>
  <si>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</si>
  <si>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</si>
  <si>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</si>
  <si>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</si>
  <si>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</si>
  <si>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</si>
  <si>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</si>
  <si>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</si>
  <si>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</si>
  <si>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</si>
  <si>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</si>
  <si>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</si>
  <si>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</si>
  <si>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</si>
  <si>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</si>
  <si>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</si>
  <si>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</si>
  <si>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</si>
  <si>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</si>
  <si>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</si>
  <si>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</si>
  <si>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</si>
  <si>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</si>
  <si>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</si>
  <si>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</si>
  <si>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</si>
  <si>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</si>
  <si>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</si>
  <si>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</si>
  <si>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</si>
  <si>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</si>
  <si>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</si>
  <si>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</si>
  <si>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</si>
  <si>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</si>
  <si>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</si>
  <si>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</si>
  <si>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</si>
  <si>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</si>
  <si>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</si>
  <si>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</si>
  <si>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</si>
  <si>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</si>
  <si>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</si>
  <si>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</si>
  <si>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</si>
  <si>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</si>
  <si>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</si>
  <si>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</si>
  <si>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</si>
  <si>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</si>
  <si>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</si>
  <si>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</si>
  <si>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</si>
  <si>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</si>
  <si>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</si>
  <si>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</si>
  <si>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</si>
  <si>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</si>
  <si>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</si>
  <si>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</si>
  <si>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</si>
  <si>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</si>
  <si>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</si>
  <si>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</si>
  <si>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</si>
  <si>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</si>
  <si>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</si>
  <si>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</si>
  <si>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</si>
  <si>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</si>
  <si>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</si>
  <si>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</si>
  <si>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</si>
  <si>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</si>
  <si>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</si>
  <si>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</si>
  <si>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</si>
  <si>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</si>
  <si>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</si>
  <si>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</si>
  <si>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</si>
  <si>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</si>
  <si>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</si>
  <si>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</si>
  <si>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</si>
  <si>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</si>
  <si>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</si>
  <si>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</si>
  <si>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</si>
  <si>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</si>
  <si>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</si>
  <si>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</si>
  <si>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</si>
  <si>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</si>
  <si>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</si>
  <si>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</si>
  <si>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</si>
  <si>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</si>
  <si>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</si>
  <si>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</si>
  <si>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</si>
  <si>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</si>
  <si>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</si>
  <si>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</si>
  <si>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</si>
  <si>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</si>
  <si>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</si>
  <si>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</si>
  <si>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</si>
  <si>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</si>
  <si>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</si>
  <si>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</si>
  <si>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</si>
  <si>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</si>
  <si>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</si>
  <si>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</si>
  <si>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</si>
  <si>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</si>
  <si>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</si>
  <si>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</si>
  <si>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</si>
  <si>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</si>
  <si>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</si>
  <si>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</si>
  <si>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</si>
  <si>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</si>
  <si>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</si>
  <si>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</si>
  <si>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</si>
  <si>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</si>
  <si>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</si>
  <si>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</si>
  <si>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</si>
  <si>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</si>
  <si>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</si>
  <si>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</si>
  <si>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</si>
  <si>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</si>
  <si>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</si>
  <si>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</si>
  <si>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</si>
  <si>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</si>
  <si>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</si>
  <si>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</si>
  <si>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</si>
  <si>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</si>
  <si>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</si>
  <si>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</si>
  <si>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</si>
  <si>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</si>
  <si>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</si>
  <si>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</si>
  <si>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</si>
  <si>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</si>
  <si>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</si>
  <si>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</si>
  <si>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</si>
  <si>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</si>
  <si>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</si>
  <si>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</si>
  <si>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</si>
  <si>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</si>
  <si>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</si>
  <si>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</si>
  <si>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</si>
  <si>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</si>
  <si>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</si>
  <si>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</si>
  <si>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</si>
  <si>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</si>
  <si>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</si>
  <si>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</si>
  <si>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</si>
  <si>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</si>
  <si>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</si>
  <si>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</si>
  <si>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</si>
  <si>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</si>
  <si>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</si>
  <si>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</si>
  <si>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</si>
  <si>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</si>
  <si>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</si>
  <si>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</si>
  <si>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</si>
  <si>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</si>
  <si>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</si>
  <si>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</si>
  <si>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</si>
  <si>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</si>
  <si>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</si>
  <si>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</si>
  <si>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</si>
  <si>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</si>
  <si>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</si>
  <si>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</si>
  <si>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</si>
  <si>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</si>
  <si>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</si>
  <si>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</si>
  <si>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</si>
  <si>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</si>
  <si>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</si>
  <si>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</si>
  <si>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</si>
  <si>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</si>
  <si>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</si>
  <si>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</si>
  <si>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</si>
  <si>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</si>
  <si>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</si>
  <si>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</si>
  <si>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</si>
  <si>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</si>
  <si>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</si>
  <si>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</si>
  <si>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</si>
  <si>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</si>
  <si>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</si>
  <si>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</si>
  <si>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</si>
  <si>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</si>
  <si>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</si>
  <si>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</si>
  <si>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</si>
  <si>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</si>
  <si>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</si>
  <si>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</si>
  <si>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</si>
  <si>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</si>
  <si>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</si>
  <si>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</si>
  <si>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</si>
  <si>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</si>
  <si>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</si>
  <si>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</si>
  <si>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</si>
  <si>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</si>
  <si>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</si>
  <si>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</si>
  <si>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</si>
  <si>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</si>
  <si>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</si>
  <si>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</si>
  <si>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</si>
  <si>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</si>
  <si>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</si>
  <si>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</si>
  <si>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</si>
  <si>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</si>
  <si>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</si>
  <si>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</si>
  <si>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</si>
  <si>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</si>
  <si>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</si>
  <si>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</si>
  <si>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</si>
  <si>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</si>
  <si>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</si>
  <si>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</si>
  <si>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</si>
  <si>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</si>
  <si>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</si>
  <si>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</si>
  <si>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</si>
  <si>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</si>
  <si>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</si>
  <si>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</si>
  <si>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</si>
  <si>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</si>
  <si>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</si>
  <si>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</si>
  <si>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</si>
  <si>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</si>
  <si>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</si>
  <si>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</si>
  <si>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</si>
  <si>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</si>
  <si>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</si>
  <si>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</si>
  <si>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</si>
  <si>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</si>
  <si>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</si>
  <si>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</si>
  <si>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</si>
  <si>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</si>
  <si>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</si>
  <si>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</si>
  <si>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</si>
  <si>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</si>
  <si>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</si>
  <si>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</si>
  <si>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</si>
  <si>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</si>
  <si>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</si>
  <si>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</si>
  <si>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</si>
  <si>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</si>
  <si>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</si>
  <si>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</si>
  <si>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</si>
  <si>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</si>
  <si>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</si>
  <si>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</si>
  <si>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</si>
  <si>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</si>
  <si>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</si>
  <si>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</si>
  <si>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</si>
  <si>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</si>
  <si>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</si>
  <si>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</si>
  <si>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</si>
  <si>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</si>
  <si>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</si>
  <si>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</si>
  <si>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</si>
  <si>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</si>
  <si>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</si>
  <si>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</si>
  <si>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</si>
  <si>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</si>
  <si>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</si>
  <si>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</si>
  <si>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</si>
  <si>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</si>
  <si>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</si>
  <si>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</si>
  <si>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</si>
  <si>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</si>
  <si>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</si>
  <si>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</si>
  <si>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</si>
  <si>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</si>
  <si>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</si>
  <si>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</si>
  <si>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</si>
  <si>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</si>
  <si>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</si>
  <si>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</si>
  <si>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</si>
  <si>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</si>
  <si>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</si>
  <si>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</si>
  <si>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</si>
  <si>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</si>
  <si>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t>
  </si>
  <si>
    <t>Attrition Rate</t>
  </si>
  <si>
    <t>Average of Job Satisfaction</t>
  </si>
  <si>
    <t>Rating</t>
  </si>
  <si>
    <t>Balance Rating</t>
  </si>
  <si>
    <t>Row Labels</t>
  </si>
  <si>
    <t>Grand Total</t>
  </si>
  <si>
    <t>Count of Employee Count</t>
  </si>
  <si>
    <t>DEPT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</si>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</sst>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6" tint="0.39997558519241921"/>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1" fillId="0" borderId="0" xfId="0" applyFont="1"/>
    <xf numFmtId="10" fontId="0" fillId="0" borderId="0" xfId="1" applyNumberFormat="1" applyFont="1"/>
    <xf numFmtId="164" fontId="0" fillId="0" borderId="0" xfId="0" applyNumberFormat="1"/>
    <xf numFmtId="1" fontId="0" fillId="0" borderId="0" xfId="0" applyNumberFormat="1"/>
    <xf numFmtId="0" fontId="0" fillId="2" borderId="0" xfId="0" applyFill="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0" xfId="0" applyAlignment="1">
      <alignment horizontal="left"/>
    </xf>
    <xf numFmtId="9" fontId="0" fillId="0" borderId="0" xfId="1" applyFont="1"/>
    <xf numFmtId="0" fontId="0" fillId="0" borderId="3" xfId="0" applyNumberFormat="1" applyBorder="1"/>
    <xf numFmtId="0" fontId="0" fillId="0" borderId="4" xfId="0" applyNumberFormat="1" applyBorder="1"/>
    <xf numFmtId="0"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0" fontId="2" fillId="0" borderId="0" xfId="0" applyFont="1"/>
    <xf numFmtId="0" fontId="2" fillId="0" borderId="0" xfId="0" applyFont="1" applyFill="1" applyBorder="1"/>
    <xf numFmtId="0" fontId="0" fillId="0" borderId="0" xfId="0" applyNumberFormat="1"/>
  </cellXfs>
  <cellStyles count="2">
    <cellStyle name="Normal" xfId="0" builtinId="0"/>
    <cellStyle name="Percent" xfId="1" builtinId="5"/>
  </cellStyles>
  <dxfs count="54">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ill>
        <patternFill>
          <bgColor theme="0" tint="-4.9989318521683403E-2"/>
        </patternFill>
      </fill>
    </dxf>
    <dxf>
      <numFmt numFmtId="164" formatCode="0.0"/>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xr9:uid="{00000000-0011-0000-FFFF-FFFF00000000}">
      <tableStyleElement type="headerRow" dxfId="53"/>
      <tableStyleElement type="firstRowStripe" dxfId="52"/>
      <tableStyleElement type="secondRowStripe" dxfId="51"/>
    </tableStyle>
    <tableStyle name="Slicer" pivot="0" table="0" count="0" xr9:uid="{7732F83E-2D33-43E6-A960-0185E6FED696}"/>
    <tableStyle name="Slicer " pivot="0" table="0" count="4" xr9:uid="{57BBF671-C925-4081-9E29-FE0C4AAF10BE}">
      <tableStyleElement type="headerRow" dxfId="48"/>
    </tableStyle>
  </tableStyles>
  <colors>
    <mruColors>
      <color rgb="FF602928"/>
      <color rgb="FF990000"/>
      <color rgb="FF632D09"/>
      <color rgb="FFEA0000"/>
      <color rgb="FFAD2590"/>
      <color rgb="FFDF1BC8"/>
      <color rgb="FF6E2068"/>
      <color rgb="FFF177C5"/>
      <color rgb="FFDB4DAF"/>
      <color rgb="FFFDF5FB"/>
    </mruColors>
  </colors>
  <extLst>
    <ext xmlns:x14="http://schemas.microsoft.com/office/spreadsheetml/2009/9/main" uri="{46F421CA-312F-682f-3DD2-61675219B42D}">
      <x14:dxfs count="3">
        <dxf>
          <fill>
            <gradientFill>
              <stop position="0">
                <color theme="3" tint="0.49803155613879818"/>
              </stop>
              <stop position="1">
                <color theme="2" tint="-0.25098422193060094"/>
              </stop>
            </gradientFill>
          </fill>
        </dxf>
        <dxf>
          <font>
            <b/>
            <i val="0"/>
            <color theme="0"/>
            <name val="Calibri"/>
            <family val="2"/>
            <scheme val="minor"/>
          </font>
          <fill>
            <gradientFill>
              <stop position="0">
                <color theme="9" tint="-0.49803155613879818"/>
              </stop>
              <stop position="1">
                <color theme="9" tint="0.40000610370189521"/>
              </stop>
            </gradientFill>
          </fill>
        </dxf>
        <dxf>
          <fill>
            <gradientFill>
              <stop position="0">
                <color theme="1" tint="0.34900967436750391"/>
              </stop>
              <stop position="1">
                <color theme="0" tint="-0.34900967436750391"/>
              </stop>
            </gradientFill>
          </fill>
        </dxf>
      </x14:dxfs>
    </ext>
    <ext xmlns:x14="http://schemas.microsoft.com/office/spreadsheetml/2009/9/main" uri="{EB79DEF2-80B8-43e5-95BD-54CBDDF9020C}">
      <x14:slicerStyles defaultSlicerStyle="SlicerStyleLight1">
        <x14:slicerStyle name="Slicer"/>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56480218281037"/>
          <c:y val="0"/>
          <c:w val="0.614824920418372"/>
          <c:h val="0.8600508905852417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89-4F82-977B-C3EFDFA1D5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89-4F82-977B-C3EFDFA1D54D}"/>
              </c:ext>
            </c:extLst>
          </c:dPt>
          <c:val>
            <c:numRef>
              <c:f>RATING!$C$7:$C$8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0-B355-4F01-8091-14A2CD9346B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0844353268102E-2"/>
          <c:y val="0.20442786069651744"/>
          <c:w val="0.90000951542688579"/>
          <c:h val="0.70005836956947542"/>
        </c:manualLayout>
      </c:layout>
      <c:barChart>
        <c:barDir val="bar"/>
        <c:grouping val="stacked"/>
        <c:varyColors val="0"/>
        <c:ser>
          <c:idx val="0"/>
          <c:order val="0"/>
          <c:spPr>
            <a:solidFill>
              <a:schemeClr val="accent1"/>
            </a:solidFill>
            <a:ln>
              <a:noFill/>
            </a:ln>
            <a:effectLst/>
          </c:spPr>
          <c:invertIfNegative val="0"/>
          <c:val>
            <c:numRef>
              <c:f>RATING!$B$7</c:f>
              <c:numCache>
                <c:formatCode>0.0</c:formatCode>
                <c:ptCount val="1"/>
                <c:pt idx="0">
                  <c:v>2.6265306122448981</c:v>
                </c:pt>
              </c:numCache>
            </c:numRef>
          </c:val>
          <c:extLst>
            <c:ext xmlns:c16="http://schemas.microsoft.com/office/drawing/2014/chart" uri="{C3380CC4-5D6E-409C-BE32-E72D297353CC}">
              <c16:uniqueId val="{00000000-A176-4984-927F-F69DA2C3ABDB}"/>
            </c:ext>
          </c:extLst>
        </c:ser>
        <c:ser>
          <c:idx val="1"/>
          <c:order val="1"/>
          <c:spPr>
            <a:solidFill>
              <a:schemeClr val="accent2"/>
            </a:solidFill>
            <a:ln>
              <a:noFill/>
            </a:ln>
            <a:effectLst/>
          </c:spPr>
          <c:invertIfNegative val="0"/>
          <c:val>
            <c:numRef>
              <c:f>RATING!$B$8</c:f>
              <c:numCache>
                <c:formatCode>0.0</c:formatCode>
                <c:ptCount val="1"/>
                <c:pt idx="0">
                  <c:v>1.3734693877551019</c:v>
                </c:pt>
              </c:numCache>
            </c:numRef>
          </c:val>
          <c:extLst>
            <c:ext xmlns:c16="http://schemas.microsoft.com/office/drawing/2014/chart" uri="{C3380CC4-5D6E-409C-BE32-E72D297353CC}">
              <c16:uniqueId val="{00000009-A176-4984-927F-F69DA2C3ABDB}"/>
            </c:ext>
          </c:extLst>
        </c:ser>
        <c:dLbls>
          <c:showLegendKey val="0"/>
          <c:showVal val="0"/>
          <c:showCatName val="0"/>
          <c:showSerName val="0"/>
          <c:showPercent val="0"/>
          <c:showBubbleSize val="0"/>
        </c:dLbls>
        <c:gapWidth val="0"/>
        <c:overlap val="100"/>
        <c:axId val="281430623"/>
        <c:axId val="281428223"/>
      </c:barChart>
      <c:catAx>
        <c:axId val="281430623"/>
        <c:scaling>
          <c:orientation val="minMax"/>
        </c:scaling>
        <c:delete val="1"/>
        <c:axPos val="l"/>
        <c:majorTickMark val="out"/>
        <c:minorTickMark val="none"/>
        <c:tickLblPos val="nextTo"/>
        <c:crossAx val="281428223"/>
        <c:crosses val="autoZero"/>
        <c:auto val="1"/>
        <c:lblAlgn val="ctr"/>
        <c:lblOffset val="100"/>
        <c:noMultiLvlLbl val="0"/>
      </c:catAx>
      <c:valAx>
        <c:axId val="281428223"/>
        <c:scaling>
          <c:orientation val="minMax"/>
          <c:max val="4"/>
        </c:scaling>
        <c:delete val="1"/>
        <c:axPos val="b"/>
        <c:numFmt formatCode="0.0" sourceLinked="1"/>
        <c:majorTickMark val="out"/>
        <c:minorTickMark val="none"/>
        <c:tickLblPos val="nextTo"/>
        <c:crossAx val="281430623"/>
        <c:crosses val="autoZero"/>
        <c:crossBetween val="between"/>
        <c:maj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7D-4797-A34A-12736D327F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7D-4797-A34A-12736D327F12}"/>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F02A-4563-9913-67F00B54CE9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22.xlsx]Education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4748-47EE-B758-A63A934BC35B}"/>
            </c:ext>
          </c:extLst>
        </c:ser>
        <c:dLbls>
          <c:dLblPos val="outEnd"/>
          <c:showLegendKey val="0"/>
          <c:showVal val="1"/>
          <c:showCatName val="0"/>
          <c:showSerName val="0"/>
          <c:showPercent val="0"/>
          <c:showBubbleSize val="0"/>
        </c:dLbls>
        <c:gapWidth val="182"/>
        <c:axId val="910430415"/>
        <c:axId val="910430895"/>
      </c:barChart>
      <c:catAx>
        <c:axId val="91043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30895"/>
        <c:crosses val="autoZero"/>
        <c:auto val="1"/>
        <c:lblAlgn val="ctr"/>
        <c:lblOffset val="100"/>
        <c:noMultiLvlLbl val="0"/>
      </c:catAx>
      <c:valAx>
        <c:axId val="910430895"/>
        <c:scaling>
          <c:orientation val="minMax"/>
        </c:scaling>
        <c:delete val="1"/>
        <c:axPos val="b"/>
        <c:numFmt formatCode="General" sourceLinked="1"/>
        <c:majorTickMark val="out"/>
        <c:minorTickMark val="none"/>
        <c:tickLblPos val="nextTo"/>
        <c:crossAx val="9104304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22.xlsx]Dept wise Attrition!Dept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6E9B-41FE-BCC9-5D687A6D8A0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22.xlsx]Attrition by Age Group!Attrition by Age 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A83C-4C47-9061-86215848D5F9}"/>
            </c:ext>
          </c:extLst>
        </c:ser>
        <c:dLbls>
          <c:showLegendKey val="0"/>
          <c:showVal val="0"/>
          <c:showCatName val="0"/>
          <c:showSerName val="0"/>
          <c:showPercent val="0"/>
          <c:showBubbleSize val="0"/>
        </c:dLbls>
        <c:gapWidth val="219"/>
        <c:overlap val="-27"/>
        <c:axId val="981710480"/>
        <c:axId val="981714800"/>
      </c:barChart>
      <c:catAx>
        <c:axId val="98171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714800"/>
        <c:crosses val="autoZero"/>
        <c:auto val="1"/>
        <c:lblAlgn val="ctr"/>
        <c:lblOffset val="100"/>
        <c:noMultiLvlLbl val="0"/>
      </c:catAx>
      <c:valAx>
        <c:axId val="981714800"/>
        <c:scaling>
          <c:orientation val="minMax"/>
        </c:scaling>
        <c:delete val="1"/>
        <c:axPos val="l"/>
        <c:numFmt formatCode="General" sourceLinked="1"/>
        <c:majorTickMark val="none"/>
        <c:minorTickMark val="none"/>
        <c:tickLblPos val="nextTo"/>
        <c:crossAx val="98171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225196850393701"/>
          <c:y val="0.13233781071483711"/>
          <c:w val="0.63152440944881894"/>
          <c:h val="0.74296989346919873"/>
        </c:manualLayout>
      </c:layout>
      <c:doughnutChart>
        <c:varyColors val="1"/>
        <c:ser>
          <c:idx val="0"/>
          <c:order val="0"/>
          <c:dPt>
            <c:idx val="0"/>
            <c:bubble3D val="0"/>
            <c:spPr>
              <a:solidFill>
                <a:schemeClr val="accent1"/>
              </a:solidFill>
              <a:ln w="19050">
                <a:gradFill flip="none" rotWithShape="1">
                  <a:gsLst>
                    <a:gs pos="8392">
                      <a:schemeClr val="accent1">
                        <a:lumMod val="50000"/>
                      </a:schemeClr>
                    </a:gs>
                    <a:gs pos="100000">
                      <a:schemeClr val="accent6">
                        <a:lumMod val="70000"/>
                      </a:schemeClr>
                    </a:gs>
                    <a:gs pos="100000">
                      <a:schemeClr val="accent6">
                        <a:lumMod val="75000"/>
                      </a:schemeClr>
                    </a:gs>
                  </a:gsLst>
                  <a:lin ang="5400000" scaled="0"/>
                  <a:tileRect/>
                </a:gradFill>
              </a:ln>
              <a:effectLst/>
            </c:spPr>
            <c:extLst>
              <c:ext xmlns:c16="http://schemas.microsoft.com/office/drawing/2014/chart" uri="{C3380CC4-5D6E-409C-BE32-E72D297353CC}">
                <c16:uniqueId val="{00000001-1658-4FB5-BA4A-E63A8E83C613}"/>
              </c:ext>
            </c:extLst>
          </c:dPt>
          <c:dPt>
            <c:idx val="1"/>
            <c:bubble3D val="0"/>
            <c:spPr>
              <a:solidFill>
                <a:schemeClr val="bg2">
                  <a:lumMod val="95000"/>
                  <a:alpha val="95000"/>
                </a:schemeClr>
              </a:solidFill>
              <a:ln w="19050">
                <a:noFill/>
              </a:ln>
              <a:effectLst/>
            </c:spPr>
            <c:extLst>
              <c:ext xmlns:c16="http://schemas.microsoft.com/office/drawing/2014/chart" uri="{C3380CC4-5D6E-409C-BE32-E72D297353CC}">
                <c16:uniqueId val="{00000003-1658-4FB5-BA4A-E63A8E83C613}"/>
              </c:ext>
            </c:extLst>
          </c:dPt>
          <c:val>
            <c:numRef>
              <c:f>RATING!$C$7:$C$8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4-1658-4FB5-BA4A-E63A8E83C6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0844353268102E-2"/>
          <c:y val="0.20442786069651744"/>
          <c:w val="0.90000951542688579"/>
          <c:h val="0.70005836956947542"/>
        </c:manualLayout>
      </c:layout>
      <c:barChart>
        <c:barDir val="bar"/>
        <c:grouping val="stacked"/>
        <c:varyColors val="0"/>
        <c:ser>
          <c:idx val="0"/>
          <c:order val="0"/>
          <c:spPr>
            <a:solidFill>
              <a:srgbClr val="602928"/>
            </a:solidFill>
            <a:ln>
              <a:solidFill>
                <a:srgbClr val="602928"/>
              </a:solidFill>
            </a:ln>
            <a:effectLst/>
          </c:spPr>
          <c:invertIfNegative val="0"/>
          <c:val>
            <c:numRef>
              <c:f>RATING!$B$7</c:f>
              <c:numCache>
                <c:formatCode>0.0</c:formatCode>
                <c:ptCount val="1"/>
                <c:pt idx="0">
                  <c:v>2.6265306122448981</c:v>
                </c:pt>
              </c:numCache>
            </c:numRef>
          </c:val>
          <c:extLst>
            <c:ext xmlns:c16="http://schemas.microsoft.com/office/drawing/2014/chart" uri="{C3380CC4-5D6E-409C-BE32-E72D297353CC}">
              <c16:uniqueId val="{00000000-A7A3-4213-AA73-FAFE2EFBE336}"/>
            </c:ext>
          </c:extLst>
        </c:ser>
        <c:ser>
          <c:idx val="1"/>
          <c:order val="1"/>
          <c:spPr>
            <a:solidFill>
              <a:schemeClr val="accent2"/>
            </a:solidFill>
            <a:ln>
              <a:noFill/>
            </a:ln>
            <a:effectLst/>
          </c:spPr>
          <c:invertIfNegative val="0"/>
          <c:dPt>
            <c:idx val="0"/>
            <c:invertIfNegative val="0"/>
            <c:bubble3D val="0"/>
            <c:spPr>
              <a:solidFill>
                <a:schemeClr val="bg2"/>
              </a:solidFill>
              <a:ln>
                <a:solidFill>
                  <a:schemeClr val="bg1"/>
                </a:solidFill>
              </a:ln>
              <a:effectLst/>
            </c:spPr>
            <c:extLst>
              <c:ext xmlns:c16="http://schemas.microsoft.com/office/drawing/2014/chart" uri="{C3380CC4-5D6E-409C-BE32-E72D297353CC}">
                <c16:uniqueId val="{00000002-A7A3-4213-AA73-FAFE2EFBE336}"/>
              </c:ext>
            </c:extLst>
          </c:dPt>
          <c:val>
            <c:numRef>
              <c:f>RATING!$B$8</c:f>
              <c:numCache>
                <c:formatCode>0.0</c:formatCode>
                <c:ptCount val="1"/>
                <c:pt idx="0">
                  <c:v>1.3734693877551019</c:v>
                </c:pt>
              </c:numCache>
            </c:numRef>
          </c:val>
          <c:extLst>
            <c:ext xmlns:c16="http://schemas.microsoft.com/office/drawing/2014/chart" uri="{C3380CC4-5D6E-409C-BE32-E72D297353CC}">
              <c16:uniqueId val="{00000001-A7A3-4213-AA73-FAFE2EFBE336}"/>
            </c:ext>
          </c:extLst>
        </c:ser>
        <c:dLbls>
          <c:showLegendKey val="0"/>
          <c:showVal val="0"/>
          <c:showCatName val="0"/>
          <c:showSerName val="0"/>
          <c:showPercent val="0"/>
          <c:showBubbleSize val="0"/>
        </c:dLbls>
        <c:gapWidth val="0"/>
        <c:overlap val="100"/>
        <c:axId val="281430623"/>
        <c:axId val="281428223"/>
      </c:barChart>
      <c:catAx>
        <c:axId val="281430623"/>
        <c:scaling>
          <c:orientation val="minMax"/>
        </c:scaling>
        <c:delete val="1"/>
        <c:axPos val="l"/>
        <c:majorTickMark val="out"/>
        <c:minorTickMark val="none"/>
        <c:tickLblPos val="nextTo"/>
        <c:crossAx val="281428223"/>
        <c:crosses val="autoZero"/>
        <c:auto val="1"/>
        <c:lblAlgn val="ctr"/>
        <c:lblOffset val="100"/>
        <c:noMultiLvlLbl val="0"/>
      </c:catAx>
      <c:valAx>
        <c:axId val="281428223"/>
        <c:scaling>
          <c:orientation val="minMax"/>
          <c:max val="4"/>
        </c:scaling>
        <c:delete val="1"/>
        <c:axPos val="b"/>
        <c:numFmt formatCode="0.0" sourceLinked="1"/>
        <c:majorTickMark val="out"/>
        <c:minorTickMark val="none"/>
        <c:tickLblPos val="nextTo"/>
        <c:crossAx val="281430623"/>
        <c:crosses val="autoZero"/>
        <c:crossBetween val="between"/>
        <c:maj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013888888888886E-2"/>
          <c:y val="0.10583333333333333"/>
          <c:w val="0.8059722222222222"/>
          <c:h val="0.8059722222222222"/>
        </c:manualLayout>
      </c:layout>
      <c:doughnutChart>
        <c:varyColors val="1"/>
        <c:ser>
          <c:idx val="0"/>
          <c:order val="0"/>
          <c:spPr>
            <a:ln>
              <a:noFill/>
            </a:ln>
          </c:spPr>
          <c:dPt>
            <c:idx val="0"/>
            <c:bubble3D val="0"/>
            <c:spPr>
              <a:gradFill>
                <a:gsLst>
                  <a:gs pos="0">
                    <a:srgbClr val="6E2068"/>
                  </a:gs>
                  <a:gs pos="100000">
                    <a:srgbClr val="F177C5"/>
                  </a:gs>
                </a:gsLst>
                <a:lin ang="10800000" scaled="0"/>
              </a:gradFill>
              <a:ln w="19050">
                <a:noFill/>
              </a:ln>
              <a:effectLst/>
            </c:spPr>
            <c:extLst>
              <c:ext xmlns:c16="http://schemas.microsoft.com/office/drawing/2014/chart" uri="{C3380CC4-5D6E-409C-BE32-E72D297353CC}">
                <c16:uniqueId val="{00000001-87E8-49CB-85C4-BE56A1714B0C}"/>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87E8-49CB-85C4-BE56A1714B0C}"/>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87E8-49CB-85C4-BE56A1714B0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013888888888886E-2"/>
          <c:y val="0.10583333333333333"/>
          <c:w val="0.8059722222222222"/>
          <c:h val="0.8059722222222222"/>
        </c:manualLayout>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B76A-4844-B828-72E847D12543}"/>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B76A-4844-B828-72E847D12543}"/>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B76A-4844-B828-72E847D1254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22.xlsx]Education by Attrition!Education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75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chemeClr val="accent6">
                    <a:lumMod val="75000"/>
                  </a:schemeClr>
                </a:gs>
                <a:gs pos="100000">
                  <a:schemeClr val="accent6">
                    <a:lumMod val="60000"/>
                    <a:lumOff val="4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78CD-4485-B9D4-760D495ECA39}"/>
            </c:ext>
          </c:extLst>
        </c:ser>
        <c:dLbls>
          <c:dLblPos val="outEnd"/>
          <c:showLegendKey val="0"/>
          <c:showVal val="1"/>
          <c:showCatName val="0"/>
          <c:showSerName val="0"/>
          <c:showPercent val="0"/>
          <c:showBubbleSize val="0"/>
        </c:dLbls>
        <c:gapWidth val="75"/>
        <c:axId val="910430415"/>
        <c:axId val="910430895"/>
      </c:barChart>
      <c:catAx>
        <c:axId val="91043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10430895"/>
        <c:crosses val="autoZero"/>
        <c:auto val="1"/>
        <c:lblAlgn val="ctr"/>
        <c:lblOffset val="100"/>
        <c:noMultiLvlLbl val="0"/>
      </c:catAx>
      <c:valAx>
        <c:axId val="910430895"/>
        <c:scaling>
          <c:orientation val="minMax"/>
        </c:scaling>
        <c:delete val="1"/>
        <c:axPos val="b"/>
        <c:numFmt formatCode="General" sourceLinked="1"/>
        <c:majorTickMark val="out"/>
        <c:minorTickMark val="none"/>
        <c:tickLblPos val="nextTo"/>
        <c:crossAx val="9104304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22.xlsx]Dept wise Attrition!Dept wise Attrition</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95000"/>
              </a:schemeClr>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a:gsLst>
              <a:gs pos="0">
                <a:schemeClr val="accent1">
                  <a:lumMod val="75000"/>
                </a:schemeClr>
              </a:gs>
              <a:gs pos="100000">
                <a:schemeClr val="accent5">
                  <a:lumMod val="75000"/>
                </a:schemeClr>
              </a:gs>
            </a:gsLst>
            <a:lin ang="10800000" scaled="0"/>
          </a:gradFill>
          <a:ln w="9525">
            <a:solidFill>
              <a:schemeClr val="bg1">
                <a:lumMod val="95000"/>
              </a:schemeClr>
            </a:solidFill>
          </a:ln>
          <a:effectLst/>
        </c:spPr>
      </c:pivotFmt>
      <c:pivotFmt>
        <c:idx val="7"/>
        <c:spPr>
          <a:gradFill>
            <a:gsLst>
              <a:gs pos="0">
                <a:schemeClr val="accent1">
                  <a:lumMod val="50000"/>
                </a:schemeClr>
              </a:gs>
              <a:gs pos="100000">
                <a:schemeClr val="accent1">
                  <a:lumMod val="75000"/>
                </a:schemeClr>
              </a:gs>
            </a:gsLst>
            <a:lin ang="10800000" scaled="0"/>
          </a:gradFill>
          <a:ln w="9525">
            <a:solidFill>
              <a:schemeClr val="bg1">
                <a:lumMod val="95000"/>
              </a:schemeClr>
            </a:solidFill>
          </a:ln>
          <a:effectLst/>
        </c:spPr>
      </c:pivotFmt>
      <c:pivotFmt>
        <c:idx val="8"/>
        <c:spPr>
          <a:gradFill>
            <a:gsLst>
              <a:gs pos="0">
                <a:srgbClr val="632D09"/>
              </a:gs>
              <a:gs pos="100000">
                <a:srgbClr val="EA0000"/>
              </a:gs>
            </a:gsLst>
            <a:lin ang="10800000" scaled="0"/>
          </a:gradFill>
          <a:ln w="9525">
            <a:solidFill>
              <a:schemeClr val="bg1">
                <a:lumMod val="95000"/>
              </a:schemeClr>
            </a:solidFill>
          </a:ln>
          <a:effectLst/>
        </c:spPr>
      </c:pivotFmt>
    </c:pivotFmts>
    <c:plotArea>
      <c:layout>
        <c:manualLayout>
          <c:layoutTarget val="inner"/>
          <c:xMode val="edge"/>
          <c:yMode val="edge"/>
          <c:x val="0.13424512153372134"/>
          <c:y val="2.359882005899705E-2"/>
          <c:w val="0.55978260869565222"/>
          <c:h val="0.91150442477876115"/>
        </c:manualLayout>
      </c:layout>
      <c:pieChart>
        <c:varyColors val="1"/>
        <c:ser>
          <c:idx val="0"/>
          <c:order val="0"/>
          <c:tx>
            <c:strRef>
              <c:f>'Dept wise Attrition'!$B$3</c:f>
              <c:strCache>
                <c:ptCount val="1"/>
                <c:pt idx="0">
                  <c:v>Total</c:v>
                </c:pt>
              </c:strCache>
            </c:strRef>
          </c:tx>
          <c:spPr>
            <a:ln w="9525">
              <a:solidFill>
                <a:schemeClr val="bg1">
                  <a:lumMod val="95000"/>
                </a:schemeClr>
              </a:solidFill>
            </a:ln>
          </c:spPr>
          <c:dPt>
            <c:idx val="0"/>
            <c:bubble3D val="0"/>
            <c:spPr>
              <a:gradFill>
                <a:gsLst>
                  <a:gs pos="0">
                    <a:schemeClr val="accent1">
                      <a:lumMod val="75000"/>
                    </a:schemeClr>
                  </a:gs>
                  <a:gs pos="100000">
                    <a:schemeClr val="accent5">
                      <a:lumMod val="75000"/>
                    </a:schemeClr>
                  </a:gs>
                </a:gsLst>
                <a:lin ang="10800000" scaled="0"/>
              </a:gradFill>
              <a:ln w="9525">
                <a:solidFill>
                  <a:schemeClr val="bg1">
                    <a:lumMod val="95000"/>
                  </a:schemeClr>
                </a:solidFill>
              </a:ln>
              <a:effectLst/>
            </c:spPr>
            <c:extLst>
              <c:ext xmlns:c16="http://schemas.microsoft.com/office/drawing/2014/chart" uri="{C3380CC4-5D6E-409C-BE32-E72D297353CC}">
                <c16:uniqueId val="{00000001-A7B3-497E-B328-590404FAC52B}"/>
              </c:ext>
            </c:extLst>
          </c:dPt>
          <c:dPt>
            <c:idx val="1"/>
            <c:bubble3D val="0"/>
            <c:spPr>
              <a:gradFill>
                <a:gsLst>
                  <a:gs pos="0">
                    <a:schemeClr val="accent1">
                      <a:lumMod val="50000"/>
                    </a:schemeClr>
                  </a:gs>
                  <a:gs pos="100000">
                    <a:schemeClr val="accent1">
                      <a:lumMod val="75000"/>
                    </a:schemeClr>
                  </a:gs>
                </a:gsLst>
                <a:lin ang="10800000" scaled="0"/>
              </a:gradFill>
              <a:ln w="9525">
                <a:solidFill>
                  <a:schemeClr val="bg1">
                    <a:lumMod val="95000"/>
                  </a:schemeClr>
                </a:solidFill>
              </a:ln>
              <a:effectLst/>
            </c:spPr>
            <c:extLst>
              <c:ext xmlns:c16="http://schemas.microsoft.com/office/drawing/2014/chart" uri="{C3380CC4-5D6E-409C-BE32-E72D297353CC}">
                <c16:uniqueId val="{00000003-A7B3-497E-B328-590404FAC52B}"/>
              </c:ext>
            </c:extLst>
          </c:dPt>
          <c:dPt>
            <c:idx val="2"/>
            <c:bubble3D val="0"/>
            <c:spPr>
              <a:gradFill>
                <a:gsLst>
                  <a:gs pos="0">
                    <a:srgbClr val="632D09"/>
                  </a:gs>
                  <a:gs pos="100000">
                    <a:srgbClr val="EA0000"/>
                  </a:gs>
                </a:gsLst>
                <a:lin ang="10800000" scaled="0"/>
              </a:gradFill>
              <a:ln w="9525">
                <a:solidFill>
                  <a:schemeClr val="bg1">
                    <a:lumMod val="95000"/>
                  </a:schemeClr>
                </a:solidFill>
              </a:ln>
              <a:effectLst/>
            </c:spPr>
            <c:extLst>
              <c:ext xmlns:c16="http://schemas.microsoft.com/office/drawing/2014/chart" uri="{C3380CC4-5D6E-409C-BE32-E72D297353CC}">
                <c16:uniqueId val="{00000005-A7B3-497E-B328-590404FAC52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A7B3-497E-B328-590404FAC52B}"/>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9928762980714363"/>
          <c:y val="0.32116414651708358"/>
          <c:w val="0.13549497888850848"/>
          <c:h val="0.33997259192158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22.xlsx]Attrition by Age Group!Attrition by Age Group</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rgbClr val="99000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68599928639577E-2"/>
          <c:y val="7.2072072072072071E-2"/>
          <c:w val="0.9170628001427209"/>
          <c:h val="0.79460499869948686"/>
        </c:manualLayout>
      </c:layout>
      <c:barChart>
        <c:barDir val="col"/>
        <c:grouping val="clustered"/>
        <c:varyColors val="0"/>
        <c:ser>
          <c:idx val="0"/>
          <c:order val="0"/>
          <c:tx>
            <c:strRef>
              <c:f>'Attrition by Age Group'!$B$3</c:f>
              <c:strCache>
                <c:ptCount val="1"/>
                <c:pt idx="0">
                  <c:v>Total</c:v>
                </c:pt>
              </c:strCache>
            </c:strRef>
          </c:tx>
          <c:spPr>
            <a:gradFill>
              <a:gsLst>
                <a:gs pos="0">
                  <a:schemeClr val="accent2">
                    <a:lumMod val="75000"/>
                  </a:schemeClr>
                </a:gs>
                <a:gs pos="100000">
                  <a:srgbClr val="99000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955A-4487-9C0B-B8605A717E77}"/>
            </c:ext>
          </c:extLst>
        </c:ser>
        <c:dLbls>
          <c:dLblPos val="outEnd"/>
          <c:showLegendKey val="0"/>
          <c:showVal val="1"/>
          <c:showCatName val="0"/>
          <c:showSerName val="0"/>
          <c:showPercent val="0"/>
          <c:showBubbleSize val="0"/>
        </c:dLbls>
        <c:gapWidth val="110"/>
        <c:overlap val="-27"/>
        <c:axId val="981710480"/>
        <c:axId val="981714800"/>
      </c:barChart>
      <c:catAx>
        <c:axId val="98171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714800"/>
        <c:crosses val="autoZero"/>
        <c:auto val="1"/>
        <c:lblAlgn val="ctr"/>
        <c:lblOffset val="100"/>
        <c:noMultiLvlLbl val="0"/>
      </c:catAx>
      <c:valAx>
        <c:axId val="981714800"/>
        <c:scaling>
          <c:orientation val="minMax"/>
        </c:scaling>
        <c:delete val="1"/>
        <c:axPos val="l"/>
        <c:numFmt formatCode="General" sourceLinked="1"/>
        <c:majorTickMark val="none"/>
        <c:minorTickMark val="none"/>
        <c:tickLblPos val="nextTo"/>
        <c:crossAx val="98171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AF35AEB-511C-4C02-B11B-1E8A0F939511}">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BFDA60D1-F076-42E6-8085-140F6148472C}">
          <cx:tx>
            <cx:txData>
              <cx:f>_xlchart.v2.3</cx:f>
              <cx:v>Attrition</cx:v>
            </cx:txData>
          </cx:tx>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CAF35AEB-511C-4C02-B11B-1E8A0F939511}">
          <cx:dataPt idx="2">
            <cx:spPr>
              <a:solidFill>
                <a:srgbClr val="0070C0"/>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plotArea>
      <cx:plotAreaRegion>
        <cx:series layoutId="funnel" uniqueId="{BFDA60D1-F076-42E6-8085-140F6148472C}">
          <cx:tx>
            <cx:txData>
              <cx:f>_xlchart.v2.11</cx:f>
              <cx:v>Attrition</cx:v>
            </cx:txData>
          </cx:tx>
          <cx:spPr>
            <a:gradFill>
              <a:gsLst>
                <a:gs pos="0">
                  <a:schemeClr val="accent6">
                    <a:lumMod val="50000"/>
                  </a:schemeClr>
                </a:gs>
                <a:gs pos="100000">
                  <a:schemeClr val="accent6">
                    <a:lumMod val="75000"/>
                  </a:schemeClr>
                </a:gs>
              </a:gsLst>
              <a:lin ang="10800000" scaled="0"/>
            </a:gra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rgbClr val="000000">
                  <a:lumMod val="65000"/>
                  <a:lumOff val="35000"/>
                </a:srgbClr>
              </a:solidFill>
              <a:latin typeface="Calibri"/>
              <a:ea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9.svg"/><Relationship Id="rId18" Type="http://schemas.openxmlformats.org/officeDocument/2006/relationships/chart" Target="../charts/chart12.xml"/><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3.xml"/><Relationship Id="rId2" Type="http://schemas.openxmlformats.org/officeDocument/2006/relationships/image" Target="../media/image2.png"/><Relationship Id="rId16" Type="http://schemas.openxmlformats.org/officeDocument/2006/relationships/chart" Target="../charts/chart11.xml"/><Relationship Id="rId20"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4.png"/><Relationship Id="rId15" Type="http://schemas.openxmlformats.org/officeDocument/2006/relationships/image" Target="../media/image11.sv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8.xml"/><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6</xdr:col>
      <xdr:colOff>510540</xdr:colOff>
      <xdr:row>1</xdr:row>
      <xdr:rowOff>7621</xdr:rowOff>
    </xdr:from>
    <xdr:to>
      <xdr:col>9</xdr:col>
      <xdr:colOff>327660</xdr:colOff>
      <xdr:row>7</xdr:row>
      <xdr:rowOff>144781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33527CBA-EB37-218F-15FD-DFFD6DCC1BA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86700" y="20574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491490</xdr:colOff>
      <xdr:row>0</xdr:row>
      <xdr:rowOff>175260</xdr:rowOff>
    </xdr:from>
    <xdr:to>
      <xdr:col>8</xdr:col>
      <xdr:colOff>601980</xdr:colOff>
      <xdr:row>10</xdr:row>
      <xdr:rowOff>190500</xdr:rowOff>
    </xdr:to>
    <xdr:graphicFrame macro="">
      <xdr:nvGraphicFramePr>
        <xdr:cNvPr id="2" name="Chart 1">
          <a:extLst>
            <a:ext uri="{FF2B5EF4-FFF2-40B4-BE49-F238E27FC236}">
              <a16:creationId xmlns:a16="http://schemas.microsoft.com/office/drawing/2014/main" id="{B8EF30B1-5546-462D-3676-5A6359E92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571500</xdr:colOff>
      <xdr:row>2</xdr:row>
      <xdr:rowOff>45720</xdr:rowOff>
    </xdr:from>
    <xdr:to>
      <xdr:col>14</xdr:col>
      <xdr:colOff>388620</xdr:colOff>
      <xdr:row>15</xdr:row>
      <xdr:rowOff>165735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C6671FED-F156-427C-E8BE-52135B8CA13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273540" y="441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1604010</xdr:colOff>
      <xdr:row>24</xdr:row>
      <xdr:rowOff>38100</xdr:rowOff>
    </xdr:from>
    <xdr:to>
      <xdr:col>6</xdr:col>
      <xdr:colOff>640080</xdr:colOff>
      <xdr:row>27</xdr:row>
      <xdr:rowOff>76200</xdr:rowOff>
    </xdr:to>
    <xdr:graphicFrame macro="">
      <xdr:nvGraphicFramePr>
        <xdr:cNvPr id="4" name="Chart 3">
          <a:extLst>
            <a:ext uri="{FF2B5EF4-FFF2-40B4-BE49-F238E27FC236}">
              <a16:creationId xmlns:a16="http://schemas.microsoft.com/office/drawing/2014/main" id="{C117C776-0930-37EC-1890-FA1182675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30480</xdr:colOff>
      <xdr:row>2</xdr:row>
      <xdr:rowOff>45720</xdr:rowOff>
    </xdr:from>
    <xdr:to>
      <xdr:col>11</xdr:col>
      <xdr:colOff>518160</xdr:colOff>
      <xdr:row>15</xdr:row>
      <xdr:rowOff>165735</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094AEE57-6E96-49EB-E634-C3825F94FEF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7391400" y="441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541020</xdr:colOff>
      <xdr:row>2</xdr:row>
      <xdr:rowOff>160020</xdr:rowOff>
    </xdr:from>
    <xdr:to>
      <xdr:col>8</xdr:col>
      <xdr:colOff>358140</xdr:colOff>
      <xdr:row>16</xdr:row>
      <xdr:rowOff>81915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5BB1C827-5890-ECC4-5B4A-7CC62863BEB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219700" y="5562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365760</xdr:colOff>
      <xdr:row>4</xdr:row>
      <xdr:rowOff>160020</xdr:rowOff>
    </xdr:from>
    <xdr:to>
      <xdr:col>11</xdr:col>
      <xdr:colOff>182880</xdr:colOff>
      <xdr:row>18</xdr:row>
      <xdr:rowOff>81915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6CDB3591-9F8D-F9B8-9EE6-003DCED061B5}"/>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056120" y="9525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377190</xdr:colOff>
      <xdr:row>11</xdr:row>
      <xdr:rowOff>7620</xdr:rowOff>
    </xdr:from>
    <xdr:to>
      <xdr:col>2</xdr:col>
      <xdr:colOff>350520</xdr:colOff>
      <xdr:row>22</xdr:row>
      <xdr:rowOff>121920</xdr:rowOff>
    </xdr:to>
    <xdr:graphicFrame macro="">
      <xdr:nvGraphicFramePr>
        <xdr:cNvPr id="4" name="Chart 3">
          <a:extLst>
            <a:ext uri="{FF2B5EF4-FFF2-40B4-BE49-F238E27FC236}">
              <a16:creationId xmlns:a16="http://schemas.microsoft.com/office/drawing/2014/main" id="{37965198-D23A-59F8-DE4D-457718CF9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87630</xdr:colOff>
      <xdr:row>7</xdr:row>
      <xdr:rowOff>7620</xdr:rowOff>
    </xdr:from>
    <xdr:to>
      <xdr:col>9</xdr:col>
      <xdr:colOff>636270</xdr:colOff>
      <xdr:row>20</xdr:row>
      <xdr:rowOff>175260</xdr:rowOff>
    </xdr:to>
    <xdr:graphicFrame macro="">
      <xdr:nvGraphicFramePr>
        <xdr:cNvPr id="2" name="Chart 1">
          <a:extLst>
            <a:ext uri="{FF2B5EF4-FFF2-40B4-BE49-F238E27FC236}">
              <a16:creationId xmlns:a16="http://schemas.microsoft.com/office/drawing/2014/main" id="{F3920A53-04C6-FF33-B06B-5439ED2CF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346710</xdr:colOff>
      <xdr:row>6</xdr:row>
      <xdr:rowOff>106680</xdr:rowOff>
    </xdr:from>
    <xdr:to>
      <xdr:col>12</xdr:col>
      <xdr:colOff>224790</xdr:colOff>
      <xdr:row>20</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AD0080B-54C9-2D95-DE93-6216A24BF5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57110" y="1295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552450</xdr:colOff>
      <xdr:row>6</xdr:row>
      <xdr:rowOff>60960</xdr:rowOff>
    </xdr:from>
    <xdr:to>
      <xdr:col>9</xdr:col>
      <xdr:colOff>430530</xdr:colOff>
      <xdr:row>20</xdr:row>
      <xdr:rowOff>30480</xdr:rowOff>
    </xdr:to>
    <xdr:graphicFrame macro="">
      <xdr:nvGraphicFramePr>
        <xdr:cNvPr id="2" name="Chart 1">
          <a:extLst>
            <a:ext uri="{FF2B5EF4-FFF2-40B4-BE49-F238E27FC236}">
              <a16:creationId xmlns:a16="http://schemas.microsoft.com/office/drawing/2014/main" id="{57FF24EA-9594-B7D4-D1B6-5430B69FC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201930</xdr:colOff>
      <xdr:row>6</xdr:row>
      <xdr:rowOff>152400</xdr:rowOff>
    </xdr:from>
    <xdr:to>
      <xdr:col>10</xdr:col>
      <xdr:colOff>80010</xdr:colOff>
      <xdr:row>20</xdr:row>
      <xdr:rowOff>121920</xdr:rowOff>
    </xdr:to>
    <xdr:graphicFrame macro="">
      <xdr:nvGraphicFramePr>
        <xdr:cNvPr id="3" name="Chart 2">
          <a:extLst>
            <a:ext uri="{FF2B5EF4-FFF2-40B4-BE49-F238E27FC236}">
              <a16:creationId xmlns:a16="http://schemas.microsoft.com/office/drawing/2014/main" id="{5D6B8FAD-A2D2-4CDF-6A6D-458749E28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99060</xdr:colOff>
      <xdr:row>5</xdr:row>
      <xdr:rowOff>68580</xdr:rowOff>
    </xdr:from>
    <xdr:to>
      <xdr:col>17</xdr:col>
      <xdr:colOff>586740</xdr:colOff>
      <xdr:row>18</xdr:row>
      <xdr:rowOff>188595</xdr:rowOff>
    </xdr:to>
    <mc:AlternateContent xmlns:mc="http://schemas.openxmlformats.org/markup-compatibility/2006">
      <mc:Choice xmlns:a14="http://schemas.microsoft.com/office/drawing/2010/main" Requires="a14">
        <xdr:graphicFrame macro="">
          <xdr:nvGraphicFramePr>
            <xdr:cNvPr id="4" name="Department">
              <a:extLst>
                <a:ext uri="{FF2B5EF4-FFF2-40B4-BE49-F238E27FC236}">
                  <a16:creationId xmlns:a16="http://schemas.microsoft.com/office/drawing/2014/main" id="{0D500AD9-FDFC-8595-0F0F-1A66ACB0E08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483340" y="1059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68580</xdr:colOff>
      <xdr:row>3</xdr:row>
      <xdr:rowOff>160020</xdr:rowOff>
    </xdr:from>
    <xdr:to>
      <xdr:col>14</xdr:col>
      <xdr:colOff>556260</xdr:colOff>
      <xdr:row>17</xdr:row>
      <xdr:rowOff>81915</xdr:rowOff>
    </xdr:to>
    <mc:AlternateContent xmlns:mc="http://schemas.openxmlformats.org/markup-compatibility/2006">
      <mc:Choice xmlns:a14="http://schemas.microsoft.com/office/drawing/2010/main" Requires="a14">
        <xdr:graphicFrame macro="">
          <xdr:nvGraphicFramePr>
            <xdr:cNvPr id="5" name="Education Field 2">
              <a:extLst>
                <a:ext uri="{FF2B5EF4-FFF2-40B4-BE49-F238E27FC236}">
                  <a16:creationId xmlns:a16="http://schemas.microsoft.com/office/drawing/2014/main" id="{2957A3CD-D02C-EC67-BC18-4B412545A008}"/>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9441180" y="7543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19050</xdr:colOff>
      <xdr:row>10</xdr:row>
      <xdr:rowOff>30480</xdr:rowOff>
    </xdr:from>
    <xdr:to>
      <xdr:col>12</xdr:col>
      <xdr:colOff>567690</xdr:colOff>
      <xdr:row>24</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5D4CA06-8E79-0E5F-36AB-8180CBBE03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2130" y="2011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135255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xfrm>
          <a:off x="3411855" y="1543050"/>
          <a:ext cx="723900" cy="6286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4874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9639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4584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8394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3</xdr:col>
      <xdr:colOff>288786</xdr:colOff>
      <xdr:row>4</xdr:row>
      <xdr:rowOff>19050</xdr:rowOff>
    </xdr:from>
    <xdr:ext cx="13312913" cy="7800975"/>
    <xdr:grpSp>
      <xdr:nvGrpSpPr>
        <xdr:cNvPr id="2" name="Shape 2">
          <a:extLst>
            <a:ext uri="{FF2B5EF4-FFF2-40B4-BE49-F238E27FC236}">
              <a16:creationId xmlns:a16="http://schemas.microsoft.com/office/drawing/2014/main" id="{BC01F742-B768-4D09-BDAA-831C9B3E4D79}"/>
            </a:ext>
          </a:extLst>
        </xdr:cNvPr>
        <xdr:cNvGrpSpPr/>
      </xdr:nvGrpSpPr>
      <xdr:grpSpPr>
        <a:xfrm>
          <a:off x="2289036" y="819150"/>
          <a:ext cx="13312913" cy="7800975"/>
          <a:chOff x="0" y="41438"/>
          <a:chExt cx="10692000" cy="7477125"/>
        </a:xfrm>
      </xdr:grpSpPr>
      <xdr:grpSp>
        <xdr:nvGrpSpPr>
          <xdr:cNvPr id="3" name="Shape 3">
            <a:extLst>
              <a:ext uri="{FF2B5EF4-FFF2-40B4-BE49-F238E27FC236}">
                <a16:creationId xmlns:a16="http://schemas.microsoft.com/office/drawing/2014/main" id="{13F66791-2EC4-3273-0F76-0B44A9B0A038}"/>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55E9ADB9-1374-4EDF-BB86-61F0D7077DB3}"/>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10522637-A380-406B-E114-12DF0D959327}"/>
                </a:ext>
              </a:extLst>
            </xdr:cNvPr>
            <xdr:cNvSpPr/>
          </xdr:nvSpPr>
          <xdr:spPr>
            <a:xfrm>
              <a:off x="1752600" y="190500"/>
              <a:ext cx="13468350" cy="7776000"/>
            </a:xfrm>
            <a:prstGeom prst="roundRect">
              <a:avLst>
                <a:gd name="adj" fmla="val 1112"/>
              </a:avLst>
            </a:prstGeom>
            <a:solidFill>
              <a:srgbClr val="002060"/>
            </a:solidFill>
            <a:ln w="12700" cap="flat" cmpd="sng">
              <a:solidFill>
                <a:srgbClr val="6699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1C25CBEB-8F8B-6428-8DAC-703FD6D417F2}"/>
                </a:ext>
              </a:extLst>
            </xdr:cNvPr>
            <xdr:cNvSpPr/>
          </xdr:nvSpPr>
          <xdr:spPr>
            <a:xfrm>
              <a:off x="1852449" y="270899"/>
              <a:ext cx="7691601" cy="834001"/>
            </a:xfrm>
            <a:prstGeom prst="roundRect">
              <a:avLst>
                <a:gd name="adj" fmla="val 10000"/>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6E53746A-3D5D-1196-8F70-B03918C30539}"/>
                </a:ext>
              </a:extLst>
            </xdr:cNvPr>
            <xdr:cNvSpPr/>
          </xdr:nvSpPr>
          <xdr:spPr>
            <a:xfrm>
              <a:off x="9641585" y="270898"/>
              <a:ext cx="5484115" cy="834001"/>
            </a:xfrm>
            <a:prstGeom prst="roundRect">
              <a:avLst>
                <a:gd name="adj" fmla="val 10000"/>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F048C9E6-A60E-9E1C-07A4-16F621EBB82B}"/>
                </a:ext>
              </a:extLst>
            </xdr:cNvPr>
            <xdr:cNvSpPr/>
          </xdr:nvSpPr>
          <xdr:spPr>
            <a:xfrm>
              <a:off x="5819774" y="2304895"/>
              <a:ext cx="4819651" cy="2772878"/>
            </a:xfrm>
            <a:prstGeom prst="roundRect">
              <a:avLst>
                <a:gd name="adj" fmla="val 3303"/>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D862BC0E-8ABB-8F58-8B1F-1D18E46F8C73}"/>
                </a:ext>
              </a:extLst>
            </xdr:cNvPr>
            <xdr:cNvGrpSpPr/>
          </xdr:nvGrpSpPr>
          <xdr:grpSpPr>
            <a:xfrm>
              <a:off x="1865855" y="1195903"/>
              <a:ext cx="13269370" cy="1018659"/>
              <a:chOff x="1866025" y="1195903"/>
              <a:chExt cx="13383500" cy="1018659"/>
            </a:xfrm>
          </xdr:grpSpPr>
          <xdr:sp macro="" textlink="">
            <xdr:nvSpPr>
              <xdr:cNvPr id="24" name="Shape 10">
                <a:extLst>
                  <a:ext uri="{FF2B5EF4-FFF2-40B4-BE49-F238E27FC236}">
                    <a16:creationId xmlns:a16="http://schemas.microsoft.com/office/drawing/2014/main" id="{DF34DAFA-CA66-BD6A-D6E6-66BA77E25DE6}"/>
                  </a:ext>
                </a:extLst>
              </xdr:cNvPr>
              <xdr:cNvSpPr/>
            </xdr:nvSpPr>
            <xdr:spPr>
              <a:xfrm>
                <a:off x="1866025" y="1195903"/>
                <a:ext cx="2602057" cy="998847"/>
              </a:xfrm>
              <a:prstGeom prst="roundRect">
                <a:avLst>
                  <a:gd name="adj" fmla="val 6048"/>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11">
                <a:extLst>
                  <a:ext uri="{FF2B5EF4-FFF2-40B4-BE49-F238E27FC236}">
                    <a16:creationId xmlns:a16="http://schemas.microsoft.com/office/drawing/2014/main" id="{EE25F01D-ABFB-932F-0BEF-BE4D8E7511A6}"/>
                  </a:ext>
                </a:extLst>
              </xdr:cNvPr>
              <xdr:cNvSpPr/>
            </xdr:nvSpPr>
            <xdr:spPr>
              <a:xfrm>
                <a:off x="4546454" y="1215714"/>
                <a:ext cx="2602058" cy="998848"/>
              </a:xfrm>
              <a:prstGeom prst="roundRect">
                <a:avLst>
                  <a:gd name="adj" fmla="val 6048"/>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12">
                <a:extLst>
                  <a:ext uri="{FF2B5EF4-FFF2-40B4-BE49-F238E27FC236}">
                    <a16:creationId xmlns:a16="http://schemas.microsoft.com/office/drawing/2014/main" id="{35FE9034-1B48-2762-51BF-E22D6EEF37F2}"/>
                  </a:ext>
                </a:extLst>
              </xdr:cNvPr>
              <xdr:cNvSpPr/>
            </xdr:nvSpPr>
            <xdr:spPr>
              <a:xfrm>
                <a:off x="7246792" y="1215714"/>
                <a:ext cx="2602058" cy="998848"/>
              </a:xfrm>
              <a:prstGeom prst="roundRect">
                <a:avLst>
                  <a:gd name="adj" fmla="val 6048"/>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13">
                <a:extLst>
                  <a:ext uri="{FF2B5EF4-FFF2-40B4-BE49-F238E27FC236}">
                    <a16:creationId xmlns:a16="http://schemas.microsoft.com/office/drawing/2014/main" id="{63E0D6E3-2DF3-F446-58F5-5031B71E2A73}"/>
                  </a:ext>
                </a:extLst>
              </xdr:cNvPr>
              <xdr:cNvSpPr/>
            </xdr:nvSpPr>
            <xdr:spPr>
              <a:xfrm>
                <a:off x="9947130" y="1215714"/>
                <a:ext cx="2602058" cy="998848"/>
              </a:xfrm>
              <a:prstGeom prst="roundRect">
                <a:avLst>
                  <a:gd name="adj" fmla="val 6048"/>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0C8530CC-47BC-CD52-1744-7C9F2A46569F}"/>
                  </a:ext>
                </a:extLst>
              </xdr:cNvPr>
              <xdr:cNvSpPr/>
            </xdr:nvSpPr>
            <xdr:spPr>
              <a:xfrm>
                <a:off x="12647467" y="1215714"/>
                <a:ext cx="2602058" cy="998848"/>
              </a:xfrm>
              <a:prstGeom prst="roundRect">
                <a:avLst>
                  <a:gd name="adj" fmla="val 6048"/>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15">
              <a:extLst>
                <a:ext uri="{FF2B5EF4-FFF2-40B4-BE49-F238E27FC236}">
                  <a16:creationId xmlns:a16="http://schemas.microsoft.com/office/drawing/2014/main" id="{1BE8E310-2A6A-BAF9-5E97-4EFCC89AFCC2}"/>
                </a:ext>
              </a:extLst>
            </xdr:cNvPr>
            <xdr:cNvGrpSpPr/>
          </xdr:nvGrpSpPr>
          <xdr:grpSpPr>
            <a:xfrm>
              <a:off x="1847145" y="5162550"/>
              <a:ext cx="3867930" cy="2709509"/>
              <a:chOff x="1847145" y="2304895"/>
              <a:chExt cx="3867930" cy="2772878"/>
            </a:xfrm>
          </xdr:grpSpPr>
          <xdr:sp macro="" textlink="">
            <xdr:nvSpPr>
              <xdr:cNvPr id="22" name="Shape 16">
                <a:extLst>
                  <a:ext uri="{FF2B5EF4-FFF2-40B4-BE49-F238E27FC236}">
                    <a16:creationId xmlns:a16="http://schemas.microsoft.com/office/drawing/2014/main" id="{7A275545-5D65-CC72-36D1-7FF275B281A2}"/>
                  </a:ext>
                </a:extLst>
              </xdr:cNvPr>
              <xdr:cNvSpPr/>
            </xdr:nvSpPr>
            <xdr:spPr>
              <a:xfrm>
                <a:off x="1847145" y="2304895"/>
                <a:ext cx="3867930" cy="2772878"/>
              </a:xfrm>
              <a:prstGeom prst="roundRect">
                <a:avLst>
                  <a:gd name="adj" fmla="val 3303"/>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17">
                <a:extLst>
                  <a:ext uri="{FF2B5EF4-FFF2-40B4-BE49-F238E27FC236}">
                    <a16:creationId xmlns:a16="http://schemas.microsoft.com/office/drawing/2014/main" id="{E67BFFD3-B031-3036-1E3F-CF2377B58CC2}"/>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18">
              <a:extLst>
                <a:ext uri="{FF2B5EF4-FFF2-40B4-BE49-F238E27FC236}">
                  <a16:creationId xmlns:a16="http://schemas.microsoft.com/office/drawing/2014/main" id="{222E3C47-81AF-5A34-25C3-9750543BF18A}"/>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19">
              <a:extLst>
                <a:ext uri="{FF2B5EF4-FFF2-40B4-BE49-F238E27FC236}">
                  <a16:creationId xmlns:a16="http://schemas.microsoft.com/office/drawing/2014/main" id="{0A77D682-B945-F911-0E78-620BCF326970}"/>
                </a:ext>
              </a:extLst>
            </xdr:cNvPr>
            <xdr:cNvSpPr/>
          </xdr:nvSpPr>
          <xdr:spPr>
            <a:xfrm>
              <a:off x="10738395" y="2304895"/>
              <a:ext cx="4381500" cy="2772878"/>
            </a:xfrm>
            <a:prstGeom prst="roundRect">
              <a:avLst>
                <a:gd name="adj" fmla="val 3303"/>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20">
              <a:extLst>
                <a:ext uri="{FF2B5EF4-FFF2-40B4-BE49-F238E27FC236}">
                  <a16:creationId xmlns:a16="http://schemas.microsoft.com/office/drawing/2014/main" id="{A17F9A67-7743-74B5-5FA8-2F82E576D3BB}"/>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21">
              <a:extLst>
                <a:ext uri="{FF2B5EF4-FFF2-40B4-BE49-F238E27FC236}">
                  <a16:creationId xmlns:a16="http://schemas.microsoft.com/office/drawing/2014/main" id="{2982EEAC-63DB-413A-4844-D52419435900}"/>
                </a:ext>
              </a:extLst>
            </xdr:cNvPr>
            <xdr:cNvSpPr/>
          </xdr:nvSpPr>
          <xdr:spPr>
            <a:xfrm>
              <a:off x="1847145" y="2333564"/>
              <a:ext cx="3867930" cy="2754668"/>
            </a:xfrm>
            <a:prstGeom prst="roundRect">
              <a:avLst>
                <a:gd name="adj" fmla="val 3303"/>
              </a:avLst>
            </a:prstGeom>
            <a:solidFill>
              <a:schemeClr val="bg1">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22">
              <a:extLst>
                <a:ext uri="{FF2B5EF4-FFF2-40B4-BE49-F238E27FC236}">
                  <a16:creationId xmlns:a16="http://schemas.microsoft.com/office/drawing/2014/main" id="{B5941828-8ADD-0D21-5F86-DEBBDA5307A9}"/>
                </a:ext>
              </a:extLst>
            </xdr:cNvPr>
            <xdr:cNvCxnSpPr/>
          </xdr:nvCxnSpPr>
          <xdr:spPr>
            <a:xfrm rot="10800000" flipH="1">
              <a:off x="1963706" y="2666813"/>
              <a:ext cx="3608419" cy="5265"/>
            </a:xfrm>
            <a:prstGeom prst="straightConnector1">
              <a:avLst/>
            </a:prstGeom>
            <a:solidFill>
              <a:sysClr val="window" lastClr="FFFFFF">
                <a:alpha val="94510"/>
              </a:sysClr>
            </a:solidFill>
            <a:ln w="12700" cap="flat" cmpd="sng">
              <a:solidFill>
                <a:schemeClr val="accent6">
                  <a:lumMod val="50000"/>
                </a:schemeClr>
              </a:solidFill>
              <a:prstDash val="solid"/>
              <a:miter lim="800000"/>
              <a:headEnd type="none" w="sm" len="sm"/>
              <a:tailEnd type="none" w="sm" len="sm"/>
            </a:ln>
          </xdr:spPr>
        </xdr:cxnSp>
        <xdr:sp macro="" textlink="">
          <xdr:nvSpPr>
            <xdr:cNvPr id="16" name="Shape 23">
              <a:extLst>
                <a:ext uri="{FF2B5EF4-FFF2-40B4-BE49-F238E27FC236}">
                  <a16:creationId xmlns:a16="http://schemas.microsoft.com/office/drawing/2014/main" id="{FAA3EBB8-6CD2-821A-BDF5-D5C3162FE15D}"/>
                </a:ext>
              </a:extLst>
            </xdr:cNvPr>
            <xdr:cNvSpPr/>
          </xdr:nvSpPr>
          <xdr:spPr>
            <a:xfrm>
              <a:off x="5809545" y="5162550"/>
              <a:ext cx="3564000" cy="2709509"/>
            </a:xfrm>
            <a:prstGeom prst="roundRect">
              <a:avLst>
                <a:gd name="adj" fmla="val 3303"/>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24">
              <a:extLst>
                <a:ext uri="{FF2B5EF4-FFF2-40B4-BE49-F238E27FC236}">
                  <a16:creationId xmlns:a16="http://schemas.microsoft.com/office/drawing/2014/main" id="{9CA9241C-A9AC-3FE8-9A71-F49BE4D0C888}"/>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25">
              <a:extLst>
                <a:ext uri="{FF2B5EF4-FFF2-40B4-BE49-F238E27FC236}">
                  <a16:creationId xmlns:a16="http://schemas.microsoft.com/office/drawing/2014/main" id="{965AED69-CDE1-6D45-B736-072C45BE494D}"/>
                </a:ext>
              </a:extLst>
            </xdr:cNvPr>
            <xdr:cNvSpPr/>
          </xdr:nvSpPr>
          <xdr:spPr>
            <a:xfrm>
              <a:off x="9467145" y="5162550"/>
              <a:ext cx="2844000" cy="2700000"/>
            </a:xfrm>
            <a:prstGeom prst="roundRect">
              <a:avLst>
                <a:gd name="adj" fmla="val 3303"/>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26">
              <a:extLst>
                <a:ext uri="{FF2B5EF4-FFF2-40B4-BE49-F238E27FC236}">
                  <a16:creationId xmlns:a16="http://schemas.microsoft.com/office/drawing/2014/main" id="{8A58CC24-D47F-A3CD-76A2-248081F17A99}"/>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27">
              <a:extLst>
                <a:ext uri="{FF2B5EF4-FFF2-40B4-BE49-F238E27FC236}">
                  <a16:creationId xmlns:a16="http://schemas.microsoft.com/office/drawing/2014/main" id="{1F6D1DCE-2238-03CE-D7F8-DF2279BD7705}"/>
                </a:ext>
              </a:extLst>
            </xdr:cNvPr>
            <xdr:cNvSpPr/>
          </xdr:nvSpPr>
          <xdr:spPr>
            <a:xfrm>
              <a:off x="12419895" y="5162550"/>
              <a:ext cx="2700000" cy="2700000"/>
            </a:xfrm>
            <a:prstGeom prst="roundRect">
              <a:avLst>
                <a:gd name="adj" fmla="val 3303"/>
              </a:avLst>
            </a:prstGeom>
            <a:solidFill>
              <a:schemeClr val="bg2">
                <a:alpha val="94510"/>
              </a:schemeClr>
            </a:solidFill>
            <a:ln w="12700" cap="flat" cmpd="sng">
              <a:solidFill>
                <a:schemeClr val="accent6">
                  <a:lumMod val="50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28">
              <a:extLst>
                <a:ext uri="{FF2B5EF4-FFF2-40B4-BE49-F238E27FC236}">
                  <a16:creationId xmlns:a16="http://schemas.microsoft.com/office/drawing/2014/main" id="{E3E27B7A-9ED8-E87D-60C4-89F8C86437CD}"/>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oneCellAnchor>
    <xdr:from>
      <xdr:col>3</xdr:col>
      <xdr:colOff>638175</xdr:colOff>
      <xdr:row>9</xdr:row>
      <xdr:rowOff>95250</xdr:rowOff>
    </xdr:from>
    <xdr:ext cx="1860125" cy="309315"/>
    <xdr:sp macro="" textlink="">
      <xdr:nvSpPr>
        <xdr:cNvPr id="30" name="TextBox 29">
          <a:extLst>
            <a:ext uri="{FF2B5EF4-FFF2-40B4-BE49-F238E27FC236}">
              <a16:creationId xmlns:a16="http://schemas.microsoft.com/office/drawing/2014/main" id="{BE557B93-F795-6415-B3DF-08EB5EE47851}"/>
            </a:ext>
          </a:extLst>
        </xdr:cNvPr>
        <xdr:cNvSpPr txBox="1"/>
      </xdr:nvSpPr>
      <xdr:spPr>
        <a:xfrm>
          <a:off x="2638425" y="1895475"/>
          <a:ext cx="1860125" cy="30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lang="en-IN" sz="1200">
              <a:solidFill>
                <a:srgbClr val="602928"/>
              </a:solidFill>
              <a:latin typeface="Arial Black" panose="020B0A04020102020204" pitchFamily="34" charset="0"/>
            </a:rPr>
            <a:t>TOTAL</a:t>
          </a:r>
          <a:r>
            <a:rPr lang="en-IN" sz="1200" baseline="0">
              <a:solidFill>
                <a:srgbClr val="602928"/>
              </a:solidFill>
              <a:latin typeface="Arial Black" panose="020B0A04020102020204" pitchFamily="34" charset="0"/>
            </a:rPr>
            <a:t> EMPLOYEES</a:t>
          </a:r>
          <a:endParaRPr lang="en-IN" sz="1200">
            <a:solidFill>
              <a:srgbClr val="602928"/>
            </a:solidFill>
            <a:latin typeface="Arial Black" panose="020B0A04020102020204" pitchFamily="34" charset="0"/>
          </a:endParaRPr>
        </a:p>
      </xdr:txBody>
    </xdr:sp>
    <xdr:clientData/>
  </xdr:oneCellAnchor>
  <xdr:oneCellAnchor>
    <xdr:from>
      <xdr:col>4</xdr:col>
      <xdr:colOff>457201</xdr:colOff>
      <xdr:row>10</xdr:row>
      <xdr:rowOff>133351</xdr:rowOff>
    </xdr:from>
    <xdr:ext cx="1371599" cy="530658"/>
    <xdr:sp macro="" textlink="KPI!A8">
      <xdr:nvSpPr>
        <xdr:cNvPr id="34" name="TextBox 33">
          <a:extLst>
            <a:ext uri="{FF2B5EF4-FFF2-40B4-BE49-F238E27FC236}">
              <a16:creationId xmlns:a16="http://schemas.microsoft.com/office/drawing/2014/main" id="{AAB7FDF8-3349-893F-6E3A-1A4D0696E1ED}"/>
            </a:ext>
          </a:extLst>
        </xdr:cNvPr>
        <xdr:cNvSpPr txBox="1"/>
      </xdr:nvSpPr>
      <xdr:spPr>
        <a:xfrm>
          <a:off x="3124201" y="2133601"/>
          <a:ext cx="1371599"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fld id="{6DD7389C-99B8-4DBA-B627-3490BDA137B3}" type="TxLink">
            <a:rPr lang="en-US" sz="2800" b="0" i="0" u="none" strike="noStrike">
              <a:solidFill>
                <a:srgbClr val="000000"/>
              </a:solidFill>
              <a:latin typeface="Calibri"/>
              <a:ea typeface="Calibri"/>
              <a:cs typeface="Calibri"/>
            </a:rPr>
            <a:pPr/>
            <a:t>1470</a:t>
          </a:fld>
          <a:endParaRPr lang="en-IN" sz="2800"/>
        </a:p>
      </xdr:txBody>
    </xdr:sp>
    <xdr:clientData/>
  </xdr:oneCellAnchor>
  <xdr:oneCellAnchor>
    <xdr:from>
      <xdr:col>7</xdr:col>
      <xdr:colOff>660261</xdr:colOff>
      <xdr:row>9</xdr:row>
      <xdr:rowOff>28575</xdr:rowOff>
    </xdr:from>
    <xdr:ext cx="1673364" cy="309315"/>
    <xdr:sp macro="" textlink="">
      <xdr:nvSpPr>
        <xdr:cNvPr id="148" name="TextBox 147">
          <a:extLst>
            <a:ext uri="{FF2B5EF4-FFF2-40B4-BE49-F238E27FC236}">
              <a16:creationId xmlns:a16="http://schemas.microsoft.com/office/drawing/2014/main" id="{E76D9288-EE10-4898-B3A6-E55338A396AC}"/>
            </a:ext>
          </a:extLst>
        </xdr:cNvPr>
        <xdr:cNvSpPr txBox="1"/>
      </xdr:nvSpPr>
      <xdr:spPr>
        <a:xfrm>
          <a:off x="5327511" y="1828800"/>
          <a:ext cx="1673364" cy="30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lang="en-IN" sz="1200">
              <a:solidFill>
                <a:srgbClr val="602928"/>
              </a:solidFill>
              <a:latin typeface="Arial Black" panose="020B0A04020102020204" pitchFamily="34" charset="0"/>
            </a:rPr>
            <a:t>     ATTRITION</a:t>
          </a:r>
        </a:p>
      </xdr:txBody>
    </xdr:sp>
    <xdr:clientData/>
  </xdr:oneCellAnchor>
  <xdr:oneCellAnchor>
    <xdr:from>
      <xdr:col>8</xdr:col>
      <xdr:colOff>479288</xdr:colOff>
      <xdr:row>10</xdr:row>
      <xdr:rowOff>95251</xdr:rowOff>
    </xdr:from>
    <xdr:ext cx="1371599" cy="530658"/>
    <xdr:sp macro="" textlink="KPI!B8">
      <xdr:nvSpPr>
        <xdr:cNvPr id="149" name="TextBox 148">
          <a:extLst>
            <a:ext uri="{FF2B5EF4-FFF2-40B4-BE49-F238E27FC236}">
              <a16:creationId xmlns:a16="http://schemas.microsoft.com/office/drawing/2014/main" id="{E21A5117-949B-4445-980F-C9AF224761EC}"/>
            </a:ext>
          </a:extLst>
        </xdr:cNvPr>
        <xdr:cNvSpPr txBox="1"/>
      </xdr:nvSpPr>
      <xdr:spPr>
        <a:xfrm>
          <a:off x="5813288" y="2095501"/>
          <a:ext cx="1371599"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fld id="{8A170B24-C7B0-402F-9EA9-9914144DC2FC}" type="TxLink">
            <a:rPr lang="en-US" sz="2800" b="0" i="0" u="none" strike="noStrike">
              <a:solidFill>
                <a:srgbClr val="000000"/>
              </a:solidFill>
              <a:latin typeface="Calibri"/>
              <a:ea typeface="Calibri"/>
              <a:cs typeface="Calibri"/>
            </a:rPr>
            <a:pPr/>
            <a:t>237</a:t>
          </a:fld>
          <a:endParaRPr lang="en-IN" sz="2800"/>
        </a:p>
      </xdr:txBody>
    </xdr:sp>
    <xdr:clientData/>
  </xdr:oneCellAnchor>
  <xdr:oneCellAnchor>
    <xdr:from>
      <xdr:col>11</xdr:col>
      <xdr:colOff>422137</xdr:colOff>
      <xdr:row>9</xdr:row>
      <xdr:rowOff>85725</xdr:rowOff>
    </xdr:from>
    <xdr:ext cx="1860125" cy="309315"/>
    <xdr:sp macro="" textlink="">
      <xdr:nvSpPr>
        <xdr:cNvPr id="150" name="TextBox 149">
          <a:extLst>
            <a:ext uri="{FF2B5EF4-FFF2-40B4-BE49-F238E27FC236}">
              <a16:creationId xmlns:a16="http://schemas.microsoft.com/office/drawing/2014/main" id="{76864D4F-3C7A-4511-9643-9BF7146EA609}"/>
            </a:ext>
          </a:extLst>
        </xdr:cNvPr>
        <xdr:cNvSpPr txBox="1"/>
      </xdr:nvSpPr>
      <xdr:spPr>
        <a:xfrm>
          <a:off x="7756387" y="1885950"/>
          <a:ext cx="1860125" cy="30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lang="en-IN" sz="1200" baseline="0">
              <a:solidFill>
                <a:srgbClr val="602928"/>
              </a:solidFill>
              <a:latin typeface="Arial Black" panose="020B0A04020102020204" pitchFamily="34" charset="0"/>
            </a:rPr>
            <a:t>ACTIVE EMPLOYEES</a:t>
          </a:r>
          <a:endParaRPr lang="en-IN" sz="1200">
            <a:solidFill>
              <a:srgbClr val="602928"/>
            </a:solidFill>
            <a:latin typeface="Arial Black" panose="020B0A04020102020204" pitchFamily="34" charset="0"/>
          </a:endParaRPr>
        </a:p>
      </xdr:txBody>
    </xdr:sp>
    <xdr:clientData/>
  </xdr:oneCellAnchor>
  <xdr:oneCellAnchor>
    <xdr:from>
      <xdr:col>12</xdr:col>
      <xdr:colOff>479288</xdr:colOff>
      <xdr:row>10</xdr:row>
      <xdr:rowOff>114301</xdr:rowOff>
    </xdr:from>
    <xdr:ext cx="1371599" cy="530658"/>
    <xdr:sp macro="" textlink="KPI!D8">
      <xdr:nvSpPr>
        <xdr:cNvPr id="151" name="TextBox 150">
          <a:extLst>
            <a:ext uri="{FF2B5EF4-FFF2-40B4-BE49-F238E27FC236}">
              <a16:creationId xmlns:a16="http://schemas.microsoft.com/office/drawing/2014/main" id="{C8ED6F00-CF22-4FF5-AF4A-EADF82CC74C1}"/>
            </a:ext>
          </a:extLst>
        </xdr:cNvPr>
        <xdr:cNvSpPr txBox="1"/>
      </xdr:nvSpPr>
      <xdr:spPr>
        <a:xfrm>
          <a:off x="8480288" y="2114551"/>
          <a:ext cx="1371599"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fld id="{EF5BB4EB-532D-4C6E-A470-E14E3A8CFE00}" type="TxLink">
            <a:rPr lang="en-US" sz="2800" b="0" i="0" u="none" strike="noStrike">
              <a:solidFill>
                <a:srgbClr val="000000"/>
              </a:solidFill>
              <a:latin typeface="Calibri"/>
              <a:ea typeface="Calibri"/>
              <a:cs typeface="Calibri"/>
            </a:rPr>
            <a:pPr/>
            <a:t>1233</a:t>
          </a:fld>
          <a:endParaRPr lang="en-IN" sz="2800"/>
        </a:p>
      </xdr:txBody>
    </xdr:sp>
    <xdr:clientData/>
  </xdr:oneCellAnchor>
  <xdr:oneCellAnchor>
    <xdr:from>
      <xdr:col>15</xdr:col>
      <xdr:colOff>584062</xdr:colOff>
      <xdr:row>9</xdr:row>
      <xdr:rowOff>76200</xdr:rowOff>
    </xdr:from>
    <xdr:ext cx="1860125" cy="309315"/>
    <xdr:sp macro="" textlink="">
      <xdr:nvSpPr>
        <xdr:cNvPr id="152" name="TextBox 151">
          <a:extLst>
            <a:ext uri="{FF2B5EF4-FFF2-40B4-BE49-F238E27FC236}">
              <a16:creationId xmlns:a16="http://schemas.microsoft.com/office/drawing/2014/main" id="{1328B646-C4C2-46A9-85DC-646718648CF2}"/>
            </a:ext>
          </a:extLst>
        </xdr:cNvPr>
        <xdr:cNvSpPr txBox="1"/>
      </xdr:nvSpPr>
      <xdr:spPr>
        <a:xfrm>
          <a:off x="10585312" y="1876425"/>
          <a:ext cx="1860125" cy="30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lang="en-IN" sz="1200">
              <a:solidFill>
                <a:srgbClr val="602928"/>
              </a:solidFill>
              <a:latin typeface="Arial Black" panose="020B0A04020102020204" pitchFamily="34" charset="0"/>
            </a:rPr>
            <a:t>ATTRITION</a:t>
          </a:r>
          <a:r>
            <a:rPr lang="en-IN" sz="1200" baseline="0">
              <a:solidFill>
                <a:srgbClr val="602928"/>
              </a:solidFill>
              <a:latin typeface="Arial Black" panose="020B0A04020102020204" pitchFamily="34" charset="0"/>
            </a:rPr>
            <a:t> RATE</a:t>
          </a:r>
          <a:endParaRPr lang="en-IN" sz="1200">
            <a:solidFill>
              <a:srgbClr val="602928"/>
            </a:solidFill>
            <a:latin typeface="Arial Black" panose="020B0A04020102020204" pitchFamily="34" charset="0"/>
          </a:endParaRPr>
        </a:p>
      </xdr:txBody>
    </xdr:sp>
    <xdr:clientData/>
  </xdr:oneCellAnchor>
  <xdr:oneCellAnchor>
    <xdr:from>
      <xdr:col>16</xdr:col>
      <xdr:colOff>184013</xdr:colOff>
      <xdr:row>10</xdr:row>
      <xdr:rowOff>104776</xdr:rowOff>
    </xdr:from>
    <xdr:ext cx="1371599" cy="530658"/>
    <xdr:sp macro="" textlink="KPI!E8">
      <xdr:nvSpPr>
        <xdr:cNvPr id="153" name="TextBox 152">
          <a:extLst>
            <a:ext uri="{FF2B5EF4-FFF2-40B4-BE49-F238E27FC236}">
              <a16:creationId xmlns:a16="http://schemas.microsoft.com/office/drawing/2014/main" id="{EC9984D7-4AC8-48F7-99CB-8990D3723435}"/>
            </a:ext>
          </a:extLst>
        </xdr:cNvPr>
        <xdr:cNvSpPr txBox="1"/>
      </xdr:nvSpPr>
      <xdr:spPr>
        <a:xfrm>
          <a:off x="10852013" y="2105026"/>
          <a:ext cx="1371599"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fld id="{6D4CBC19-A082-4916-A4EA-A301092C83C3}" type="TxLink">
            <a:rPr lang="en-US" sz="2800" b="0" i="0" u="none" strike="noStrike">
              <a:solidFill>
                <a:srgbClr val="000000"/>
              </a:solidFill>
              <a:latin typeface="Calibri"/>
              <a:ea typeface="Calibri"/>
              <a:cs typeface="Calibri"/>
            </a:rPr>
            <a:pPr/>
            <a:t>16.12%</a:t>
          </a:fld>
          <a:endParaRPr lang="en-IN" sz="2800"/>
        </a:p>
      </xdr:txBody>
    </xdr:sp>
    <xdr:clientData/>
  </xdr:oneCellAnchor>
  <xdr:oneCellAnchor>
    <xdr:from>
      <xdr:col>19</xdr:col>
      <xdr:colOff>536437</xdr:colOff>
      <xdr:row>9</xdr:row>
      <xdr:rowOff>66675</xdr:rowOff>
    </xdr:from>
    <xdr:ext cx="1860125" cy="309315"/>
    <xdr:sp macro="" textlink="">
      <xdr:nvSpPr>
        <xdr:cNvPr id="154" name="TextBox 153">
          <a:extLst>
            <a:ext uri="{FF2B5EF4-FFF2-40B4-BE49-F238E27FC236}">
              <a16:creationId xmlns:a16="http://schemas.microsoft.com/office/drawing/2014/main" id="{6A85300F-5693-47D6-B571-8CB0091902B5}"/>
            </a:ext>
          </a:extLst>
        </xdr:cNvPr>
        <xdr:cNvSpPr txBox="1"/>
      </xdr:nvSpPr>
      <xdr:spPr>
        <a:xfrm>
          <a:off x="13204687" y="1866900"/>
          <a:ext cx="1860125" cy="30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lang="en-IN" sz="1200">
              <a:solidFill>
                <a:srgbClr val="602928"/>
              </a:solidFill>
              <a:latin typeface="Arial Black" panose="020B0A04020102020204" pitchFamily="34" charset="0"/>
            </a:rPr>
            <a:t>AVERAGE</a:t>
          </a:r>
          <a:r>
            <a:rPr lang="en-IN" sz="1200" baseline="0">
              <a:solidFill>
                <a:srgbClr val="602928"/>
              </a:solidFill>
              <a:latin typeface="Arial Black" panose="020B0A04020102020204" pitchFamily="34" charset="0"/>
            </a:rPr>
            <a:t> AGE</a:t>
          </a:r>
          <a:endParaRPr lang="en-IN" sz="1200">
            <a:solidFill>
              <a:srgbClr val="602928"/>
            </a:solidFill>
            <a:latin typeface="Arial Black" panose="020B0A04020102020204" pitchFamily="34" charset="0"/>
          </a:endParaRPr>
        </a:p>
      </xdr:txBody>
    </xdr:sp>
    <xdr:clientData/>
  </xdr:oneCellAnchor>
  <xdr:oneCellAnchor>
    <xdr:from>
      <xdr:col>20</xdr:col>
      <xdr:colOff>364988</xdr:colOff>
      <xdr:row>10</xdr:row>
      <xdr:rowOff>114301</xdr:rowOff>
    </xdr:from>
    <xdr:ext cx="1371599" cy="530658"/>
    <xdr:sp macro="" textlink="KPI!C8">
      <xdr:nvSpPr>
        <xdr:cNvPr id="155" name="TextBox 154">
          <a:extLst>
            <a:ext uri="{FF2B5EF4-FFF2-40B4-BE49-F238E27FC236}">
              <a16:creationId xmlns:a16="http://schemas.microsoft.com/office/drawing/2014/main" id="{1A5C68E3-4074-41D4-931D-E6D38A49D989}"/>
            </a:ext>
          </a:extLst>
        </xdr:cNvPr>
        <xdr:cNvSpPr txBox="1"/>
      </xdr:nvSpPr>
      <xdr:spPr>
        <a:xfrm>
          <a:off x="13699988" y="2114551"/>
          <a:ext cx="1371599"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fld id="{9026E073-7A78-4AEE-A109-5EAEAFEAC271}" type="TxLink">
            <a:rPr lang="en-US" sz="2800" b="0" i="0" u="none" strike="noStrike">
              <a:solidFill>
                <a:srgbClr val="000000"/>
              </a:solidFill>
              <a:latin typeface="Calibri"/>
              <a:ea typeface="Calibri"/>
              <a:cs typeface="Calibri"/>
            </a:rPr>
            <a:pPr/>
            <a:t>37</a:t>
          </a:fld>
          <a:endParaRPr lang="en-IN" sz="2800"/>
        </a:p>
      </xdr:txBody>
    </xdr:sp>
    <xdr:clientData/>
  </xdr:oneCellAnchor>
  <xdr:oneCellAnchor>
    <xdr:from>
      <xdr:col>6</xdr:col>
      <xdr:colOff>507862</xdr:colOff>
      <xdr:row>9</xdr:row>
      <xdr:rowOff>76200</xdr:rowOff>
    </xdr:from>
    <xdr:ext cx="333375" cy="428625"/>
    <xdr:pic>
      <xdr:nvPicPr>
        <xdr:cNvPr id="156" name="image4.png">
          <a:extLst>
            <a:ext uri="{FF2B5EF4-FFF2-40B4-BE49-F238E27FC236}">
              <a16:creationId xmlns:a16="http://schemas.microsoft.com/office/drawing/2014/main" id="{407C832B-616E-4FBA-AD2D-C3EDAE2788DF}"/>
            </a:ext>
          </a:extLst>
        </xdr:cNvPr>
        <xdr:cNvPicPr preferRelativeResize="0"/>
      </xdr:nvPicPr>
      <xdr:blipFill>
        <a:blip xmlns:r="http://schemas.openxmlformats.org/officeDocument/2006/relationships" r:embed="rId1" cstate="print"/>
        <a:stretch>
          <a:fillRect/>
        </a:stretch>
      </xdr:blipFill>
      <xdr:spPr>
        <a:xfrm>
          <a:off x="4508362" y="1876425"/>
          <a:ext cx="333375" cy="428625"/>
        </a:xfrm>
        <a:prstGeom prst="rect">
          <a:avLst/>
        </a:prstGeom>
        <a:noFill/>
      </xdr:spPr>
    </xdr:pic>
    <xdr:clientData fLocksWithSheet="0"/>
  </xdr:oneCellAnchor>
  <xdr:oneCellAnchor>
    <xdr:from>
      <xdr:col>14</xdr:col>
      <xdr:colOff>326887</xdr:colOff>
      <xdr:row>9</xdr:row>
      <xdr:rowOff>85725</xdr:rowOff>
    </xdr:from>
    <xdr:ext cx="419100" cy="400050"/>
    <xdr:pic>
      <xdr:nvPicPr>
        <xdr:cNvPr id="157" name="image5.png">
          <a:extLst>
            <a:ext uri="{FF2B5EF4-FFF2-40B4-BE49-F238E27FC236}">
              <a16:creationId xmlns:a16="http://schemas.microsoft.com/office/drawing/2014/main" id="{08CDB09F-8E95-4F64-AC5E-ABC26DB16F73}"/>
            </a:ext>
          </a:extLst>
        </xdr:cNvPr>
        <xdr:cNvPicPr preferRelativeResize="0"/>
      </xdr:nvPicPr>
      <xdr:blipFill>
        <a:blip xmlns:r="http://schemas.openxmlformats.org/officeDocument/2006/relationships" r:embed="rId2" cstate="print"/>
        <a:stretch>
          <a:fillRect/>
        </a:stretch>
      </xdr:blipFill>
      <xdr:spPr>
        <a:xfrm>
          <a:off x="9661387" y="1885950"/>
          <a:ext cx="419100" cy="400050"/>
        </a:xfrm>
        <a:prstGeom prst="rect">
          <a:avLst/>
        </a:prstGeom>
        <a:noFill/>
      </xdr:spPr>
    </xdr:pic>
    <xdr:clientData fLocksWithSheet="0"/>
  </xdr:oneCellAnchor>
  <xdr:oneCellAnchor>
    <xdr:from>
      <xdr:col>10</xdr:col>
      <xdr:colOff>307836</xdr:colOff>
      <xdr:row>9</xdr:row>
      <xdr:rowOff>76199</xdr:rowOff>
    </xdr:from>
    <xdr:ext cx="485775" cy="523876"/>
    <xdr:pic>
      <xdr:nvPicPr>
        <xdr:cNvPr id="158" name="image7.png">
          <a:extLst>
            <a:ext uri="{FF2B5EF4-FFF2-40B4-BE49-F238E27FC236}">
              <a16:creationId xmlns:a16="http://schemas.microsoft.com/office/drawing/2014/main" id="{A0EB8A79-D5D5-4CA4-91DA-4BBA613805A3}"/>
            </a:ext>
          </a:extLst>
        </xdr:cNvPr>
        <xdr:cNvPicPr preferRelativeResize="0"/>
      </xdr:nvPicPr>
      <xdr:blipFill>
        <a:blip xmlns:r="http://schemas.openxmlformats.org/officeDocument/2006/relationships" r:embed="rId3" cstate="print"/>
        <a:stretch>
          <a:fillRect/>
        </a:stretch>
      </xdr:blipFill>
      <xdr:spPr>
        <a:xfrm>
          <a:off x="6975336" y="1876424"/>
          <a:ext cx="485775" cy="523876"/>
        </a:xfrm>
        <a:prstGeom prst="rect">
          <a:avLst/>
        </a:prstGeom>
        <a:noFill/>
      </xdr:spPr>
    </xdr:pic>
    <xdr:clientData fLocksWithSheet="0"/>
  </xdr:oneCellAnchor>
  <xdr:oneCellAnchor>
    <xdr:from>
      <xdr:col>18</xdr:col>
      <xdr:colOff>450711</xdr:colOff>
      <xdr:row>9</xdr:row>
      <xdr:rowOff>104775</xdr:rowOff>
    </xdr:from>
    <xdr:ext cx="390525" cy="381000"/>
    <xdr:pic>
      <xdr:nvPicPr>
        <xdr:cNvPr id="159" name="image2.png">
          <a:extLst>
            <a:ext uri="{FF2B5EF4-FFF2-40B4-BE49-F238E27FC236}">
              <a16:creationId xmlns:a16="http://schemas.microsoft.com/office/drawing/2014/main" id="{454E0229-6F83-4EFF-8656-1772FBA5B937}"/>
            </a:ext>
          </a:extLst>
        </xdr:cNvPr>
        <xdr:cNvPicPr preferRelativeResize="0"/>
      </xdr:nvPicPr>
      <xdr:blipFill>
        <a:blip xmlns:r="http://schemas.openxmlformats.org/officeDocument/2006/relationships" r:embed="rId4" cstate="print"/>
        <a:stretch>
          <a:fillRect/>
        </a:stretch>
      </xdr:blipFill>
      <xdr:spPr>
        <a:xfrm>
          <a:off x="12452211" y="1905000"/>
          <a:ext cx="390525" cy="381000"/>
        </a:xfrm>
        <a:prstGeom prst="rect">
          <a:avLst/>
        </a:prstGeom>
        <a:noFill/>
      </xdr:spPr>
    </xdr:pic>
    <xdr:clientData fLocksWithSheet="0"/>
  </xdr:oneCellAnchor>
  <xdr:oneCellAnchor>
    <xdr:from>
      <xdr:col>22</xdr:col>
      <xdr:colOff>336411</xdr:colOff>
      <xdr:row>9</xdr:row>
      <xdr:rowOff>85724</xdr:rowOff>
    </xdr:from>
    <xdr:ext cx="387489" cy="447675"/>
    <xdr:pic>
      <xdr:nvPicPr>
        <xdr:cNvPr id="160" name="image6.png">
          <a:extLst>
            <a:ext uri="{FF2B5EF4-FFF2-40B4-BE49-F238E27FC236}">
              <a16:creationId xmlns:a16="http://schemas.microsoft.com/office/drawing/2014/main" id="{574042E9-26A1-4706-B4BD-6B3236352106}"/>
            </a:ext>
          </a:extLst>
        </xdr:cNvPr>
        <xdr:cNvPicPr preferRelativeResize="0"/>
      </xdr:nvPicPr>
      <xdr:blipFill>
        <a:blip xmlns:r="http://schemas.openxmlformats.org/officeDocument/2006/relationships" r:embed="rId5" cstate="print"/>
        <a:stretch>
          <a:fillRect/>
        </a:stretch>
      </xdr:blipFill>
      <xdr:spPr>
        <a:xfrm>
          <a:off x="15004911" y="1885949"/>
          <a:ext cx="387489" cy="447675"/>
        </a:xfrm>
        <a:prstGeom prst="rect">
          <a:avLst/>
        </a:prstGeom>
        <a:noFill/>
      </xdr:spPr>
    </xdr:pic>
    <xdr:clientData fLocksWithSheet="0"/>
  </xdr:oneCellAnchor>
  <xdr:twoCellAnchor>
    <xdr:from>
      <xdr:col>3</xdr:col>
      <xdr:colOff>561975</xdr:colOff>
      <xdr:row>4</xdr:row>
      <xdr:rowOff>152400</xdr:rowOff>
    </xdr:from>
    <xdr:to>
      <xdr:col>14</xdr:col>
      <xdr:colOff>561975</xdr:colOff>
      <xdr:row>8</xdr:row>
      <xdr:rowOff>0</xdr:rowOff>
    </xdr:to>
    <xdr:sp macro="" textlink="">
      <xdr:nvSpPr>
        <xdr:cNvPr id="161" name="TextBox 160">
          <a:extLst>
            <a:ext uri="{FF2B5EF4-FFF2-40B4-BE49-F238E27FC236}">
              <a16:creationId xmlns:a16="http://schemas.microsoft.com/office/drawing/2014/main" id="{5C4E6FD3-3066-1E44-A643-DAFBF56A25B8}"/>
            </a:ext>
          </a:extLst>
        </xdr:cNvPr>
        <xdr:cNvSpPr txBox="1"/>
      </xdr:nvSpPr>
      <xdr:spPr>
        <a:xfrm>
          <a:off x="2562225" y="952500"/>
          <a:ext cx="73342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accent2">
                  <a:lumMod val="50000"/>
                </a:schemeClr>
              </a:solidFill>
              <a:latin typeface="Arial Black" panose="020B0A04020102020204" pitchFamily="34" charset="0"/>
            </a:rPr>
            <a:t>     HR</a:t>
          </a:r>
          <a:r>
            <a:rPr lang="en-IN" sz="3200" baseline="0">
              <a:solidFill>
                <a:schemeClr val="accent2">
                  <a:lumMod val="50000"/>
                </a:schemeClr>
              </a:solidFill>
              <a:latin typeface="Arial Black" panose="020B0A04020102020204" pitchFamily="34" charset="0"/>
            </a:rPr>
            <a:t> ANALYTICS DASHBOARD</a:t>
          </a:r>
          <a:endParaRPr lang="en-IN" sz="3200">
            <a:solidFill>
              <a:schemeClr val="accent2">
                <a:lumMod val="50000"/>
              </a:schemeClr>
            </a:solidFill>
            <a:latin typeface="Arial Black" panose="020B0A04020102020204" pitchFamily="34" charset="0"/>
          </a:endParaRPr>
        </a:p>
      </xdr:txBody>
    </xdr:sp>
    <xdr:clientData/>
  </xdr:twoCellAnchor>
  <xdr:oneCellAnchor>
    <xdr:from>
      <xdr:col>3</xdr:col>
      <xdr:colOff>609600</xdr:colOff>
      <xdr:row>5</xdr:row>
      <xdr:rowOff>38100</xdr:rowOff>
    </xdr:from>
    <xdr:ext cx="628650" cy="581025"/>
    <xdr:pic>
      <xdr:nvPicPr>
        <xdr:cNvPr id="162" name="image1.png">
          <a:extLst>
            <a:ext uri="{FF2B5EF4-FFF2-40B4-BE49-F238E27FC236}">
              <a16:creationId xmlns:a16="http://schemas.microsoft.com/office/drawing/2014/main" id="{B1BEF4AE-9FF6-409E-9F14-576048251719}"/>
            </a:ext>
          </a:extLst>
        </xdr:cNvPr>
        <xdr:cNvPicPr preferRelativeResize="0"/>
      </xdr:nvPicPr>
      <xdr:blipFill>
        <a:blip xmlns:r="http://schemas.openxmlformats.org/officeDocument/2006/relationships" r:embed="rId6" cstate="print"/>
        <a:stretch>
          <a:fillRect/>
        </a:stretch>
      </xdr:blipFill>
      <xdr:spPr>
        <a:xfrm>
          <a:off x="2609850" y="1038225"/>
          <a:ext cx="628650" cy="581025"/>
        </a:xfrm>
        <a:prstGeom prst="rect">
          <a:avLst/>
        </a:prstGeom>
        <a:noFill/>
      </xdr:spPr>
    </xdr:pic>
    <xdr:clientData fLocksWithSheet="0"/>
  </xdr:oneCellAnchor>
  <xdr:oneCellAnchor>
    <xdr:from>
      <xdr:col>15</xdr:col>
      <xdr:colOff>241161</xdr:colOff>
      <xdr:row>4</xdr:row>
      <xdr:rowOff>180975</xdr:rowOff>
    </xdr:from>
    <xdr:ext cx="723900" cy="628650"/>
    <xdr:pic>
      <xdr:nvPicPr>
        <xdr:cNvPr id="163" name="image3.png">
          <a:extLst>
            <a:ext uri="{FF2B5EF4-FFF2-40B4-BE49-F238E27FC236}">
              <a16:creationId xmlns:a16="http://schemas.microsoft.com/office/drawing/2014/main" id="{FAFE97C6-8F36-4C3A-9258-655BAC3E512B}"/>
            </a:ext>
          </a:extLst>
        </xdr:cNvPr>
        <xdr:cNvPicPr preferRelativeResize="0"/>
      </xdr:nvPicPr>
      <xdr:blipFill>
        <a:blip xmlns:r="http://schemas.openxmlformats.org/officeDocument/2006/relationships" r:embed="rId7" cstate="print"/>
        <a:stretch>
          <a:fillRect/>
        </a:stretch>
      </xdr:blipFill>
      <xdr:spPr>
        <a:xfrm>
          <a:off x="10242411" y="981075"/>
          <a:ext cx="723900" cy="628650"/>
        </a:xfrm>
        <a:prstGeom prst="rect">
          <a:avLst/>
        </a:prstGeom>
        <a:noFill/>
      </xdr:spPr>
    </xdr:pic>
    <xdr:clientData fLocksWithSheet="0"/>
  </xdr:oneCellAnchor>
  <xdr:twoCellAnchor>
    <xdr:from>
      <xdr:col>16</xdr:col>
      <xdr:colOff>295276</xdr:colOff>
      <xdr:row>4</xdr:row>
      <xdr:rowOff>190500</xdr:rowOff>
    </xdr:from>
    <xdr:to>
      <xdr:col>18</xdr:col>
      <xdr:colOff>542926</xdr:colOff>
      <xdr:row>8</xdr:row>
      <xdr:rowOff>95250</xdr:rowOff>
    </xdr:to>
    <xdr:sp macro="" textlink="">
      <xdr:nvSpPr>
        <xdr:cNvPr id="164" name="TextBox 163">
          <a:extLst>
            <a:ext uri="{FF2B5EF4-FFF2-40B4-BE49-F238E27FC236}">
              <a16:creationId xmlns:a16="http://schemas.microsoft.com/office/drawing/2014/main" id="{DAF2952E-BC4C-82B2-F90E-AD14BFEDA8E4}"/>
            </a:ext>
          </a:extLst>
        </xdr:cNvPr>
        <xdr:cNvSpPr txBox="1"/>
      </xdr:nvSpPr>
      <xdr:spPr>
        <a:xfrm>
          <a:off x="10963276" y="990600"/>
          <a:ext cx="1581150"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accent2">
                  <a:lumMod val="50000"/>
                </a:schemeClr>
              </a:solidFill>
              <a:latin typeface="Arial Black" panose="020B0A04020102020204" pitchFamily="34" charset="0"/>
            </a:rPr>
            <a:t>JOB</a:t>
          </a:r>
        </a:p>
        <a:p>
          <a:pPr algn="ctr"/>
          <a:r>
            <a:rPr lang="en-IN" sz="1050">
              <a:solidFill>
                <a:schemeClr val="accent2">
                  <a:lumMod val="50000"/>
                </a:schemeClr>
              </a:solidFill>
              <a:latin typeface="Arial Black" panose="020B0A04020102020204" pitchFamily="34" charset="0"/>
            </a:rPr>
            <a:t>SATISFACTION</a:t>
          </a:r>
        </a:p>
        <a:p>
          <a:pPr algn="ctr"/>
          <a:r>
            <a:rPr lang="en-IN" sz="1050">
              <a:solidFill>
                <a:schemeClr val="accent2">
                  <a:lumMod val="50000"/>
                </a:schemeClr>
              </a:solidFill>
              <a:latin typeface="Arial Black" panose="020B0A04020102020204" pitchFamily="34" charset="0"/>
            </a:rPr>
            <a:t>RATING</a:t>
          </a:r>
        </a:p>
      </xdr:txBody>
    </xdr:sp>
    <xdr:clientData/>
  </xdr:twoCellAnchor>
  <xdr:twoCellAnchor>
    <xdr:from>
      <xdr:col>18</xdr:col>
      <xdr:colOff>171450</xdr:colOff>
      <xdr:row>4</xdr:row>
      <xdr:rowOff>104774</xdr:rowOff>
    </xdr:from>
    <xdr:to>
      <xdr:col>19</xdr:col>
      <xdr:colOff>457200</xdr:colOff>
      <xdr:row>8</xdr:row>
      <xdr:rowOff>114299</xdr:rowOff>
    </xdr:to>
    <xdr:graphicFrame macro="">
      <xdr:nvGraphicFramePr>
        <xdr:cNvPr id="165" name="Chart 164">
          <a:extLst>
            <a:ext uri="{FF2B5EF4-FFF2-40B4-BE49-F238E27FC236}">
              <a16:creationId xmlns:a16="http://schemas.microsoft.com/office/drawing/2014/main" id="{925F7198-727D-444A-AF01-89C14F5CE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460236</xdr:colOff>
      <xdr:row>4</xdr:row>
      <xdr:rowOff>85724</xdr:rowOff>
    </xdr:from>
    <xdr:to>
      <xdr:col>23</xdr:col>
      <xdr:colOff>95250</xdr:colOff>
      <xdr:row>7</xdr:row>
      <xdr:rowOff>85724</xdr:rowOff>
    </xdr:to>
    <xdr:graphicFrame macro="">
      <xdr:nvGraphicFramePr>
        <xdr:cNvPr id="167" name="Chart 166">
          <a:extLst>
            <a:ext uri="{FF2B5EF4-FFF2-40B4-BE49-F238E27FC236}">
              <a16:creationId xmlns:a16="http://schemas.microsoft.com/office/drawing/2014/main" id="{3606403E-E28B-4D15-87E1-F58B49AC8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590551</xdr:colOff>
      <xdr:row>5</xdr:row>
      <xdr:rowOff>9526</xdr:rowOff>
    </xdr:from>
    <xdr:to>
      <xdr:col>23</xdr:col>
      <xdr:colOff>85725</xdr:colOff>
      <xdr:row>7</xdr:row>
      <xdr:rowOff>19050</xdr:rowOff>
    </xdr:to>
    <xdr:sp macro="" textlink="">
      <xdr:nvSpPr>
        <xdr:cNvPr id="166" name="Freeform: Shape 165">
          <a:extLst>
            <a:ext uri="{FF2B5EF4-FFF2-40B4-BE49-F238E27FC236}">
              <a16:creationId xmlns:a16="http://schemas.microsoft.com/office/drawing/2014/main" id="{37625C19-F0C7-56E5-F709-511E02D383C8}"/>
            </a:ext>
          </a:extLst>
        </xdr:cNvPr>
        <xdr:cNvSpPr/>
      </xdr:nvSpPr>
      <xdr:spPr>
        <a:xfrm>
          <a:off x="13258801" y="1009651"/>
          <a:ext cx="2162174" cy="409574"/>
        </a:xfrm>
        <a:custGeom>
          <a:avLst/>
          <a:gdLst>
            <a:gd name="connsiteX0" fmla="*/ 1611200 w 1951349"/>
            <a:gd name="connsiteY0" fmla="*/ 297220 h 372359"/>
            <a:gd name="connsiteX1" fmla="*/ 1717321 w 1951349"/>
            <a:gd name="connsiteY1" fmla="*/ 372359 h 372359"/>
            <a:gd name="connsiteX2" fmla="*/ 1505078 w 1951349"/>
            <a:gd name="connsiteY2" fmla="*/ 372359 h 372359"/>
            <a:gd name="connsiteX3" fmla="*/ 1168925 w 1951349"/>
            <a:gd name="connsiteY3" fmla="*/ 297220 h 372359"/>
            <a:gd name="connsiteX4" fmla="*/ 1275046 w 1951349"/>
            <a:gd name="connsiteY4" fmla="*/ 372359 h 372359"/>
            <a:gd name="connsiteX5" fmla="*/ 1062803 w 1951349"/>
            <a:gd name="connsiteY5" fmla="*/ 372359 h 372359"/>
            <a:gd name="connsiteX6" fmla="*/ 0 w 1951349"/>
            <a:gd name="connsiteY6" fmla="*/ 0 h 372359"/>
            <a:gd name="connsiteX7" fmla="*/ 340151 w 1951349"/>
            <a:gd name="connsiteY7" fmla="*/ 0 h 372359"/>
            <a:gd name="connsiteX8" fmla="*/ 294531 w 1951349"/>
            <a:gd name="connsiteY8" fmla="*/ 136828 h 372359"/>
            <a:gd name="connsiteX9" fmla="*/ 146901 w 1951349"/>
            <a:gd name="connsiteY9" fmla="*/ 136827 h 372359"/>
            <a:gd name="connsiteX10" fmla="*/ 266337 w 1951349"/>
            <a:gd name="connsiteY10" fmla="*/ 221391 h 372359"/>
            <a:gd name="connsiteX11" fmla="*/ 220716 w 1951349"/>
            <a:gd name="connsiteY11" fmla="*/ 358218 h 372359"/>
            <a:gd name="connsiteX12" fmla="*/ 340151 w 1951349"/>
            <a:gd name="connsiteY12" fmla="*/ 273653 h 372359"/>
            <a:gd name="connsiteX13" fmla="*/ 459585 w 1951349"/>
            <a:gd name="connsiteY13" fmla="*/ 358218 h 372359"/>
            <a:gd name="connsiteX14" fmla="*/ 413964 w 1951349"/>
            <a:gd name="connsiteY14" fmla="*/ 221391 h 372359"/>
            <a:gd name="connsiteX15" fmla="*/ 533400 w 1951349"/>
            <a:gd name="connsiteY15" fmla="*/ 136827 h 372359"/>
            <a:gd name="connsiteX16" fmla="*/ 385770 w 1951349"/>
            <a:gd name="connsiteY16" fmla="*/ 136828 h 372359"/>
            <a:gd name="connsiteX17" fmla="*/ 340151 w 1951349"/>
            <a:gd name="connsiteY17" fmla="*/ 0 h 372359"/>
            <a:gd name="connsiteX18" fmla="*/ 782426 w 1951349"/>
            <a:gd name="connsiteY18" fmla="*/ 0 h 372359"/>
            <a:gd name="connsiteX19" fmla="*/ 736806 w 1951349"/>
            <a:gd name="connsiteY19" fmla="*/ 136828 h 372359"/>
            <a:gd name="connsiteX20" fmla="*/ 589176 w 1951349"/>
            <a:gd name="connsiteY20" fmla="*/ 136827 h 372359"/>
            <a:gd name="connsiteX21" fmla="*/ 708612 w 1951349"/>
            <a:gd name="connsiteY21" fmla="*/ 221391 h 372359"/>
            <a:gd name="connsiteX22" fmla="*/ 662991 w 1951349"/>
            <a:gd name="connsiteY22" fmla="*/ 358218 h 372359"/>
            <a:gd name="connsiteX23" fmla="*/ 782426 w 1951349"/>
            <a:gd name="connsiteY23" fmla="*/ 273653 h 372359"/>
            <a:gd name="connsiteX24" fmla="*/ 901860 w 1951349"/>
            <a:gd name="connsiteY24" fmla="*/ 358218 h 372359"/>
            <a:gd name="connsiteX25" fmla="*/ 856239 w 1951349"/>
            <a:gd name="connsiteY25" fmla="*/ 221391 h 372359"/>
            <a:gd name="connsiteX26" fmla="*/ 975675 w 1951349"/>
            <a:gd name="connsiteY26" fmla="*/ 136827 h 372359"/>
            <a:gd name="connsiteX27" fmla="*/ 828045 w 1951349"/>
            <a:gd name="connsiteY27" fmla="*/ 136828 h 372359"/>
            <a:gd name="connsiteX28" fmla="*/ 782426 w 1951349"/>
            <a:gd name="connsiteY28" fmla="*/ 0 h 372359"/>
            <a:gd name="connsiteX29" fmla="*/ 1951349 w 1951349"/>
            <a:gd name="connsiteY29" fmla="*/ 0 h 372359"/>
            <a:gd name="connsiteX30" fmla="*/ 1951349 w 1951349"/>
            <a:gd name="connsiteY30" fmla="*/ 372359 h 372359"/>
            <a:gd name="connsiteX31" fmla="*/ 1727491 w 1951349"/>
            <a:gd name="connsiteY31" fmla="*/ 372359 h 372359"/>
            <a:gd name="connsiteX32" fmla="*/ 1685013 w 1951349"/>
            <a:gd name="connsiteY32" fmla="*/ 244958 h 372359"/>
            <a:gd name="connsiteX33" fmla="*/ 1804449 w 1951349"/>
            <a:gd name="connsiteY33" fmla="*/ 160394 h 372359"/>
            <a:gd name="connsiteX34" fmla="*/ 1656819 w 1951349"/>
            <a:gd name="connsiteY34" fmla="*/ 160395 h 372359"/>
            <a:gd name="connsiteX35" fmla="*/ 1611200 w 1951349"/>
            <a:gd name="connsiteY35" fmla="*/ 23567 h 372359"/>
            <a:gd name="connsiteX36" fmla="*/ 1565580 w 1951349"/>
            <a:gd name="connsiteY36" fmla="*/ 160395 h 372359"/>
            <a:gd name="connsiteX37" fmla="*/ 1417950 w 1951349"/>
            <a:gd name="connsiteY37" fmla="*/ 160394 h 372359"/>
            <a:gd name="connsiteX38" fmla="*/ 1537386 w 1951349"/>
            <a:gd name="connsiteY38" fmla="*/ 244958 h 372359"/>
            <a:gd name="connsiteX39" fmla="*/ 1494908 w 1951349"/>
            <a:gd name="connsiteY39" fmla="*/ 372359 h 372359"/>
            <a:gd name="connsiteX40" fmla="*/ 1285216 w 1951349"/>
            <a:gd name="connsiteY40" fmla="*/ 372359 h 372359"/>
            <a:gd name="connsiteX41" fmla="*/ 1242738 w 1951349"/>
            <a:gd name="connsiteY41" fmla="*/ 244958 h 372359"/>
            <a:gd name="connsiteX42" fmla="*/ 1362174 w 1951349"/>
            <a:gd name="connsiteY42" fmla="*/ 160394 h 372359"/>
            <a:gd name="connsiteX43" fmla="*/ 1214544 w 1951349"/>
            <a:gd name="connsiteY43" fmla="*/ 160395 h 372359"/>
            <a:gd name="connsiteX44" fmla="*/ 1168925 w 1951349"/>
            <a:gd name="connsiteY44" fmla="*/ 23567 h 372359"/>
            <a:gd name="connsiteX45" fmla="*/ 1123305 w 1951349"/>
            <a:gd name="connsiteY45" fmla="*/ 160395 h 372359"/>
            <a:gd name="connsiteX46" fmla="*/ 975675 w 1951349"/>
            <a:gd name="connsiteY46" fmla="*/ 160394 h 372359"/>
            <a:gd name="connsiteX47" fmla="*/ 1095111 w 1951349"/>
            <a:gd name="connsiteY47" fmla="*/ 244958 h 372359"/>
            <a:gd name="connsiteX48" fmla="*/ 1052633 w 1951349"/>
            <a:gd name="connsiteY48" fmla="*/ 372359 h 372359"/>
            <a:gd name="connsiteX49" fmla="*/ 0 w 1951349"/>
            <a:gd name="connsiteY49" fmla="*/ 372359 h 3723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1951349" h="372359">
              <a:moveTo>
                <a:pt x="1611200" y="297220"/>
              </a:moveTo>
              <a:lnTo>
                <a:pt x="1717321" y="372359"/>
              </a:lnTo>
              <a:lnTo>
                <a:pt x="1505078" y="372359"/>
              </a:lnTo>
              <a:close/>
              <a:moveTo>
                <a:pt x="1168925" y="297220"/>
              </a:moveTo>
              <a:lnTo>
                <a:pt x="1275046" y="372359"/>
              </a:lnTo>
              <a:lnTo>
                <a:pt x="1062803" y="372359"/>
              </a:lnTo>
              <a:close/>
              <a:moveTo>
                <a:pt x="0" y="0"/>
              </a:moveTo>
              <a:lnTo>
                <a:pt x="340151" y="0"/>
              </a:lnTo>
              <a:lnTo>
                <a:pt x="294531" y="136828"/>
              </a:lnTo>
              <a:lnTo>
                <a:pt x="146901" y="136827"/>
              </a:lnTo>
              <a:lnTo>
                <a:pt x="266337" y="221391"/>
              </a:lnTo>
              <a:lnTo>
                <a:pt x="220716" y="358218"/>
              </a:lnTo>
              <a:lnTo>
                <a:pt x="340151" y="273653"/>
              </a:lnTo>
              <a:lnTo>
                <a:pt x="459585" y="358218"/>
              </a:lnTo>
              <a:lnTo>
                <a:pt x="413964" y="221391"/>
              </a:lnTo>
              <a:lnTo>
                <a:pt x="533400" y="136827"/>
              </a:lnTo>
              <a:lnTo>
                <a:pt x="385770" y="136828"/>
              </a:lnTo>
              <a:lnTo>
                <a:pt x="340151" y="0"/>
              </a:lnTo>
              <a:lnTo>
                <a:pt x="782426" y="0"/>
              </a:lnTo>
              <a:lnTo>
                <a:pt x="736806" y="136828"/>
              </a:lnTo>
              <a:lnTo>
                <a:pt x="589176" y="136827"/>
              </a:lnTo>
              <a:lnTo>
                <a:pt x="708612" y="221391"/>
              </a:lnTo>
              <a:lnTo>
                <a:pt x="662991" y="358218"/>
              </a:lnTo>
              <a:lnTo>
                <a:pt x="782426" y="273653"/>
              </a:lnTo>
              <a:lnTo>
                <a:pt x="901860" y="358218"/>
              </a:lnTo>
              <a:lnTo>
                <a:pt x="856239" y="221391"/>
              </a:lnTo>
              <a:lnTo>
                <a:pt x="975675" y="136827"/>
              </a:lnTo>
              <a:lnTo>
                <a:pt x="828045" y="136828"/>
              </a:lnTo>
              <a:lnTo>
                <a:pt x="782426" y="0"/>
              </a:lnTo>
              <a:lnTo>
                <a:pt x="1951349" y="0"/>
              </a:lnTo>
              <a:lnTo>
                <a:pt x="1951349" y="372359"/>
              </a:lnTo>
              <a:lnTo>
                <a:pt x="1727491" y="372359"/>
              </a:lnTo>
              <a:lnTo>
                <a:pt x="1685013" y="244958"/>
              </a:lnTo>
              <a:lnTo>
                <a:pt x="1804449" y="160394"/>
              </a:lnTo>
              <a:lnTo>
                <a:pt x="1656819" y="160395"/>
              </a:lnTo>
              <a:lnTo>
                <a:pt x="1611200" y="23567"/>
              </a:lnTo>
              <a:lnTo>
                <a:pt x="1565580" y="160395"/>
              </a:lnTo>
              <a:lnTo>
                <a:pt x="1417950" y="160394"/>
              </a:lnTo>
              <a:lnTo>
                <a:pt x="1537386" y="244958"/>
              </a:lnTo>
              <a:lnTo>
                <a:pt x="1494908" y="372359"/>
              </a:lnTo>
              <a:lnTo>
                <a:pt x="1285216" y="372359"/>
              </a:lnTo>
              <a:lnTo>
                <a:pt x="1242738" y="244958"/>
              </a:lnTo>
              <a:lnTo>
                <a:pt x="1362174" y="160394"/>
              </a:lnTo>
              <a:lnTo>
                <a:pt x="1214544" y="160395"/>
              </a:lnTo>
              <a:lnTo>
                <a:pt x="1168925" y="23567"/>
              </a:lnTo>
              <a:lnTo>
                <a:pt x="1123305" y="160395"/>
              </a:lnTo>
              <a:lnTo>
                <a:pt x="975675" y="160394"/>
              </a:lnTo>
              <a:lnTo>
                <a:pt x="1095111" y="244958"/>
              </a:lnTo>
              <a:lnTo>
                <a:pt x="1052633" y="372359"/>
              </a:lnTo>
              <a:lnTo>
                <a:pt x="0" y="372359"/>
              </a:lnTo>
              <a:close/>
            </a:path>
          </a:pathLst>
        </a:cu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noFill/>
          </a:endParaRPr>
        </a:p>
      </xdr:txBody>
    </xdr:sp>
    <xdr:clientData/>
  </xdr:twoCellAnchor>
  <xdr:twoCellAnchor>
    <xdr:from>
      <xdr:col>3</xdr:col>
      <xdr:colOff>485775</xdr:colOff>
      <xdr:row>20</xdr:row>
      <xdr:rowOff>166686</xdr:rowOff>
    </xdr:from>
    <xdr:to>
      <xdr:col>5</xdr:col>
      <xdr:colOff>524772</xdr:colOff>
      <xdr:row>28</xdr:row>
      <xdr:rowOff>6486</xdr:rowOff>
    </xdr:to>
    <xdr:graphicFrame macro="">
      <xdr:nvGraphicFramePr>
        <xdr:cNvPr id="29" name="Chart 28">
          <a:extLst>
            <a:ext uri="{FF2B5EF4-FFF2-40B4-BE49-F238E27FC236}">
              <a16:creationId xmlns:a16="http://schemas.microsoft.com/office/drawing/2014/main" id="{DB81A23C-5BCF-4B80-B673-393B76C82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161028</xdr:colOff>
      <xdr:row>20</xdr:row>
      <xdr:rowOff>166686</xdr:rowOff>
    </xdr:from>
    <xdr:to>
      <xdr:col>9</xdr:col>
      <xdr:colOff>200025</xdr:colOff>
      <xdr:row>28</xdr:row>
      <xdr:rowOff>6486</xdr:rowOff>
    </xdr:to>
    <xdr:graphicFrame macro="">
      <xdr:nvGraphicFramePr>
        <xdr:cNvPr id="31" name="Chart 30">
          <a:extLst>
            <a:ext uri="{FF2B5EF4-FFF2-40B4-BE49-F238E27FC236}">
              <a16:creationId xmlns:a16="http://schemas.microsoft.com/office/drawing/2014/main" id="{4738098A-8EBD-40AB-BE67-C491C9AA4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393136</xdr:colOff>
      <xdr:row>22</xdr:row>
      <xdr:rowOff>111487</xdr:rowOff>
    </xdr:from>
    <xdr:to>
      <xdr:col>6</xdr:col>
      <xdr:colOff>412635</xdr:colOff>
      <xdr:row>26</xdr:row>
      <xdr:rowOff>31387</xdr:rowOff>
    </xdr:to>
    <xdr:pic>
      <xdr:nvPicPr>
        <xdr:cNvPr id="40" name="Graphic 39" descr="Female Profile">
          <a:extLst>
            <a:ext uri="{FF2B5EF4-FFF2-40B4-BE49-F238E27FC236}">
              <a16:creationId xmlns:a16="http://schemas.microsoft.com/office/drawing/2014/main" id="{A66131FC-AF7A-E7ED-5E0B-826AC16A050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726886" y="4512037"/>
          <a:ext cx="686249" cy="720000"/>
        </a:xfrm>
        <a:prstGeom prst="rect">
          <a:avLst/>
        </a:prstGeom>
      </xdr:spPr>
    </xdr:pic>
    <xdr:clientData/>
  </xdr:twoCellAnchor>
  <xdr:twoCellAnchor>
    <xdr:from>
      <xdr:col>6</xdr:col>
      <xdr:colOff>271096</xdr:colOff>
      <xdr:row>22</xdr:row>
      <xdr:rowOff>64912</xdr:rowOff>
    </xdr:from>
    <xdr:to>
      <xdr:col>7</xdr:col>
      <xdr:colOff>324907</xdr:colOff>
      <xdr:row>26</xdr:row>
      <xdr:rowOff>20812</xdr:rowOff>
    </xdr:to>
    <xdr:pic>
      <xdr:nvPicPr>
        <xdr:cNvPr id="42" name="Graphic 41" descr="Male profile">
          <a:extLst>
            <a:ext uri="{FF2B5EF4-FFF2-40B4-BE49-F238E27FC236}">
              <a16:creationId xmlns:a16="http://schemas.microsoft.com/office/drawing/2014/main" id="{11525459-F7C3-526D-3CF4-1D7D103E389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271596" y="4465462"/>
          <a:ext cx="720561" cy="756000"/>
        </a:xfrm>
        <a:prstGeom prst="rect">
          <a:avLst/>
        </a:prstGeom>
      </xdr:spPr>
    </xdr:pic>
    <xdr:clientData/>
  </xdr:twoCellAnchor>
  <xdr:twoCellAnchor>
    <xdr:from>
      <xdr:col>7</xdr:col>
      <xdr:colOff>575745</xdr:colOff>
      <xdr:row>23</xdr:row>
      <xdr:rowOff>104775</xdr:rowOff>
    </xdr:from>
    <xdr:to>
      <xdr:col>8</xdr:col>
      <xdr:colOff>574619</xdr:colOff>
      <xdr:row>25</xdr:row>
      <xdr:rowOff>80391</xdr:rowOff>
    </xdr:to>
    <xdr:sp macro="" textlink="GENDER!$B$10">
      <xdr:nvSpPr>
        <xdr:cNvPr id="44" name="TextBox 1">
          <a:extLst>
            <a:ext uri="{FF2B5EF4-FFF2-40B4-BE49-F238E27FC236}">
              <a16:creationId xmlns:a16="http://schemas.microsoft.com/office/drawing/2014/main" id="{875CAB03-F858-44DA-02F3-9EA087EE99B6}"/>
            </a:ext>
          </a:extLst>
        </xdr:cNvPr>
        <xdr:cNvSpPr txBox="1"/>
      </xdr:nvSpPr>
      <xdr:spPr>
        <a:xfrm>
          <a:off x="5242995" y="4705350"/>
          <a:ext cx="665624" cy="375666"/>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D0AA2EAA-E885-4CC6-ACD2-05AC104C39FE}" type="TxLink">
            <a:rPr lang="en-US" sz="2000" b="1" i="0" u="none" strike="noStrike">
              <a:solidFill>
                <a:srgbClr val="000000"/>
              </a:solidFill>
              <a:latin typeface="Calibri"/>
              <a:ea typeface="Calibri"/>
              <a:cs typeface="Calibri"/>
            </a:rPr>
            <a:pPr/>
            <a:t>882</a:t>
          </a:fld>
          <a:endParaRPr lang="en-IN" sz="2000" b="1">
            <a:latin typeface="+mj-lt"/>
          </a:endParaRPr>
        </a:p>
      </xdr:txBody>
    </xdr:sp>
    <xdr:clientData/>
  </xdr:twoCellAnchor>
  <xdr:twoCellAnchor>
    <xdr:from>
      <xdr:col>3</xdr:col>
      <xdr:colOff>504825</xdr:colOff>
      <xdr:row>14</xdr:row>
      <xdr:rowOff>180976</xdr:rowOff>
    </xdr:from>
    <xdr:to>
      <xdr:col>8</xdr:col>
      <xdr:colOff>466725</xdr:colOff>
      <xdr:row>16</xdr:row>
      <xdr:rowOff>66676</xdr:rowOff>
    </xdr:to>
    <xdr:sp macro="" textlink="">
      <xdr:nvSpPr>
        <xdr:cNvPr id="46" name="TextBox 45">
          <a:extLst>
            <a:ext uri="{FF2B5EF4-FFF2-40B4-BE49-F238E27FC236}">
              <a16:creationId xmlns:a16="http://schemas.microsoft.com/office/drawing/2014/main" id="{0595F52C-DAA5-EFED-B0A2-372430262D0F}"/>
            </a:ext>
          </a:extLst>
        </xdr:cNvPr>
        <xdr:cNvSpPr txBox="1"/>
      </xdr:nvSpPr>
      <xdr:spPr>
        <a:xfrm>
          <a:off x="2505075" y="2981326"/>
          <a:ext cx="32956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rgbClr val="602928"/>
              </a:solidFill>
              <a:latin typeface="+mj-lt"/>
            </a:rPr>
            <a:t>Total Employees by</a:t>
          </a:r>
          <a:r>
            <a:rPr lang="en-IN" sz="1500" b="1" baseline="0">
              <a:solidFill>
                <a:srgbClr val="602928"/>
              </a:solidFill>
              <a:latin typeface="+mj-lt"/>
            </a:rPr>
            <a:t> Gender</a:t>
          </a:r>
          <a:endParaRPr lang="en-IN" sz="1500" b="1">
            <a:solidFill>
              <a:srgbClr val="602928"/>
            </a:solidFill>
            <a:latin typeface="+mj-lt"/>
          </a:endParaRPr>
        </a:p>
      </xdr:txBody>
    </xdr:sp>
    <xdr:clientData/>
  </xdr:twoCellAnchor>
  <xdr:twoCellAnchor editAs="oneCell">
    <xdr:from>
      <xdr:col>5</xdr:col>
      <xdr:colOff>126861</xdr:colOff>
      <xdr:row>17</xdr:row>
      <xdr:rowOff>66675</xdr:rowOff>
    </xdr:from>
    <xdr:to>
      <xdr:col>7</xdr:col>
      <xdr:colOff>622161</xdr:colOff>
      <xdr:row>21</xdr:row>
      <xdr:rowOff>76200</xdr:rowOff>
    </xdr:to>
    <mc:AlternateContent xmlns:mc="http://schemas.openxmlformats.org/markup-compatibility/2006" xmlns:a14="http://schemas.microsoft.com/office/drawing/2010/main">
      <mc:Choice Requires="a14">
        <xdr:graphicFrame macro="">
          <xdr:nvGraphicFramePr>
            <xdr:cNvPr id="47" name="Gender 3">
              <a:extLst>
                <a:ext uri="{FF2B5EF4-FFF2-40B4-BE49-F238E27FC236}">
                  <a16:creationId xmlns:a16="http://schemas.microsoft.com/office/drawing/2014/main" id="{453FFA7C-5BFE-4A0C-B549-866C94BA57A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460611" y="3467100"/>
              <a:ext cx="1828800" cy="809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581025</xdr:colOff>
      <xdr:row>17</xdr:row>
      <xdr:rowOff>9525</xdr:rowOff>
    </xdr:from>
    <xdr:to>
      <xdr:col>16</xdr:col>
      <xdr:colOff>300633</xdr:colOff>
      <xdr:row>28</xdr:row>
      <xdr:rowOff>19050</xdr:rowOff>
    </xdr:to>
    <xdr:graphicFrame macro="">
      <xdr:nvGraphicFramePr>
        <xdr:cNvPr id="48" name="Chart 47">
          <a:extLst>
            <a:ext uri="{FF2B5EF4-FFF2-40B4-BE49-F238E27FC236}">
              <a16:creationId xmlns:a16="http://schemas.microsoft.com/office/drawing/2014/main" id="{070E7607-CF66-4B9A-91B8-C4152FC20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600075</xdr:colOff>
      <xdr:row>14</xdr:row>
      <xdr:rowOff>161925</xdr:rowOff>
    </xdr:from>
    <xdr:to>
      <xdr:col>14</xdr:col>
      <xdr:colOff>419100</xdr:colOff>
      <xdr:row>16</xdr:row>
      <xdr:rowOff>38100</xdr:rowOff>
    </xdr:to>
    <xdr:sp macro="" textlink="">
      <xdr:nvSpPr>
        <xdr:cNvPr id="58" name="TextBox 57">
          <a:extLst>
            <a:ext uri="{FF2B5EF4-FFF2-40B4-BE49-F238E27FC236}">
              <a16:creationId xmlns:a16="http://schemas.microsoft.com/office/drawing/2014/main" id="{89DA1130-137B-BE41-A368-F457DE01F445}"/>
            </a:ext>
          </a:extLst>
        </xdr:cNvPr>
        <xdr:cNvSpPr txBox="1"/>
      </xdr:nvSpPr>
      <xdr:spPr>
        <a:xfrm>
          <a:off x="6600825" y="2962275"/>
          <a:ext cx="31527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rgbClr val="602928"/>
              </a:solidFill>
              <a:latin typeface="+mj-lt"/>
            </a:rPr>
            <a:t>Education</a:t>
          </a:r>
          <a:r>
            <a:rPr lang="en-IN" sz="1500" b="1" baseline="0">
              <a:solidFill>
                <a:srgbClr val="602928"/>
              </a:solidFill>
              <a:latin typeface="+mj-lt"/>
            </a:rPr>
            <a:t> Wise Attrition</a:t>
          </a:r>
          <a:endParaRPr lang="en-IN" sz="1500" b="1">
            <a:solidFill>
              <a:srgbClr val="602928"/>
            </a:solidFill>
            <a:latin typeface="+mj-lt"/>
          </a:endParaRPr>
        </a:p>
      </xdr:txBody>
    </xdr:sp>
    <xdr:clientData/>
  </xdr:twoCellAnchor>
  <xdr:twoCellAnchor>
    <xdr:from>
      <xdr:col>17</xdr:col>
      <xdr:colOff>168020</xdr:colOff>
      <xdr:row>17</xdr:row>
      <xdr:rowOff>0</xdr:rowOff>
    </xdr:from>
    <xdr:to>
      <xdr:col>22</xdr:col>
      <xdr:colOff>666749</xdr:colOff>
      <xdr:row>27</xdr:row>
      <xdr:rowOff>133349</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77E71F67-3002-427A-93CB-83CF4F60D9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1567540" y="3368040"/>
              <a:ext cx="3851529" cy="21145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168020</xdr:colOff>
      <xdr:row>14</xdr:row>
      <xdr:rowOff>180976</xdr:rowOff>
    </xdr:from>
    <xdr:to>
      <xdr:col>22</xdr:col>
      <xdr:colOff>0</xdr:colOff>
      <xdr:row>16</xdr:row>
      <xdr:rowOff>38100</xdr:rowOff>
    </xdr:to>
    <xdr:sp macro="" textlink="">
      <xdr:nvSpPr>
        <xdr:cNvPr id="63" name="TextBox 62">
          <a:extLst>
            <a:ext uri="{FF2B5EF4-FFF2-40B4-BE49-F238E27FC236}">
              <a16:creationId xmlns:a16="http://schemas.microsoft.com/office/drawing/2014/main" id="{921E4B7D-074E-0E51-B675-4D002EBDCA6C}"/>
            </a:ext>
          </a:extLst>
        </xdr:cNvPr>
        <xdr:cNvSpPr txBox="1"/>
      </xdr:nvSpPr>
      <xdr:spPr>
        <a:xfrm>
          <a:off x="11502770" y="2981326"/>
          <a:ext cx="3165730"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rgbClr val="602928"/>
              </a:solidFill>
              <a:latin typeface="+mj-lt"/>
            </a:rPr>
            <a:t>Attrition by Job</a:t>
          </a:r>
          <a:r>
            <a:rPr lang="en-IN" sz="1500" b="1" baseline="0">
              <a:solidFill>
                <a:srgbClr val="602928"/>
              </a:solidFill>
              <a:latin typeface="+mj-lt"/>
            </a:rPr>
            <a:t> Role</a:t>
          </a:r>
          <a:endParaRPr lang="en-IN" sz="1500" b="1">
            <a:solidFill>
              <a:srgbClr val="602928"/>
            </a:solidFill>
            <a:latin typeface="+mj-lt"/>
          </a:endParaRPr>
        </a:p>
      </xdr:txBody>
    </xdr:sp>
    <xdr:clientData/>
  </xdr:twoCellAnchor>
  <xdr:twoCellAnchor>
    <xdr:from>
      <xdr:col>3</xdr:col>
      <xdr:colOff>581025</xdr:colOff>
      <xdr:row>31</xdr:row>
      <xdr:rowOff>28575</xdr:rowOff>
    </xdr:from>
    <xdr:to>
      <xdr:col>9</xdr:col>
      <xdr:colOff>85725</xdr:colOff>
      <xdr:row>41</xdr:row>
      <xdr:rowOff>180975</xdr:rowOff>
    </xdr:to>
    <xdr:graphicFrame macro="">
      <xdr:nvGraphicFramePr>
        <xdr:cNvPr id="32" name="Chart 31">
          <a:extLst>
            <a:ext uri="{FF2B5EF4-FFF2-40B4-BE49-F238E27FC236}">
              <a16:creationId xmlns:a16="http://schemas.microsoft.com/office/drawing/2014/main" id="{793F6846-599D-4F1C-9A91-E4A800704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609600</xdr:colOff>
      <xdr:row>29</xdr:row>
      <xdr:rowOff>38100</xdr:rowOff>
    </xdr:from>
    <xdr:to>
      <xdr:col>8</xdr:col>
      <xdr:colOff>142875</xdr:colOff>
      <xdr:row>30</xdr:row>
      <xdr:rowOff>114300</xdr:rowOff>
    </xdr:to>
    <xdr:sp macro="" textlink="">
      <xdr:nvSpPr>
        <xdr:cNvPr id="38" name="TextBox 37">
          <a:extLst>
            <a:ext uri="{FF2B5EF4-FFF2-40B4-BE49-F238E27FC236}">
              <a16:creationId xmlns:a16="http://schemas.microsoft.com/office/drawing/2014/main" id="{E9FE89F0-96EB-AC1C-CCF3-ECBFE535627E}"/>
            </a:ext>
          </a:extLst>
        </xdr:cNvPr>
        <xdr:cNvSpPr txBox="1"/>
      </xdr:nvSpPr>
      <xdr:spPr>
        <a:xfrm>
          <a:off x="2609850" y="5838825"/>
          <a:ext cx="2867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rgbClr val="602928"/>
              </a:solidFill>
              <a:latin typeface="+mj-lt"/>
            </a:rPr>
            <a:t>Department wise</a:t>
          </a:r>
          <a:r>
            <a:rPr lang="en-IN" sz="1500" b="1" baseline="0">
              <a:solidFill>
                <a:srgbClr val="602928"/>
              </a:solidFill>
              <a:latin typeface="+mj-lt"/>
            </a:rPr>
            <a:t> Attrition</a:t>
          </a:r>
          <a:endParaRPr lang="en-IN" sz="1500" b="1">
            <a:solidFill>
              <a:srgbClr val="602928"/>
            </a:solidFill>
            <a:latin typeface="+mj-lt"/>
          </a:endParaRPr>
        </a:p>
      </xdr:txBody>
    </xdr:sp>
    <xdr:clientData/>
  </xdr:twoCellAnchor>
  <xdr:twoCellAnchor>
    <xdr:from>
      <xdr:col>9</xdr:col>
      <xdr:colOff>438149</xdr:colOff>
      <xdr:row>30</xdr:row>
      <xdr:rowOff>200024</xdr:rowOff>
    </xdr:from>
    <xdr:to>
      <xdr:col>14</xdr:col>
      <xdr:colOff>466724</xdr:colOff>
      <xdr:row>41</xdr:row>
      <xdr:rowOff>171450</xdr:rowOff>
    </xdr:to>
    <xdr:graphicFrame macro="">
      <xdr:nvGraphicFramePr>
        <xdr:cNvPr id="52" name="Chart 51">
          <a:extLst>
            <a:ext uri="{FF2B5EF4-FFF2-40B4-BE49-F238E27FC236}">
              <a16:creationId xmlns:a16="http://schemas.microsoft.com/office/drawing/2014/main" id="{F324ED38-3C5F-4358-91FE-AEA366922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619125</xdr:colOff>
      <xdr:row>29</xdr:row>
      <xdr:rowOff>57150</xdr:rowOff>
    </xdr:from>
    <xdr:to>
      <xdr:col>13</xdr:col>
      <xdr:colOff>638175</xdr:colOff>
      <xdr:row>30</xdr:row>
      <xdr:rowOff>104775</xdr:rowOff>
    </xdr:to>
    <xdr:sp macro="" textlink="">
      <xdr:nvSpPr>
        <xdr:cNvPr id="11266" name="Text Box 2">
          <a:extLst>
            <a:ext uri="{FF2B5EF4-FFF2-40B4-BE49-F238E27FC236}">
              <a16:creationId xmlns:a16="http://schemas.microsoft.com/office/drawing/2014/main" id="{A2995F36-F0B1-C5E3-48B5-81654FA418B7}"/>
            </a:ext>
          </a:extLst>
        </xdr:cNvPr>
        <xdr:cNvSpPr txBox="1">
          <a:spLocks noChangeArrowheads="1"/>
        </xdr:cNvSpPr>
      </xdr:nvSpPr>
      <xdr:spPr bwMode="auto">
        <a:xfrm>
          <a:off x="6619875" y="5857875"/>
          <a:ext cx="2686050" cy="247650"/>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500" b="1" i="0" u="none" strike="noStrike" baseline="0">
              <a:solidFill>
                <a:srgbClr val="602928"/>
              </a:solidFill>
              <a:latin typeface="+mj-lt"/>
              <a:ea typeface="Calibri"/>
              <a:cs typeface="Calibri"/>
            </a:rPr>
            <a:t>Attrition by Age Group</a:t>
          </a:r>
        </a:p>
      </xdr:txBody>
    </xdr:sp>
    <xdr:clientData/>
  </xdr:twoCellAnchor>
  <xdr:twoCellAnchor>
    <xdr:from>
      <xdr:col>25</xdr:col>
      <xdr:colOff>126861</xdr:colOff>
      <xdr:row>17</xdr:row>
      <xdr:rowOff>142874</xdr:rowOff>
    </xdr:from>
    <xdr:to>
      <xdr:col>29</xdr:col>
      <xdr:colOff>9525</xdr:colOff>
      <xdr:row>19</xdr:row>
      <xdr:rowOff>19049</xdr:rowOff>
    </xdr:to>
    <xdr:sp macro="" textlink="">
      <xdr:nvSpPr>
        <xdr:cNvPr id="54" name="Text Box 2">
          <a:extLst>
            <a:ext uri="{FF2B5EF4-FFF2-40B4-BE49-F238E27FC236}">
              <a16:creationId xmlns:a16="http://schemas.microsoft.com/office/drawing/2014/main" id="{5E69CA12-A790-4CB1-86FC-CBC736A3D9BC}"/>
            </a:ext>
          </a:extLst>
        </xdr:cNvPr>
        <xdr:cNvSpPr txBox="1">
          <a:spLocks noChangeArrowheads="1"/>
        </xdr:cNvSpPr>
      </xdr:nvSpPr>
      <xdr:spPr bwMode="auto">
        <a:xfrm>
          <a:off x="16795611" y="3543299"/>
          <a:ext cx="2549664" cy="276225"/>
        </a:xfrm>
        <a:prstGeom prst="rect">
          <a:avLst/>
        </a:prstGeom>
        <a:noFill/>
        <a:ln w="9525">
          <a:noFill/>
          <a:miter lim="800000"/>
          <a:headEnd/>
          <a:tailEnd/>
        </a:ln>
      </xdr:spPr>
      <xdr:txBody>
        <a:bodyPr vertOverflow="clip" wrap="square" lIns="27432" tIns="27432" rIns="0" bIns="0" anchor="t" upright="1"/>
        <a:lstStyle/>
        <a:p>
          <a:pPr algn="l" rtl="0">
            <a:defRPr sz="1000"/>
          </a:pPr>
          <a:endParaRPr lang="en-IN" sz="1200" b="0" i="0" u="none" strike="noStrike" baseline="0">
            <a:solidFill>
              <a:srgbClr val="000000"/>
            </a:solidFill>
            <a:latin typeface="Calibri"/>
            <a:ea typeface="Calibri"/>
            <a:cs typeface="Calibri"/>
          </a:endParaRPr>
        </a:p>
      </xdr:txBody>
    </xdr:sp>
    <xdr:clientData/>
  </xdr:twoCellAnchor>
  <xdr:twoCellAnchor>
    <xdr:from>
      <xdr:col>19</xdr:col>
      <xdr:colOff>584061</xdr:colOff>
      <xdr:row>29</xdr:row>
      <xdr:rowOff>9525</xdr:rowOff>
    </xdr:from>
    <xdr:to>
      <xdr:col>22</xdr:col>
      <xdr:colOff>142875</xdr:colOff>
      <xdr:row>30</xdr:row>
      <xdr:rowOff>38100</xdr:rowOff>
    </xdr:to>
    <xdr:sp macro="" textlink="">
      <xdr:nvSpPr>
        <xdr:cNvPr id="55" name="Text Box 2">
          <a:extLst>
            <a:ext uri="{FF2B5EF4-FFF2-40B4-BE49-F238E27FC236}">
              <a16:creationId xmlns:a16="http://schemas.microsoft.com/office/drawing/2014/main" id="{1885DFDD-49A3-4D47-A7D4-8AF257C12847}"/>
            </a:ext>
          </a:extLst>
        </xdr:cNvPr>
        <xdr:cNvSpPr txBox="1">
          <a:spLocks noChangeArrowheads="1"/>
        </xdr:cNvSpPr>
      </xdr:nvSpPr>
      <xdr:spPr bwMode="auto">
        <a:xfrm>
          <a:off x="13252311" y="5810250"/>
          <a:ext cx="1559064" cy="228600"/>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500" b="1" i="0" u="none" strike="noStrike" baseline="0">
              <a:solidFill>
                <a:srgbClr val="602928"/>
              </a:solidFill>
              <a:latin typeface="Calibri"/>
              <a:ea typeface="Calibri"/>
              <a:cs typeface="Calibri"/>
            </a:rPr>
            <a:t>FILTERS</a:t>
          </a:r>
        </a:p>
      </xdr:txBody>
    </xdr:sp>
    <xdr:clientData/>
  </xdr:twoCellAnchor>
  <xdr:twoCellAnchor>
    <xdr:from>
      <xdr:col>14</xdr:col>
      <xdr:colOff>622161</xdr:colOff>
      <xdr:row>29</xdr:row>
      <xdr:rowOff>57149</xdr:rowOff>
    </xdr:from>
    <xdr:to>
      <xdr:col>18</xdr:col>
      <xdr:colOff>641211</xdr:colOff>
      <xdr:row>30</xdr:row>
      <xdr:rowOff>104774</xdr:rowOff>
    </xdr:to>
    <xdr:sp macro="" textlink="">
      <xdr:nvSpPr>
        <xdr:cNvPr id="56" name="Text Box 2">
          <a:extLst>
            <a:ext uri="{FF2B5EF4-FFF2-40B4-BE49-F238E27FC236}">
              <a16:creationId xmlns:a16="http://schemas.microsoft.com/office/drawing/2014/main" id="{50FBE43F-B8AA-41BF-9292-EAF59AA09D66}"/>
            </a:ext>
          </a:extLst>
        </xdr:cNvPr>
        <xdr:cNvSpPr txBox="1">
          <a:spLocks noChangeArrowheads="1"/>
        </xdr:cNvSpPr>
      </xdr:nvSpPr>
      <xdr:spPr bwMode="auto">
        <a:xfrm>
          <a:off x="9956661" y="5857874"/>
          <a:ext cx="2686050" cy="247650"/>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500" b="1" i="0" u="none" strike="noStrike" baseline="0">
              <a:solidFill>
                <a:srgbClr val="602928"/>
              </a:solidFill>
              <a:latin typeface="+mj-lt"/>
              <a:ea typeface="Calibri"/>
              <a:cs typeface="Calibri"/>
            </a:rPr>
            <a:t>   Attrition By Marital Status</a:t>
          </a:r>
        </a:p>
      </xdr:txBody>
    </xdr:sp>
    <xdr:clientData/>
  </xdr:twoCellAnchor>
  <xdr:twoCellAnchor>
    <xdr:from>
      <xdr:col>14</xdr:col>
      <xdr:colOff>647699</xdr:colOff>
      <xdr:row>31</xdr:row>
      <xdr:rowOff>9526</xdr:rowOff>
    </xdr:from>
    <xdr:to>
      <xdr:col>18</xdr:col>
      <xdr:colOff>657224</xdr:colOff>
      <xdr:row>41</xdr:row>
      <xdr:rowOff>161926</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5B4F0548-9EC0-4D17-AEEF-83DF01C0E2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9982199" y="6210301"/>
              <a:ext cx="2676525" cy="2152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495301</xdr:colOff>
      <xdr:row>31</xdr:row>
      <xdr:rowOff>123824</xdr:rowOff>
    </xdr:from>
    <xdr:to>
      <xdr:col>23</xdr:col>
      <xdr:colOff>133350</xdr:colOff>
      <xdr:row>42</xdr:row>
      <xdr:rowOff>66674</xdr:rowOff>
    </xdr:to>
    <mc:AlternateContent xmlns:mc="http://schemas.openxmlformats.org/markup-compatibility/2006">
      <mc:Choice xmlns:a14="http://schemas.microsoft.com/office/drawing/2010/main" Requires="a14">
        <xdr:graphicFrame macro="">
          <xdr:nvGraphicFramePr>
            <xdr:cNvPr id="59" name="Department 1">
              <a:extLst>
                <a:ext uri="{FF2B5EF4-FFF2-40B4-BE49-F238E27FC236}">
                  <a16:creationId xmlns:a16="http://schemas.microsoft.com/office/drawing/2014/main" id="{D3CF2545-3A9A-4162-A334-A71CF72D7BA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4497051" y="6324599"/>
              <a:ext cx="971549" cy="2143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174485</xdr:colOff>
      <xdr:row>31</xdr:row>
      <xdr:rowOff>180974</xdr:rowOff>
    </xdr:from>
    <xdr:to>
      <xdr:col>21</xdr:col>
      <xdr:colOff>409574</xdr:colOff>
      <xdr:row>42</xdr:row>
      <xdr:rowOff>85724</xdr:rowOff>
    </xdr:to>
    <mc:AlternateContent xmlns:mc="http://schemas.openxmlformats.org/markup-compatibility/2006">
      <mc:Choice xmlns:a14="http://schemas.microsoft.com/office/drawing/2010/main" Requires="a14">
        <xdr:graphicFrame macro="">
          <xdr:nvGraphicFramePr>
            <xdr:cNvPr id="60" name="Education Field 3">
              <a:extLst>
                <a:ext uri="{FF2B5EF4-FFF2-40B4-BE49-F238E27FC236}">
                  <a16:creationId xmlns:a16="http://schemas.microsoft.com/office/drawing/2014/main" id="{ACCEF78D-F03F-470B-A4CE-06AD02FBC73C}"/>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2842735" y="6381749"/>
              <a:ext cx="1568589" cy="2105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219074</xdr:colOff>
      <xdr:row>30</xdr:row>
      <xdr:rowOff>142875</xdr:rowOff>
    </xdr:from>
    <xdr:to>
      <xdr:col>21</xdr:col>
      <xdr:colOff>266699</xdr:colOff>
      <xdr:row>31</xdr:row>
      <xdr:rowOff>142875</xdr:rowOff>
    </xdr:to>
    <xdr:sp macro="" textlink="">
      <xdr:nvSpPr>
        <xdr:cNvPr id="61" name="TextBox 60">
          <a:extLst>
            <a:ext uri="{FF2B5EF4-FFF2-40B4-BE49-F238E27FC236}">
              <a16:creationId xmlns:a16="http://schemas.microsoft.com/office/drawing/2014/main" id="{A032F0A8-F40E-A61A-C971-19379ACD19F2}"/>
            </a:ext>
          </a:extLst>
        </xdr:cNvPr>
        <xdr:cNvSpPr txBox="1"/>
      </xdr:nvSpPr>
      <xdr:spPr>
        <a:xfrm>
          <a:off x="12887324" y="6143625"/>
          <a:ext cx="13811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Education Field</a:t>
          </a:r>
        </a:p>
      </xdr:txBody>
    </xdr:sp>
    <xdr:clientData/>
  </xdr:twoCellAnchor>
  <xdr:twoCellAnchor>
    <xdr:from>
      <xdr:col>21</xdr:col>
      <xdr:colOff>304800</xdr:colOff>
      <xdr:row>30</xdr:row>
      <xdr:rowOff>104775</xdr:rowOff>
    </xdr:from>
    <xdr:to>
      <xdr:col>23</xdr:col>
      <xdr:colOff>66675</xdr:colOff>
      <xdr:row>32</xdr:row>
      <xdr:rowOff>0</xdr:rowOff>
    </xdr:to>
    <xdr:sp macro="" textlink="">
      <xdr:nvSpPr>
        <xdr:cNvPr id="11269" name="TextBox 11268">
          <a:extLst>
            <a:ext uri="{FF2B5EF4-FFF2-40B4-BE49-F238E27FC236}">
              <a16:creationId xmlns:a16="http://schemas.microsoft.com/office/drawing/2014/main" id="{91AC7ED4-7296-17FD-3848-A3DD26619B58}"/>
            </a:ext>
          </a:extLst>
        </xdr:cNvPr>
        <xdr:cNvSpPr txBox="1"/>
      </xdr:nvSpPr>
      <xdr:spPr>
        <a:xfrm>
          <a:off x="14306550" y="6105525"/>
          <a:ext cx="1095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Department</a:t>
          </a:r>
        </a:p>
      </xdr:txBody>
    </xdr:sp>
    <xdr:clientData/>
  </xdr:twoCellAnchor>
</xdr:wsDr>
</file>

<file path=xl/drawings/drawing15.xml><?xml version="1.0" encoding="utf-8"?>
<c:userShapes xmlns:c="http://schemas.openxmlformats.org/drawingml/2006/chart">
  <cdr:relSizeAnchor xmlns:cdr="http://schemas.openxmlformats.org/drawingml/2006/chartDrawing">
    <cdr:from>
      <cdr:x>0.08571</cdr:x>
      <cdr:y>0</cdr:y>
    </cdr:from>
    <cdr:to>
      <cdr:x>1</cdr:x>
      <cdr:y>1</cdr:y>
    </cdr:to>
    <cdr:sp macro="" textlink="">
      <cdr:nvSpPr>
        <cdr:cNvPr id="2" name="TextBox 1">
          <a:extLst xmlns:a="http://schemas.openxmlformats.org/drawingml/2006/main">
            <a:ext uri="{FF2B5EF4-FFF2-40B4-BE49-F238E27FC236}">
              <a16:creationId xmlns:a16="http://schemas.microsoft.com/office/drawing/2014/main" id="{34F02E15-B210-14BF-4830-06D8FE497CD9}"/>
            </a:ext>
          </a:extLst>
        </cdr:cNvPr>
        <cdr:cNvSpPr txBox="1"/>
      </cdr:nvSpPr>
      <cdr:spPr>
        <a:xfrm xmlns:a="http://schemas.openxmlformats.org/drawingml/2006/main">
          <a:off x="552450" y="381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0.33</cdr:x>
      <cdr:y>0.31765</cdr:y>
    </cdr:from>
    <cdr:to>
      <cdr:x>1</cdr:x>
      <cdr:y>0.85882</cdr:y>
    </cdr:to>
    <cdr:sp macro="" textlink="RATING!$B$7">
      <cdr:nvSpPr>
        <cdr:cNvPr id="3" name="TextBox 2">
          <a:extLst xmlns:a="http://schemas.openxmlformats.org/drawingml/2006/main">
            <a:ext uri="{FF2B5EF4-FFF2-40B4-BE49-F238E27FC236}">
              <a16:creationId xmlns:a16="http://schemas.microsoft.com/office/drawing/2014/main" id="{1DC332BD-1C9D-4436-F73E-067B4865FCF7}"/>
            </a:ext>
          </a:extLst>
        </cdr:cNvPr>
        <cdr:cNvSpPr txBox="1"/>
      </cdr:nvSpPr>
      <cdr:spPr>
        <a:xfrm xmlns:a="http://schemas.openxmlformats.org/drawingml/2006/main">
          <a:off x="314325" y="257176"/>
          <a:ext cx="638175" cy="4381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C090670-53CD-4FEB-97E7-B22BAA1A4B50}" type="TxLink">
            <a:rPr lang="en-US" sz="900" b="0" i="0" u="none" strike="noStrike">
              <a:solidFill>
                <a:srgbClr val="000000"/>
              </a:solidFill>
              <a:latin typeface="Arial Black" panose="020B0A04020102020204" pitchFamily="34" charset="0"/>
              <a:ea typeface="Calibri"/>
              <a:cs typeface="Calibri"/>
            </a:rPr>
            <a:pPr/>
            <a:t>2.6</a:t>
          </a:fld>
          <a:endParaRPr lang="en-IN" sz="900">
            <a:latin typeface="Arial Black" panose="020B0A04020102020204" pitchFamily="34" charset="0"/>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0.30216</cdr:x>
      <cdr:y>0.38585</cdr:y>
    </cdr:from>
    <cdr:to>
      <cdr:x>0.71888</cdr:x>
      <cdr:y>0.6335</cdr:y>
    </cdr:to>
    <cdr:sp macro="" textlink="GENDER!$B$9">
      <cdr:nvSpPr>
        <cdr:cNvPr id="2" name="TextBox 1">
          <a:extLst xmlns:a="http://schemas.openxmlformats.org/drawingml/2006/main">
            <a:ext uri="{FF2B5EF4-FFF2-40B4-BE49-F238E27FC236}">
              <a16:creationId xmlns:a16="http://schemas.microsoft.com/office/drawing/2014/main" id="{B7D3E779-AA66-0834-724D-12DFC85B89EE}"/>
            </a:ext>
          </a:extLst>
        </cdr:cNvPr>
        <cdr:cNvSpPr txBox="1"/>
      </cdr:nvSpPr>
      <cdr:spPr>
        <a:xfrm xmlns:a="http://schemas.openxmlformats.org/drawingml/2006/main">
          <a:off x="435114" y="555625"/>
          <a:ext cx="600075" cy="35661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C2ABE55-2141-477E-80EC-5ECF623F05C8}" type="TxLink">
            <a:rPr lang="en-US" sz="2000" b="1" i="0" u="none" strike="noStrike">
              <a:solidFill>
                <a:srgbClr val="000000"/>
              </a:solidFill>
              <a:latin typeface="+mj-lt"/>
              <a:ea typeface="Calibri"/>
              <a:cs typeface="Calibri"/>
            </a:rPr>
            <a:pPr/>
            <a:t>588</a:t>
          </a:fld>
          <a:endParaRPr lang="en-IN" sz="2000" b="1">
            <a:latin typeface="+mj-l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refreshedDate="45531.836802546299" createdVersion="8" refreshedVersion="8" minRefreshableVersion="3" recordCount="1470" xr:uid="{74760C14-450A-4F5F-82FE-AD64658BFECC}">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7349623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B6E416-10C2-4F76-94C6-7C841AF80FE6}" name="KPI"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27DD4B-5652-45CE-83A0-730F480141B5}"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49">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5438D-73EA-4C4B-A98C-BD216EF50B0D}" name="Rating"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50">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7D6D45-088E-4222-854B-5E9E236E3032}" name="Gender"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F4FC1A-A4A3-45CA-B18B-421150573CEE}" name="Education by Attrition"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990E1B-3A3B-43D1-BE6C-DFD1DEBA1DC1}" name="Attrition by Job"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Role">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385FFE-7B85-4D1D-9E6D-8707D2D7238B}" name="Dept wise Attrition"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DEPT">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0"/>
          </reference>
        </references>
      </pivotArea>
    </chartFormat>
    <chartFormat chart="6" format="7">
      <pivotArea type="data" outline="0" fieldPosition="0">
        <references count="2">
          <reference field="4294967294" count="1" selected="0">
            <x v="0"/>
          </reference>
          <reference field="4" count="1" selected="0">
            <x v="1"/>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7D552E-DC01-4DC2-83D1-E1BFEBB24622}" name="Attrition by Age Group"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7ECE3F-58AF-4BA4-9C26-8A335A752C25}" name="Marital Statu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CF_attrition count" fld="17" subtotal="count" baseField="1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41C66EE-CD67-45FD-AEC3-92E517203771}" sourceName="Gender">
  <pivotTables>
    <pivotTable tabId="12" name="Gender"/>
    <pivotTable tabId="16" name="Attrition by Age Group"/>
    <pivotTable tabId="14" name="Attrition by Job"/>
    <pivotTable tabId="15" name="Dept wise Attrition"/>
    <pivotTable tabId="13" name="Education by Attrition"/>
    <pivotTable tabId="8" name="KPI"/>
    <pivotTable tabId="17" name="Marital Status"/>
    <pivotTable tabId="11" name="PivotTable4"/>
    <pivotTable tabId="11" name="Rating"/>
  </pivotTables>
  <data>
    <tabular pivotCacheId="73496233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5E73EED-2BD4-4A69-9969-7995C0782D26}" sourceName="Department">
  <pivotTables>
    <pivotTable tabId="16" name="Attrition by Age Group"/>
    <pivotTable tabId="14" name="Attrition by Job"/>
    <pivotTable tabId="15" name="Dept wise Attrition"/>
    <pivotTable tabId="13" name="Education by Attrition"/>
    <pivotTable tabId="12" name="Gender"/>
    <pivotTable tabId="8" name="KPI"/>
    <pivotTable tabId="17" name="Marital Status"/>
    <pivotTable tabId="11" name="PivotTable4"/>
    <pivotTable tabId="11" name="Rating"/>
  </pivotTables>
  <data>
    <tabular pivotCacheId="73496233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43C7887B-9723-4478-BB7A-65F5D6E9BF63}" sourceName="Education Field">
  <pivotTables>
    <pivotTable tabId="16" name="Attrition by Age Group"/>
    <pivotTable tabId="14" name="Attrition by Job"/>
    <pivotTable tabId="15" name="Dept wise Attrition"/>
    <pivotTable tabId="13" name="Education by Attrition"/>
    <pivotTable tabId="12" name="Gender"/>
    <pivotTable tabId="8" name="KPI"/>
    <pivotTable tabId="17" name="Marital Status"/>
    <pivotTable tabId="11" name="PivotTable4"/>
    <pivotTable tabId="11" name="Rating"/>
  </pivotTables>
  <data>
    <tabular pivotCacheId="73496233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F11DF79-ADED-49FC-85DC-3C1162A11EA1}" cache="Slicer_Gender2"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9A417F8-8837-4428-8DD0-E5609EDCC8BD}" cache="Slicer_Gender2" caption="Gender" rowHeight="260350"/>
  <slicer name="Education Field" xr10:uid="{26F6D804-CA2C-4234-B8CE-D7A8C85CF002}" cache="Slicer_Education_Field2"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EEFD0FC-00EF-4254-B427-C04D4BD7D527}" cache="Slicer_Gender2" caption="Gender" rowHeight="260350"/>
  <slicer name="Education Field 1" xr10:uid="{CB37D1BA-4998-4E80-97B8-54B299461752}" cache="Slicer_Education_Field2"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D0731E15-B7FC-49DC-951B-F4DFF3C8D336}" cache="Slicer_Department" caption="Department" rowHeight="260350"/>
  <slicer name="Education Field 2" xr10:uid="{D8306BFC-4F66-4FA4-96E4-587535AF1D87}" cache="Slicer_Education_Field2"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A772F625-63C5-4454-ABDB-96497670ACB6}" cache="Slicer_Gender2" caption="Gender" columnCount="2" style="Slicer " rowHeight="260350"/>
  <slicer name="Department 1" xr10:uid="{F9B24682-CEE3-4CA8-837F-85A2A18DA43D}" cache="Slicer_Department" style="Slicer " rowHeight="260350"/>
  <slicer name="Education Field 3" xr10:uid="{7D004491-83B6-4372-8C56-C61405F59B7B}" cache="Slicer_Education_Field2" style="Slicer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7D2B28-0563-4584-B682-52A7CB751353}" name="Table2" displayName="Table2" ref="A1:AR1471" totalsRowShown="0">
  <autoFilter ref="A1:AR1471" xr:uid="{397D2B28-0563-4584-B682-52A7CB751353}"/>
  <tableColumns count="44">
    <tableColumn id="1" xr3:uid="{4E5FE013-2870-49F0-858E-E7DFB3AFA74F}" name="Attrition"/>
    <tableColumn id="2" xr3:uid="{58E94CD9-99AA-4353-9641-B3EF57F513F8}" name="Business Travel"/>
    <tableColumn id="3" xr3:uid="{5144D906-2C1A-4628-B763-9156BDDB7F63}" name="CF_age band"/>
    <tableColumn id="4" xr3:uid="{8BECACD2-BC6A-4AB1-A73F-431DB817E4C8}" name="CF_attrition label"/>
    <tableColumn id="5" xr3:uid="{E200006E-FB4A-44AD-B76F-F78586DC4D6F}" name="Department"/>
    <tableColumn id="6" xr3:uid="{8029DFFE-3EB9-4BBA-B879-720A5186E457}" name="Education Field"/>
    <tableColumn id="7" xr3:uid="{3741974B-633D-47B0-9EA0-9909BEFD7649}" name="emp no"/>
    <tableColumn id="8" xr3:uid="{2D27B27D-9744-420C-9DAA-B5E57BFB9842}" name="Employee Number"/>
    <tableColumn id="9" xr3:uid="{C1718853-374E-4C9C-AA77-389C60EC4831}" name="Gender"/>
    <tableColumn id="10" xr3:uid="{0DD86E24-DCDB-4570-9E1F-FB5AE06E61BA}" name="Job Role"/>
    <tableColumn id="11" xr3:uid="{962C441D-4BE5-41B9-89D3-0CBDCC55DAA3}" name="Marital Status"/>
    <tableColumn id="12" xr3:uid="{864CAB36-4817-4493-807F-EA57988E0720}" name="Over Time"/>
    <tableColumn id="13" xr3:uid="{E9BD3858-795E-4421-BCBF-F85DEB8F3049}" name="Over18"/>
    <tableColumn id="14" xr3:uid="{B5DB0399-412D-4FD8-A803-A15403B03075}" name="Training Times Last Year"/>
    <tableColumn id="15" xr3:uid="{0ACD2741-DE52-4D74-A15E-862A6D7CD3F7}" name="-2"/>
    <tableColumn id="16" xr3:uid="{400709C2-C234-4041-B3F1-D169D57EEC67}" name="0"/>
    <tableColumn id="17" xr3:uid="{0FEE0E5E-078E-4B25-9773-B8AC0C35AF60}" name="Age"/>
    <tableColumn id="18" xr3:uid="{61625978-928E-42EA-80F2-955502D9E2CD}" name="CF_attrition count"/>
    <tableColumn id="19" xr3:uid="{8C782350-692E-4BAB-B417-AAE050186E0B}" name="CF_attrition counts"/>
    <tableColumn id="20" xr3:uid="{314A2C3F-BD0F-44AC-B16E-2CA532179233}" name="CF_attrition rate"/>
    <tableColumn id="21" xr3:uid="{EFD57793-9256-4C7C-AF77-75EA517A7A4D}" name="CF_current Employee"/>
    <tableColumn id="22" xr3:uid="{3D8F34FC-D837-491C-A9C1-2C81EFFE55B2}" name="Daily Rate"/>
    <tableColumn id="23" xr3:uid="{D1E08E9D-FFB1-4387-8E2E-5DF675CB91B2}" name="Distance From Home"/>
    <tableColumn id="24" xr3:uid="{48F38F41-56A6-4952-B1A4-FC7FAFF15358}" name="Education"/>
    <tableColumn id="25" xr3:uid="{B4FD2538-C1A9-4E35-9F85-CA9117847593}" name="Employee Count"/>
    <tableColumn id="26" xr3:uid="{16C6294C-7B98-4374-BE21-281349851CDC}" name="Environment Satisfaction"/>
    <tableColumn id="27" xr3:uid="{83612E32-3ABD-4571-9B62-7D5AC43E089C}" name="Hourly Rate"/>
    <tableColumn id="28" xr3:uid="{58BAE710-E24D-40DA-9468-35E09E212F68}" name="Job Involvement"/>
    <tableColumn id="29" xr3:uid="{3AED0826-335B-41CD-AAC3-D4B821C3B276}" name="Job Level"/>
    <tableColumn id="30" xr3:uid="{49D2781E-1702-47CD-B6B3-3B872EE4A604}" name="Job Satisfaction"/>
    <tableColumn id="31" xr3:uid="{40BFC269-8E1A-4C98-B252-A740541461CB}" name="Monthly Income"/>
    <tableColumn id="32" xr3:uid="{1B08D49D-66EB-4259-AB5E-3D2D5905D6A8}" name="Monthly Rate"/>
    <tableColumn id="33" xr3:uid="{424F6D4D-B2B9-471C-88CE-D92CE7DA58CB}" name="Num Companies Worked"/>
    <tableColumn id="34" xr3:uid="{55343F92-1363-41AA-940E-503097018FC4}" name="Percent Salary Hike"/>
    <tableColumn id="35" xr3:uid="{933E4590-8829-4EE8-B7B8-8BC52E3C41A9}" name="Performance Rating"/>
    <tableColumn id="36" xr3:uid="{D31445FA-40D9-43BA-AC0E-D2493D0DE1BD}" name="Relationship Satisfaction"/>
    <tableColumn id="37" xr3:uid="{18AC0862-D72B-454D-96F5-6B28E4AC1F4F}" name="Standard Hours"/>
    <tableColumn id="38" xr3:uid="{2146BF70-A00E-40C8-8910-95A5286697DA}" name="Stock Option Level"/>
    <tableColumn id="39" xr3:uid="{B33CF8B6-0E33-450D-8C96-A9097081FC9D}" name="Total Working Years"/>
    <tableColumn id="40" xr3:uid="{FE743B06-5D55-4C2E-AC80-0DF0B8839CD1}" name="Work Life Balance"/>
    <tableColumn id="41" xr3:uid="{E15049B5-231C-48FE-9454-AAE89A82499A}" name="Years At Company"/>
    <tableColumn id="42" xr3:uid="{33C99BC9-A02C-4FF3-8D50-A55ADAF8DB0A}" name="Years In Current Role"/>
    <tableColumn id="43" xr3:uid="{96A803B7-5318-4F18-8622-D28E20AD5801}" name="Years Since Last Promotion"/>
    <tableColumn id="44" xr3:uid="{0762FFC4-82F3-46B2-9689-81F75832F4F1}" name="Years With Curr Manag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2" totalsRowCount="1">
  <autoFilter ref="A1:AR1471" xr:uid="{00000000-000C-0000-FFFF-FFFF00000000}"/>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36126-C789-43ED-A8AA-F6C4A707A43C}">
  <dimension ref="A1:AR1471"/>
  <sheetViews>
    <sheetView workbookViewId="0">
      <selection sqref="A1:AR1471"/>
    </sheetView>
  </sheetViews>
  <sheetFormatPr defaultRowHeight="15.6" x14ac:dyDescent="0.3"/>
  <cols>
    <col min="1" max="1" width="9.796875" customWidth="1"/>
    <col min="2" max="2" width="15.3984375" customWidth="1"/>
    <col min="3" max="3" width="13.296875" customWidth="1"/>
    <col min="4" max="4" width="17.19921875" customWidth="1"/>
    <col min="5" max="5" width="12.69921875" customWidth="1"/>
    <col min="6" max="6" width="15.5" customWidth="1"/>
    <col min="7" max="7" width="9" customWidth="1"/>
    <col min="8" max="8" width="18.09765625" customWidth="1"/>
    <col min="10" max="10" width="9.59765625" customWidth="1"/>
    <col min="11" max="11" width="14.3984375" customWidth="1"/>
    <col min="12" max="12" width="11.09765625" customWidth="1"/>
    <col min="14" max="14" width="22.796875" customWidth="1"/>
    <col min="18" max="18" width="17.8984375" customWidth="1"/>
    <col min="19" max="19" width="18.69921875" customWidth="1"/>
    <col min="20" max="20" width="16.5" customWidth="1"/>
    <col min="21" max="21" width="20.3984375" customWidth="1"/>
    <col min="22" max="22" width="11" customWidth="1"/>
    <col min="23" max="23" width="19.8984375" customWidth="1"/>
    <col min="24" max="24" width="11" customWidth="1"/>
    <col min="25" max="25" width="16.3984375" customWidth="1"/>
    <col min="26" max="26" width="23.59765625" customWidth="1"/>
    <col min="27" max="27" width="12.3984375" customWidth="1"/>
    <col min="28" max="28" width="16.296875" customWidth="1"/>
    <col min="29" max="29" width="10.09765625" customWidth="1"/>
    <col min="30" max="30" width="15.59765625" customWidth="1"/>
    <col min="31" max="31" width="16.296875" customWidth="1"/>
    <col min="32" max="32" width="14" customWidth="1"/>
    <col min="33" max="33" width="23.5" customWidth="1"/>
    <col min="34" max="34" width="18.5" customWidth="1"/>
    <col min="35" max="35" width="19" customWidth="1"/>
    <col min="36" max="36" width="23.296875" customWidth="1"/>
    <col min="37" max="37" width="15.59765625" customWidth="1"/>
    <col min="38" max="38" width="18" customWidth="1"/>
    <col min="39" max="39" width="19.3984375" customWidth="1"/>
    <col min="40" max="40" width="17.5" customWidth="1"/>
    <col min="41" max="41" width="17.8984375" customWidth="1"/>
    <col min="42" max="42" width="20.296875" customWidth="1"/>
    <col min="43" max="43" width="25.0976562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08E48-5289-4DF4-A8B4-3F1214CC27C3}">
  <dimension ref="A3:E8"/>
  <sheetViews>
    <sheetView workbookViewId="0">
      <selection activeCell="F8" sqref="F8"/>
    </sheetView>
  </sheetViews>
  <sheetFormatPr defaultRowHeight="15.6" x14ac:dyDescent="0.3"/>
  <cols>
    <col min="1" max="1" width="24.5" bestFit="1" customWidth="1"/>
    <col min="2" max="2" width="22.796875" bestFit="1" customWidth="1"/>
    <col min="3" max="3" width="13.5" bestFit="1" customWidth="1"/>
    <col min="4" max="4" width="14.796875" bestFit="1" customWidth="1"/>
    <col min="5" max="5" width="12.3984375" bestFit="1" customWidth="1"/>
  </cols>
  <sheetData>
    <row r="3" spans="1:5" x14ac:dyDescent="0.3">
      <c r="A3" t="s">
        <v>1554</v>
      </c>
      <c r="B3" t="s">
        <v>1555</v>
      </c>
      <c r="C3" t="s">
        <v>1556</v>
      </c>
    </row>
    <row r="4" spans="1:5" x14ac:dyDescent="0.3">
      <c r="A4" s="21">
        <v>1470</v>
      </c>
      <c r="B4" s="21">
        <v>237</v>
      </c>
      <c r="C4" s="21">
        <v>36.923809523809524</v>
      </c>
    </row>
    <row r="7" spans="1:5" x14ac:dyDescent="0.3">
      <c r="A7" t="s">
        <v>1557</v>
      </c>
      <c r="B7" t="s">
        <v>1558</v>
      </c>
      <c r="C7" t="s">
        <v>1559</v>
      </c>
      <c r="D7" t="s">
        <v>1560</v>
      </c>
      <c r="E7" t="s">
        <v>1561</v>
      </c>
    </row>
    <row r="8" spans="1:5" x14ac:dyDescent="0.3">
      <c r="A8">
        <f>GETPIVOTDATA("Count of Employee Number",$A$3)</f>
        <v>1470</v>
      </c>
      <c r="B8">
        <f>GETPIVOTDATA("Sum of CF_attrition count",$A$3)</f>
        <v>237</v>
      </c>
      <c r="C8" s="4">
        <f>GETPIVOTDATA("Average of Age",$A$3)</f>
        <v>36.923809523809524</v>
      </c>
      <c r="D8">
        <f>A8-B8</f>
        <v>1233</v>
      </c>
      <c r="E8" s="2">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5972-4356-4E20-AE88-34388A780B8A}">
  <dimension ref="A3:C12"/>
  <sheetViews>
    <sheetView topLeftCell="A10" workbookViewId="0">
      <selection activeCell="B17" sqref="B17"/>
    </sheetView>
  </sheetViews>
  <sheetFormatPr defaultRowHeight="15.6" x14ac:dyDescent="0.3"/>
  <cols>
    <col min="1" max="1" width="23.59765625" bestFit="1" customWidth="1"/>
    <col min="2" max="2" width="11.3984375" bestFit="1" customWidth="1"/>
  </cols>
  <sheetData>
    <row r="3" spans="1:3" x14ac:dyDescent="0.3">
      <c r="A3" t="s">
        <v>1562</v>
      </c>
    </row>
    <row r="4" spans="1:3" x14ac:dyDescent="0.3">
      <c r="A4" s="3">
        <v>2.6265306122448981</v>
      </c>
    </row>
    <row r="7" spans="1:3" x14ac:dyDescent="0.3">
      <c r="A7" t="s">
        <v>1563</v>
      </c>
      <c r="B7" s="3">
        <f>GETPIVOTDATA("Job Satisfaction",$A$3)</f>
        <v>2.6265306122448981</v>
      </c>
      <c r="C7">
        <f>B7/4</f>
        <v>0.65663265306122454</v>
      </c>
    </row>
    <row r="8" spans="1:3" x14ac:dyDescent="0.3">
      <c r="A8" t="s">
        <v>1564</v>
      </c>
      <c r="B8" s="3">
        <f>4-GETPIVOTDATA("Job Satisfaction",$A$3)</f>
        <v>1.3734693877551019</v>
      </c>
      <c r="C8">
        <f>B8/4</f>
        <v>0.34336734693877546</v>
      </c>
    </row>
    <row r="11" spans="1:3" x14ac:dyDescent="0.3">
      <c r="A11" t="s">
        <v>1562</v>
      </c>
    </row>
    <row r="12" spans="1:3" x14ac:dyDescent="0.3">
      <c r="A12" s="3">
        <v>2.6265306122448981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27D2-FB2B-4FE2-B3F5-0E5D602E5755}">
  <dimension ref="A3:C10"/>
  <sheetViews>
    <sheetView topLeftCell="A6" workbookViewId="0">
      <selection activeCell="D21" sqref="D21"/>
    </sheetView>
  </sheetViews>
  <sheetFormatPr defaultRowHeight="15.6" x14ac:dyDescent="0.3"/>
  <cols>
    <col min="1" max="1" width="12.19921875" bestFit="1" customWidth="1"/>
    <col min="2" max="2" width="22.796875" bestFit="1" customWidth="1"/>
  </cols>
  <sheetData>
    <row r="3" spans="1:3" x14ac:dyDescent="0.3">
      <c r="A3" s="6" t="s">
        <v>1565</v>
      </c>
      <c r="B3" s="7" t="s">
        <v>1567</v>
      </c>
    </row>
    <row r="4" spans="1:3" x14ac:dyDescent="0.3">
      <c r="A4" s="8" t="s">
        <v>51</v>
      </c>
      <c r="B4" s="13">
        <v>588</v>
      </c>
    </row>
    <row r="5" spans="1:3" x14ac:dyDescent="0.3">
      <c r="A5" s="9" t="s">
        <v>62</v>
      </c>
      <c r="B5" s="14">
        <v>882</v>
      </c>
    </row>
    <row r="6" spans="1:3" x14ac:dyDescent="0.3">
      <c r="A6" s="10" t="s">
        <v>1566</v>
      </c>
      <c r="B6" s="15">
        <v>1470</v>
      </c>
    </row>
    <row r="9" spans="1:3" x14ac:dyDescent="0.3">
      <c r="A9" s="11" t="s">
        <v>51</v>
      </c>
      <c r="B9">
        <f>IFERROR(GETPIVOTDATA("Employee Count",$A$3,"Gender","Female"),0)</f>
        <v>588</v>
      </c>
      <c r="C9" s="12">
        <f>IFERROR(B9/($B$9+$B$10),0)</f>
        <v>0.4</v>
      </c>
    </row>
    <row r="10" spans="1:3" x14ac:dyDescent="0.3">
      <c r="A10" s="11" t="s">
        <v>62</v>
      </c>
      <c r="B10">
        <f>IFERROR(GETPIVOTDATA("Employee Count",$A$3,"Gender","Male"),0)</f>
        <v>882</v>
      </c>
      <c r="C10" s="12">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77BE9-7280-4193-BDE1-B9CBD2D44E67}">
  <dimension ref="A3:B9"/>
  <sheetViews>
    <sheetView workbookViewId="0">
      <selection activeCell="K23" sqref="K23"/>
    </sheetView>
  </sheetViews>
  <sheetFormatPr defaultRowHeight="15.6" x14ac:dyDescent="0.3"/>
  <cols>
    <col min="1" max="1" width="16" bestFit="1" customWidth="1"/>
    <col min="2" max="3" width="22.796875" bestFit="1" customWidth="1"/>
  </cols>
  <sheetData>
    <row r="3" spans="1:2" x14ac:dyDescent="0.3">
      <c r="A3" s="6" t="s">
        <v>1565</v>
      </c>
      <c r="B3" s="7" t="s">
        <v>1555</v>
      </c>
    </row>
    <row r="4" spans="1:2" x14ac:dyDescent="0.3">
      <c r="A4" s="8" t="s">
        <v>134</v>
      </c>
      <c r="B4" s="13">
        <v>5</v>
      </c>
    </row>
    <row r="5" spans="1:2" x14ac:dyDescent="0.3">
      <c r="A5" s="9" t="s">
        <v>65</v>
      </c>
      <c r="B5" s="14">
        <v>31</v>
      </c>
    </row>
    <row r="6" spans="1:2" x14ac:dyDescent="0.3">
      <c r="A6" s="9" t="s">
        <v>55</v>
      </c>
      <c r="B6" s="14">
        <v>44</v>
      </c>
    </row>
    <row r="7" spans="1:2" x14ac:dyDescent="0.3">
      <c r="A7" s="9" t="s">
        <v>71</v>
      </c>
      <c r="B7" s="14">
        <v>58</v>
      </c>
    </row>
    <row r="8" spans="1:2" x14ac:dyDescent="0.3">
      <c r="A8" s="9" t="s">
        <v>77</v>
      </c>
      <c r="B8" s="14">
        <v>99</v>
      </c>
    </row>
    <row r="9" spans="1:2" x14ac:dyDescent="0.3">
      <c r="A9" s="10" t="s">
        <v>1566</v>
      </c>
      <c r="B9" s="15">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D3314-C6E1-460B-A13E-780898590284}">
  <dimension ref="A3:E13"/>
  <sheetViews>
    <sheetView workbookViewId="0">
      <selection activeCell="D4" sqref="D4:E12"/>
    </sheetView>
  </sheetViews>
  <sheetFormatPr defaultRowHeight="15.6" x14ac:dyDescent="0.3"/>
  <cols>
    <col min="1" max="1" width="23.296875" bestFit="1" customWidth="1"/>
    <col min="2" max="2" width="22.796875" bestFit="1" customWidth="1"/>
    <col min="4" max="4" width="23.296875" bestFit="1" customWidth="1"/>
    <col min="5" max="5" width="13.796875" bestFit="1" customWidth="1"/>
  </cols>
  <sheetData>
    <row r="3" spans="1:5" x14ac:dyDescent="0.3">
      <c r="A3" s="6" t="s">
        <v>9</v>
      </c>
      <c r="B3" s="7" t="s">
        <v>1555</v>
      </c>
      <c r="D3" t="s">
        <v>9</v>
      </c>
      <c r="E3" t="s">
        <v>1558</v>
      </c>
    </row>
    <row r="4" spans="1:5" x14ac:dyDescent="0.3">
      <c r="A4" s="8" t="s">
        <v>83</v>
      </c>
      <c r="B4" s="13">
        <v>9</v>
      </c>
      <c r="D4" t="str">
        <f>A4</f>
        <v>Healthcare Representative</v>
      </c>
      <c r="E4">
        <f>GETPIVOTDATA("CF_attrition count",$A$3,"Job Role",A4)</f>
        <v>9</v>
      </c>
    </row>
    <row r="5" spans="1:5" x14ac:dyDescent="0.3">
      <c r="A5" s="9" t="s">
        <v>163</v>
      </c>
      <c r="B5" s="14">
        <v>12</v>
      </c>
      <c r="D5" t="str">
        <f t="shared" ref="D5:D12" si="0">A5</f>
        <v>Human Resources</v>
      </c>
      <c r="E5">
        <f t="shared" ref="E5:E12" si="1">GETPIVOTDATA("CF_attrition count",$A$3,"Job Role",A5)</f>
        <v>12</v>
      </c>
    </row>
    <row r="6" spans="1:5" x14ac:dyDescent="0.3">
      <c r="A6" s="9" t="s">
        <v>68</v>
      </c>
      <c r="B6" s="14">
        <v>62</v>
      </c>
      <c r="D6" t="str">
        <f t="shared" si="0"/>
        <v>Laboratory Technician</v>
      </c>
      <c r="E6">
        <f t="shared" si="1"/>
        <v>62</v>
      </c>
    </row>
    <row r="7" spans="1:5" x14ac:dyDescent="0.3">
      <c r="A7" s="9" t="s">
        <v>95</v>
      </c>
      <c r="B7" s="14">
        <v>5</v>
      </c>
      <c r="D7" t="str">
        <f t="shared" si="0"/>
        <v>Manager</v>
      </c>
      <c r="E7">
        <f t="shared" si="1"/>
        <v>5</v>
      </c>
    </row>
    <row r="8" spans="1:5" x14ac:dyDescent="0.3">
      <c r="A8" s="9" t="s">
        <v>81</v>
      </c>
      <c r="B8" s="14">
        <v>10</v>
      </c>
      <c r="D8" t="str">
        <f t="shared" si="0"/>
        <v>Manufacturing Director</v>
      </c>
      <c r="E8">
        <f t="shared" si="1"/>
        <v>10</v>
      </c>
    </row>
    <row r="9" spans="1:5" x14ac:dyDescent="0.3">
      <c r="A9" s="9" t="s">
        <v>101</v>
      </c>
      <c r="B9" s="14">
        <v>2</v>
      </c>
      <c r="D9" t="str">
        <f t="shared" si="0"/>
        <v>Research Director</v>
      </c>
      <c r="E9">
        <f t="shared" si="1"/>
        <v>2</v>
      </c>
    </row>
    <row r="10" spans="1:5" x14ac:dyDescent="0.3">
      <c r="A10" s="9" t="s">
        <v>63</v>
      </c>
      <c r="B10" s="14">
        <v>47</v>
      </c>
      <c r="D10" t="str">
        <f t="shared" si="0"/>
        <v>Research Scientist</v>
      </c>
      <c r="E10">
        <f t="shared" si="1"/>
        <v>47</v>
      </c>
    </row>
    <row r="11" spans="1:5" x14ac:dyDescent="0.3">
      <c r="A11" s="9" t="s">
        <v>52</v>
      </c>
      <c r="B11" s="14">
        <v>57</v>
      </c>
      <c r="D11" t="str">
        <f t="shared" si="0"/>
        <v>Sales Executive</v>
      </c>
      <c r="E11">
        <f t="shared" si="1"/>
        <v>57</v>
      </c>
    </row>
    <row r="12" spans="1:5" x14ac:dyDescent="0.3">
      <c r="A12" s="9" t="s">
        <v>99</v>
      </c>
      <c r="B12" s="14">
        <v>33</v>
      </c>
      <c r="D12" t="str">
        <f t="shared" si="0"/>
        <v>Sales Representative</v>
      </c>
      <c r="E12">
        <f t="shared" si="1"/>
        <v>33</v>
      </c>
    </row>
    <row r="13" spans="1:5" x14ac:dyDescent="0.3">
      <c r="A13" s="10" t="s">
        <v>1566</v>
      </c>
      <c r="B13" s="15">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926FF-0947-4EE9-A92F-D083C27EAAE0}">
  <dimension ref="A3:B7"/>
  <sheetViews>
    <sheetView workbookViewId="0">
      <selection activeCell="A5" sqref="A5"/>
    </sheetView>
  </sheetViews>
  <sheetFormatPr defaultRowHeight="15.6" x14ac:dyDescent="0.3"/>
  <cols>
    <col min="1" max="1" width="10.8984375" bestFit="1" customWidth="1"/>
    <col min="2" max="2" width="22.796875" bestFit="1" customWidth="1"/>
  </cols>
  <sheetData>
    <row r="3" spans="1:2" x14ac:dyDescent="0.3">
      <c r="A3" s="6" t="s">
        <v>1568</v>
      </c>
      <c r="B3" s="7" t="s">
        <v>1555</v>
      </c>
    </row>
    <row r="4" spans="1:2" x14ac:dyDescent="0.3">
      <c r="A4" s="8" t="s">
        <v>161</v>
      </c>
      <c r="B4" s="16">
        <v>5.0632911392405063E-2</v>
      </c>
    </row>
    <row r="5" spans="1:2" x14ac:dyDescent="0.3">
      <c r="A5" s="9" t="s">
        <v>60</v>
      </c>
      <c r="B5" s="17">
        <v>0.56118143459915615</v>
      </c>
    </row>
    <row r="6" spans="1:2" x14ac:dyDescent="0.3">
      <c r="A6" s="9" t="s">
        <v>48</v>
      </c>
      <c r="B6" s="17">
        <v>0.3881856540084388</v>
      </c>
    </row>
    <row r="7" spans="1:2" x14ac:dyDescent="0.3">
      <c r="A7" s="10" t="s">
        <v>1566</v>
      </c>
      <c r="B7" s="18">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EF9F3-63A0-4A96-BE6A-E886C354C6EE}">
  <dimension ref="A3:B9"/>
  <sheetViews>
    <sheetView workbookViewId="0">
      <selection activeCell="A5" sqref="A5:B5"/>
      <pivotSelection pane="bottomRight" showHeader="1" extendable="1" start="1" max="6" activeRow="4" click="1" r:id="rId1">
        <pivotArea dataOnly="0" fieldPosition="0">
          <references count="1">
            <reference field="2" count="1">
              <x v="1"/>
            </reference>
          </references>
        </pivotArea>
      </pivotSelection>
    </sheetView>
  </sheetViews>
  <sheetFormatPr defaultRowHeight="15.6" x14ac:dyDescent="0.3"/>
  <cols>
    <col min="1" max="1" width="12.19921875" bestFit="1" customWidth="1"/>
    <col min="2" max="2" width="22.796875" bestFit="1" customWidth="1"/>
  </cols>
  <sheetData>
    <row r="3" spans="1:2" x14ac:dyDescent="0.3">
      <c r="A3" s="6" t="s">
        <v>1565</v>
      </c>
      <c r="B3" s="7" t="s">
        <v>1555</v>
      </c>
    </row>
    <row r="4" spans="1:2" x14ac:dyDescent="0.3">
      <c r="A4" s="8" t="s">
        <v>69</v>
      </c>
      <c r="B4" s="13">
        <v>112</v>
      </c>
    </row>
    <row r="5" spans="1:2" x14ac:dyDescent="0.3">
      <c r="A5" s="9" t="s">
        <v>46</v>
      </c>
      <c r="B5" s="14">
        <v>51</v>
      </c>
    </row>
    <row r="6" spans="1:2" x14ac:dyDescent="0.3">
      <c r="A6" s="9" t="s">
        <v>92</v>
      </c>
      <c r="B6" s="14">
        <v>38</v>
      </c>
    </row>
    <row r="7" spans="1:2" x14ac:dyDescent="0.3">
      <c r="A7" s="9" t="s">
        <v>58</v>
      </c>
      <c r="B7" s="14">
        <v>25</v>
      </c>
    </row>
    <row r="8" spans="1:2" x14ac:dyDescent="0.3">
      <c r="A8" s="9" t="s">
        <v>75</v>
      </c>
      <c r="B8" s="14">
        <v>11</v>
      </c>
    </row>
    <row r="9" spans="1:2" x14ac:dyDescent="0.3">
      <c r="A9" s="10" t="s">
        <v>1566</v>
      </c>
      <c r="B9" s="15">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B112B-E1C8-4690-8398-D733752178B7}">
  <dimension ref="A3:E7"/>
  <sheetViews>
    <sheetView workbookViewId="0">
      <selection activeCell="B5" sqref="B5"/>
    </sheetView>
  </sheetViews>
  <sheetFormatPr defaultRowHeight="15.6" x14ac:dyDescent="0.3"/>
  <cols>
    <col min="1" max="1" width="12.19921875" bestFit="1" customWidth="1"/>
    <col min="2" max="2" width="24.296875" bestFit="1" customWidth="1"/>
    <col min="4" max="4" width="12.69921875" bestFit="1" customWidth="1"/>
    <col min="5" max="5" width="8.09765625" bestFit="1" customWidth="1"/>
  </cols>
  <sheetData>
    <row r="3" spans="1:5" x14ac:dyDescent="0.3">
      <c r="A3" s="6" t="s">
        <v>1565</v>
      </c>
      <c r="B3" s="7" t="s">
        <v>1569</v>
      </c>
      <c r="D3" s="19" t="s">
        <v>10</v>
      </c>
      <c r="E3" s="20" t="s">
        <v>0</v>
      </c>
    </row>
    <row r="4" spans="1:5" x14ac:dyDescent="0.3">
      <c r="A4" s="8" t="s">
        <v>79</v>
      </c>
      <c r="B4" s="13">
        <v>327</v>
      </c>
      <c r="D4" t="str">
        <f>A4</f>
        <v>Divorced</v>
      </c>
      <c r="E4">
        <f>GETPIVOTDATA("CF_attrition count",$A$3,"Marital Status",A4)</f>
        <v>327</v>
      </c>
    </row>
    <row r="5" spans="1:5" x14ac:dyDescent="0.3">
      <c r="A5" s="9" t="s">
        <v>53</v>
      </c>
      <c r="B5" s="14">
        <v>470</v>
      </c>
      <c r="D5" t="str">
        <f>A5</f>
        <v>Single</v>
      </c>
      <c r="E5">
        <f>GETPIVOTDATA("CF_attrition count",$A$3,"Marital Status",A5)</f>
        <v>470</v>
      </c>
    </row>
    <row r="6" spans="1:5" x14ac:dyDescent="0.3">
      <c r="A6" s="9" t="s">
        <v>64</v>
      </c>
      <c r="B6" s="14">
        <v>673</v>
      </c>
      <c r="D6" t="str">
        <f>A6</f>
        <v>Married</v>
      </c>
      <c r="E6">
        <f>GETPIVOTDATA("CF_attrition count",$A$3,"Marital Status",A6)</f>
        <v>673</v>
      </c>
    </row>
    <row r="7" spans="1:5" x14ac:dyDescent="0.3">
      <c r="A7" s="10" t="s">
        <v>1566</v>
      </c>
      <c r="B7" s="15">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D12" sqref="D12"/>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election activeCell="S14" sqref="S14"/>
    </sheetView>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E70BC-1C0A-4FE0-8ECE-A3B27937127E}">
  <dimension ref="A1"/>
  <sheetViews>
    <sheetView showGridLines="0" tabSelected="1" zoomScale="80" zoomScaleNormal="80" workbookViewId="0">
      <selection activeCell="B7" sqref="B7"/>
    </sheetView>
  </sheetViews>
  <sheetFormatPr defaultRowHeight="15.6" x14ac:dyDescent="0.3"/>
  <cols>
    <col min="1" max="16384" width="8.796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Sheet3</vt:lpstr>
      <vt:lpstr>KPI</vt:lpstr>
      <vt:lpstr>RATING</vt:lpstr>
      <vt:lpstr>GENDER</vt:lpstr>
      <vt:lpstr>Education by Attrition</vt:lpstr>
      <vt:lpstr>Attrition by Job</vt:lpstr>
      <vt:lpstr>Dept wise Attrition</vt:lpstr>
      <vt:lpstr>Attrition by Age Group</vt:lpstr>
      <vt:lpstr>Marital Status</vt:lpstr>
      <vt:lpstr>Data</vt:lpstr>
      <vt:lpstr>Images</vt:lpstr>
      <vt:lpstr>Background 1</vt:lpstr>
      <vt:lpstr>Background 2</vt:lpstr>
      <vt:lpstr>Background 3</vt:lpstr>
      <vt:lpstr>Background 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Pooja Kanchan</cp:lastModifiedBy>
  <dcterms:created xsi:type="dcterms:W3CDTF">2022-12-29T16:02:46Z</dcterms:created>
  <dcterms:modified xsi:type="dcterms:W3CDTF">2024-09-05T14:38:27Z</dcterms:modified>
</cp:coreProperties>
</file>