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oja.nikumbh\Documents\UiPath\HC_RemainderEmail_Labcorp\Data\"/>
    </mc:Choice>
  </mc:AlternateContent>
  <xr:revisionPtr revIDLastSave="0" documentId="13_ncr:1_{4B2161AF-638C-46F8-9BA5-92CC1066B4C0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Settings" sheetId="1" r:id="rId1"/>
    <sheet name="Services" sheetId="4" r:id="rId2"/>
    <sheet name="Constants" sheetId="2" r:id="rId3"/>
    <sheet name="Assets" sheetId="3" r:id="rId4"/>
  </sheets>
  <definedNames>
    <definedName name="_Hlk50473718" localSheetId="0">Settings!$A$85</definedName>
    <definedName name="_Hlk50473800" localSheetId="0">Settings!#REF!</definedName>
    <definedName name="_Hlk50560726" localSheetId="0">Settings!$A$52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B29" i="1"/>
  <c r="B28" i="1"/>
  <c r="B48" i="1"/>
  <c r="B47" i="1"/>
  <c r="B46" i="1"/>
  <c r="B45" i="1"/>
  <c r="B44" i="1"/>
  <c r="B43" i="1"/>
  <c r="B27" i="1"/>
</calcChain>
</file>

<file path=xl/sharedStrings.xml><?xml version="1.0" encoding="utf-8"?>
<sst xmlns="http://schemas.openxmlformats.org/spreadsheetml/2006/main" count="176" uniqueCount="155">
  <si>
    <t>Name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</si>
  <si>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</si>
  <si>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</si>
  <si>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</si>
  <si>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</si>
  <si>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</si>
  <si>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</si>
  <si>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Quanum_URL</t>
  </si>
  <si>
    <t>https://portal.care360.com</t>
  </si>
  <si>
    <t>From_Mail_ID</t>
  </si>
  <si>
    <t>To_Mail_ID</t>
  </si>
  <si>
    <t>CC_Mail_ID</t>
  </si>
  <si>
    <t>ReportFile_Path</t>
  </si>
  <si>
    <t>ReportTemplateFile_Path</t>
  </si>
  <si>
    <t>OlderReportFiles_FolderPath</t>
  </si>
  <si>
    <t>ConfigFilePath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</si>
  <si>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</si>
  <si>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</si>
  <si>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</si>
  <si>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</si>
  <si>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</si>
  <si>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</si>
  <si>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</si>
  <si>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</si>
  <si>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</si>
  <si>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</si>
  <si>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</si>
  <si>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</si>
  <si>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</si>
  <si>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</si>
  <si>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</si>
  <si>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</si>
  <si>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</si>
  <si>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</si>
  <si>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</si>
  <si>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</si>
  <si>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</si>
  <si>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</si>
  <si>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</si>
  <si>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</si>
  <si>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</si>
  <si>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</si>
  <si>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</si>
  <si>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</si>
  <si>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</si>
  <si>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</si>
  <si>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</si>
  <si>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</si>
  <si>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</si>
  <si>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</si>
  <si>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</si>
  <si>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</si>
  <si>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</si>
  <si>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</si>
  <si>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</si>
  <si>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</si>
  <si>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db_ConnectionString</t>
  </si>
  <si>
    <t>Data Source=rpa-db.rpa.dev.backgroundcheck.com,1433;Initial Catalog=RPA_DB;Persist Security Info=True;User ID=RPABOTDBUSER;Password=Sterling@123</t>
  </si>
  <si>
    <t>SQL_Tablename_Processed_Orders</t>
  </si>
  <si>
    <t>Quest_Quanum_Credentials</t>
  </si>
  <si>
    <t>Email_Report_Templates_Folderpath</t>
  </si>
  <si>
    <t>Mail_Account</t>
  </si>
  <si>
    <t>SharedFolderPath_Input</t>
  </si>
  <si>
    <t>SharedFolderPath_Output</t>
  </si>
  <si>
    <t>BOT_Input_FolderPath</t>
  </si>
  <si>
    <t>BOT_Output_FolderPath</t>
  </si>
  <si>
    <t>BOT_Input_File</t>
  </si>
  <si>
    <t>SQL_Tablename_Processing_Orders</t>
  </si>
  <si>
    <t>BOT_Processing_FolderPath</t>
  </si>
  <si>
    <t>Lab_Direct_URL</t>
  </si>
  <si>
    <t>SmartSheet_URL</t>
  </si>
  <si>
    <t>Admin_Client_Filepath</t>
  </si>
  <si>
    <t>SmartSheet_Report_ID</t>
  </si>
  <si>
    <t>SmartSheet_Sheet_ID</t>
  </si>
  <si>
    <t>https://app.smartsheet.com/reports/vrqVMfvpH3CxXRwmPfV6Cp4PvfrgRxrVCQMVR6p1</t>
  </si>
  <si>
    <t>C:\Admin Client Prod - DHS\AdminClient.exe</t>
  </si>
  <si>
    <t>http://webadmin.sterlingdirect.com/WebAdmin-OHS/?#RequestQueue</t>
  </si>
  <si>
    <t>Process_Data_FolderPath</t>
  </si>
  <si>
    <t>C:\hc-email-notification\Data\</t>
  </si>
  <si>
    <t>Config.xlsx</t>
  </si>
  <si>
    <t>HC_EmailNotification_Processed_Orders</t>
  </si>
  <si>
    <t>HC_EmailNotification_Processing</t>
  </si>
  <si>
    <t>Lab_Direct_Credentials</t>
  </si>
  <si>
    <t>HC_Lab_Direct</t>
  </si>
  <si>
    <t>HC_Quest_Quanum</t>
  </si>
  <si>
    <t>Admin_Client_Credentials</t>
  </si>
  <si>
    <t>HC_Admin_Client</t>
  </si>
  <si>
    <t>SmartSheet_Credentials</t>
  </si>
  <si>
    <t>HC_SmartSheet</t>
  </si>
  <si>
    <t>Where access token is saved</t>
  </si>
  <si>
    <t>SS_Col_ConciergeStatus</t>
  </si>
  <si>
    <t>Concierge Status</t>
  </si>
  <si>
    <t>SS_Col_ConciergeNotes</t>
  </si>
  <si>
    <t>Concierge Notes</t>
  </si>
  <si>
    <t>StandardSubject</t>
  </si>
  <si>
    <t>SSM HEALTH -test</t>
  </si>
  <si>
    <t>SmartSheet_AccessToken</t>
  </si>
  <si>
    <t>1lz5y6t7dcf9y7rab1ncnp6a5f</t>
  </si>
  <si>
    <t>Pooja.Nikumbh@sterlingcheck.com</t>
  </si>
  <si>
    <t>C:\Admin Client\Client\AdminClient.exe</t>
  </si>
  <si>
    <t>3845436172724100</t>
  </si>
  <si>
    <t>LabCorp_URL</t>
  </si>
  <si>
    <t>Escreen_URL</t>
  </si>
  <si>
    <t>https://www.labcorpbeacon.com/results-web/results/authentication/public/logout?reason=idleTimeOut</t>
  </si>
  <si>
    <t>https://extranet.escreen.com/INTRANET/Catalogue/</t>
  </si>
  <si>
    <t>HC_RemainderEmail_Labcorp</t>
  </si>
  <si>
    <t>HC Remainder Email Labcorp Notification</t>
  </si>
  <si>
    <t>dhs_RemainderEmailLabcorp_Data</t>
  </si>
  <si>
    <t>Smartsheet</t>
  </si>
  <si>
    <t>eScreen</t>
  </si>
  <si>
    <t>Labcorp</t>
  </si>
  <si>
    <t>Clinical: Hepatitis B Titer</t>
  </si>
  <si>
    <t>Hepatitis</t>
  </si>
  <si>
    <t>Clinical: Measles, Mumps &amp; Rubella Titer</t>
  </si>
  <si>
    <t xml:space="preserve">MMR </t>
  </si>
  <si>
    <t>Clinical: Varicella (Chicken Pox) Titer</t>
  </si>
  <si>
    <t>Varicella</t>
  </si>
  <si>
    <t>Clinical: Blood TB Test (T-Spot)</t>
  </si>
  <si>
    <t>TB Blood</t>
  </si>
  <si>
    <t>T-Spot</t>
  </si>
  <si>
    <t>Urine: 10 Panel + Expanded Opiates</t>
  </si>
  <si>
    <t>Urine</t>
  </si>
  <si>
    <t>Clinical: TB Quantiferon (Blood)</t>
  </si>
  <si>
    <t>Quantiferon</t>
  </si>
  <si>
    <t>QuantiFERON-TB Gold Plus</t>
  </si>
  <si>
    <t>MMR</t>
  </si>
  <si>
    <t xml:space="preserve">Rubella Antibodies, IgG </t>
  </si>
  <si>
    <t>Clinical: Hepatitis B Titer (Blood)</t>
  </si>
  <si>
    <t>Hepatitis B Surf Ab Quant</t>
  </si>
  <si>
    <t>Varicella-Zoster V Ab, IgG</t>
  </si>
  <si>
    <t>Mumps Antibodies, IgG</t>
  </si>
  <si>
    <t>Measles Antibodies, IgG</t>
  </si>
  <si>
    <t>Clinical:  Ishihara (Color) Vision</t>
  </si>
  <si>
    <t>Ishihara</t>
  </si>
  <si>
    <t>Clinical: Influenza (Flu) Vaccination</t>
  </si>
  <si>
    <t>Influenza</t>
  </si>
  <si>
    <t>Clinical: Measles, Mumps &amp; Rubella Vac</t>
  </si>
  <si>
    <t>Clinical: Tuberculosis (TB) Chest XRay</t>
  </si>
  <si>
    <t>Tuberculosis</t>
  </si>
  <si>
    <t>ServicesMappingPath</t>
  </si>
  <si>
    <t>ServicesMappingSheetName</t>
  </si>
  <si>
    <t>Services</t>
  </si>
  <si>
    <t>Data\Config.xlsx</t>
  </si>
  <si>
    <t>eScreen ePassport # (if applicable)</t>
  </si>
  <si>
    <t>SS_Col_ConfirmationNo</t>
  </si>
  <si>
    <t>4227194072393600</t>
  </si>
  <si>
    <t>SS_Col_OOMComplete</t>
  </si>
  <si>
    <t>OOM Completed for Today</t>
  </si>
  <si>
    <t>SS_Col_ReqID</t>
  </si>
  <si>
    <t>SS_Col_JurisDesc</t>
  </si>
  <si>
    <t>ReqID (Search)</t>
  </si>
  <si>
    <t>JurisDesc</t>
  </si>
  <si>
    <t>Pooja.Nikumbh@sterlingcheck.com;Shubham.Pratap@sterlingcheck.com; Mithun.Keni1@sterlingcheck.com ; Mukesh.Gajbhiye2@sterlingcheck.com ; Colleen.Rimmel@sterlingcheck.com</t>
  </si>
  <si>
    <t>LabcorpMC@sterlingcheck.com</t>
  </si>
  <si>
    <t>BOT_Mail_ID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</si>
</sst>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Font="1" applyBorder="1" applyAlignment="1"/>
    <xf numFmtId="0" fontId="0" fillId="0" borderId="0" xfId="0" applyNumberFormat="1" applyFill="1" applyBorder="1" applyAlignment="1" applyProtection="1"/>
    <xf numFmtId="0" fontId="0" fillId="0" borderId="0" xfId="0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 applyProtection="1"/>
    <xf numFmtId="0" fontId="0" fillId="0" borderId="0" xfId="0" applyFill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 applyProtection="1"/>
    <xf numFmtId="0" fontId="2" fillId="0" borderId="0" xfId="0" quotePrefix="1" applyFont="1" applyBorder="1" applyAlignment="1"/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abcorpbeacon.com/results-web/results/authentication/public/logout?reason=idleTimeOut" TargetMode="External"/><Relationship Id="rId7" Type="http://schemas.openxmlformats.org/officeDocument/2006/relationships/hyperlink" Target="mailto:Pooja.Nikumbh@sterlingcheck.com" TargetMode="External"/><Relationship Id="rId2" Type="http://schemas.openxmlformats.org/officeDocument/2006/relationships/hyperlink" Target="mailto:Pooja.Nikumbh@sterlingcheck.com" TargetMode="External"/><Relationship Id="rId1" Type="http://schemas.openxmlformats.org/officeDocument/2006/relationships/hyperlink" Target="mailto:Pooja.Nikumbh@sterlingcheck.com" TargetMode="External"/><Relationship Id="rId6" Type="http://schemas.openxmlformats.org/officeDocument/2006/relationships/hyperlink" Target="mailto:Pooja.Nikumbh@sterlingcheck.com" TargetMode="External"/><Relationship Id="rId5" Type="http://schemas.openxmlformats.org/officeDocument/2006/relationships/hyperlink" Target="mailto:Pooja.Nikumbh@sterlingcheck.com" TargetMode="External"/><Relationship Id="rId4" Type="http://schemas.openxmlformats.org/officeDocument/2006/relationships/hyperlink" Target="https://extranet.escreen.com/INTRANET/Catalog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A6" zoomScale="86" zoomScaleNormal="86" workbookViewId="0">
      <selection activeCell="A22" sqref="A22"/>
    </sheetView>
  </sheetViews>
  <sheetFormatPr defaultColWidth="16.5703125" defaultRowHeight="15" customHeight="1" x14ac:dyDescent="0.25"/>
  <cols>
    <col min="1" max="1" width="76.140625" style="5" customWidth="1"/>
    <col min="2" max="2" width="117.28515625" style="5" customWidth="1"/>
    <col min="3" max="3" width="6.5703125" style="5" customWidth="1"/>
    <col min="4" max="5" width="8.7109375" style="5" customWidth="1"/>
    <col min="6" max="6" width="116.5703125" style="5" customWidth="1"/>
    <col min="7" max="26" width="8.7109375" style="5" customWidth="1"/>
    <col min="27" max="16384" width="16.5703125" style="4"/>
  </cols>
  <sheetData>
    <row r="1" spans="1:26" ht="14.25" customHeigh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3</v>
      </c>
      <c r="B2" s="14" t="s">
        <v>105</v>
      </c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5" t="s">
        <v>5</v>
      </c>
      <c r="B4" s="14" t="s">
        <v>106</v>
      </c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 t="s">
        <v>69</v>
      </c>
      <c r="B6" s="12" t="s">
        <v>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5" t="s">
        <v>7</v>
      </c>
      <c r="B7" s="5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5" t="s">
        <v>101</v>
      </c>
      <c r="B8" s="5" t="s">
        <v>103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5" t="s">
        <v>102</v>
      </c>
      <c r="B9" s="5" t="s">
        <v>104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4" t="s">
        <v>71</v>
      </c>
      <c r="B11" s="6" t="s">
        <v>99</v>
      </c>
      <c r="C11" s="4"/>
      <c r="D11" s="4"/>
      <c r="E11" s="4"/>
      <c r="F11" s="6" t="s">
        <v>75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7" t="s">
        <v>70</v>
      </c>
      <c r="B13" s="12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7" t="s">
        <v>72</v>
      </c>
      <c r="B14" s="15" t="s">
        <v>100</v>
      </c>
      <c r="C14" s="15" t="s">
        <v>100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7" t="s">
        <v>73</v>
      </c>
      <c r="B15" s="15" t="s">
        <v>145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13" t="s">
        <v>96</v>
      </c>
      <c r="B16" s="7" t="s">
        <v>97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5" t="s">
        <v>9</v>
      </c>
      <c r="B18" s="17" t="s">
        <v>153</v>
      </c>
      <c r="C18" s="4" t="s">
        <v>152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5" t="s">
        <v>10</v>
      </c>
      <c r="B19" s="4" t="s">
        <v>152</v>
      </c>
      <c r="C19" s="1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5" t="s">
        <v>11</v>
      </c>
      <c r="B20" s="4" t="s">
        <v>98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1" t="s">
        <v>61</v>
      </c>
      <c r="B21" s="4" t="s">
        <v>98</v>
      </c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1" t="s">
        <v>154</v>
      </c>
      <c r="B22" s="4" t="s">
        <v>98</v>
      </c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11"/>
      <c r="B23" s="6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4" t="s">
        <v>56</v>
      </c>
      <c r="B24" s="4" t="s">
        <v>57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10" t="s">
        <v>77</v>
      </c>
      <c r="B26" s="4" t="s">
        <v>78</v>
      </c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5" t="s">
        <v>12</v>
      </c>
      <c r="B27" s="5" t="str">
        <f>_xlfn.CONCAT(B26,"Report\Report.xlsx")</f>
        <v>C:\hc-email-notification\Data\Report\Report.xlsx</v>
      </c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5" t="s">
        <v>13</v>
      </c>
      <c r="B28" s="5" t="str">
        <f>_xlfn.CONCAT(B26,"Report\ReportTemplate.xlsx")</f>
        <v>C:\hc-email-notification\Data\Report\ReportTemplate.xlsx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5" t="s">
        <v>14</v>
      </c>
      <c r="B29" s="5" t="str">
        <f>_xlfn.CONCAT(B26,"Report\Older\")</f>
        <v>C:\hc-email-notification\Data\Report\Older\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5" t="s">
        <v>15</v>
      </c>
      <c r="B32" s="5" t="s">
        <v>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 t="s">
        <v>58</v>
      </c>
      <c r="B34" s="5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 t="s">
        <v>67</v>
      </c>
      <c r="B35" s="4" t="s">
        <v>81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 t="s">
        <v>82</v>
      </c>
      <c r="B37" s="4" t="s">
        <v>83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 t="s">
        <v>59</v>
      </c>
      <c r="B38" s="4" t="s">
        <v>84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9" customFormat="1" ht="14.25" customHeight="1" x14ac:dyDescent="0.25">
      <c r="A39" s="9" t="s">
        <v>85</v>
      </c>
      <c r="B39" s="9" t="s">
        <v>86</v>
      </c>
    </row>
    <row r="40" spans="1:26" ht="14.25" customHeight="1" x14ac:dyDescent="0.25">
      <c r="A40" s="9" t="s">
        <v>87</v>
      </c>
      <c r="B40" s="10" t="s">
        <v>88</v>
      </c>
      <c r="C40" s="4" t="s">
        <v>89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 t="s">
        <v>60</v>
      </c>
      <c r="B41" s="5" t="str">
        <f>_xlfn.CONCAT(B26,"Report Templates")</f>
        <v>C:\hc-email-notification\Data\Report Templates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 t="s">
        <v>62</v>
      </c>
      <c r="B43" s="4" t="str">
        <f>_xlfn.CONCAT(B26,"Files\Shared Path\Input\")</f>
        <v>C:\hc-email-notification\Data\Files\Shared Path\Input\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 t="s">
        <v>63</v>
      </c>
      <c r="B44" s="4" t="str">
        <f>_xlfn.CONCAT(B26,"Files\Shared Path\Output\")</f>
        <v>C:\hc-email-notification\Data\Files\Shared Path\Output\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 t="s">
        <v>64</v>
      </c>
      <c r="B45" s="4" t="str">
        <f>_xlfn.CONCAT(B26,"Files\Input\")</f>
        <v>C:\hc-email-notification\Data\Files\Input\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 t="s">
        <v>65</v>
      </c>
      <c r="B46" s="4" t="str">
        <f>_xlfn.CONCAT(B26,"Files\Processed\")</f>
        <v>C:\hc-email-notification\Data\Files\Processed\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 t="s">
        <v>66</v>
      </c>
      <c r="B47" s="4" t="str">
        <f>_xlfn.CONCAT(B26,"Files\Input\BOTProcessing.xlsx")</f>
        <v>C:\hc-email-notification\Data\Files\Input\BOTProcessing.xlsx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 t="s">
        <v>68</v>
      </c>
      <c r="B48" s="4" t="str">
        <f>_xlfn.CONCAT(B26,"Files\Processing")</f>
        <v>C:\hc-email-notification\Data\Files\Processing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10" t="s">
        <v>90</v>
      </c>
      <c r="B50" s="4" t="s">
        <v>91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10" t="s">
        <v>92</v>
      </c>
      <c r="B51" s="4" t="s">
        <v>93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10" t="s">
        <v>144</v>
      </c>
      <c r="B52" s="4" t="s">
        <v>143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10" t="s">
        <v>146</v>
      </c>
      <c r="B53" s="10" t="s">
        <v>147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10" t="s">
        <v>148</v>
      </c>
      <c r="B54" s="10" t="s">
        <v>150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10" t="s">
        <v>149</v>
      </c>
      <c r="B55" s="10" t="s">
        <v>151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10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10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10" t="s">
        <v>94</v>
      </c>
      <c r="B59" s="4" t="s">
        <v>95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 t="s">
        <v>67</v>
      </c>
      <c r="B61" s="4" t="s">
        <v>107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7" t="s">
        <v>139</v>
      </c>
      <c r="B63" s="4" t="s">
        <v>142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13" t="s">
        <v>140</v>
      </c>
      <c r="B64" s="4" t="s">
        <v>141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</sheetData>
  <hyperlinks>
    <hyperlink ref="B20" r:id="rId1" xr:uid="{A3CEFF9C-F03A-4F57-B72A-6205BD459AB6}"/>
    <hyperlink ref="B21" r:id="rId2" xr:uid="{5ADA12F7-BA18-411A-B798-AE600E159DF2}"/>
    <hyperlink ref="B8" r:id="rId3" xr:uid="{CBBD1C37-2806-41B0-B366-970A0FBAED87}"/>
    <hyperlink ref="B9" r:id="rId4" xr:uid="{21532E1A-E98C-4CD5-BC19-E9EEF61DD614}"/>
    <hyperlink ref="C18" r:id="rId5" display="Pooja.Nikumbh@sterlingcheck.com" xr:uid="{2A95DC8F-8576-447F-BD50-CC94B08C724E}"/>
    <hyperlink ref="B19" r:id="rId6" display="Pooja.Nikumbh@sterlingcheck.com" xr:uid="{71D4864D-CDE0-4C55-9236-8B4A57FAEEA3}"/>
    <hyperlink ref="B22" r:id="rId7" xr:uid="{4037A36A-0F8A-4A69-B6D3-A7BBA003633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7452-FE49-4D6F-AAC3-92012C756624}">
  <dimension ref="A1:C18"/>
  <sheetViews>
    <sheetView workbookViewId="0">
      <selection activeCell="G11" sqref="G11"/>
    </sheetView>
  </sheetViews>
  <sheetFormatPr defaultRowHeight="15" x14ac:dyDescent="0.25"/>
  <cols>
    <col min="1" max="1" width="37.7109375" bestFit="1" customWidth="1"/>
    <col min="2" max="2" width="12.140625" bestFit="1" customWidth="1"/>
    <col min="3" max="3" width="25" bestFit="1" customWidth="1"/>
  </cols>
  <sheetData>
    <row r="1" spans="1:3" x14ac:dyDescent="0.25">
      <c r="A1" s="16" t="s">
        <v>108</v>
      </c>
      <c r="B1" s="16" t="s">
        <v>109</v>
      </c>
      <c r="C1" s="16" t="s">
        <v>110</v>
      </c>
    </row>
    <row r="2" spans="1:3" x14ac:dyDescent="0.25">
      <c r="A2" s="16" t="s">
        <v>111</v>
      </c>
      <c r="B2" s="16" t="s">
        <v>112</v>
      </c>
      <c r="C2" s="16"/>
    </row>
    <row r="3" spans="1:3" x14ac:dyDescent="0.25">
      <c r="A3" s="16" t="s">
        <v>113</v>
      </c>
      <c r="B3" s="16" t="s">
        <v>114</v>
      </c>
      <c r="C3" s="16"/>
    </row>
    <row r="4" spans="1:3" x14ac:dyDescent="0.25">
      <c r="A4" s="16" t="s">
        <v>115</v>
      </c>
      <c r="B4" s="16" t="s">
        <v>116</v>
      </c>
      <c r="C4" s="16"/>
    </row>
    <row r="5" spans="1:3" x14ac:dyDescent="0.25">
      <c r="A5" s="16" t="s">
        <v>117</v>
      </c>
      <c r="B5" s="16" t="s">
        <v>118</v>
      </c>
      <c r="C5" s="16"/>
    </row>
    <row r="6" spans="1:3" x14ac:dyDescent="0.25">
      <c r="A6" s="16" t="s">
        <v>117</v>
      </c>
      <c r="B6" s="16" t="s">
        <v>119</v>
      </c>
      <c r="C6" s="16"/>
    </row>
    <row r="7" spans="1:3" x14ac:dyDescent="0.25">
      <c r="A7" s="16" t="s">
        <v>120</v>
      </c>
      <c r="B7" s="16" t="s">
        <v>121</v>
      </c>
      <c r="C7" s="16"/>
    </row>
    <row r="8" spans="1:3" x14ac:dyDescent="0.25">
      <c r="A8" s="16" t="s">
        <v>122</v>
      </c>
      <c r="B8" s="16" t="s">
        <v>123</v>
      </c>
      <c r="C8" s="16" t="s">
        <v>124</v>
      </c>
    </row>
    <row r="9" spans="1:3" x14ac:dyDescent="0.25">
      <c r="A9" s="16" t="s">
        <v>113</v>
      </c>
      <c r="B9" s="16" t="s">
        <v>125</v>
      </c>
      <c r="C9" s="16" t="s">
        <v>126</v>
      </c>
    </row>
    <row r="10" spans="1:3" x14ac:dyDescent="0.25">
      <c r="A10" s="16" t="s">
        <v>127</v>
      </c>
      <c r="B10" s="16" t="s">
        <v>112</v>
      </c>
      <c r="C10" s="16" t="s">
        <v>128</v>
      </c>
    </row>
    <row r="11" spans="1:3" x14ac:dyDescent="0.25">
      <c r="A11" s="16" t="s">
        <v>115</v>
      </c>
      <c r="B11" s="16" t="s">
        <v>116</v>
      </c>
      <c r="C11" s="16" t="s">
        <v>129</v>
      </c>
    </row>
    <row r="12" spans="1:3" x14ac:dyDescent="0.25">
      <c r="A12" s="16" t="s">
        <v>113</v>
      </c>
      <c r="B12" s="16" t="s">
        <v>125</v>
      </c>
      <c r="C12" s="16" t="s">
        <v>130</v>
      </c>
    </row>
    <row r="13" spans="1:3" x14ac:dyDescent="0.25">
      <c r="A13" s="16" t="s">
        <v>113</v>
      </c>
      <c r="B13" s="16" t="s">
        <v>125</v>
      </c>
      <c r="C13" s="16" t="s">
        <v>131</v>
      </c>
    </row>
    <row r="14" spans="1:3" x14ac:dyDescent="0.25">
      <c r="A14" s="16" t="s">
        <v>132</v>
      </c>
      <c r="B14" s="16" t="s">
        <v>133</v>
      </c>
      <c r="C14" s="16"/>
    </row>
    <row r="15" spans="1:3" x14ac:dyDescent="0.25">
      <c r="A15" s="16" t="s">
        <v>115</v>
      </c>
      <c r="B15" s="16" t="s">
        <v>116</v>
      </c>
      <c r="C15" s="16"/>
    </row>
    <row r="16" spans="1:3" x14ac:dyDescent="0.25">
      <c r="A16" s="16" t="s">
        <v>134</v>
      </c>
      <c r="B16" s="16" t="s">
        <v>135</v>
      </c>
      <c r="C16" s="16"/>
    </row>
    <row r="17" spans="1:3" x14ac:dyDescent="0.25">
      <c r="A17" s="16" t="s">
        <v>136</v>
      </c>
      <c r="B17" s="16" t="s">
        <v>125</v>
      </c>
      <c r="C17" s="16"/>
    </row>
    <row r="18" spans="1:3" x14ac:dyDescent="0.25">
      <c r="A18" s="16" t="s">
        <v>137</v>
      </c>
      <c r="B18" s="16" t="s">
        <v>138</v>
      </c>
      <c r="C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24" sqref="A24"/>
    </sheetView>
  </sheetViews>
  <sheetFormatPr defaultColWidth="16.5703125" defaultRowHeight="15" customHeight="1" x14ac:dyDescent="0.25"/>
  <cols>
    <col min="1" max="1" width="53" style="1" customWidth="1"/>
    <col min="2" max="2" width="63.5703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16</v>
      </c>
      <c r="B3" s="1">
        <v>0</v>
      </c>
      <c r="C3" s="1" t="s">
        <v>17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18</v>
      </c>
      <c r="B5" s="1">
        <v>5000</v>
      </c>
      <c r="C5" s="1" t="s">
        <v>19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20</v>
      </c>
      <c r="B6" s="1">
        <v>30000</v>
      </c>
      <c r="C6" s="1" t="s">
        <v>21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22</v>
      </c>
      <c r="B7" s="1">
        <v>150000</v>
      </c>
      <c r="C7" s="1" t="s">
        <v>23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24</v>
      </c>
      <c r="B9" s="1" t="s">
        <v>25</v>
      </c>
      <c r="C9" s="1" t="s">
        <v>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27</v>
      </c>
      <c r="B11" s="1">
        <v>1000</v>
      </c>
      <c r="C11" s="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29</v>
      </c>
      <c r="B12" s="1">
        <v>15000</v>
      </c>
      <c r="C12" s="1" t="s">
        <v>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31</v>
      </c>
      <c r="B13" s="1">
        <v>60000</v>
      </c>
      <c r="C13" s="1" t="s">
        <v>32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33</v>
      </c>
      <c r="B15" s="1">
        <v>0.6</v>
      </c>
      <c r="C15" s="1" t="s">
        <v>34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35</v>
      </c>
      <c r="B16" s="1">
        <v>0.8</v>
      </c>
      <c r="C16" s="1" t="s">
        <v>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37</v>
      </c>
      <c r="B17" s="1">
        <v>0.9</v>
      </c>
      <c r="C17" s="1" t="s">
        <v>38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39</v>
      </c>
      <c r="B19" s="1" t="s">
        <v>40</v>
      </c>
      <c r="C19" s="1" t="s">
        <v>41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42</v>
      </c>
      <c r="B20" s="1" t="s">
        <v>43</v>
      </c>
      <c r="C20" s="1" t="s">
        <v>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45</v>
      </c>
      <c r="B21" s="1" t="s">
        <v>46</v>
      </c>
      <c r="C21" s="1" t="s">
        <v>47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48</v>
      </c>
      <c r="B22" s="1" t="s">
        <v>49</v>
      </c>
      <c r="C22" s="1" t="s">
        <v>50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51</v>
      </c>
      <c r="B23" s="1" t="s">
        <v>52</v>
      </c>
      <c r="C23" s="1" t="s">
        <v>53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0" sqref="A40"/>
    </sheetView>
  </sheetViews>
  <sheetFormatPr defaultColWidth="16.57031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54</v>
      </c>
      <c r="C1" s="2" t="s">
        <v>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customFormat="1" ht="14.25" customHeight="1" x14ac:dyDescent="0.25"/>
    <row r="18" customFormat="1" ht="14.25" customHeight="1" x14ac:dyDescent="0.25"/>
    <row r="19" customFormat="1" ht="14.25" customHeight="1" x14ac:dyDescent="0.25"/>
    <row r="20" customFormat="1" ht="14.25" customHeight="1" x14ac:dyDescent="0.25"/>
    <row r="21" customFormat="1" ht="14.25" customHeight="1" x14ac:dyDescent="0.25"/>
    <row r="22" customFormat="1" ht="14.25" customHeight="1" x14ac:dyDescent="0.25"/>
    <row r="23" customFormat="1" ht="14.25" customHeight="1" x14ac:dyDescent="0.25"/>
    <row r="24" customFormat="1" ht="14.25" customHeight="1" x14ac:dyDescent="0.25"/>
    <row r="25" customFormat="1" ht="14.25" customHeight="1" x14ac:dyDescent="0.25"/>
    <row r="26" customFormat="1" ht="14.25" customHeight="1" x14ac:dyDescent="0.25"/>
    <row r="27" customFormat="1" ht="14.25" customHeight="1" x14ac:dyDescent="0.25"/>
    <row r="28" customFormat="1" ht="14.25" customHeight="1" x14ac:dyDescent="0.25"/>
    <row r="29" customFormat="1" ht="14.25" customHeight="1" x14ac:dyDescent="0.25"/>
    <row r="30" customFormat="1" ht="14.25" customHeight="1" x14ac:dyDescent="0.25"/>
    <row r="31" customFormat="1" ht="14.25" customHeight="1" x14ac:dyDescent="0.25"/>
    <row r="32" customFormat="1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Settings</vt:lpstr>
      <vt:lpstr>Services</vt:lpstr>
      <vt:lpstr>Constants</vt:lpstr>
      <vt:lpstr>Assets</vt:lpstr>
      <vt:lpstr>Settings!_Hlk50473718</vt:lpstr>
      <vt:lpstr>Settings!_Hlk50560726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Nikumbh</cp:lastModifiedBy>
  <dcterms:created xsi:type="dcterms:W3CDTF">2020-07-24T16:37:49Z</dcterms:created>
  <dcterms:modified xsi:type="dcterms:W3CDTF">2021-04-28T10:42:26Z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3b4bca26-53cb-4016-87a6-591f2de41ced</vt:lpwstr>
  </property>
</Properties>
</file>