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3.xml" ContentType="application/vnd.openxmlformats-officedocument.drawing+xml"/>
  <Override PartName="/xl/slicers/slicer1.xml" ContentType="application/vnd.ms-excel.slicer+xml"/>
  <Override PartName="/xl/timelines/timeline1.xml" ContentType="application/vnd.ms-excel.timelin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mc:AlternateContent xmlns:mc="http://schemas.openxmlformats.org/markup-compatibility/2006">
    <mc:Choice Requires="x15">
      <x15ac:absPath xmlns:x15ac="http://schemas.microsoft.com/office/spreadsheetml/2010/11/ac" url="https://d.docs.live.net/c66308d76abdcd84/Desktop/Analyst Pratice material/Excel Pratice/"/>
    </mc:Choice>
  </mc:AlternateContent>
  <xr:revisionPtr revIDLastSave="163" documentId="8_{FEBA2DBC-DC14-48B3-A1A5-7D274137D19A}" xr6:coauthVersionLast="47" xr6:coauthVersionMax="47" xr10:uidLastSave="{B7F1E8EE-99B3-4D05-8771-84AB4AC659A2}"/>
  <bookViews>
    <workbookView xWindow="-108" yWindow="-108" windowWidth="23256" windowHeight="12456" firstSheet="1" activeTab="4" xr2:uid="{00000000-000D-0000-FFFF-FFFF00000000}"/>
  </bookViews>
  <sheets>
    <sheet name="Questions" sheetId="1" state="hidden" r:id="rId1"/>
    <sheet name="Sales" sheetId="2" r:id="rId2"/>
    <sheet name="Pivot" sheetId="5" r:id="rId3"/>
    <sheet name="Pivot 2" sheetId="7" r:id="rId4"/>
    <sheet name="Dashbooard" sheetId="8" r:id="rId5"/>
    <sheet name="Insights" sheetId="9" r:id="rId6"/>
  </sheets>
  <definedNames>
    <definedName name="_xlnm._FilterDatabase" localSheetId="1" hidden="1">Sales!$A$1:$V$1001</definedName>
    <definedName name="NativeTimeline_Date">#N/A</definedName>
    <definedName name="Slicer_Age_Group">#N/A</definedName>
    <definedName name="Slicer_Category">#N/A</definedName>
    <definedName name="Slicer_Delivery_Time__Days">#N/A</definedName>
    <definedName name="Slicer_Gender">#N/A</definedName>
    <definedName name="Slicer_month">#N/A</definedName>
    <definedName name="Slicer_Salesperson">#N/A</definedName>
    <definedName name="Slicer_State">#N/A</definedName>
    <definedName name="Z_DA9742BD_AECD_4F04_9A6C_7C000EF64F65_.wvu.FilterData" localSheetId="1" hidden="1">Sales!$A$1:$V$1001</definedName>
  </definedNames>
  <calcPr calcId="191029"/>
  <customWorkbookViews>
    <customWorkbookView name="Filter 1" guid="{DA9742BD-AECD-4F04-9A6C-7C000EF64F65}" maximized="1" windowWidth="0" windowHeight="0" activeSheetId="0"/>
  </customWorkbookViews>
  <pivotCaches>
    <pivotCache cacheId="1" r:id="rId7"/>
  </pivotCaches>
  <extLst>
    <ext xmlns:x14="http://schemas.microsoft.com/office/spreadsheetml/2009/9/main" uri="{BBE1A952-AA13-448e-AADC-164F8A28A991}">
      <x14:slicerCaches>
        <x14:slicerCache r:id="rId8"/>
        <x14:slicerCache r:id="rId9"/>
        <x14:slicerCache r:id="rId10"/>
        <x14:slicerCache r:id="rId11"/>
        <x14:slicerCache r:id="rId12"/>
        <x14:slicerCache r:id="rId13"/>
        <x14:slicerCache r:id="rId14"/>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5"/>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6" roundtripDataChecksum="mOxUWh7eGyy0Wa3xxA69IKMpEPf1WTOVEcNVm5sosmM="/>
    </ext>
  </extLst>
</workbook>
</file>

<file path=xl/calcChain.xml><?xml version="1.0" encoding="utf-8"?>
<calcChain xmlns="http://schemas.openxmlformats.org/spreadsheetml/2006/main">
  <c r="C2" i="2" l="1"/>
  <c r="G3" i="2" a="1"/>
  <c r="G3" i="2" s="1"/>
  <c r="G4" i="2" a="1"/>
  <c r="G4" i="2"/>
  <c r="G5" i="2" a="1"/>
  <c r="G5" i="2"/>
  <c r="G6" i="2" a="1"/>
  <c r="G6" i="2"/>
  <c r="G7" i="2" a="1"/>
  <c r="G7" i="2" s="1"/>
  <c r="G8" i="2" a="1"/>
  <c r="G8" i="2"/>
  <c r="G9" i="2" a="1"/>
  <c r="G9" i="2"/>
  <c r="G10" i="2" a="1"/>
  <c r="G10" i="2"/>
  <c r="G11" i="2" a="1"/>
  <c r="G11" i="2" s="1"/>
  <c r="G12" i="2" a="1"/>
  <c r="G12" i="2"/>
  <c r="G13" i="2" a="1"/>
  <c r="G13" i="2" s="1"/>
  <c r="G14" i="2" a="1"/>
  <c r="G14" i="2"/>
  <c r="G15" i="2" a="1"/>
  <c r="G15" i="2" s="1"/>
  <c r="G16" i="2" a="1"/>
  <c r="G16" i="2"/>
  <c r="G17" i="2" a="1"/>
  <c r="G17" i="2"/>
  <c r="G18" i="2" a="1"/>
  <c r="G18" i="2" s="1"/>
  <c r="G19" i="2" a="1"/>
  <c r="G19" i="2" s="1"/>
  <c r="G20" i="2" a="1"/>
  <c r="G20" i="2"/>
  <c r="G21" i="2" a="1"/>
  <c r="G21" i="2" s="1"/>
  <c r="G22" i="2" a="1"/>
  <c r="G22" i="2" s="1"/>
  <c r="G23" i="2" a="1"/>
  <c r="G23" i="2" s="1"/>
  <c r="G24" i="2" a="1"/>
  <c r="G24" i="2"/>
  <c r="G25" i="2" a="1"/>
  <c r="G25" i="2" s="1"/>
  <c r="G26" i="2" a="1"/>
  <c r="G26" i="2"/>
  <c r="G27" i="2" a="1"/>
  <c r="G27" i="2" s="1"/>
  <c r="G28" i="2" a="1"/>
  <c r="G28" i="2"/>
  <c r="G29" i="2" a="1"/>
  <c r="G29" i="2"/>
  <c r="G30" i="2" a="1"/>
  <c r="G30" i="2" s="1"/>
  <c r="G31" i="2" a="1"/>
  <c r="G31" i="2" s="1"/>
  <c r="G32" i="2" a="1"/>
  <c r="G32" i="2"/>
  <c r="G33" i="2" a="1"/>
  <c r="G33" i="2" s="1"/>
  <c r="G34" i="2" a="1"/>
  <c r="G34" i="2"/>
  <c r="G35" i="2" a="1"/>
  <c r="G35" i="2" s="1"/>
  <c r="G36" i="2" a="1"/>
  <c r="G36" i="2"/>
  <c r="G37" i="2" a="1"/>
  <c r="G37" i="2"/>
  <c r="G38" i="2" a="1"/>
  <c r="G38" i="2"/>
  <c r="G39" i="2" a="1"/>
  <c r="G39" i="2" s="1"/>
  <c r="G40" i="2" a="1"/>
  <c r="G40" i="2"/>
  <c r="G41" i="2" a="1"/>
  <c r="G41" i="2" s="1"/>
  <c r="G42" i="2" a="1"/>
  <c r="G42" i="2"/>
  <c r="G43" i="2" a="1"/>
  <c r="G43" i="2" s="1"/>
  <c r="G44" i="2" a="1"/>
  <c r="G44" i="2"/>
  <c r="G45" i="2" a="1"/>
  <c r="G45" i="2" s="1"/>
  <c r="G46" i="2" a="1"/>
  <c r="G46" i="2"/>
  <c r="G47" i="2" a="1"/>
  <c r="G47" i="2" s="1"/>
  <c r="G48" i="2" a="1"/>
  <c r="G48" i="2"/>
  <c r="G49" i="2" a="1"/>
  <c r="G49" i="2"/>
  <c r="G50" i="2" a="1"/>
  <c r="G50" i="2" s="1"/>
  <c r="G51" i="2" a="1"/>
  <c r="G51" i="2" s="1"/>
  <c r="G52" i="2" a="1"/>
  <c r="G52" i="2"/>
  <c r="G53" i="2" a="1"/>
  <c r="G53" i="2" s="1"/>
  <c r="G54" i="2" a="1"/>
  <c r="G54" i="2" s="1"/>
  <c r="G55" i="2" a="1"/>
  <c r="G55" i="2" s="1"/>
  <c r="G56" i="2" a="1"/>
  <c r="G56" i="2"/>
  <c r="G57" i="2" a="1"/>
  <c r="G57" i="2" s="1"/>
  <c r="G58" i="2" a="1"/>
  <c r="G58" i="2" s="1"/>
  <c r="G59" i="2" a="1"/>
  <c r="G59" i="2" s="1"/>
  <c r="G60" i="2" a="1"/>
  <c r="G60" i="2"/>
  <c r="G61" i="2" a="1"/>
  <c r="G61" i="2" s="1"/>
  <c r="G62" i="2" a="1"/>
  <c r="G62" i="2" s="1"/>
  <c r="G63" i="2" a="1"/>
  <c r="G63" i="2" s="1"/>
  <c r="G64" i="2" a="1"/>
  <c r="G64" i="2"/>
  <c r="G65" i="2" a="1"/>
  <c r="G65" i="2" s="1"/>
  <c r="G66" i="2" a="1"/>
  <c r="G66" i="2" s="1"/>
  <c r="G67" i="2" a="1"/>
  <c r="G67" i="2" s="1"/>
  <c r="G68" i="2" a="1"/>
  <c r="G68" i="2"/>
  <c r="G69" i="2" a="1"/>
  <c r="G69" i="2"/>
  <c r="G70" i="2" a="1"/>
  <c r="G70" i="2"/>
  <c r="G71" i="2" a="1"/>
  <c r="G71" i="2" s="1"/>
  <c r="G72" i="2" a="1"/>
  <c r="G72" i="2"/>
  <c r="G73" i="2" a="1"/>
  <c r="G73" i="2" s="1"/>
  <c r="G74" i="2" a="1"/>
  <c r="G74" i="2" s="1"/>
  <c r="G75" i="2" a="1"/>
  <c r="G75" i="2" s="1"/>
  <c r="G76" i="2" a="1"/>
  <c r="G76" i="2"/>
  <c r="G77" i="2" a="1"/>
  <c r="G77" i="2" s="1"/>
  <c r="G78" i="2" a="1"/>
  <c r="G78" i="2"/>
  <c r="G79" i="2" a="1"/>
  <c r="G79" i="2" s="1"/>
  <c r="G80" i="2" a="1"/>
  <c r="G80" i="2"/>
  <c r="G81" i="2" a="1"/>
  <c r="G81" i="2"/>
  <c r="G82" i="2" a="1"/>
  <c r="G82" i="2" s="1"/>
  <c r="G83" i="2" a="1"/>
  <c r="G83" i="2" s="1"/>
  <c r="G84" i="2" a="1"/>
  <c r="G84" i="2"/>
  <c r="G85" i="2" a="1"/>
  <c r="G85" i="2" s="1"/>
  <c r="G86" i="2" a="1"/>
  <c r="G86" i="2" s="1"/>
  <c r="G87" i="2" a="1"/>
  <c r="G87" i="2" s="1"/>
  <c r="G88" i="2" a="1"/>
  <c r="G88" i="2"/>
  <c r="G89" i="2" a="1"/>
  <c r="G89" i="2" s="1"/>
  <c r="G90" i="2" a="1"/>
  <c r="G90" i="2"/>
  <c r="G91" i="2" a="1"/>
  <c r="G91" i="2" s="1"/>
  <c r="G92" i="2" a="1"/>
  <c r="G92" i="2"/>
  <c r="G93" i="2" a="1"/>
  <c r="G93" i="2"/>
  <c r="G94" i="2" a="1"/>
  <c r="G94" i="2" s="1"/>
  <c r="G95" i="2" a="1"/>
  <c r="G95" i="2" s="1"/>
  <c r="G96" i="2" a="1"/>
  <c r="G96" i="2"/>
  <c r="G97" i="2" a="1"/>
  <c r="G97" i="2" s="1"/>
  <c r="G98" i="2" a="1"/>
  <c r="G98" i="2"/>
  <c r="G99" i="2" a="1"/>
  <c r="G99" i="2" s="1"/>
  <c r="G100" i="2" a="1"/>
  <c r="G100" i="2"/>
  <c r="G101" i="2" a="1"/>
  <c r="G101" i="2"/>
  <c r="G102" i="2" a="1"/>
  <c r="G102" i="2"/>
  <c r="G103" i="2" a="1"/>
  <c r="G103" i="2" s="1"/>
  <c r="G104" i="2" a="1"/>
  <c r="G104" i="2"/>
  <c r="G105" i="2" a="1"/>
  <c r="G105" i="2" s="1"/>
  <c r="G106" i="2" a="1"/>
  <c r="G106" i="2"/>
  <c r="G107" i="2" a="1"/>
  <c r="G107" i="2" s="1"/>
  <c r="G108" i="2" a="1"/>
  <c r="G108" i="2"/>
  <c r="G109" i="2" a="1"/>
  <c r="G109" i="2"/>
  <c r="G110" i="2" a="1"/>
  <c r="G110" i="2"/>
  <c r="G111" i="2" a="1"/>
  <c r="G111" i="2" s="1"/>
  <c r="G112" i="2" a="1"/>
  <c r="G112" i="2"/>
  <c r="G113" i="2" a="1"/>
  <c r="G113" i="2"/>
  <c r="G114" i="2" a="1"/>
  <c r="G114" i="2"/>
  <c r="G115" i="2" a="1"/>
  <c r="G115" i="2" s="1"/>
  <c r="G116" i="2" a="1"/>
  <c r="G116" i="2"/>
  <c r="G117" i="2" a="1"/>
  <c r="G117" i="2" s="1"/>
  <c r="G118" i="2" a="1"/>
  <c r="G118" i="2"/>
  <c r="G119" i="2" a="1"/>
  <c r="G119" i="2" s="1"/>
  <c r="G120" i="2" a="1"/>
  <c r="G120" i="2"/>
  <c r="G121" i="2" a="1"/>
  <c r="G121" i="2" s="1"/>
  <c r="G122" i="2" a="1"/>
  <c r="G122" i="2" s="1"/>
  <c r="G123" i="2" a="1"/>
  <c r="G123" i="2" s="1"/>
  <c r="G124" i="2" a="1"/>
  <c r="G124" i="2"/>
  <c r="G125" i="2" a="1"/>
  <c r="G125" i="2" s="1"/>
  <c r="G126" i="2" a="1"/>
  <c r="G126" i="2" s="1"/>
  <c r="G127" i="2" a="1"/>
  <c r="G127" i="2" s="1"/>
  <c r="G128" i="2" a="1"/>
  <c r="G128" i="2"/>
  <c r="G129" i="2" a="1"/>
  <c r="G129" i="2"/>
  <c r="G130" i="2" a="1"/>
  <c r="G130" i="2" s="1"/>
  <c r="G131" i="2" a="1"/>
  <c r="G131" i="2" s="1"/>
  <c r="G132" i="2" a="1"/>
  <c r="G132" i="2"/>
  <c r="G133" i="2" a="1"/>
  <c r="G133" i="2"/>
  <c r="G134" i="2" a="1"/>
  <c r="G134" i="2" s="1"/>
  <c r="G135" i="2" a="1"/>
  <c r="G135" i="2" s="1"/>
  <c r="G136" i="2" a="1"/>
  <c r="G136" i="2"/>
  <c r="G137" i="2" a="1"/>
  <c r="G137" i="2"/>
  <c r="G138" i="2" a="1"/>
  <c r="G138" i="2"/>
  <c r="G139" i="2" a="1"/>
  <c r="G139" i="2" s="1"/>
  <c r="G140" i="2" a="1"/>
  <c r="G140" i="2"/>
  <c r="G141" i="2" a="1"/>
  <c r="G141" i="2"/>
  <c r="G142" i="2" a="1"/>
  <c r="G142" i="2"/>
  <c r="G143" i="2" a="1"/>
  <c r="G143" i="2" s="1"/>
  <c r="G144" i="2" a="1"/>
  <c r="G144" i="2"/>
  <c r="G145" i="2" a="1"/>
  <c r="G145" i="2"/>
  <c r="G146" i="2" a="1"/>
  <c r="G146" i="2"/>
  <c r="G147" i="2" a="1"/>
  <c r="G147" i="2" s="1"/>
  <c r="G148" i="2" a="1"/>
  <c r="G148" i="2"/>
  <c r="G149" i="2" a="1"/>
  <c r="G149" i="2" s="1"/>
  <c r="G150" i="2" a="1"/>
  <c r="G150" i="2"/>
  <c r="G151" i="2" a="1"/>
  <c r="G151" i="2" s="1"/>
  <c r="G152" i="2" a="1"/>
  <c r="G152" i="2"/>
  <c r="G153" i="2" a="1"/>
  <c r="G153" i="2" s="1"/>
  <c r="G154" i="2" a="1"/>
  <c r="G154" i="2" s="1"/>
  <c r="G155" i="2" a="1"/>
  <c r="G155" i="2" s="1"/>
  <c r="G156" i="2" a="1"/>
  <c r="G156" i="2"/>
  <c r="G157" i="2" a="1"/>
  <c r="G157" i="2"/>
  <c r="G158" i="2" a="1"/>
  <c r="G158" i="2" s="1"/>
  <c r="G159" i="2" a="1"/>
  <c r="G159" i="2" s="1"/>
  <c r="G160" i="2" a="1"/>
  <c r="G160" i="2"/>
  <c r="G161" i="2" a="1"/>
  <c r="G161" i="2"/>
  <c r="G162" i="2" a="1"/>
  <c r="G162" i="2"/>
  <c r="G163" i="2" a="1"/>
  <c r="G163" i="2" s="1"/>
  <c r="G164" i="2" a="1"/>
  <c r="G164" i="2"/>
  <c r="G165" i="2" a="1"/>
  <c r="G165" i="2"/>
  <c r="G166" i="2" a="1"/>
  <c r="G166" i="2"/>
  <c r="G167" i="2" a="1"/>
  <c r="G167" i="2" s="1"/>
  <c r="G168" i="2" a="1"/>
  <c r="G168" i="2"/>
  <c r="G169" i="2" a="1"/>
  <c r="G169" i="2"/>
  <c r="G170" i="2" a="1"/>
  <c r="G170" i="2"/>
  <c r="G171" i="2" a="1"/>
  <c r="G171" i="2" s="1"/>
  <c r="G172" i="2" a="1"/>
  <c r="G172" i="2"/>
  <c r="G173" i="2" a="1"/>
  <c r="G173" i="2"/>
  <c r="G174" i="2" a="1"/>
  <c r="G174" i="2"/>
  <c r="G175" i="2" a="1"/>
  <c r="G175" i="2" s="1"/>
  <c r="G176" i="2" a="1"/>
  <c r="G176" i="2"/>
  <c r="G177" i="2" a="1"/>
  <c r="G177" i="2" s="1"/>
  <c r="G178" i="2" a="1"/>
  <c r="G178" i="2"/>
  <c r="G179" i="2" a="1"/>
  <c r="G179" i="2" s="1"/>
  <c r="G180" i="2" a="1"/>
  <c r="G180" i="2"/>
  <c r="G181" i="2" a="1"/>
  <c r="G181" i="2" s="1"/>
  <c r="G182" i="2" a="1"/>
  <c r="G182" i="2"/>
  <c r="G183" i="2" a="1"/>
  <c r="G183" i="2" s="1"/>
  <c r="G184" i="2" a="1"/>
  <c r="G184" i="2"/>
  <c r="G185" i="2" a="1"/>
  <c r="G185" i="2"/>
  <c r="G186" i="2" a="1"/>
  <c r="G186" i="2" s="1"/>
  <c r="G187" i="2" a="1"/>
  <c r="G187" i="2" s="1"/>
  <c r="G188" i="2" a="1"/>
  <c r="G188" i="2"/>
  <c r="G189" i="2" a="1"/>
  <c r="G189" i="2"/>
  <c r="G190" i="2" a="1"/>
  <c r="G190" i="2" s="1"/>
  <c r="G191" i="2" a="1"/>
  <c r="G191" i="2" s="1"/>
  <c r="G192" i="2" a="1"/>
  <c r="G192" i="2"/>
  <c r="G193" i="2" a="1"/>
  <c r="G193" i="2" s="1"/>
  <c r="G194" i="2" a="1"/>
  <c r="G194" i="2"/>
  <c r="G195" i="2" a="1"/>
  <c r="G195" i="2" s="1"/>
  <c r="G196" i="2" a="1"/>
  <c r="G196" i="2"/>
  <c r="G197" i="2" a="1"/>
  <c r="G197" i="2"/>
  <c r="G198" i="2" a="1"/>
  <c r="G198" i="2"/>
  <c r="G199" i="2" a="1"/>
  <c r="G199" i="2" s="1"/>
  <c r="G200" i="2" a="1"/>
  <c r="G200" i="2"/>
  <c r="G201" i="2" a="1"/>
  <c r="G201" i="2"/>
  <c r="G202" i="2" a="1"/>
  <c r="G202" i="2" s="1"/>
  <c r="G203" i="2" a="1"/>
  <c r="G203" i="2" s="1"/>
  <c r="G204" i="2" a="1"/>
  <c r="G204" i="2"/>
  <c r="G205" i="2" a="1"/>
  <c r="G205" i="2"/>
  <c r="G206" i="2" a="1"/>
  <c r="G206" i="2"/>
  <c r="G207" i="2" a="1"/>
  <c r="G207" i="2" s="1"/>
  <c r="G208" i="2" a="1"/>
  <c r="G208" i="2"/>
  <c r="G209" i="2" a="1"/>
  <c r="G209" i="2" s="1"/>
  <c r="G210" i="2" a="1"/>
  <c r="G210" i="2"/>
  <c r="G211" i="2" a="1"/>
  <c r="G211" i="2" s="1"/>
  <c r="G212" i="2" a="1"/>
  <c r="G212" i="2"/>
  <c r="G213" i="2" a="1"/>
  <c r="G213" i="2" s="1"/>
  <c r="G214" i="2" a="1"/>
  <c r="G214" i="2"/>
  <c r="G215" i="2" a="1"/>
  <c r="G215" i="2" s="1"/>
  <c r="G216" i="2" a="1"/>
  <c r="G216" i="2"/>
  <c r="G217" i="2" a="1"/>
  <c r="G217" i="2" s="1"/>
  <c r="G218" i="2" a="1"/>
  <c r="G218" i="2" s="1"/>
  <c r="G219" i="2" a="1"/>
  <c r="G219" i="2" s="1"/>
  <c r="G220" i="2" a="1"/>
  <c r="G220" i="2"/>
  <c r="G221" i="2" a="1"/>
  <c r="G221" i="2"/>
  <c r="G222" i="2" a="1"/>
  <c r="G222" i="2" s="1"/>
  <c r="G223" i="2" a="1"/>
  <c r="G223" i="2" s="1"/>
  <c r="G224" i="2" a="1"/>
  <c r="G224" i="2"/>
  <c r="G225" i="2" a="1"/>
  <c r="G225" i="2"/>
  <c r="G226" i="2" a="1"/>
  <c r="G226" i="2"/>
  <c r="G227" i="2" a="1"/>
  <c r="G227" i="2" s="1"/>
  <c r="G228" i="2" a="1"/>
  <c r="G228" i="2"/>
  <c r="G229" i="2" a="1"/>
  <c r="G229" i="2"/>
  <c r="G230" i="2" a="1"/>
  <c r="G230" i="2"/>
  <c r="G231" i="2" a="1"/>
  <c r="G231" i="2" s="1"/>
  <c r="G232" i="2" a="1"/>
  <c r="G232" i="2"/>
  <c r="G233" i="2" a="1"/>
  <c r="G233" i="2"/>
  <c r="G234" i="2" a="1"/>
  <c r="G234" i="2"/>
  <c r="G235" i="2" a="1"/>
  <c r="G235" i="2" s="1"/>
  <c r="G236" i="2" a="1"/>
  <c r="G236" i="2" s="1"/>
  <c r="G237" i="2" a="1"/>
  <c r="G237" i="2"/>
  <c r="G238" i="2" a="1"/>
  <c r="G238" i="2"/>
  <c r="G239" i="2" a="1"/>
  <c r="G239" i="2" s="1"/>
  <c r="G240" i="2" a="1"/>
  <c r="G240" i="2"/>
  <c r="G241" i="2" a="1"/>
  <c r="G241" i="2" s="1"/>
  <c r="G242" i="2" a="1"/>
  <c r="G242" i="2"/>
  <c r="G243" i="2" a="1"/>
  <c r="G243" i="2" s="1"/>
  <c r="G244" i="2" a="1"/>
  <c r="G244" i="2"/>
  <c r="G245" i="2" a="1"/>
  <c r="G245" i="2" s="1"/>
  <c r="G246" i="2" a="1"/>
  <c r="G246" i="2"/>
  <c r="G247" i="2" a="1"/>
  <c r="G247" i="2" s="1"/>
  <c r="G248" i="2" a="1"/>
  <c r="G248" i="2"/>
  <c r="G249" i="2" a="1"/>
  <c r="G249" i="2" s="1"/>
  <c r="G250" i="2" a="1"/>
  <c r="G250" i="2" s="1"/>
  <c r="G251" i="2" a="1"/>
  <c r="G251" i="2" s="1"/>
  <c r="G252" i="2" a="1"/>
  <c r="G252" i="2"/>
  <c r="G253" i="2" a="1"/>
  <c r="G253" i="2"/>
  <c r="G254" i="2" a="1"/>
  <c r="G254" i="2" s="1"/>
  <c r="G255" i="2" a="1"/>
  <c r="G255" i="2" s="1"/>
  <c r="G256" i="2" a="1"/>
  <c r="G256" i="2"/>
  <c r="G257" i="2" a="1"/>
  <c r="G257" i="2"/>
  <c r="G258" i="2" a="1"/>
  <c r="G258" i="2" s="1"/>
  <c r="G259" i="2" a="1"/>
  <c r="G259" i="2" s="1"/>
  <c r="G260" i="2" a="1"/>
  <c r="G260" i="2"/>
  <c r="G261" i="2" a="1"/>
  <c r="G261" i="2"/>
  <c r="G262" i="2" a="1"/>
  <c r="G262" i="2" s="1"/>
  <c r="G263" i="2" a="1"/>
  <c r="G263" i="2" s="1"/>
  <c r="G264" i="2" a="1"/>
  <c r="G264" i="2" s="1"/>
  <c r="G265" i="2" a="1"/>
  <c r="G265" i="2"/>
  <c r="G266" i="2" a="1"/>
  <c r="G266" i="2"/>
  <c r="G267" i="2" a="1"/>
  <c r="G267" i="2" s="1"/>
  <c r="G268" i="2" a="1"/>
  <c r="G268" i="2" s="1"/>
  <c r="G269" i="2" a="1"/>
  <c r="G269" i="2"/>
  <c r="G270" i="2" a="1"/>
  <c r="G270" i="2"/>
  <c r="G271" i="2" a="1"/>
  <c r="G271" i="2" s="1"/>
  <c r="G272" i="2" a="1"/>
  <c r="G272" i="2"/>
  <c r="G273" i="2" a="1"/>
  <c r="G273" i="2" s="1"/>
  <c r="G274" i="2" a="1"/>
  <c r="G274" i="2"/>
  <c r="G275" i="2" a="1"/>
  <c r="G275" i="2" s="1"/>
  <c r="G276" i="2" a="1"/>
  <c r="G276" i="2" s="1"/>
  <c r="G277" i="2" a="1"/>
  <c r="G277" i="2" s="1"/>
  <c r="G278" i="2" a="1"/>
  <c r="G278" i="2"/>
  <c r="G279" i="2" a="1"/>
  <c r="G279" i="2" s="1"/>
  <c r="G280" i="2" a="1"/>
  <c r="G280" i="2" s="1"/>
  <c r="G281" i="2" a="1"/>
  <c r="G281" i="2" s="1"/>
  <c r="G282" i="2" a="1"/>
  <c r="G282" i="2" s="1"/>
  <c r="G283" i="2" a="1"/>
  <c r="G283" i="2" s="1"/>
  <c r="G284" i="2" a="1"/>
  <c r="G284" i="2"/>
  <c r="G285" i="2" a="1"/>
  <c r="G285" i="2" s="1"/>
  <c r="G286" i="2" a="1"/>
  <c r="G286" i="2" s="1"/>
  <c r="G287" i="2" a="1"/>
  <c r="G287" i="2" s="1"/>
  <c r="G288" i="2" a="1"/>
  <c r="G288" i="2"/>
  <c r="G289" i="2" a="1"/>
  <c r="G289" i="2" s="1"/>
  <c r="G290" i="2" a="1"/>
  <c r="G290" i="2" s="1"/>
  <c r="G291" i="2" a="1"/>
  <c r="G291" i="2" s="1"/>
  <c r="G292" i="2" a="1"/>
  <c r="G292" i="2"/>
  <c r="G293" i="2" a="1"/>
  <c r="G293" i="2"/>
  <c r="G294" i="2" a="1"/>
  <c r="G294" i="2"/>
  <c r="G295" i="2" a="1"/>
  <c r="G295" i="2" s="1"/>
  <c r="G296" i="2" a="1"/>
  <c r="G296" i="2" s="1"/>
  <c r="G297" i="2" a="1"/>
  <c r="G297" i="2"/>
  <c r="G298" i="2" a="1"/>
  <c r="G298" i="2" s="1"/>
  <c r="G299" i="2" a="1"/>
  <c r="G299" i="2" s="1"/>
  <c r="G300" i="2" a="1"/>
  <c r="G300" i="2" s="1"/>
  <c r="G301" i="2" a="1"/>
  <c r="G301" i="2"/>
  <c r="G302" i="2" a="1"/>
  <c r="G302" i="2"/>
  <c r="G303" i="2" a="1"/>
  <c r="G303" i="2" s="1"/>
  <c r="G304" i="2" a="1"/>
  <c r="G304" i="2" s="1"/>
  <c r="G305" i="2" a="1"/>
  <c r="G305" i="2" s="1"/>
  <c r="G306" i="2" a="1"/>
  <c r="G306" i="2"/>
  <c r="G307" i="2" a="1"/>
  <c r="G307" i="2" s="1"/>
  <c r="G308" i="2" a="1"/>
  <c r="G308" i="2"/>
  <c r="G309" i="2" a="1"/>
  <c r="G309" i="2" s="1"/>
  <c r="G310" i="2" a="1"/>
  <c r="G310" i="2"/>
  <c r="G311" i="2" a="1"/>
  <c r="G311" i="2" s="1"/>
  <c r="G312" i="2" a="1"/>
  <c r="G312" i="2"/>
  <c r="G313" i="2" a="1"/>
  <c r="G313" i="2"/>
  <c r="G314" i="2" a="1"/>
  <c r="G314" i="2" s="1"/>
  <c r="G315" i="2" a="1"/>
  <c r="G315" i="2" s="1"/>
  <c r="G316" i="2" a="1"/>
  <c r="G316" i="2"/>
  <c r="G317" i="2" a="1"/>
  <c r="G317" i="2"/>
  <c r="G318" i="2" a="1"/>
  <c r="G318" i="2" s="1"/>
  <c r="G319" i="2" a="1"/>
  <c r="G319" i="2" s="1"/>
  <c r="G320" i="2" a="1"/>
  <c r="G320" i="2" s="1"/>
  <c r="G321" i="2" a="1"/>
  <c r="G321" i="2"/>
  <c r="G322" i="2" a="1"/>
  <c r="G322" i="2"/>
  <c r="G323" i="2" a="1"/>
  <c r="G323" i="2" s="1"/>
  <c r="G324" i="2" a="1"/>
  <c r="G324" i="2"/>
  <c r="G325" i="2" a="1"/>
  <c r="G325" i="2"/>
  <c r="G326" i="2" a="1"/>
  <c r="G326" i="2" s="1"/>
  <c r="G327" i="2" a="1"/>
  <c r="G327" i="2" s="1"/>
  <c r="G328" i="2" a="1"/>
  <c r="G328" i="2" s="1"/>
  <c r="G329" i="2" a="1"/>
  <c r="G329" i="2" s="1"/>
  <c r="G330" i="2" a="1"/>
  <c r="G330" i="2" s="1"/>
  <c r="G331" i="2" a="1"/>
  <c r="G331" i="2" s="1"/>
  <c r="G332" i="2" a="1"/>
  <c r="G332" i="2" s="1"/>
  <c r="G333" i="2" a="1"/>
  <c r="G333" i="2"/>
  <c r="G334" i="2" a="1"/>
  <c r="G334" i="2"/>
  <c r="G335" i="2" a="1"/>
  <c r="G335" i="2" s="1"/>
  <c r="G336" i="2" a="1"/>
  <c r="G336" i="2" s="1"/>
  <c r="G337" i="2" a="1"/>
  <c r="G337" i="2" s="1"/>
  <c r="G338" i="2" a="1"/>
  <c r="G338" i="2"/>
  <c r="G339" i="2" a="1"/>
  <c r="G339" i="2" s="1"/>
  <c r="G340" i="2" a="1"/>
  <c r="G340" i="2"/>
  <c r="G341" i="2" a="1"/>
  <c r="G341" i="2" s="1"/>
  <c r="G342" i="2" a="1"/>
  <c r="G342" i="2"/>
  <c r="G343" i="2" a="1"/>
  <c r="G343" i="2"/>
  <c r="G344" i="2" a="1"/>
  <c r="G344" i="2"/>
  <c r="G345" i="2" a="1"/>
  <c r="G345" i="2" s="1"/>
  <c r="G346" i="2" a="1"/>
  <c r="G346" i="2" s="1"/>
  <c r="G347" i="2" a="1"/>
  <c r="G347" i="2"/>
  <c r="G348" i="2" a="1"/>
  <c r="G348" i="2"/>
  <c r="G349" i="2" a="1"/>
  <c r="G349" i="2" s="1"/>
  <c r="G350" i="2" a="1"/>
  <c r="G350" i="2" s="1"/>
  <c r="G351" i="2" a="1"/>
  <c r="G351" i="2"/>
  <c r="G352" i="2" a="1"/>
  <c r="G352" i="2"/>
  <c r="G353" i="2" a="1"/>
  <c r="G353" i="2" s="1"/>
  <c r="G354" i="2" a="1"/>
  <c r="G354" i="2" s="1"/>
  <c r="G355" i="2" a="1"/>
  <c r="G355" i="2"/>
  <c r="G356" i="2" a="1"/>
  <c r="G356" i="2" s="1"/>
  <c r="G357" i="2" a="1"/>
  <c r="G357" i="2" s="1"/>
  <c r="G358" i="2" a="1"/>
  <c r="G358" i="2" s="1"/>
  <c r="G359" i="2" a="1"/>
  <c r="G359" i="2"/>
  <c r="G360" i="2" a="1"/>
  <c r="G360" i="2"/>
  <c r="G361" i="2" a="1"/>
  <c r="G361" i="2" s="1"/>
  <c r="G362" i="2" a="1"/>
  <c r="G362" i="2" s="1"/>
  <c r="G363" i="2" a="1"/>
  <c r="G363" i="2"/>
  <c r="G364" i="2" a="1"/>
  <c r="G364" i="2"/>
  <c r="G365" i="2" a="1"/>
  <c r="G365" i="2" s="1"/>
  <c r="G366" i="2" a="1"/>
  <c r="G366" i="2" s="1"/>
  <c r="G367" i="2" a="1"/>
  <c r="G367" i="2"/>
  <c r="G368" i="2" a="1"/>
  <c r="G368" i="2" s="1"/>
  <c r="G369" i="2" a="1"/>
  <c r="G369" i="2" s="1"/>
  <c r="G370" i="2" a="1"/>
  <c r="G370" i="2" s="1"/>
  <c r="G371" i="2" a="1"/>
  <c r="G371" i="2"/>
  <c r="G372" i="2" a="1"/>
  <c r="G372" i="2" s="1"/>
  <c r="G373" i="2" a="1"/>
  <c r="G373" i="2" s="1"/>
  <c r="G374" i="2" a="1"/>
  <c r="G374" i="2" s="1"/>
  <c r="G375" i="2" a="1"/>
  <c r="G375" i="2"/>
  <c r="G376" i="2" a="1"/>
  <c r="G376" i="2" s="1"/>
  <c r="G377" i="2" a="1"/>
  <c r="G377" i="2" s="1"/>
  <c r="G378" i="2" a="1"/>
  <c r="G378" i="2" s="1"/>
  <c r="G379" i="2" a="1"/>
  <c r="G379" i="2"/>
  <c r="G380" i="2" a="1"/>
  <c r="G380" i="2"/>
  <c r="G381" i="2" a="1"/>
  <c r="G381" i="2" s="1"/>
  <c r="G382" i="2" a="1"/>
  <c r="G382" i="2" s="1"/>
  <c r="G383" i="2" a="1"/>
  <c r="G383" i="2"/>
  <c r="G384" i="2" a="1"/>
  <c r="G384" i="2" s="1"/>
  <c r="G385" i="2" a="1"/>
  <c r="G385" i="2" s="1"/>
  <c r="G386" i="2" a="1"/>
  <c r="G386" i="2" s="1"/>
  <c r="G387" i="2" a="1"/>
  <c r="G387" i="2"/>
  <c r="G388" i="2" a="1"/>
  <c r="G388" i="2" s="1"/>
  <c r="G389" i="2" a="1"/>
  <c r="G389" i="2" s="1"/>
  <c r="G390" i="2" a="1"/>
  <c r="G390" i="2" s="1"/>
  <c r="G391" i="2" a="1"/>
  <c r="G391" i="2"/>
  <c r="G392" i="2" a="1"/>
  <c r="G392" i="2"/>
  <c r="G393" i="2" a="1"/>
  <c r="G393" i="2" s="1"/>
  <c r="G394" i="2" a="1"/>
  <c r="G394" i="2" s="1"/>
  <c r="G395" i="2" a="1"/>
  <c r="G395" i="2" s="1"/>
  <c r="G396" i="2" a="1"/>
  <c r="G396" i="2"/>
  <c r="G397" i="2" a="1"/>
  <c r="G397" i="2" s="1"/>
  <c r="G398" i="2" a="1"/>
  <c r="G398" i="2" s="1"/>
  <c r="G399" i="2" a="1"/>
  <c r="G399" i="2" s="1"/>
  <c r="G400" i="2" a="1"/>
  <c r="G400" i="2" s="1"/>
  <c r="G401" i="2" a="1"/>
  <c r="G401" i="2" s="1"/>
  <c r="G402" i="2" a="1"/>
  <c r="G402" i="2" s="1"/>
  <c r="G403" i="2" a="1"/>
  <c r="G403" i="2" s="1"/>
  <c r="G404" i="2" a="1"/>
  <c r="G404" i="2" s="1"/>
  <c r="G405" i="2" a="1"/>
  <c r="G405" i="2" s="1"/>
  <c r="G406" i="2" a="1"/>
  <c r="G406" i="2" s="1"/>
  <c r="G407" i="2" a="1"/>
  <c r="G407" i="2"/>
  <c r="G408" i="2" a="1"/>
  <c r="G408" i="2" s="1"/>
  <c r="G409" i="2" a="1"/>
  <c r="G409" i="2" s="1"/>
  <c r="G410" i="2" a="1"/>
  <c r="G410" i="2" s="1"/>
  <c r="G411" i="2" a="1"/>
  <c r="G411" i="2" s="1"/>
  <c r="G412" i="2" a="1"/>
  <c r="G412" i="2"/>
  <c r="G413" i="2" a="1"/>
  <c r="G413" i="2" s="1"/>
  <c r="G414" i="2" a="1"/>
  <c r="G414" i="2" s="1"/>
  <c r="G415" i="2" a="1"/>
  <c r="G415" i="2" s="1"/>
  <c r="G416" i="2" a="1"/>
  <c r="G416" i="2" s="1"/>
  <c r="G417" i="2" a="1"/>
  <c r="G417" i="2" s="1"/>
  <c r="G418" i="2" a="1"/>
  <c r="G418" i="2" s="1"/>
  <c r="G419" i="2" a="1"/>
  <c r="G419" i="2"/>
  <c r="G420" i="2" a="1"/>
  <c r="G420" i="2" s="1"/>
  <c r="G421" i="2" a="1"/>
  <c r="G421" i="2" s="1"/>
  <c r="G422" i="2" a="1"/>
  <c r="G422" i="2" s="1"/>
  <c r="G423" i="2" a="1"/>
  <c r="G423" i="2"/>
  <c r="G424" i="2" a="1"/>
  <c r="G424" i="2"/>
  <c r="G425" i="2" a="1"/>
  <c r="G425" i="2" s="1"/>
  <c r="G426" i="2" a="1"/>
  <c r="G426" i="2" s="1"/>
  <c r="G427" i="2" a="1"/>
  <c r="G427" i="2" s="1"/>
  <c r="G428" i="2" a="1"/>
  <c r="G428" i="2"/>
  <c r="G429" i="2" a="1"/>
  <c r="G429" i="2" s="1"/>
  <c r="G430" i="2" a="1"/>
  <c r="G430" i="2" s="1"/>
  <c r="G431" i="2" a="1"/>
  <c r="G431" i="2" s="1"/>
  <c r="G432" i="2" a="1"/>
  <c r="G432" i="2" s="1"/>
  <c r="G433" i="2" a="1"/>
  <c r="G433" i="2" s="1"/>
  <c r="G434" i="2" a="1"/>
  <c r="G434" i="2" s="1"/>
  <c r="G435" i="2" a="1"/>
  <c r="G435" i="2"/>
  <c r="G436" i="2" a="1"/>
  <c r="G436" i="2" s="1"/>
  <c r="G437" i="2" a="1"/>
  <c r="G437" i="2" s="1"/>
  <c r="G438" i="2" a="1"/>
  <c r="G438" i="2" s="1"/>
  <c r="G439" i="2" a="1"/>
  <c r="G439" i="2"/>
  <c r="G440" i="2" a="1"/>
  <c r="G440" i="2" s="1"/>
  <c r="G441" i="2" a="1"/>
  <c r="G441" i="2" s="1"/>
  <c r="G442" i="2" a="1"/>
  <c r="G442" i="2" s="1"/>
  <c r="G443" i="2" a="1"/>
  <c r="G443" i="2" s="1"/>
  <c r="G444" i="2" a="1"/>
  <c r="G444" i="2"/>
  <c r="G445" i="2" a="1"/>
  <c r="G445" i="2" s="1"/>
  <c r="G446" i="2" a="1"/>
  <c r="G446" i="2" s="1"/>
  <c r="G447" i="2" a="1"/>
  <c r="G447" i="2" s="1"/>
  <c r="G448" i="2" a="1"/>
  <c r="G448" i="2" s="1"/>
  <c r="G449" i="2" a="1"/>
  <c r="G449" i="2" s="1"/>
  <c r="G450" i="2" a="1"/>
  <c r="G450" i="2" s="1"/>
  <c r="G451" i="2" a="1"/>
  <c r="G451" i="2"/>
  <c r="G452" i="2" a="1"/>
  <c r="G452" i="2" s="1"/>
  <c r="G453" i="2" a="1"/>
  <c r="G453" i="2" s="1"/>
  <c r="G454" i="2" a="1"/>
  <c r="G454" i="2" s="1"/>
  <c r="G455" i="2" a="1"/>
  <c r="G455" i="2"/>
  <c r="G456" i="2" a="1"/>
  <c r="G456" i="2"/>
  <c r="G457" i="2" a="1"/>
  <c r="G457" i="2" s="1"/>
  <c r="G458" i="2" a="1"/>
  <c r="G458" i="2" s="1"/>
  <c r="G459" i="2" a="1"/>
  <c r="G459" i="2" s="1"/>
  <c r="G460" i="2" a="1"/>
  <c r="G460" i="2"/>
  <c r="G461" i="2" a="1"/>
  <c r="G461" i="2" s="1"/>
  <c r="G462" i="2" a="1"/>
  <c r="G462" i="2" s="1"/>
  <c r="G463" i="2" a="1"/>
  <c r="G463" i="2" s="1"/>
  <c r="G464" i="2" a="1"/>
  <c r="G464" i="2" s="1"/>
  <c r="G465" i="2" a="1"/>
  <c r="G465" i="2" s="1"/>
  <c r="G466" i="2" a="1"/>
  <c r="G466" i="2" s="1"/>
  <c r="G467" i="2" a="1"/>
  <c r="G467" i="2" s="1"/>
  <c r="G468" i="2" a="1"/>
  <c r="G468" i="2" s="1"/>
  <c r="G469" i="2" a="1"/>
  <c r="G469" i="2" s="1"/>
  <c r="G470" i="2" a="1"/>
  <c r="G470" i="2" s="1"/>
  <c r="G471" i="2" a="1"/>
  <c r="G471" i="2"/>
  <c r="G472" i="2" a="1"/>
  <c r="G472" i="2" s="1"/>
  <c r="G473" i="2" a="1"/>
  <c r="G473" i="2" s="1"/>
  <c r="G474" i="2" a="1"/>
  <c r="G474" i="2" s="1"/>
  <c r="G475" i="2" a="1"/>
  <c r="G475" i="2" s="1"/>
  <c r="G476" i="2" a="1"/>
  <c r="G476" i="2"/>
  <c r="G477" i="2" a="1"/>
  <c r="G477" i="2" s="1"/>
  <c r="G478" i="2" a="1"/>
  <c r="G478" i="2" s="1"/>
  <c r="G479" i="2" a="1"/>
  <c r="G479" i="2" s="1"/>
  <c r="G480" i="2" a="1"/>
  <c r="G480" i="2" s="1"/>
  <c r="G481" i="2" a="1"/>
  <c r="G481" i="2" s="1"/>
  <c r="G482" i="2" a="1"/>
  <c r="G482" i="2" s="1"/>
  <c r="G483" i="2" a="1"/>
  <c r="G483" i="2"/>
  <c r="G484" i="2" a="1"/>
  <c r="G484" i="2" s="1"/>
  <c r="G485" i="2" a="1"/>
  <c r="G485" i="2" s="1"/>
  <c r="G486" i="2" a="1"/>
  <c r="G486" i="2" s="1"/>
  <c r="G487" i="2" a="1"/>
  <c r="G487" i="2"/>
  <c r="G488" i="2" a="1"/>
  <c r="G488" i="2"/>
  <c r="G489" i="2" a="1"/>
  <c r="G489" i="2" s="1"/>
  <c r="G490" i="2" a="1"/>
  <c r="G490" i="2" s="1"/>
  <c r="G491" i="2" a="1"/>
  <c r="G491" i="2" s="1"/>
  <c r="G492" i="2" a="1"/>
  <c r="G492" i="2"/>
  <c r="G493" i="2" a="1"/>
  <c r="G493" i="2" s="1"/>
  <c r="G494" i="2" a="1"/>
  <c r="G494" i="2" s="1"/>
  <c r="G495" i="2" a="1"/>
  <c r="G495" i="2" s="1"/>
  <c r="G496" i="2" a="1"/>
  <c r="G496" i="2" s="1"/>
  <c r="G497" i="2" a="1"/>
  <c r="G497" i="2" s="1"/>
  <c r="G498" i="2" a="1"/>
  <c r="G498" i="2" s="1"/>
  <c r="G499" i="2" a="1"/>
  <c r="G499" i="2" s="1"/>
  <c r="G500" i="2" a="1"/>
  <c r="G500" i="2" s="1"/>
  <c r="G501" i="2" a="1"/>
  <c r="G501" i="2" s="1"/>
  <c r="G502" i="2" a="1"/>
  <c r="G502" i="2" s="1"/>
  <c r="G503" i="2" a="1"/>
  <c r="G503" i="2"/>
  <c r="G504" i="2" a="1"/>
  <c r="G504" i="2" s="1"/>
  <c r="G505" i="2" a="1"/>
  <c r="G505" i="2" s="1"/>
  <c r="G506" i="2" a="1"/>
  <c r="G506" i="2" s="1"/>
  <c r="G507" i="2" a="1"/>
  <c r="G507" i="2" s="1"/>
  <c r="G508" i="2" a="1"/>
  <c r="G508" i="2"/>
  <c r="G509" i="2" a="1"/>
  <c r="G509" i="2" s="1"/>
  <c r="G510" i="2" a="1"/>
  <c r="G510" i="2" s="1"/>
  <c r="G511" i="2" a="1"/>
  <c r="G511" i="2" s="1"/>
  <c r="G512" i="2" a="1"/>
  <c r="G512" i="2" s="1"/>
  <c r="G513" i="2" a="1"/>
  <c r="G513" i="2" s="1"/>
  <c r="G514" i="2" a="1"/>
  <c r="G514" i="2" s="1"/>
  <c r="G515" i="2" a="1"/>
  <c r="G515" i="2"/>
  <c r="G516" i="2" a="1"/>
  <c r="G516" i="2" s="1"/>
  <c r="G517" i="2" a="1"/>
  <c r="G517" i="2" s="1"/>
  <c r="G518" i="2" a="1"/>
  <c r="G518" i="2" s="1"/>
  <c r="G519" i="2" a="1"/>
  <c r="G519" i="2"/>
  <c r="G520" i="2" a="1"/>
  <c r="G520" i="2"/>
  <c r="G521" i="2" a="1"/>
  <c r="G521" i="2" s="1"/>
  <c r="G522" i="2" a="1"/>
  <c r="G522" i="2" s="1"/>
  <c r="G523" i="2" a="1"/>
  <c r="G523" i="2" s="1"/>
  <c r="G524" i="2" a="1"/>
  <c r="G524" i="2"/>
  <c r="G525" i="2" a="1"/>
  <c r="G525" i="2" s="1"/>
  <c r="G526" i="2" a="1"/>
  <c r="G526" i="2" s="1"/>
  <c r="G527" i="2" a="1"/>
  <c r="G527" i="2" s="1"/>
  <c r="G528" i="2" a="1"/>
  <c r="G528" i="2" s="1"/>
  <c r="G529" i="2" a="1"/>
  <c r="G529" i="2" s="1"/>
  <c r="G530" i="2" a="1"/>
  <c r="G530" i="2" s="1"/>
  <c r="G531" i="2" a="1"/>
  <c r="G531" i="2" s="1"/>
  <c r="G532" i="2" a="1"/>
  <c r="G532" i="2" s="1"/>
  <c r="G533" i="2" a="1"/>
  <c r="G533" i="2" s="1"/>
  <c r="G534" i="2" a="1"/>
  <c r="G534" i="2" s="1"/>
  <c r="G535" i="2" a="1"/>
  <c r="G535" i="2" s="1"/>
  <c r="G536" i="2" a="1"/>
  <c r="G536" i="2" s="1"/>
  <c r="G537" i="2" a="1"/>
  <c r="G537" i="2" s="1"/>
  <c r="G538" i="2" a="1"/>
  <c r="G538" i="2" s="1"/>
  <c r="G539" i="2" a="1"/>
  <c r="G539" i="2" s="1"/>
  <c r="G540" i="2" a="1"/>
  <c r="G540" i="2"/>
  <c r="G541" i="2" a="1"/>
  <c r="G541" i="2" s="1"/>
  <c r="G542" i="2" a="1"/>
  <c r="G542" i="2" s="1"/>
  <c r="G543" i="2" a="1"/>
  <c r="G543" i="2" s="1"/>
  <c r="G544" i="2" a="1"/>
  <c r="G544" i="2" s="1"/>
  <c r="G545" i="2" a="1"/>
  <c r="G545" i="2" s="1"/>
  <c r="G546" i="2" a="1"/>
  <c r="G546" i="2" s="1"/>
  <c r="G547" i="2" a="1"/>
  <c r="G547" i="2"/>
  <c r="G548" i="2" a="1"/>
  <c r="G548" i="2" s="1"/>
  <c r="G549" i="2" a="1"/>
  <c r="G549" i="2" s="1"/>
  <c r="G550" i="2" a="1"/>
  <c r="G550" i="2" s="1"/>
  <c r="G551" i="2" a="1"/>
  <c r="G551" i="2"/>
  <c r="G552" i="2" a="1"/>
  <c r="G552" i="2"/>
  <c r="G553" i="2" a="1"/>
  <c r="G553" i="2" s="1"/>
  <c r="G554" i="2" a="1"/>
  <c r="G554" i="2" s="1"/>
  <c r="G555" i="2" a="1"/>
  <c r="G555" i="2" s="1"/>
  <c r="G556" i="2" a="1"/>
  <c r="G556" i="2" s="1"/>
  <c r="G557" i="2" a="1"/>
  <c r="G557" i="2" s="1"/>
  <c r="G558" i="2" a="1"/>
  <c r="G558" i="2" s="1"/>
  <c r="G559" i="2" a="1"/>
  <c r="G559" i="2" s="1"/>
  <c r="G560" i="2" a="1"/>
  <c r="G560" i="2" s="1"/>
  <c r="G561" i="2" a="1"/>
  <c r="G561" i="2" s="1"/>
  <c r="G562" i="2" a="1"/>
  <c r="G562" i="2" s="1"/>
  <c r="G563" i="2" a="1"/>
  <c r="G563" i="2" s="1"/>
  <c r="G564" i="2" a="1"/>
  <c r="G564" i="2" s="1"/>
  <c r="G565" i="2" a="1"/>
  <c r="G565" i="2" s="1"/>
  <c r="G566" i="2" a="1"/>
  <c r="G566" i="2" s="1"/>
  <c r="G567" i="2" a="1"/>
  <c r="G567" i="2" s="1"/>
  <c r="G568" i="2" a="1"/>
  <c r="G568" i="2" s="1"/>
  <c r="G569" i="2" a="1"/>
  <c r="G569" i="2" s="1"/>
  <c r="G570" i="2" a="1"/>
  <c r="G570" i="2" s="1"/>
  <c r="G571" i="2" a="1"/>
  <c r="G571" i="2" s="1"/>
  <c r="G572" i="2" a="1"/>
  <c r="G572" i="2"/>
  <c r="G573" i="2" a="1"/>
  <c r="G573" i="2" s="1"/>
  <c r="G574" i="2" a="1"/>
  <c r="G574" i="2" s="1"/>
  <c r="G575" i="2" a="1"/>
  <c r="G575" i="2" s="1"/>
  <c r="G576" i="2" a="1"/>
  <c r="G576" i="2" s="1"/>
  <c r="G577" i="2" a="1"/>
  <c r="G577" i="2" s="1"/>
  <c r="G578" i="2" a="1"/>
  <c r="G578" i="2" s="1"/>
  <c r="G579" i="2" a="1"/>
  <c r="G579" i="2"/>
  <c r="G580" i="2" a="1"/>
  <c r="G580" i="2" s="1"/>
  <c r="G581" i="2" a="1"/>
  <c r="G581" i="2" s="1"/>
  <c r="G582" i="2" a="1"/>
  <c r="G582" i="2" s="1"/>
  <c r="G583" i="2" a="1"/>
  <c r="G583" i="2"/>
  <c r="G584" i="2" a="1"/>
  <c r="G584" i="2"/>
  <c r="G585" i="2" a="1"/>
  <c r="G585" i="2" s="1"/>
  <c r="G586" i="2" a="1"/>
  <c r="G586" i="2" s="1"/>
  <c r="G587" i="2" a="1"/>
  <c r="G587" i="2" s="1"/>
  <c r="G588" i="2" a="1"/>
  <c r="G588" i="2"/>
  <c r="G589" i="2" a="1"/>
  <c r="G589" i="2" s="1"/>
  <c r="G590" i="2" a="1"/>
  <c r="G590" i="2" s="1"/>
  <c r="G591" i="2" a="1"/>
  <c r="G591" i="2" s="1"/>
  <c r="G592" i="2" a="1"/>
  <c r="G592" i="2" s="1"/>
  <c r="G593" i="2" a="1"/>
  <c r="G593" i="2" s="1"/>
  <c r="G594" i="2" a="1"/>
  <c r="G594" i="2" s="1"/>
  <c r="G595" i="2" a="1"/>
  <c r="G595" i="2"/>
  <c r="G596" i="2" a="1"/>
  <c r="G596" i="2" s="1"/>
  <c r="G597" i="2" a="1"/>
  <c r="G597" i="2" s="1"/>
  <c r="G598" i="2" a="1"/>
  <c r="G598" i="2" s="1"/>
  <c r="G599" i="2" a="1"/>
  <c r="G599" i="2"/>
  <c r="G600" i="2" a="1"/>
  <c r="G600" i="2"/>
  <c r="G601" i="2" a="1"/>
  <c r="G601" i="2" s="1"/>
  <c r="G602" i="2" a="1"/>
  <c r="G602" i="2" s="1"/>
  <c r="G603" i="2" a="1"/>
  <c r="G603" i="2" s="1"/>
  <c r="G604" i="2" a="1"/>
  <c r="G604" i="2"/>
  <c r="G605" i="2" a="1"/>
  <c r="G605" i="2" s="1"/>
  <c r="G606" i="2" a="1"/>
  <c r="G606" i="2" s="1"/>
  <c r="G607" i="2" a="1"/>
  <c r="G607" i="2" s="1"/>
  <c r="G608" i="2" a="1"/>
  <c r="G608" i="2" s="1"/>
  <c r="G609" i="2" a="1"/>
  <c r="G609" i="2" s="1"/>
  <c r="G610" i="2" a="1"/>
  <c r="G610" i="2" s="1"/>
  <c r="G611" i="2" a="1"/>
  <c r="G611" i="2"/>
  <c r="G612" i="2" a="1"/>
  <c r="G612" i="2" s="1"/>
  <c r="G613" i="2" a="1"/>
  <c r="G613" i="2" s="1"/>
  <c r="G614" i="2" a="1"/>
  <c r="G614" i="2" s="1"/>
  <c r="G615" i="2" a="1"/>
  <c r="G615" i="2"/>
  <c r="G616" i="2" a="1"/>
  <c r="G616" i="2"/>
  <c r="G617" i="2" a="1"/>
  <c r="G617" i="2" s="1"/>
  <c r="G618" i="2" a="1"/>
  <c r="G618" i="2" s="1"/>
  <c r="G619" i="2" a="1"/>
  <c r="G619" i="2" s="1"/>
  <c r="G620" i="2" a="1"/>
  <c r="G620" i="2"/>
  <c r="G621" i="2" a="1"/>
  <c r="G621" i="2" s="1"/>
  <c r="G622" i="2" a="1"/>
  <c r="G622" i="2" s="1"/>
  <c r="G623" i="2" a="1"/>
  <c r="G623" i="2" s="1"/>
  <c r="G624" i="2" a="1"/>
  <c r="G624" i="2" s="1"/>
  <c r="G625" i="2" a="1"/>
  <c r="G625" i="2" s="1"/>
  <c r="G626" i="2" a="1"/>
  <c r="G626" i="2" s="1"/>
  <c r="G627" i="2" a="1"/>
  <c r="G627" i="2"/>
  <c r="G628" i="2" a="1"/>
  <c r="G628" i="2" s="1"/>
  <c r="G629" i="2" a="1"/>
  <c r="G629" i="2" s="1"/>
  <c r="G630" i="2" a="1"/>
  <c r="G630" i="2" s="1"/>
  <c r="G631" i="2" a="1"/>
  <c r="G631" i="2"/>
  <c r="G632" i="2" a="1"/>
  <c r="G632" i="2"/>
  <c r="G633" i="2" a="1"/>
  <c r="G633" i="2" s="1"/>
  <c r="G634" i="2" a="1"/>
  <c r="G634" i="2" s="1"/>
  <c r="G635" i="2" a="1"/>
  <c r="G635" i="2" s="1"/>
  <c r="G636" i="2" a="1"/>
  <c r="G636" i="2"/>
  <c r="G637" i="2" a="1"/>
  <c r="G637" i="2" s="1"/>
  <c r="G638" i="2" a="1"/>
  <c r="G638" i="2" s="1"/>
  <c r="G639" i="2" a="1"/>
  <c r="G639" i="2" s="1"/>
  <c r="G640" i="2" a="1"/>
  <c r="G640" i="2" s="1"/>
  <c r="G641" i="2" a="1"/>
  <c r="G641" i="2" s="1"/>
  <c r="G642" i="2" a="1"/>
  <c r="G642" i="2" s="1"/>
  <c r="G643" i="2" a="1"/>
  <c r="G643" i="2"/>
  <c r="G644" i="2" a="1"/>
  <c r="G644" i="2" s="1"/>
  <c r="G645" i="2" a="1"/>
  <c r="G645" i="2" s="1"/>
  <c r="G646" i="2" a="1"/>
  <c r="G646" i="2" s="1"/>
  <c r="G647" i="2" a="1"/>
  <c r="G647" i="2"/>
  <c r="G648" i="2" a="1"/>
  <c r="G648" i="2"/>
  <c r="G649" i="2" a="1"/>
  <c r="G649" i="2" s="1"/>
  <c r="G650" i="2" a="1"/>
  <c r="G650" i="2" s="1"/>
  <c r="G651" i="2" a="1"/>
  <c r="G651" i="2" s="1"/>
  <c r="G652" i="2" a="1"/>
  <c r="G652" i="2"/>
  <c r="G653" i="2" a="1"/>
  <c r="G653" i="2" s="1"/>
  <c r="G654" i="2" a="1"/>
  <c r="G654" i="2" s="1"/>
  <c r="G655" i="2" a="1"/>
  <c r="G655" i="2" s="1"/>
  <c r="G656" i="2" a="1"/>
  <c r="G656" i="2" s="1"/>
  <c r="G657" i="2" a="1"/>
  <c r="G657" i="2" s="1"/>
  <c r="G658" i="2" a="1"/>
  <c r="G658" i="2" s="1"/>
  <c r="G659" i="2" a="1"/>
  <c r="G659" i="2"/>
  <c r="G660" i="2" a="1"/>
  <c r="G660" i="2" s="1"/>
  <c r="G661" i="2" a="1"/>
  <c r="G661" i="2" s="1"/>
  <c r="G662" i="2" a="1"/>
  <c r="G662" i="2" s="1"/>
  <c r="G663" i="2" a="1"/>
  <c r="G663" i="2"/>
  <c r="G664" i="2" a="1"/>
  <c r="G664" i="2"/>
  <c r="G665" i="2" a="1"/>
  <c r="G665" i="2" s="1"/>
  <c r="G666" i="2" a="1"/>
  <c r="G666" i="2" s="1"/>
  <c r="G667" i="2" a="1"/>
  <c r="G667" i="2" s="1"/>
  <c r="G668" i="2" a="1"/>
  <c r="G668" i="2"/>
  <c r="G669" i="2" a="1"/>
  <c r="G669" i="2" s="1"/>
  <c r="G670" i="2" a="1"/>
  <c r="G670" i="2" s="1"/>
  <c r="G671" i="2" a="1"/>
  <c r="G671" i="2" s="1"/>
  <c r="G672" i="2" a="1"/>
  <c r="G672" i="2" s="1"/>
  <c r="G673" i="2" a="1"/>
  <c r="G673" i="2" s="1"/>
  <c r="G674" i="2" a="1"/>
  <c r="G674" i="2" s="1"/>
  <c r="G675" i="2" a="1"/>
  <c r="G675" i="2"/>
  <c r="G676" i="2" a="1"/>
  <c r="G676" i="2" s="1"/>
  <c r="G677" i="2" a="1"/>
  <c r="G677" i="2" s="1"/>
  <c r="G678" i="2" a="1"/>
  <c r="G678" i="2" s="1"/>
  <c r="G679" i="2" a="1"/>
  <c r="G679" i="2"/>
  <c r="G680" i="2" a="1"/>
  <c r="G680" i="2"/>
  <c r="G681" i="2" a="1"/>
  <c r="G681" i="2" s="1"/>
  <c r="G682" i="2" a="1"/>
  <c r="G682" i="2" s="1"/>
  <c r="G683" i="2" a="1"/>
  <c r="G683" i="2" s="1"/>
  <c r="G684" i="2" a="1"/>
  <c r="G684" i="2"/>
  <c r="G685" i="2" a="1"/>
  <c r="G685" i="2" s="1"/>
  <c r="G686" i="2" a="1"/>
  <c r="G686" i="2" s="1"/>
  <c r="G687" i="2" a="1"/>
  <c r="G687" i="2" s="1"/>
  <c r="G688" i="2" a="1"/>
  <c r="G688" i="2" s="1"/>
  <c r="G689" i="2" a="1"/>
  <c r="G689" i="2" s="1"/>
  <c r="G690" i="2" a="1"/>
  <c r="G690" i="2" s="1"/>
  <c r="G691" i="2" a="1"/>
  <c r="G691" i="2"/>
  <c r="G692" i="2" a="1"/>
  <c r="G692" i="2" s="1"/>
  <c r="G693" i="2" a="1"/>
  <c r="G693" i="2" s="1"/>
  <c r="G694" i="2" a="1"/>
  <c r="G694" i="2" s="1"/>
  <c r="G695" i="2" a="1"/>
  <c r="G695" i="2"/>
  <c r="G696" i="2" a="1"/>
  <c r="G696" i="2"/>
  <c r="G697" i="2" a="1"/>
  <c r="G697" i="2" s="1"/>
  <c r="G698" i="2" a="1"/>
  <c r="G698" i="2" s="1"/>
  <c r="G699" i="2" a="1"/>
  <c r="G699" i="2" s="1"/>
  <c r="G700" i="2" a="1"/>
  <c r="G700" i="2"/>
  <c r="G701" i="2" a="1"/>
  <c r="G701" i="2" s="1"/>
  <c r="G702" i="2" a="1"/>
  <c r="G702" i="2" s="1"/>
  <c r="G703" i="2" a="1"/>
  <c r="G703" i="2" s="1"/>
  <c r="G704" i="2" a="1"/>
  <c r="G704" i="2" s="1"/>
  <c r="G705" i="2" a="1"/>
  <c r="G705" i="2" s="1"/>
  <c r="G706" i="2" a="1"/>
  <c r="G706" i="2" s="1"/>
  <c r="G707" i="2" a="1"/>
  <c r="G707" i="2" s="1"/>
  <c r="G708" i="2" a="1"/>
  <c r="G708" i="2" s="1"/>
  <c r="G709" i="2" a="1"/>
  <c r="G709" i="2" s="1"/>
  <c r="G710" i="2" a="1"/>
  <c r="G710" i="2" s="1"/>
  <c r="G711" i="2" a="1"/>
  <c r="G711" i="2"/>
  <c r="G712" i="2" a="1"/>
  <c r="G712" i="2"/>
  <c r="G713" i="2" a="1"/>
  <c r="G713" i="2" s="1"/>
  <c r="G714" i="2" a="1"/>
  <c r="G714" i="2" s="1"/>
  <c r="G715" i="2" a="1"/>
  <c r="G715" i="2" s="1"/>
  <c r="G716" i="2" a="1"/>
  <c r="G716" i="2"/>
  <c r="G717" i="2" a="1"/>
  <c r="G717" i="2" s="1"/>
  <c r="G718" i="2" a="1"/>
  <c r="G718" i="2" s="1"/>
  <c r="G719" i="2" a="1"/>
  <c r="G719" i="2" s="1"/>
  <c r="G720" i="2" a="1"/>
  <c r="G720" i="2" s="1"/>
  <c r="G721" i="2" a="1"/>
  <c r="G721" i="2" s="1"/>
  <c r="G722" i="2" a="1"/>
  <c r="G722" i="2" s="1"/>
  <c r="G723" i="2" a="1"/>
  <c r="G723" i="2"/>
  <c r="G724" i="2" a="1"/>
  <c r="G724" i="2" s="1"/>
  <c r="G725" i="2" a="1"/>
  <c r="G725" i="2" s="1"/>
  <c r="G726" i="2" a="1"/>
  <c r="G726" i="2" s="1"/>
  <c r="G727" i="2" a="1"/>
  <c r="G727" i="2"/>
  <c r="G728" i="2" a="1"/>
  <c r="G728" i="2"/>
  <c r="G729" i="2" a="1"/>
  <c r="G729" i="2" s="1"/>
  <c r="G730" i="2" a="1"/>
  <c r="G730" i="2" s="1"/>
  <c r="G731" i="2" a="1"/>
  <c r="G731" i="2" s="1"/>
  <c r="G732" i="2" a="1"/>
  <c r="G732" i="2"/>
  <c r="G733" i="2" a="1"/>
  <c r="G733" i="2" s="1"/>
  <c r="G734" i="2" a="1"/>
  <c r="G734" i="2" s="1"/>
  <c r="G735" i="2" a="1"/>
  <c r="G735" i="2" s="1"/>
  <c r="G736" i="2" a="1"/>
  <c r="G736" i="2" s="1"/>
  <c r="G737" i="2" a="1"/>
  <c r="G737" i="2" s="1"/>
  <c r="G738" i="2" a="1"/>
  <c r="G738" i="2" s="1"/>
  <c r="G739" i="2" a="1"/>
  <c r="G739" i="2"/>
  <c r="G740" i="2" a="1"/>
  <c r="G740" i="2" s="1"/>
  <c r="G741" i="2" a="1"/>
  <c r="G741" i="2" s="1"/>
  <c r="G742" i="2" a="1"/>
  <c r="G742" i="2" s="1"/>
  <c r="G743" i="2" a="1"/>
  <c r="G743" i="2"/>
  <c r="G744" i="2" a="1"/>
  <c r="G744" i="2"/>
  <c r="G745" i="2" a="1"/>
  <c r="G745" i="2" s="1"/>
  <c r="G746" i="2" a="1"/>
  <c r="G746" i="2" s="1"/>
  <c r="G747" i="2" a="1"/>
  <c r="G747" i="2" s="1"/>
  <c r="G748" i="2" a="1"/>
  <c r="G748" i="2"/>
  <c r="G749" i="2" a="1"/>
  <c r="G749" i="2" s="1"/>
  <c r="G750" i="2" a="1"/>
  <c r="G750" i="2" s="1"/>
  <c r="G751" i="2" a="1"/>
  <c r="G751" i="2" s="1"/>
  <c r="G752" i="2" a="1"/>
  <c r="G752" i="2" s="1"/>
  <c r="G753" i="2" a="1"/>
  <c r="G753" i="2" s="1"/>
  <c r="G754" i="2" a="1"/>
  <c r="G754" i="2" s="1"/>
  <c r="G755" i="2" a="1"/>
  <c r="G755" i="2"/>
  <c r="G756" i="2" a="1"/>
  <c r="G756" i="2" s="1"/>
  <c r="G757" i="2" a="1"/>
  <c r="G757" i="2" s="1"/>
  <c r="G758" i="2" a="1"/>
  <c r="G758" i="2" s="1"/>
  <c r="G759" i="2" a="1"/>
  <c r="G759" i="2"/>
  <c r="G760" i="2" a="1"/>
  <c r="G760" i="2"/>
  <c r="G761" i="2" a="1"/>
  <c r="G761" i="2" s="1"/>
  <c r="G762" i="2" a="1"/>
  <c r="G762" i="2" s="1"/>
  <c r="G763" i="2" a="1"/>
  <c r="G763" i="2" s="1"/>
  <c r="G764" i="2" a="1"/>
  <c r="G764" i="2"/>
  <c r="G765" i="2" a="1"/>
  <c r="G765" i="2" s="1"/>
  <c r="G766" i="2" a="1"/>
  <c r="G766" i="2" s="1"/>
  <c r="G767" i="2" a="1"/>
  <c r="G767" i="2" s="1"/>
  <c r="G768" i="2" a="1"/>
  <c r="G768" i="2" s="1"/>
  <c r="G769" i="2" a="1"/>
  <c r="G769" i="2" s="1"/>
  <c r="G770" i="2" a="1"/>
  <c r="G770" i="2" s="1"/>
  <c r="G771" i="2" a="1"/>
  <c r="G771" i="2"/>
  <c r="G772" i="2" a="1"/>
  <c r="G772" i="2" s="1"/>
  <c r="G773" i="2" a="1"/>
  <c r="G773" i="2" s="1"/>
  <c r="G774" i="2" a="1"/>
  <c r="G774" i="2" s="1"/>
  <c r="G775" i="2" a="1"/>
  <c r="G775" i="2"/>
  <c r="G776" i="2" a="1"/>
  <c r="G776" i="2"/>
  <c r="G777" i="2" a="1"/>
  <c r="G777" i="2" s="1"/>
  <c r="G778" i="2" a="1"/>
  <c r="G778" i="2" s="1"/>
  <c r="G779" i="2" a="1"/>
  <c r="G779" i="2" s="1"/>
  <c r="G780" i="2" a="1"/>
  <c r="G780" i="2"/>
  <c r="G781" i="2" a="1"/>
  <c r="G781" i="2" s="1"/>
  <c r="G782" i="2" a="1"/>
  <c r="G782" i="2" s="1"/>
  <c r="G783" i="2" a="1"/>
  <c r="G783" i="2" s="1"/>
  <c r="G784" i="2" a="1"/>
  <c r="G784" i="2" s="1"/>
  <c r="G785" i="2" a="1"/>
  <c r="G785" i="2" s="1"/>
  <c r="G786" i="2" a="1"/>
  <c r="G786" i="2" s="1"/>
  <c r="G787" i="2" a="1"/>
  <c r="G787" i="2"/>
  <c r="G788" i="2" a="1"/>
  <c r="G788" i="2" s="1"/>
  <c r="G789" i="2" a="1"/>
  <c r="G789" i="2" s="1"/>
  <c r="G790" i="2" a="1"/>
  <c r="G790" i="2" s="1"/>
  <c r="G791" i="2" a="1"/>
  <c r="G791" i="2"/>
  <c r="G792" i="2" a="1"/>
  <c r="G792" i="2"/>
  <c r="G793" i="2" a="1"/>
  <c r="G793" i="2" s="1"/>
  <c r="G794" i="2" a="1"/>
  <c r="G794" i="2" s="1"/>
  <c r="G795" i="2" a="1"/>
  <c r="G795" i="2" s="1"/>
  <c r="G796" i="2" a="1"/>
  <c r="G796" i="2"/>
  <c r="G797" i="2" a="1"/>
  <c r="G797" i="2" s="1"/>
  <c r="G798" i="2" a="1"/>
  <c r="G798" i="2" s="1"/>
  <c r="G799" i="2" a="1"/>
  <c r="G799" i="2" s="1"/>
  <c r="G800" i="2" a="1"/>
  <c r="G800" i="2" s="1"/>
  <c r="G801" i="2" a="1"/>
  <c r="G801" i="2" s="1"/>
  <c r="G802" i="2" a="1"/>
  <c r="G802" i="2" s="1"/>
  <c r="G803" i="2" a="1"/>
  <c r="G803" i="2"/>
  <c r="G804" i="2" a="1"/>
  <c r="G804" i="2" s="1"/>
  <c r="G805" i="2" a="1"/>
  <c r="G805" i="2" s="1"/>
  <c r="G806" i="2" a="1"/>
  <c r="G806" i="2" s="1"/>
  <c r="G807" i="2" a="1"/>
  <c r="G807" i="2"/>
  <c r="G808" i="2" a="1"/>
  <c r="G808" i="2"/>
  <c r="G809" i="2" a="1"/>
  <c r="G809" i="2" s="1"/>
  <c r="G810" i="2" a="1"/>
  <c r="G810" i="2" s="1"/>
  <c r="G811" i="2" a="1"/>
  <c r="G811" i="2" s="1"/>
  <c r="G812" i="2" a="1"/>
  <c r="G812" i="2"/>
  <c r="G813" i="2" a="1"/>
  <c r="G813" i="2" s="1"/>
  <c r="G814" i="2" a="1"/>
  <c r="G814" i="2" s="1"/>
  <c r="G815" i="2" a="1"/>
  <c r="G815" i="2" s="1"/>
  <c r="G816" i="2" a="1"/>
  <c r="G816" i="2" s="1"/>
  <c r="G817" i="2" a="1"/>
  <c r="G817" i="2" s="1"/>
  <c r="G818" i="2" a="1"/>
  <c r="G818" i="2" s="1"/>
  <c r="G819" i="2" a="1"/>
  <c r="G819" i="2"/>
  <c r="G820" i="2" a="1"/>
  <c r="G820" i="2" s="1"/>
  <c r="G821" i="2" a="1"/>
  <c r="G821" i="2" s="1"/>
  <c r="G822" i="2" a="1"/>
  <c r="G822" i="2"/>
  <c r="G823" i="2" a="1"/>
  <c r="G823" i="2"/>
  <c r="G824" i="2" a="1"/>
  <c r="G824" i="2"/>
  <c r="G825" i="2" a="1"/>
  <c r="G825" i="2"/>
  <c r="G826" i="2" a="1"/>
  <c r="G826" i="2"/>
  <c r="G827" i="2" a="1"/>
  <c r="G827" i="2"/>
  <c r="G828" i="2" a="1"/>
  <c r="G828" i="2"/>
  <c r="G829" i="2" a="1"/>
  <c r="G829" i="2"/>
  <c r="G830" i="2" a="1"/>
  <c r="G830" i="2"/>
  <c r="G831" i="2" a="1"/>
  <c r="G831" i="2"/>
  <c r="G832" i="2" a="1"/>
  <c r="G832" i="2"/>
  <c r="G833" i="2" a="1"/>
  <c r="G833" i="2"/>
  <c r="G834" i="2" a="1"/>
  <c r="G834" i="2"/>
  <c r="G835" i="2" a="1"/>
  <c r="G835" i="2"/>
  <c r="G836" i="2" a="1"/>
  <c r="G836" i="2"/>
  <c r="G837" i="2" a="1"/>
  <c r="G837" i="2"/>
  <c r="G838" i="2" a="1"/>
  <c r="G838" i="2"/>
  <c r="G839" i="2" a="1"/>
  <c r="G839" i="2"/>
  <c r="G840" i="2" a="1"/>
  <c r="G840" i="2"/>
  <c r="G841" i="2" a="1"/>
  <c r="G841" i="2"/>
  <c r="G842" i="2" a="1"/>
  <c r="G842" i="2"/>
  <c r="G843" i="2" a="1"/>
  <c r="G843" i="2"/>
  <c r="G844" i="2" a="1"/>
  <c r="G844" i="2"/>
  <c r="G845" i="2" a="1"/>
  <c r="G845" i="2"/>
  <c r="G846" i="2" a="1"/>
  <c r="G846" i="2"/>
  <c r="G847" i="2" a="1"/>
  <c r="G847" i="2"/>
  <c r="G848" i="2" a="1"/>
  <c r="G848" i="2"/>
  <c r="G849" i="2" a="1"/>
  <c r="G849" i="2"/>
  <c r="G850" i="2" a="1"/>
  <c r="G850" i="2"/>
  <c r="G851" i="2" a="1"/>
  <c r="G851" i="2"/>
  <c r="G852" i="2" a="1"/>
  <c r="G852" i="2"/>
  <c r="G853" i="2" a="1"/>
  <c r="G853" i="2"/>
  <c r="G854" i="2" a="1"/>
  <c r="G854" i="2"/>
  <c r="G855" i="2" a="1"/>
  <c r="G855" i="2"/>
  <c r="G856" i="2" a="1"/>
  <c r="G856" i="2"/>
  <c r="G857" i="2" a="1"/>
  <c r="G857" i="2"/>
  <c r="G858" i="2" a="1"/>
  <c r="G858" i="2"/>
  <c r="G859" i="2" a="1"/>
  <c r="G859" i="2"/>
  <c r="G860" i="2" a="1"/>
  <c r="G860" i="2"/>
  <c r="G861" i="2" a="1"/>
  <c r="G861" i="2"/>
  <c r="G862" i="2" a="1"/>
  <c r="G862" i="2"/>
  <c r="G863" i="2" a="1"/>
  <c r="G863" i="2"/>
  <c r="G864" i="2" a="1"/>
  <c r="G864" i="2"/>
  <c r="G865" i="2" a="1"/>
  <c r="G865" i="2"/>
  <c r="G866" i="2" a="1"/>
  <c r="G866" i="2"/>
  <c r="G867" i="2" a="1"/>
  <c r="G867" i="2"/>
  <c r="G868" i="2" a="1"/>
  <c r="G868" i="2"/>
  <c r="G869" i="2" a="1"/>
  <c r="G869" i="2"/>
  <c r="G870" i="2" a="1"/>
  <c r="G870" i="2"/>
  <c r="G871" i="2" a="1"/>
  <c r="G871" i="2"/>
  <c r="G872" i="2" a="1"/>
  <c r="G872" i="2"/>
  <c r="G873" i="2" a="1"/>
  <c r="G873" i="2"/>
  <c r="G874" i="2" a="1"/>
  <c r="G874" i="2"/>
  <c r="G875" i="2" a="1"/>
  <c r="G875" i="2"/>
  <c r="G876" i="2" a="1"/>
  <c r="G876" i="2"/>
  <c r="G877" i="2" a="1"/>
  <c r="G877" i="2"/>
  <c r="G878" i="2" a="1"/>
  <c r="G878" i="2"/>
  <c r="G879" i="2" a="1"/>
  <c r="G879" i="2"/>
  <c r="G880" i="2" a="1"/>
  <c r="G880" i="2"/>
  <c r="G881" i="2" a="1"/>
  <c r="G881" i="2"/>
  <c r="G882" i="2" a="1"/>
  <c r="G882" i="2"/>
  <c r="G883" i="2" a="1"/>
  <c r="G883" i="2"/>
  <c r="G884" i="2" a="1"/>
  <c r="G884" i="2"/>
  <c r="G885" i="2" a="1"/>
  <c r="G885" i="2"/>
  <c r="G886" i="2" a="1"/>
  <c r="G886" i="2"/>
  <c r="G887" i="2" a="1"/>
  <c r="G887" i="2"/>
  <c r="G888" i="2" a="1"/>
  <c r="G888" i="2"/>
  <c r="G889" i="2" a="1"/>
  <c r="G889" i="2"/>
  <c r="G890" i="2" a="1"/>
  <c r="G890" i="2"/>
  <c r="G891" i="2" a="1"/>
  <c r="G891" i="2"/>
  <c r="G892" i="2" a="1"/>
  <c r="G892" i="2"/>
  <c r="G893" i="2" a="1"/>
  <c r="G893" i="2"/>
  <c r="G894" i="2" a="1"/>
  <c r="G894" i="2" s="1"/>
  <c r="G895" i="2" a="1"/>
  <c r="G895" i="2"/>
  <c r="G896" i="2" a="1"/>
  <c r="G896" i="2"/>
  <c r="G897" i="2" a="1"/>
  <c r="G897" i="2"/>
  <c r="G898" i="2" a="1"/>
  <c r="G898" i="2" s="1"/>
  <c r="G899" i="2" a="1"/>
  <c r="G899" i="2"/>
  <c r="G900" i="2" a="1"/>
  <c r="G900" i="2"/>
  <c r="G901" i="2" a="1"/>
  <c r="G901" i="2"/>
  <c r="G902" i="2" a="1"/>
  <c r="G902" i="2" s="1"/>
  <c r="G903" i="2" a="1"/>
  <c r="G903" i="2"/>
  <c r="G904" i="2" a="1"/>
  <c r="G904" i="2"/>
  <c r="G905" i="2" a="1"/>
  <c r="G905" i="2"/>
  <c r="G906" i="2" a="1"/>
  <c r="G906" i="2" s="1"/>
  <c r="G907" i="2" a="1"/>
  <c r="G907" i="2"/>
  <c r="G908" i="2" a="1"/>
  <c r="G908" i="2"/>
  <c r="G909" i="2" a="1"/>
  <c r="G909" i="2"/>
  <c r="G910" i="2" a="1"/>
  <c r="G910" i="2" s="1"/>
  <c r="G911" i="2" a="1"/>
  <c r="G911" i="2"/>
  <c r="G912" i="2" a="1"/>
  <c r="G912" i="2"/>
  <c r="G913" i="2" a="1"/>
  <c r="G913" i="2"/>
  <c r="G914" i="2" a="1"/>
  <c r="G914" i="2" s="1"/>
  <c r="G915" i="2" a="1"/>
  <c r="G915" i="2"/>
  <c r="G916" i="2" a="1"/>
  <c r="G916" i="2"/>
  <c r="G917" i="2" a="1"/>
  <c r="G917" i="2"/>
  <c r="G918" i="2" a="1"/>
  <c r="G918" i="2" s="1"/>
  <c r="G919" i="2" a="1"/>
  <c r="G919" i="2"/>
  <c r="G920" i="2" a="1"/>
  <c r="G920" i="2"/>
  <c r="G921" i="2" a="1"/>
  <c r="G921" i="2"/>
  <c r="G922" i="2" a="1"/>
  <c r="G922" i="2" s="1"/>
  <c r="G923" i="2" a="1"/>
  <c r="G923" i="2"/>
  <c r="G924" i="2" a="1"/>
  <c r="G924" i="2"/>
  <c r="G925" i="2" a="1"/>
  <c r="G925" i="2" s="1"/>
  <c r="G926" i="2" a="1"/>
  <c r="G926" i="2" s="1"/>
  <c r="G927" i="2" a="1"/>
  <c r="G927" i="2"/>
  <c r="G928" i="2" a="1"/>
  <c r="G928" i="2"/>
  <c r="G929" i="2" a="1"/>
  <c r="G929" i="2" s="1"/>
  <c r="G930" i="2" a="1"/>
  <c r="G930" i="2" s="1"/>
  <c r="G931" i="2" a="1"/>
  <c r="G931" i="2"/>
  <c r="G932" i="2" a="1"/>
  <c r="G932" i="2"/>
  <c r="G933" i="2" a="1"/>
  <c r="G933" i="2" s="1"/>
  <c r="G934" i="2" a="1"/>
  <c r="G934" i="2" s="1"/>
  <c r="G935" i="2" a="1"/>
  <c r="G935" i="2"/>
  <c r="G936" i="2" a="1"/>
  <c r="G936" i="2"/>
  <c r="G937" i="2" a="1"/>
  <c r="G937" i="2" s="1"/>
  <c r="G938" i="2" a="1"/>
  <c r="G938" i="2" s="1"/>
  <c r="G939" i="2" a="1"/>
  <c r="G939" i="2"/>
  <c r="G940" i="2" a="1"/>
  <c r="G940" i="2"/>
  <c r="G941" i="2" a="1"/>
  <c r="G941" i="2" s="1"/>
  <c r="G942" i="2" a="1"/>
  <c r="G942" i="2" s="1"/>
  <c r="G943" i="2" a="1"/>
  <c r="G943" i="2"/>
  <c r="G944" i="2" a="1"/>
  <c r="G944" i="2"/>
  <c r="G945" i="2" a="1"/>
  <c r="G945" i="2" s="1"/>
  <c r="G946" i="2" a="1"/>
  <c r="G946" i="2" s="1"/>
  <c r="G947" i="2" a="1"/>
  <c r="G947" i="2"/>
  <c r="G948" i="2" a="1"/>
  <c r="G948" i="2"/>
  <c r="G949" i="2" a="1"/>
  <c r="G949" i="2" s="1"/>
  <c r="G950" i="2" a="1"/>
  <c r="G950" i="2" s="1"/>
  <c r="G951" i="2" a="1"/>
  <c r="G951" i="2"/>
  <c r="G952" i="2" a="1"/>
  <c r="G952" i="2"/>
  <c r="G953" i="2" a="1"/>
  <c r="G953" i="2" s="1"/>
  <c r="G954" i="2" a="1"/>
  <c r="G954" i="2" s="1"/>
  <c r="G955" i="2" a="1"/>
  <c r="G955" i="2"/>
  <c r="G956" i="2" a="1"/>
  <c r="G956" i="2"/>
  <c r="G957" i="2" a="1"/>
  <c r="G957" i="2" s="1"/>
  <c r="G958" i="2" a="1"/>
  <c r="G958" i="2" s="1"/>
  <c r="G959" i="2" a="1"/>
  <c r="G959" i="2"/>
  <c r="G960" i="2" a="1"/>
  <c r="G960" i="2"/>
  <c r="G961" i="2" a="1"/>
  <c r="G961" i="2" s="1"/>
  <c r="G962" i="2" a="1"/>
  <c r="G962" i="2" s="1"/>
  <c r="G963" i="2" a="1"/>
  <c r="G963" i="2"/>
  <c r="G964" i="2" a="1"/>
  <c r="G964" i="2"/>
  <c r="G965" i="2" a="1"/>
  <c r="G965" i="2" s="1"/>
  <c r="G966" i="2" a="1"/>
  <c r="G966" i="2" s="1"/>
  <c r="G967" i="2" a="1"/>
  <c r="G967" i="2"/>
  <c r="G968" i="2" a="1"/>
  <c r="G968" i="2"/>
  <c r="G969" i="2" a="1"/>
  <c r="G969" i="2" s="1"/>
  <c r="G970" i="2" a="1"/>
  <c r="G970" i="2" s="1"/>
  <c r="G971" i="2" a="1"/>
  <c r="G971" i="2"/>
  <c r="G972" i="2" a="1"/>
  <c r="G972" i="2"/>
  <c r="G973" i="2" a="1"/>
  <c r="G973" i="2" s="1"/>
  <c r="G974" i="2" a="1"/>
  <c r="G974" i="2" s="1"/>
  <c r="G975" i="2" a="1"/>
  <c r="G975" i="2"/>
  <c r="G2" i="2" a="1"/>
  <c r="G2" i="2" s="1"/>
  <c r="T3" i="2" a="1"/>
  <c r="T3" i="2" s="1"/>
  <c r="T4" i="2" a="1"/>
  <c r="T4" i="2" s="1"/>
  <c r="T5" i="2" a="1"/>
  <c r="T5" i="2"/>
  <c r="T6" i="2" a="1"/>
  <c r="T6" i="2" s="1"/>
  <c r="T7" i="2" a="1"/>
  <c r="T7" i="2" s="1"/>
  <c r="T8" i="2" a="1"/>
  <c r="T8" i="2" s="1"/>
  <c r="T9" i="2" a="1"/>
  <c r="T9" i="2" s="1"/>
  <c r="T10" i="2" a="1"/>
  <c r="T10" i="2" s="1"/>
  <c r="T11" i="2" a="1"/>
  <c r="T11" i="2" s="1"/>
  <c r="T12" i="2" a="1"/>
  <c r="T12" i="2" s="1"/>
  <c r="T13" i="2" a="1"/>
  <c r="T13" i="2" s="1"/>
  <c r="T14" i="2" a="1"/>
  <c r="T14" i="2" s="1"/>
  <c r="T15" i="2" a="1"/>
  <c r="T15" i="2" s="1"/>
  <c r="T16" i="2" a="1"/>
  <c r="T16" i="2" s="1"/>
  <c r="T17" i="2" a="1"/>
  <c r="T17" i="2" s="1"/>
  <c r="T18" i="2" a="1"/>
  <c r="T18" i="2" s="1"/>
  <c r="T19" i="2" a="1"/>
  <c r="T19" i="2" s="1"/>
  <c r="T20" i="2" a="1"/>
  <c r="T20" i="2" s="1"/>
  <c r="T21" i="2" a="1"/>
  <c r="T21" i="2" s="1"/>
  <c r="T22" i="2" a="1"/>
  <c r="T22" i="2" s="1"/>
  <c r="T23" i="2" a="1"/>
  <c r="T23" i="2" s="1"/>
  <c r="T24" i="2" a="1"/>
  <c r="T24" i="2" s="1"/>
  <c r="T25" i="2" a="1"/>
  <c r="T25" i="2" s="1"/>
  <c r="T26" i="2" a="1"/>
  <c r="T26" i="2" s="1"/>
  <c r="T27" i="2" a="1"/>
  <c r="T27" i="2" s="1"/>
  <c r="T28" i="2" a="1"/>
  <c r="T28" i="2" s="1"/>
  <c r="T29" i="2" a="1"/>
  <c r="T29" i="2" s="1"/>
  <c r="T30" i="2" a="1"/>
  <c r="T30" i="2" s="1"/>
  <c r="T31" i="2" a="1"/>
  <c r="T31" i="2" s="1"/>
  <c r="T32" i="2" a="1"/>
  <c r="T32" i="2" s="1"/>
  <c r="T33" i="2" a="1"/>
  <c r="T33" i="2" s="1"/>
  <c r="T34" i="2" a="1"/>
  <c r="T34" i="2" s="1"/>
  <c r="T35" i="2" a="1"/>
  <c r="T35" i="2" s="1"/>
  <c r="T36" i="2" a="1"/>
  <c r="T36" i="2" s="1"/>
  <c r="T37" i="2" a="1"/>
  <c r="T37" i="2" s="1"/>
  <c r="T38" i="2" a="1"/>
  <c r="T38" i="2" s="1"/>
  <c r="T39" i="2" a="1"/>
  <c r="T39" i="2" s="1"/>
  <c r="T40" i="2" a="1"/>
  <c r="T40" i="2" s="1"/>
  <c r="T41" i="2" a="1"/>
  <c r="T41" i="2"/>
  <c r="T42" i="2" a="1"/>
  <c r="T42" i="2" s="1"/>
  <c r="T43" i="2" a="1"/>
  <c r="T43" i="2" s="1"/>
  <c r="T44" i="2" a="1"/>
  <c r="T44" i="2"/>
  <c r="T45" i="2" a="1"/>
  <c r="T45" i="2" s="1"/>
  <c r="T46" i="2" a="1"/>
  <c r="T46" i="2" s="1"/>
  <c r="T47" i="2" a="1"/>
  <c r="T47" i="2" s="1"/>
  <c r="T48" i="2" a="1"/>
  <c r="T48" i="2" s="1"/>
  <c r="T49" i="2" a="1"/>
  <c r="T49" i="2" s="1"/>
  <c r="T50" i="2" a="1"/>
  <c r="T50" i="2"/>
  <c r="T51" i="2" a="1"/>
  <c r="T51" i="2" s="1"/>
  <c r="T52" i="2" a="1"/>
  <c r="T52" i="2" s="1"/>
  <c r="T53" i="2" a="1"/>
  <c r="T53" i="2" s="1"/>
  <c r="T54" i="2" a="1"/>
  <c r="T54" i="2" s="1"/>
  <c r="T55" i="2" a="1"/>
  <c r="T55" i="2" s="1"/>
  <c r="T56" i="2" a="1"/>
  <c r="T56" i="2"/>
  <c r="T57" i="2" a="1"/>
  <c r="T57" i="2" s="1"/>
  <c r="T58" i="2" a="1"/>
  <c r="T58" i="2" s="1"/>
  <c r="T59" i="2" a="1"/>
  <c r="T59" i="2" s="1"/>
  <c r="T60" i="2" a="1"/>
  <c r="T60" i="2" s="1"/>
  <c r="T61" i="2" a="1"/>
  <c r="T61" i="2" s="1"/>
  <c r="T62" i="2" a="1"/>
  <c r="T62" i="2" s="1"/>
  <c r="T63" i="2" a="1"/>
  <c r="T63" i="2" s="1"/>
  <c r="T64" i="2" a="1"/>
  <c r="T64" i="2" s="1"/>
  <c r="T65" i="2" a="1"/>
  <c r="T65" i="2" s="1"/>
  <c r="T66" i="2" a="1"/>
  <c r="T66" i="2" s="1"/>
  <c r="T67" i="2" a="1"/>
  <c r="T67" i="2" s="1"/>
  <c r="T68" i="2" a="1"/>
  <c r="T68" i="2"/>
  <c r="T69" i="2" a="1"/>
  <c r="T69" i="2" s="1"/>
  <c r="T70" i="2" a="1"/>
  <c r="T70" i="2"/>
  <c r="T71" i="2" a="1"/>
  <c r="T71" i="2" s="1"/>
  <c r="T72" i="2" a="1"/>
  <c r="T72" i="2" s="1"/>
  <c r="T73" i="2" a="1"/>
  <c r="T73" i="2" s="1"/>
  <c r="T74" i="2" a="1"/>
  <c r="T74" i="2"/>
  <c r="T75" i="2" a="1"/>
  <c r="T75" i="2" s="1"/>
  <c r="T76" i="2" a="1"/>
  <c r="T76" i="2" s="1"/>
  <c r="T77" i="2" a="1"/>
  <c r="T77" i="2" s="1"/>
  <c r="T78" i="2" a="1"/>
  <c r="T78" i="2" s="1"/>
  <c r="T79" i="2" a="1"/>
  <c r="T79" i="2" s="1"/>
  <c r="T80" i="2" a="1"/>
  <c r="T80" i="2"/>
  <c r="T81" i="2" a="1"/>
  <c r="T81" i="2" s="1"/>
  <c r="T82" i="2" a="1"/>
  <c r="T82" i="2" s="1"/>
  <c r="T83" i="2" a="1"/>
  <c r="T83" i="2" s="1"/>
  <c r="T84" i="2" a="1"/>
  <c r="T84" i="2" s="1"/>
  <c r="T85" i="2" a="1"/>
  <c r="T85" i="2" s="1"/>
  <c r="T86" i="2" a="1"/>
  <c r="T86" i="2" s="1"/>
  <c r="T87" i="2" a="1"/>
  <c r="T87" i="2" s="1"/>
  <c r="T88" i="2" a="1"/>
  <c r="T88" i="2" s="1"/>
  <c r="T89" i="2" a="1"/>
  <c r="T89" i="2" s="1"/>
  <c r="T90" i="2" a="1"/>
  <c r="T90" i="2" s="1"/>
  <c r="T91" i="2" a="1"/>
  <c r="T91" i="2" s="1"/>
  <c r="T92" i="2" a="1"/>
  <c r="T92" i="2" s="1"/>
  <c r="T93" i="2" a="1"/>
  <c r="T93" i="2" s="1"/>
  <c r="T94" i="2" a="1"/>
  <c r="T94" i="2" s="1"/>
  <c r="T95" i="2" a="1"/>
  <c r="T95" i="2" s="1"/>
  <c r="T96" i="2" a="1"/>
  <c r="T96" i="2" s="1"/>
  <c r="T97" i="2" a="1"/>
  <c r="T97" i="2" s="1"/>
  <c r="T98" i="2" a="1"/>
  <c r="T98" i="2" s="1"/>
  <c r="T99" i="2" a="1"/>
  <c r="T99" i="2" s="1"/>
  <c r="T100" i="2" a="1"/>
  <c r="T100" i="2" s="1"/>
  <c r="T101" i="2" a="1"/>
  <c r="T101" i="2" s="1"/>
  <c r="T102" i="2" a="1"/>
  <c r="T102" i="2"/>
  <c r="T103" i="2" a="1"/>
  <c r="T103" i="2" s="1"/>
  <c r="T104" i="2" a="1"/>
  <c r="T104" i="2" s="1"/>
  <c r="T105" i="2" a="1"/>
  <c r="T105" i="2" s="1"/>
  <c r="T106" i="2" a="1"/>
  <c r="T106" i="2" s="1"/>
  <c r="T107" i="2" a="1"/>
  <c r="T107" i="2" s="1"/>
  <c r="T108" i="2" a="1"/>
  <c r="T108" i="2"/>
  <c r="T109" i="2" a="1"/>
  <c r="T109" i="2" s="1"/>
  <c r="T110" i="2" a="1"/>
  <c r="T110" i="2" s="1"/>
  <c r="T111" i="2" a="1"/>
  <c r="T111" i="2" s="1"/>
  <c r="T112" i="2" a="1"/>
  <c r="T112" i="2" s="1"/>
  <c r="T113" i="2" a="1"/>
  <c r="T113" i="2" s="1"/>
  <c r="T114" i="2" a="1"/>
  <c r="T114" i="2" s="1"/>
  <c r="T115" i="2" a="1"/>
  <c r="T115" i="2" s="1"/>
  <c r="T116" i="2" a="1"/>
  <c r="T116" i="2" s="1"/>
  <c r="T117" i="2" a="1"/>
  <c r="T117" i="2" s="1"/>
  <c r="T118" i="2" a="1"/>
  <c r="T118" i="2" s="1"/>
  <c r="T119" i="2" a="1"/>
  <c r="T119" i="2" s="1"/>
  <c r="T120" i="2" a="1"/>
  <c r="T120" i="2" s="1"/>
  <c r="T121" i="2" a="1"/>
  <c r="T121" i="2" s="1"/>
  <c r="T122" i="2" a="1"/>
  <c r="T122" i="2" s="1"/>
  <c r="T123" i="2" a="1"/>
  <c r="T123" i="2" s="1"/>
  <c r="T124" i="2" a="1"/>
  <c r="T124" i="2"/>
  <c r="T125" i="2" a="1"/>
  <c r="T125" i="2" s="1"/>
  <c r="T126" i="2" a="1"/>
  <c r="T126" i="2" s="1"/>
  <c r="T127" i="2" a="1"/>
  <c r="T127" i="2" s="1"/>
  <c r="T128" i="2" a="1"/>
  <c r="T128" i="2" s="1"/>
  <c r="T129" i="2" a="1"/>
  <c r="T129" i="2" s="1"/>
  <c r="T130" i="2" a="1"/>
  <c r="T130" i="2" s="1"/>
  <c r="T131" i="2" a="1"/>
  <c r="T131" i="2" s="1"/>
  <c r="T132" i="2" a="1"/>
  <c r="T132" i="2" s="1"/>
  <c r="T133" i="2" a="1"/>
  <c r="T133" i="2" s="1"/>
  <c r="T134" i="2" a="1"/>
  <c r="T134" i="2" s="1"/>
  <c r="T135" i="2" a="1"/>
  <c r="T135" i="2" s="1"/>
  <c r="T136" i="2" a="1"/>
  <c r="T136" i="2" s="1"/>
  <c r="T137" i="2" a="1"/>
  <c r="T137" i="2" s="1"/>
  <c r="T138" i="2" a="1"/>
  <c r="T138" i="2" s="1"/>
  <c r="T139" i="2" a="1"/>
  <c r="T139" i="2" s="1"/>
  <c r="T140" i="2" a="1"/>
  <c r="T140" i="2" s="1"/>
  <c r="T141" i="2" a="1"/>
  <c r="T141" i="2" s="1"/>
  <c r="T142" i="2" a="1"/>
  <c r="T142" i="2" s="1"/>
  <c r="T143" i="2" a="1"/>
  <c r="T143" i="2" s="1"/>
  <c r="T144" i="2" a="1"/>
  <c r="T144" i="2" s="1"/>
  <c r="T145" i="2" a="1"/>
  <c r="T145" i="2" s="1"/>
  <c r="T146" i="2" a="1"/>
  <c r="T146" i="2" s="1"/>
  <c r="T147" i="2" a="1"/>
  <c r="T147" i="2" s="1"/>
  <c r="T148" i="2" a="1"/>
  <c r="T148" i="2" s="1"/>
  <c r="T149" i="2" a="1"/>
  <c r="T149" i="2" s="1"/>
  <c r="T150" i="2" a="1"/>
  <c r="T150" i="2" s="1"/>
  <c r="T151" i="2" a="1"/>
  <c r="T151" i="2" s="1"/>
  <c r="T152" i="2" a="1"/>
  <c r="T152" i="2" s="1"/>
  <c r="T153" i="2" a="1"/>
  <c r="T153" i="2" s="1"/>
  <c r="T154" i="2" a="1"/>
  <c r="T154" i="2" s="1"/>
  <c r="T155" i="2" a="1"/>
  <c r="T155" i="2" s="1"/>
  <c r="T156" i="2" a="1"/>
  <c r="T156" i="2" s="1"/>
  <c r="T157" i="2" a="1"/>
  <c r="T157" i="2" s="1"/>
  <c r="T158" i="2" a="1"/>
  <c r="T158" i="2" s="1"/>
  <c r="T159" i="2" a="1"/>
  <c r="T159" i="2" s="1"/>
  <c r="T160" i="2" a="1"/>
  <c r="T160" i="2"/>
  <c r="T161" i="2" a="1"/>
  <c r="T161" i="2" s="1"/>
  <c r="T162" i="2" a="1"/>
  <c r="T162" i="2" s="1"/>
  <c r="T163" i="2" a="1"/>
  <c r="T163" i="2" s="1"/>
  <c r="T164" i="2" a="1"/>
  <c r="T164" i="2" s="1"/>
  <c r="T165" i="2" a="1"/>
  <c r="T165" i="2"/>
  <c r="T166" i="2" a="1"/>
  <c r="T166" i="2" s="1"/>
  <c r="T167" i="2" a="1"/>
  <c r="T167" i="2" s="1"/>
  <c r="T168" i="2" a="1"/>
  <c r="T168" i="2" s="1"/>
  <c r="T169" i="2" a="1"/>
  <c r="T169" i="2" s="1"/>
  <c r="T170" i="2" a="1"/>
  <c r="T170" i="2" s="1"/>
  <c r="T171" i="2" a="1"/>
  <c r="T171" i="2" s="1"/>
  <c r="T172" i="2" a="1"/>
  <c r="T172" i="2" s="1"/>
  <c r="T173" i="2" a="1"/>
  <c r="T173" i="2" s="1"/>
  <c r="T174" i="2" a="1"/>
  <c r="T174" i="2" s="1"/>
  <c r="T175" i="2" a="1"/>
  <c r="T175" i="2" s="1"/>
  <c r="T176" i="2" a="1"/>
  <c r="T176" i="2" s="1"/>
  <c r="T177" i="2" a="1"/>
  <c r="T177" i="2" s="1"/>
  <c r="T178" i="2" a="1"/>
  <c r="T178" i="2" s="1"/>
  <c r="T179" i="2" a="1"/>
  <c r="T179" i="2" s="1"/>
  <c r="T180" i="2" a="1"/>
  <c r="T180" i="2" s="1"/>
  <c r="T181" i="2" a="1"/>
  <c r="T181" i="2" s="1"/>
  <c r="T182" i="2" a="1"/>
  <c r="T182" i="2" s="1"/>
  <c r="T183" i="2" a="1"/>
  <c r="T183" i="2" s="1"/>
  <c r="T184" i="2" a="1"/>
  <c r="T184" i="2" s="1"/>
  <c r="T185" i="2" a="1"/>
  <c r="T185" i="2" s="1"/>
  <c r="T186" i="2" a="1"/>
  <c r="T186" i="2" s="1"/>
  <c r="T187" i="2" a="1"/>
  <c r="T187" i="2" s="1"/>
  <c r="T188" i="2" a="1"/>
  <c r="T188" i="2" s="1"/>
  <c r="T189" i="2" a="1"/>
  <c r="T189" i="2" s="1"/>
  <c r="T190" i="2" a="1"/>
  <c r="T190" i="2" s="1"/>
  <c r="T191" i="2" a="1"/>
  <c r="T191" i="2" s="1"/>
  <c r="T192" i="2" a="1"/>
  <c r="T192" i="2" s="1"/>
  <c r="T193" i="2" a="1"/>
  <c r="T193" i="2" s="1"/>
  <c r="T194" i="2" a="1"/>
  <c r="T194" i="2"/>
  <c r="T195" i="2" a="1"/>
  <c r="T195" i="2" s="1"/>
  <c r="T196" i="2" a="1"/>
  <c r="T196" i="2" s="1"/>
  <c r="T197" i="2" a="1"/>
  <c r="T197" i="2" s="1"/>
  <c r="T198" i="2" a="1"/>
  <c r="T198" i="2" s="1"/>
  <c r="T199" i="2" a="1"/>
  <c r="T199" i="2" s="1"/>
  <c r="T200" i="2" a="1"/>
  <c r="T200" i="2" s="1"/>
  <c r="T201" i="2" a="1"/>
  <c r="T201" i="2" s="1"/>
  <c r="T202" i="2" a="1"/>
  <c r="T202" i="2" s="1"/>
  <c r="T203" i="2" a="1"/>
  <c r="T203" i="2" s="1"/>
  <c r="T204" i="2" a="1"/>
  <c r="T204" i="2" s="1"/>
  <c r="T205" i="2" a="1"/>
  <c r="T205" i="2" s="1"/>
  <c r="T206" i="2" a="1"/>
  <c r="T206" i="2" s="1"/>
  <c r="T207" i="2" a="1"/>
  <c r="T207" i="2" s="1"/>
  <c r="T208" i="2" a="1"/>
  <c r="T208" i="2" s="1"/>
  <c r="T209" i="2" a="1"/>
  <c r="T209" i="2" s="1"/>
  <c r="T210" i="2" a="1"/>
  <c r="T210" i="2" s="1"/>
  <c r="T211" i="2" a="1"/>
  <c r="T211" i="2" s="1"/>
  <c r="T212" i="2" a="1"/>
  <c r="T212" i="2" s="1"/>
  <c r="T213" i="2" a="1"/>
  <c r="T213" i="2" s="1"/>
  <c r="T214" i="2" a="1"/>
  <c r="T214" i="2" s="1"/>
  <c r="T215" i="2" a="1"/>
  <c r="T215" i="2" s="1"/>
  <c r="T216" i="2" a="1"/>
  <c r="T216" i="2" s="1"/>
  <c r="T217" i="2" a="1"/>
  <c r="T217" i="2" s="1"/>
  <c r="T218" i="2" a="1"/>
  <c r="T218" i="2" s="1"/>
  <c r="T219" i="2" a="1"/>
  <c r="T219" i="2" s="1"/>
  <c r="T220" i="2" a="1"/>
  <c r="T220" i="2" s="1"/>
  <c r="T221" i="2" a="1"/>
  <c r="T221" i="2" s="1"/>
  <c r="T222" i="2" a="1"/>
  <c r="T222" i="2" s="1"/>
  <c r="T223" i="2" a="1"/>
  <c r="T223" i="2" s="1"/>
  <c r="T224" i="2" a="1"/>
  <c r="T224" i="2" s="1"/>
  <c r="T225" i="2" a="1"/>
  <c r="T225" i="2" s="1"/>
  <c r="T226" i="2" a="1"/>
  <c r="T226" i="2" s="1"/>
  <c r="T227" i="2" a="1"/>
  <c r="T227" i="2" s="1"/>
  <c r="T228" i="2" a="1"/>
  <c r="T228" i="2" s="1"/>
  <c r="T229" i="2" a="1"/>
  <c r="T229" i="2" s="1"/>
  <c r="T230" i="2" a="1"/>
  <c r="T230" i="2" s="1"/>
  <c r="T231" i="2" a="1"/>
  <c r="T231" i="2" s="1"/>
  <c r="T232" i="2" a="1"/>
  <c r="T232" i="2" s="1"/>
  <c r="T233" i="2" a="1"/>
  <c r="T233" i="2" s="1"/>
  <c r="T234" i="2" a="1"/>
  <c r="T234" i="2"/>
  <c r="T235" i="2" a="1"/>
  <c r="T235" i="2" s="1"/>
  <c r="T236" i="2" a="1"/>
  <c r="T236" i="2" s="1"/>
  <c r="T237" i="2" a="1"/>
  <c r="T237" i="2" s="1"/>
  <c r="T238" i="2" a="1"/>
  <c r="T238" i="2" s="1"/>
  <c r="T239" i="2" a="1"/>
  <c r="T239" i="2" s="1"/>
  <c r="T240" i="2" a="1"/>
  <c r="T240" i="2"/>
  <c r="T241" i="2" a="1"/>
  <c r="T241" i="2" s="1"/>
  <c r="T242" i="2" a="1"/>
  <c r="T242" i="2" s="1"/>
  <c r="T243" i="2" a="1"/>
  <c r="T243" i="2" s="1"/>
  <c r="T244" i="2" a="1"/>
  <c r="T244" i="2" s="1"/>
  <c r="T245" i="2" a="1"/>
  <c r="T245" i="2" s="1"/>
  <c r="T246" i="2" a="1"/>
  <c r="T246" i="2" s="1"/>
  <c r="T247" i="2" a="1"/>
  <c r="T247" i="2" s="1"/>
  <c r="T248" i="2" a="1"/>
  <c r="T248" i="2" s="1"/>
  <c r="T249" i="2" a="1"/>
  <c r="T249" i="2" s="1"/>
  <c r="T250" i="2" a="1"/>
  <c r="T250" i="2" s="1"/>
  <c r="T251" i="2" a="1"/>
  <c r="T251" i="2" s="1"/>
  <c r="T252" i="2" a="1"/>
  <c r="T252" i="2" s="1"/>
  <c r="T253" i="2" a="1"/>
  <c r="T253" i="2" s="1"/>
  <c r="T254" i="2" a="1"/>
  <c r="T254" i="2" s="1"/>
  <c r="T255" i="2" a="1"/>
  <c r="T255" i="2" s="1"/>
  <c r="T256" i="2" a="1"/>
  <c r="T256" i="2" s="1"/>
  <c r="T257" i="2" a="1"/>
  <c r="T257" i="2" s="1"/>
  <c r="T258" i="2" a="1"/>
  <c r="T258" i="2" s="1"/>
  <c r="T259" i="2" a="1"/>
  <c r="T259" i="2" s="1"/>
  <c r="T260" i="2" a="1"/>
  <c r="T260" i="2" s="1"/>
  <c r="T261" i="2" a="1"/>
  <c r="T261" i="2" s="1"/>
  <c r="T262" i="2" a="1"/>
  <c r="T262" i="2" s="1"/>
  <c r="T263" i="2" a="1"/>
  <c r="T263" i="2" s="1"/>
  <c r="T264" i="2" a="1"/>
  <c r="T264" i="2" s="1"/>
  <c r="T265" i="2" a="1"/>
  <c r="T265" i="2" s="1"/>
  <c r="T266" i="2" a="1"/>
  <c r="T266" i="2" s="1"/>
  <c r="T267" i="2" a="1"/>
  <c r="T267" i="2" s="1"/>
  <c r="T268" i="2" a="1"/>
  <c r="T268" i="2" s="1"/>
  <c r="T269" i="2" a="1"/>
  <c r="T269" i="2" s="1"/>
  <c r="T270" i="2" a="1"/>
  <c r="T270" i="2" s="1"/>
  <c r="T271" i="2" a="1"/>
  <c r="T271" i="2" s="1"/>
  <c r="T272" i="2" a="1"/>
  <c r="T272" i="2" s="1"/>
  <c r="T273" i="2" a="1"/>
  <c r="T273" i="2" s="1"/>
  <c r="T274" i="2" a="1"/>
  <c r="T274" i="2" s="1"/>
  <c r="T275" i="2" a="1"/>
  <c r="T275" i="2" s="1"/>
  <c r="T276" i="2" a="1"/>
  <c r="T276" i="2" s="1"/>
  <c r="T277" i="2" a="1"/>
  <c r="T277" i="2" s="1"/>
  <c r="T278" i="2" a="1"/>
  <c r="T278" i="2" s="1"/>
  <c r="T279" i="2" a="1"/>
  <c r="T279" i="2" s="1"/>
  <c r="T280" i="2" a="1"/>
  <c r="T280" i="2" s="1"/>
  <c r="T281" i="2" a="1"/>
  <c r="T281" i="2" s="1"/>
  <c r="T282" i="2" a="1"/>
  <c r="T282" i="2" s="1"/>
  <c r="T283" i="2" a="1"/>
  <c r="T283" i="2" s="1"/>
  <c r="T284" i="2" a="1"/>
  <c r="T284" i="2"/>
  <c r="T285" i="2" a="1"/>
  <c r="T285" i="2" s="1"/>
  <c r="T286" i="2" a="1"/>
  <c r="T286" i="2" s="1"/>
  <c r="T287" i="2" a="1"/>
  <c r="T287" i="2" s="1"/>
  <c r="T288" i="2" a="1"/>
  <c r="T288" i="2" s="1"/>
  <c r="T289" i="2" a="1"/>
  <c r="T289" i="2" s="1"/>
  <c r="T290" i="2" a="1"/>
  <c r="T290" i="2" s="1"/>
  <c r="T291" i="2" a="1"/>
  <c r="T291" i="2" s="1"/>
  <c r="T292" i="2" a="1"/>
  <c r="T292" i="2" s="1"/>
  <c r="T293" i="2" a="1"/>
  <c r="T293" i="2" s="1"/>
  <c r="T294" i="2" a="1"/>
  <c r="T294" i="2" s="1"/>
  <c r="T295" i="2" a="1"/>
  <c r="T295" i="2" s="1"/>
  <c r="T296" i="2" a="1"/>
  <c r="T296" i="2" s="1"/>
  <c r="T297" i="2" a="1"/>
  <c r="T297" i="2"/>
  <c r="T298" i="2" a="1"/>
  <c r="T298" i="2" s="1"/>
  <c r="T299" i="2" a="1"/>
  <c r="T299" i="2" s="1"/>
  <c r="T300" i="2" a="1"/>
  <c r="T300" i="2" s="1"/>
  <c r="T301" i="2" a="1"/>
  <c r="T301" i="2" s="1"/>
  <c r="T302" i="2" a="1"/>
  <c r="T302" i="2" s="1"/>
  <c r="T303" i="2" a="1"/>
  <c r="T303" i="2" s="1"/>
  <c r="T304" i="2" a="1"/>
  <c r="T304" i="2" s="1"/>
  <c r="T305" i="2" a="1"/>
  <c r="T305" i="2" s="1"/>
  <c r="T306" i="2" a="1"/>
  <c r="T306" i="2" s="1"/>
  <c r="T307" i="2" a="1"/>
  <c r="T307" i="2" s="1"/>
  <c r="T308" i="2" a="1"/>
  <c r="T308" i="2" s="1"/>
  <c r="T309" i="2" a="1"/>
  <c r="T309" i="2" s="1"/>
  <c r="T310" i="2" a="1"/>
  <c r="T310" i="2" s="1"/>
  <c r="T311" i="2" a="1"/>
  <c r="T311" i="2" s="1"/>
  <c r="T312" i="2" a="1"/>
  <c r="T312" i="2"/>
  <c r="T313" i="2" a="1"/>
  <c r="T313" i="2" s="1"/>
  <c r="T314" i="2" a="1"/>
  <c r="T314" i="2" s="1"/>
  <c r="T315" i="2" a="1"/>
  <c r="T315" i="2" s="1"/>
  <c r="T316" i="2" a="1"/>
  <c r="T316" i="2" s="1"/>
  <c r="T317" i="2" a="1"/>
  <c r="T317" i="2"/>
  <c r="T318" i="2" a="1"/>
  <c r="T318" i="2" s="1"/>
  <c r="T319" i="2" a="1"/>
  <c r="T319" i="2" s="1"/>
  <c r="T320" i="2" a="1"/>
  <c r="T320" i="2" s="1"/>
  <c r="T321" i="2" a="1"/>
  <c r="T321" i="2" s="1"/>
  <c r="T322" i="2" a="1"/>
  <c r="T322" i="2" s="1"/>
  <c r="T323" i="2" a="1"/>
  <c r="T323" i="2" s="1"/>
  <c r="T324" i="2" a="1"/>
  <c r="T324" i="2" s="1"/>
  <c r="T325" i="2" a="1"/>
  <c r="T325" i="2" s="1"/>
  <c r="T326" i="2" a="1"/>
  <c r="T326" i="2" s="1"/>
  <c r="T327" i="2" a="1"/>
  <c r="T327" i="2" s="1"/>
  <c r="T328" i="2" a="1"/>
  <c r="T328" i="2" s="1"/>
  <c r="T329" i="2" a="1"/>
  <c r="T329" i="2" s="1"/>
  <c r="T330" i="2" a="1"/>
  <c r="T330" i="2" s="1"/>
  <c r="T331" i="2" a="1"/>
  <c r="T331" i="2" s="1"/>
  <c r="T332" i="2" a="1"/>
  <c r="T332" i="2" s="1"/>
  <c r="T333" i="2" a="1"/>
  <c r="T333" i="2" s="1"/>
  <c r="T334" i="2" a="1"/>
  <c r="T334" i="2" s="1"/>
  <c r="T335" i="2" a="1"/>
  <c r="T335" i="2" s="1"/>
  <c r="T336" i="2" a="1"/>
  <c r="T336" i="2" s="1"/>
  <c r="T337" i="2" a="1"/>
  <c r="T337" i="2" s="1"/>
  <c r="T338" i="2" a="1"/>
  <c r="T338" i="2" s="1"/>
  <c r="T339" i="2" a="1"/>
  <c r="T339" i="2" s="1"/>
  <c r="T340" i="2" a="1"/>
  <c r="T340" i="2" s="1"/>
  <c r="T341" i="2" a="1"/>
  <c r="T341" i="2" s="1"/>
  <c r="T342" i="2" a="1"/>
  <c r="T342" i="2" s="1"/>
  <c r="T343" i="2" a="1"/>
  <c r="T343" i="2" s="1"/>
  <c r="T344" i="2" a="1"/>
  <c r="T344" i="2" s="1"/>
  <c r="T345" i="2" a="1"/>
  <c r="T345" i="2" s="1"/>
  <c r="T346" i="2" a="1"/>
  <c r="T346" i="2" s="1"/>
  <c r="T347" i="2" a="1"/>
  <c r="T347" i="2" s="1"/>
  <c r="T348" i="2" a="1"/>
  <c r="T348" i="2" s="1"/>
  <c r="T349" i="2" a="1"/>
  <c r="T349" i="2" s="1"/>
  <c r="T350" i="2" a="1"/>
  <c r="T350" i="2" s="1"/>
  <c r="T351" i="2" a="1"/>
  <c r="T351" i="2" s="1"/>
  <c r="T352" i="2" a="1"/>
  <c r="T352" i="2" s="1"/>
  <c r="T353" i="2" a="1"/>
  <c r="T353" i="2" s="1"/>
  <c r="T354" i="2" a="1"/>
  <c r="T354" i="2" s="1"/>
  <c r="T355" i="2" a="1"/>
  <c r="T355" i="2" s="1"/>
  <c r="T356" i="2" a="1"/>
  <c r="T356" i="2" s="1"/>
  <c r="T357" i="2" a="1"/>
  <c r="T357" i="2" s="1"/>
  <c r="T358" i="2" a="1"/>
  <c r="T358" i="2" s="1"/>
  <c r="T359" i="2" a="1"/>
  <c r="T359" i="2"/>
  <c r="T360" i="2" a="1"/>
  <c r="T360" i="2" s="1"/>
  <c r="T361" i="2" a="1"/>
  <c r="T361" i="2" s="1"/>
  <c r="T362" i="2" a="1"/>
  <c r="T362" i="2" s="1"/>
  <c r="T363" i="2" a="1"/>
  <c r="T363" i="2" s="1"/>
  <c r="T364" i="2" a="1"/>
  <c r="T364" i="2" s="1"/>
  <c r="T365" i="2" a="1"/>
  <c r="T365" i="2" s="1"/>
  <c r="T366" i="2" a="1"/>
  <c r="T366" i="2" s="1"/>
  <c r="T367" i="2" a="1"/>
  <c r="T367" i="2" s="1"/>
  <c r="T368" i="2" a="1"/>
  <c r="T368" i="2" s="1"/>
  <c r="T369" i="2" a="1"/>
  <c r="T369" i="2" s="1"/>
  <c r="T370" i="2" a="1"/>
  <c r="T370" i="2" s="1"/>
  <c r="T371" i="2" a="1"/>
  <c r="T371" i="2" s="1"/>
  <c r="T372" i="2" a="1"/>
  <c r="T372" i="2" s="1"/>
  <c r="T373" i="2" a="1"/>
  <c r="T373" i="2" s="1"/>
  <c r="T374" i="2" a="1"/>
  <c r="T374" i="2" s="1"/>
  <c r="T375" i="2" a="1"/>
  <c r="T375" i="2" s="1"/>
  <c r="T376" i="2" a="1"/>
  <c r="T376" i="2"/>
  <c r="T377" i="2" a="1"/>
  <c r="T377" i="2" s="1"/>
  <c r="T378" i="2" a="1"/>
  <c r="T378" i="2" s="1"/>
  <c r="T379" i="2" a="1"/>
  <c r="T379" i="2" s="1"/>
  <c r="T380" i="2" a="1"/>
  <c r="T380" i="2" s="1"/>
  <c r="T381" i="2" a="1"/>
  <c r="T381" i="2" s="1"/>
  <c r="T382" i="2" a="1"/>
  <c r="T382" i="2" s="1"/>
  <c r="T383" i="2" a="1"/>
  <c r="T383" i="2" s="1"/>
  <c r="T384" i="2" a="1"/>
  <c r="T384" i="2" s="1"/>
  <c r="T385" i="2" a="1"/>
  <c r="T385" i="2" s="1"/>
  <c r="T386" i="2" a="1"/>
  <c r="T386" i="2" s="1"/>
  <c r="T387" i="2" a="1"/>
  <c r="T387" i="2" s="1"/>
  <c r="T388" i="2" a="1"/>
  <c r="T388" i="2" s="1"/>
  <c r="T389" i="2" a="1"/>
  <c r="T389" i="2" s="1"/>
  <c r="T390" i="2" a="1"/>
  <c r="T390" i="2" s="1"/>
  <c r="T391" i="2" a="1"/>
  <c r="T391" i="2" s="1"/>
  <c r="T392" i="2" a="1"/>
  <c r="T392" i="2" s="1"/>
  <c r="T393" i="2" a="1"/>
  <c r="T393" i="2" s="1"/>
  <c r="T394" i="2" a="1"/>
  <c r="T394" i="2" s="1"/>
  <c r="T395" i="2" a="1"/>
  <c r="T395" i="2" s="1"/>
  <c r="T396" i="2" a="1"/>
  <c r="T396" i="2" s="1"/>
  <c r="T397" i="2" a="1"/>
  <c r="T397" i="2" s="1"/>
  <c r="T398" i="2" a="1"/>
  <c r="T398" i="2" s="1"/>
  <c r="T399" i="2" a="1"/>
  <c r="T399" i="2"/>
  <c r="T400" i="2" a="1"/>
  <c r="T400" i="2" s="1"/>
  <c r="T401" i="2" a="1"/>
  <c r="T401" i="2" s="1"/>
  <c r="T402" i="2" a="1"/>
  <c r="T402" i="2" s="1"/>
  <c r="T403" i="2" a="1"/>
  <c r="T403" i="2" s="1"/>
  <c r="T404" i="2" a="1"/>
  <c r="T404" i="2" s="1"/>
  <c r="T405" i="2" a="1"/>
  <c r="T405" i="2" s="1"/>
  <c r="T406" i="2" a="1"/>
  <c r="T406" i="2" s="1"/>
  <c r="T407" i="2" a="1"/>
  <c r="T407" i="2" s="1"/>
  <c r="T408" i="2" a="1"/>
  <c r="T408" i="2" s="1"/>
  <c r="T409" i="2" a="1"/>
  <c r="T409" i="2" s="1"/>
  <c r="T410" i="2" a="1"/>
  <c r="T410" i="2" s="1"/>
  <c r="T411" i="2" a="1"/>
  <c r="T411" i="2" s="1"/>
  <c r="T412" i="2" a="1"/>
  <c r="T412" i="2" s="1"/>
  <c r="T413" i="2" a="1"/>
  <c r="T413" i="2" s="1"/>
  <c r="T414" i="2" a="1"/>
  <c r="T414" i="2" s="1"/>
  <c r="T415" i="2" a="1"/>
  <c r="T415" i="2" s="1"/>
  <c r="T416" i="2" a="1"/>
  <c r="T416" i="2" s="1"/>
  <c r="T417" i="2" a="1"/>
  <c r="T417" i="2" s="1"/>
  <c r="T418" i="2" a="1"/>
  <c r="T418" i="2" s="1"/>
  <c r="T419" i="2" a="1"/>
  <c r="T419" i="2" s="1"/>
  <c r="T420" i="2" a="1"/>
  <c r="T420" i="2" s="1"/>
  <c r="T421" i="2" a="1"/>
  <c r="T421" i="2" s="1"/>
  <c r="T422" i="2" a="1"/>
  <c r="T422" i="2" s="1"/>
  <c r="T423" i="2" a="1"/>
  <c r="T423" i="2" s="1"/>
  <c r="T424" i="2" a="1"/>
  <c r="T424" i="2"/>
  <c r="T425" i="2" a="1"/>
  <c r="T425" i="2" s="1"/>
  <c r="T426" i="2" a="1"/>
  <c r="T426" i="2" s="1"/>
  <c r="T427" i="2" a="1"/>
  <c r="T427" i="2" s="1"/>
  <c r="T428" i="2" a="1"/>
  <c r="T428" i="2" s="1"/>
  <c r="T429" i="2" a="1"/>
  <c r="T429" i="2" s="1"/>
  <c r="T430" i="2" a="1"/>
  <c r="T430" i="2" s="1"/>
  <c r="T431" i="2" a="1"/>
  <c r="T431" i="2" s="1"/>
  <c r="T432" i="2" a="1"/>
  <c r="T432" i="2" s="1"/>
  <c r="T433" i="2" a="1"/>
  <c r="T433" i="2" s="1"/>
  <c r="T434" i="2" a="1"/>
  <c r="T434" i="2" s="1"/>
  <c r="T435" i="2" a="1"/>
  <c r="T435" i="2" s="1"/>
  <c r="T436" i="2" a="1"/>
  <c r="T436" i="2" s="1"/>
  <c r="T437" i="2" a="1"/>
  <c r="T437" i="2" s="1"/>
  <c r="T438" i="2" a="1"/>
  <c r="T438" i="2" s="1"/>
  <c r="T439" i="2" a="1"/>
  <c r="T439" i="2" s="1"/>
  <c r="T440" i="2" a="1"/>
  <c r="T440" i="2" s="1"/>
  <c r="T441" i="2" a="1"/>
  <c r="T441" i="2" s="1"/>
  <c r="T442" i="2" a="1"/>
  <c r="T442" i="2" s="1"/>
  <c r="T443" i="2" a="1"/>
  <c r="T443" i="2" s="1"/>
  <c r="T444" i="2" a="1"/>
  <c r="T444" i="2"/>
  <c r="T445" i="2" a="1"/>
  <c r="T445" i="2" s="1"/>
  <c r="T446" i="2" a="1"/>
  <c r="T446" i="2" s="1"/>
  <c r="T447" i="2" a="1"/>
  <c r="T447" i="2" s="1"/>
  <c r="T448" i="2" a="1"/>
  <c r="T448" i="2" s="1"/>
  <c r="T449" i="2" a="1"/>
  <c r="T449" i="2" s="1"/>
  <c r="T450" i="2" a="1"/>
  <c r="T450" i="2" s="1"/>
  <c r="T451" i="2" a="1"/>
  <c r="T451" i="2" s="1"/>
  <c r="T452" i="2" a="1"/>
  <c r="T452" i="2" s="1"/>
  <c r="T453" i="2" a="1"/>
  <c r="T453" i="2" s="1"/>
  <c r="T454" i="2" a="1"/>
  <c r="T454" i="2" s="1"/>
  <c r="T455" i="2" a="1"/>
  <c r="T455" i="2" s="1"/>
  <c r="T456" i="2" a="1"/>
  <c r="T456" i="2" s="1"/>
  <c r="T457" i="2" a="1"/>
  <c r="T457" i="2" s="1"/>
  <c r="T458" i="2" a="1"/>
  <c r="T458" i="2" s="1"/>
  <c r="T459" i="2" a="1"/>
  <c r="T459" i="2" s="1"/>
  <c r="T460" i="2" a="1"/>
  <c r="T460" i="2" s="1"/>
  <c r="T461" i="2" a="1"/>
  <c r="T461" i="2" s="1"/>
  <c r="T462" i="2" a="1"/>
  <c r="T462" i="2" s="1"/>
  <c r="T463" i="2" a="1"/>
  <c r="T463" i="2" s="1"/>
  <c r="T464" i="2" a="1"/>
  <c r="T464" i="2" s="1"/>
  <c r="T465" i="2" a="1"/>
  <c r="T465" i="2" s="1"/>
  <c r="T466" i="2" a="1"/>
  <c r="T466" i="2" s="1"/>
  <c r="T467" i="2" a="1"/>
  <c r="T467" i="2" s="1"/>
  <c r="T468" i="2" a="1"/>
  <c r="T468" i="2" s="1"/>
  <c r="T469" i="2" a="1"/>
  <c r="T469" i="2" s="1"/>
  <c r="T470" i="2" a="1"/>
  <c r="T470" i="2" s="1"/>
  <c r="T471" i="2" a="1"/>
  <c r="T471" i="2"/>
  <c r="T472" i="2" a="1"/>
  <c r="T472" i="2" s="1"/>
  <c r="T473" i="2" a="1"/>
  <c r="T473" i="2" s="1"/>
  <c r="T474" i="2" a="1"/>
  <c r="T474" i="2" s="1"/>
  <c r="T475" i="2" a="1"/>
  <c r="T475" i="2" s="1"/>
  <c r="T476" i="2" a="1"/>
  <c r="T476" i="2" s="1"/>
  <c r="T477" i="2" a="1"/>
  <c r="T477" i="2" s="1"/>
  <c r="T478" i="2" a="1"/>
  <c r="T478" i="2" s="1"/>
  <c r="T479" i="2" a="1"/>
  <c r="T479" i="2"/>
  <c r="T480" i="2" a="1"/>
  <c r="T480" i="2" s="1"/>
  <c r="T481" i="2" a="1"/>
  <c r="T481" i="2" s="1"/>
  <c r="T482" i="2" a="1"/>
  <c r="T482" i="2" s="1"/>
  <c r="T483" i="2" a="1"/>
  <c r="T483" i="2" s="1"/>
  <c r="T484" i="2" a="1"/>
  <c r="T484" i="2" s="1"/>
  <c r="T485" i="2" a="1"/>
  <c r="T485" i="2" s="1"/>
  <c r="T486" i="2" a="1"/>
  <c r="T486" i="2" s="1"/>
  <c r="T487" i="2" a="1"/>
  <c r="T487" i="2" s="1"/>
  <c r="T488" i="2" a="1"/>
  <c r="T488" i="2" s="1"/>
  <c r="T489" i="2" a="1"/>
  <c r="T489" i="2" s="1"/>
  <c r="T490" i="2" a="1"/>
  <c r="T490" i="2" s="1"/>
  <c r="T491" i="2" a="1"/>
  <c r="T491" i="2" s="1"/>
  <c r="T492" i="2" a="1"/>
  <c r="T492" i="2"/>
  <c r="T493" i="2" a="1"/>
  <c r="T493" i="2" s="1"/>
  <c r="T494" i="2" a="1"/>
  <c r="T494" i="2" s="1"/>
  <c r="T495" i="2" a="1"/>
  <c r="T495" i="2" s="1"/>
  <c r="T496" i="2" a="1"/>
  <c r="T496" i="2" s="1"/>
  <c r="T497" i="2" a="1"/>
  <c r="T497" i="2" s="1"/>
  <c r="T498" i="2" a="1"/>
  <c r="T498" i="2" s="1"/>
  <c r="T499" i="2" a="1"/>
  <c r="T499" i="2"/>
  <c r="T500" i="2" a="1"/>
  <c r="T500" i="2" s="1"/>
  <c r="T501" i="2" a="1"/>
  <c r="T501" i="2" s="1"/>
  <c r="T502" i="2" a="1"/>
  <c r="T502" i="2" s="1"/>
  <c r="T503" i="2" a="1"/>
  <c r="T503" i="2" s="1"/>
  <c r="T504" i="2" a="1"/>
  <c r="T504" i="2" s="1"/>
  <c r="T505" i="2" a="1"/>
  <c r="T505" i="2" s="1"/>
  <c r="T506" i="2" a="1"/>
  <c r="T506" i="2" s="1"/>
  <c r="T507" i="2" a="1"/>
  <c r="T507" i="2" s="1"/>
  <c r="T508" i="2" a="1"/>
  <c r="T508" i="2" s="1"/>
  <c r="T509" i="2" a="1"/>
  <c r="T509" i="2" s="1"/>
  <c r="T510" i="2" a="1"/>
  <c r="T510" i="2" s="1"/>
  <c r="T511" i="2" a="1"/>
  <c r="T511" i="2" s="1"/>
  <c r="T512" i="2" a="1"/>
  <c r="T512" i="2" s="1"/>
  <c r="T513" i="2" a="1"/>
  <c r="T513" i="2" s="1"/>
  <c r="T514" i="2" a="1"/>
  <c r="T514" i="2" s="1"/>
  <c r="T515" i="2" a="1"/>
  <c r="T515" i="2" s="1"/>
  <c r="T516" i="2" a="1"/>
  <c r="T516" i="2" s="1"/>
  <c r="T517" i="2" a="1"/>
  <c r="T517" i="2" s="1"/>
  <c r="T518" i="2" a="1"/>
  <c r="T518" i="2" s="1"/>
  <c r="T519" i="2" a="1"/>
  <c r="T519" i="2" s="1"/>
  <c r="T520" i="2" a="1"/>
  <c r="T520" i="2" s="1"/>
  <c r="T521" i="2" a="1"/>
  <c r="T521" i="2" s="1"/>
  <c r="T522" i="2" a="1"/>
  <c r="T522" i="2" s="1"/>
  <c r="T523" i="2" a="1"/>
  <c r="T523" i="2" s="1"/>
  <c r="T524" i="2" a="1"/>
  <c r="T524" i="2" s="1"/>
  <c r="T525" i="2" a="1"/>
  <c r="T525" i="2" s="1"/>
  <c r="T526" i="2" a="1"/>
  <c r="T526" i="2" s="1"/>
  <c r="T527" i="2" a="1"/>
  <c r="T527" i="2" s="1"/>
  <c r="T528" i="2" a="1"/>
  <c r="T528" i="2" s="1"/>
  <c r="T529" i="2" a="1"/>
  <c r="T529" i="2" s="1"/>
  <c r="T530" i="2" a="1"/>
  <c r="T530" i="2" s="1"/>
  <c r="T531" i="2" a="1"/>
  <c r="T531" i="2" s="1"/>
  <c r="T532" i="2" a="1"/>
  <c r="T532" i="2" s="1"/>
  <c r="T533" i="2" a="1"/>
  <c r="T533" i="2" s="1"/>
  <c r="T534" i="2" a="1"/>
  <c r="T534" i="2" s="1"/>
  <c r="T535" i="2" a="1"/>
  <c r="T535" i="2" s="1"/>
  <c r="T536" i="2" a="1"/>
  <c r="T536" i="2" s="1"/>
  <c r="T537" i="2" a="1"/>
  <c r="T537" i="2" s="1"/>
  <c r="T538" i="2" a="1"/>
  <c r="T538" i="2" s="1"/>
  <c r="T539" i="2" a="1"/>
  <c r="T539" i="2" s="1"/>
  <c r="T540" i="2" a="1"/>
  <c r="T540" i="2" s="1"/>
  <c r="T541" i="2" a="1"/>
  <c r="T541" i="2" s="1"/>
  <c r="T542" i="2" a="1"/>
  <c r="T542" i="2" s="1"/>
  <c r="T543" i="2" a="1"/>
  <c r="T543" i="2"/>
  <c r="T544" i="2" a="1"/>
  <c r="T544" i="2" s="1"/>
  <c r="T545" i="2" a="1"/>
  <c r="T545" i="2" s="1"/>
  <c r="T546" i="2" a="1"/>
  <c r="T546" i="2" s="1"/>
  <c r="T547" i="2" a="1"/>
  <c r="T547" i="2" s="1"/>
  <c r="T548" i="2" a="1"/>
  <c r="T548" i="2" s="1"/>
  <c r="T549" i="2" a="1"/>
  <c r="T549" i="2" s="1"/>
  <c r="T550" i="2" a="1"/>
  <c r="T550" i="2" s="1"/>
  <c r="T551" i="2" a="1"/>
  <c r="T551" i="2"/>
  <c r="T552" i="2" a="1"/>
  <c r="T552" i="2" s="1"/>
  <c r="T553" i="2" a="1"/>
  <c r="T553" i="2" s="1"/>
  <c r="T554" i="2" a="1"/>
  <c r="T554" i="2" s="1"/>
  <c r="T555" i="2" a="1"/>
  <c r="T555" i="2" s="1"/>
  <c r="T556" i="2" a="1"/>
  <c r="T556" i="2" s="1"/>
  <c r="T557" i="2" a="1"/>
  <c r="T557" i="2" s="1"/>
  <c r="T558" i="2" a="1"/>
  <c r="T558" i="2" s="1"/>
  <c r="T559" i="2" a="1"/>
  <c r="T559" i="2" s="1"/>
  <c r="T560" i="2" a="1"/>
  <c r="T560" i="2" s="1"/>
  <c r="T561" i="2" a="1"/>
  <c r="T561" i="2" s="1"/>
  <c r="T562" i="2" a="1"/>
  <c r="T562" i="2" s="1"/>
  <c r="T563" i="2" a="1"/>
  <c r="T563" i="2" s="1"/>
  <c r="T564" i="2" a="1"/>
  <c r="T564" i="2" s="1"/>
  <c r="T565" i="2" a="1"/>
  <c r="T565" i="2" s="1"/>
  <c r="T566" i="2" a="1"/>
  <c r="T566" i="2" s="1"/>
  <c r="T567" i="2" a="1"/>
  <c r="T567" i="2" s="1"/>
  <c r="T568" i="2" a="1"/>
  <c r="T568" i="2"/>
  <c r="T569" i="2" a="1"/>
  <c r="T569" i="2" s="1"/>
  <c r="T570" i="2" a="1"/>
  <c r="T570" i="2" s="1"/>
  <c r="T571" i="2" a="1"/>
  <c r="T571" i="2" s="1"/>
  <c r="T572" i="2" a="1"/>
  <c r="T572" i="2" s="1"/>
  <c r="T573" i="2" a="1"/>
  <c r="T573" i="2" s="1"/>
  <c r="T574" i="2" a="1"/>
  <c r="T574" i="2" s="1"/>
  <c r="T575" i="2" a="1"/>
  <c r="T575" i="2" s="1"/>
  <c r="T576" i="2" a="1"/>
  <c r="T576" i="2" s="1"/>
  <c r="T577" i="2" a="1"/>
  <c r="T577" i="2"/>
  <c r="T578" i="2" a="1"/>
  <c r="T578" i="2" s="1"/>
  <c r="T579" i="2" a="1"/>
  <c r="T579" i="2" s="1"/>
  <c r="T580" i="2" a="1"/>
  <c r="T580" i="2" s="1"/>
  <c r="T581" i="2" a="1"/>
  <c r="T581" i="2" s="1"/>
  <c r="T582" i="2" a="1"/>
  <c r="T582" i="2" s="1"/>
  <c r="T583" i="2" a="1"/>
  <c r="T583" i="2" s="1"/>
  <c r="T584" i="2" a="1"/>
  <c r="T584" i="2" s="1"/>
  <c r="T585" i="2" a="1"/>
  <c r="T585" i="2" s="1"/>
  <c r="T586" i="2" a="1"/>
  <c r="T586" i="2" s="1"/>
  <c r="T587" i="2" a="1"/>
  <c r="T587" i="2" s="1"/>
  <c r="T588" i="2" a="1"/>
  <c r="T588" i="2" s="1"/>
  <c r="T589" i="2" a="1"/>
  <c r="T589" i="2" s="1"/>
  <c r="T590" i="2" a="1"/>
  <c r="T590" i="2" s="1"/>
  <c r="T591" i="2" a="1"/>
  <c r="T591" i="2" s="1"/>
  <c r="T592" i="2" a="1"/>
  <c r="T592" i="2" s="1"/>
  <c r="T593" i="2" a="1"/>
  <c r="T593" i="2" s="1"/>
  <c r="T594" i="2" a="1"/>
  <c r="T594" i="2" s="1"/>
  <c r="T595" i="2" a="1"/>
  <c r="T595" i="2" s="1"/>
  <c r="T596" i="2" a="1"/>
  <c r="T596" i="2" s="1"/>
  <c r="T597" i="2" a="1"/>
  <c r="T597" i="2" s="1"/>
  <c r="T598" i="2" a="1"/>
  <c r="T598" i="2" s="1"/>
  <c r="T599" i="2" a="1"/>
  <c r="T599" i="2" s="1"/>
  <c r="T600" i="2" a="1"/>
  <c r="T600" i="2"/>
  <c r="T601" i="2" a="1"/>
  <c r="T601" i="2" s="1"/>
  <c r="T602" i="2" a="1"/>
  <c r="T602" i="2" s="1"/>
  <c r="T603" i="2" a="1"/>
  <c r="T603" i="2" s="1"/>
  <c r="T604" i="2" a="1"/>
  <c r="T604" i="2" s="1"/>
  <c r="T605" i="2" a="1"/>
  <c r="T605" i="2" s="1"/>
  <c r="T606" i="2" a="1"/>
  <c r="T606" i="2"/>
  <c r="T607" i="2" a="1"/>
  <c r="T607" i="2" s="1"/>
  <c r="T608" i="2" a="1"/>
  <c r="T608" i="2" s="1"/>
  <c r="T609" i="2" a="1"/>
  <c r="T609" i="2" s="1"/>
  <c r="T610" i="2" a="1"/>
  <c r="T610" i="2"/>
  <c r="T611" i="2" a="1"/>
  <c r="T611" i="2" s="1"/>
  <c r="T612" i="2" a="1"/>
  <c r="T612" i="2" s="1"/>
  <c r="T613" i="2" a="1"/>
  <c r="T613" i="2" s="1"/>
  <c r="T614" i="2" a="1"/>
  <c r="T614" i="2" s="1"/>
  <c r="T615" i="2" a="1"/>
  <c r="T615" i="2" s="1"/>
  <c r="T616" i="2" a="1"/>
  <c r="T616" i="2" s="1"/>
  <c r="T617" i="2" a="1"/>
  <c r="T617" i="2" s="1"/>
  <c r="T618" i="2" a="1"/>
  <c r="T618" i="2" s="1"/>
  <c r="T619" i="2" a="1"/>
  <c r="T619" i="2" s="1"/>
  <c r="T620" i="2" a="1"/>
  <c r="T620" i="2" s="1"/>
  <c r="T621" i="2" a="1"/>
  <c r="T621" i="2" s="1"/>
  <c r="T622" i="2" a="1"/>
  <c r="T622" i="2"/>
  <c r="T623" i="2" a="1"/>
  <c r="T623" i="2" s="1"/>
  <c r="T624" i="2" a="1"/>
  <c r="T624" i="2"/>
  <c r="T625" i="2" a="1"/>
  <c r="T625" i="2" s="1"/>
  <c r="T626" i="2" a="1"/>
  <c r="T626" i="2" s="1"/>
  <c r="T627" i="2" a="1"/>
  <c r="T627" i="2" s="1"/>
  <c r="T628" i="2" a="1"/>
  <c r="T628" i="2" s="1"/>
  <c r="T629" i="2" a="1"/>
  <c r="T629" i="2"/>
  <c r="T630" i="2" a="1"/>
  <c r="T630" i="2" s="1"/>
  <c r="T631" i="2" a="1"/>
  <c r="T631" i="2" s="1"/>
  <c r="T632" i="2" a="1"/>
  <c r="T632" i="2" s="1"/>
  <c r="T633" i="2" a="1"/>
  <c r="T633" i="2" s="1"/>
  <c r="T634" i="2" a="1"/>
  <c r="T634" i="2" s="1"/>
  <c r="T635" i="2" a="1"/>
  <c r="T635" i="2" s="1"/>
  <c r="T636" i="2" a="1"/>
  <c r="T636" i="2" s="1"/>
  <c r="T637" i="2" a="1"/>
  <c r="T637" i="2" s="1"/>
  <c r="T638" i="2" a="1"/>
  <c r="T638" i="2" s="1"/>
  <c r="T639" i="2" a="1"/>
  <c r="T639" i="2" s="1"/>
  <c r="T640" i="2" a="1"/>
  <c r="T640" i="2" s="1"/>
  <c r="T641" i="2" a="1"/>
  <c r="T641" i="2"/>
  <c r="T642" i="2" a="1"/>
  <c r="T642" i="2" s="1"/>
  <c r="T643" i="2" a="1"/>
  <c r="T643" i="2" s="1"/>
  <c r="T644" i="2" a="1"/>
  <c r="T644" i="2" s="1"/>
  <c r="T645" i="2" a="1"/>
  <c r="T645" i="2" s="1"/>
  <c r="T646" i="2" a="1"/>
  <c r="T646" i="2" s="1"/>
  <c r="T647" i="2" a="1"/>
  <c r="T647" i="2" s="1"/>
  <c r="T648" i="2" a="1"/>
  <c r="T648" i="2" s="1"/>
  <c r="T649" i="2" a="1"/>
  <c r="T649" i="2" s="1"/>
  <c r="T650" i="2" a="1"/>
  <c r="T650" i="2" s="1"/>
  <c r="T651" i="2" a="1"/>
  <c r="T651" i="2" s="1"/>
  <c r="T652" i="2" a="1"/>
  <c r="T652" i="2" s="1"/>
  <c r="T653" i="2" a="1"/>
  <c r="T653" i="2" s="1"/>
  <c r="T654" i="2" a="1"/>
  <c r="T654" i="2" s="1"/>
  <c r="T655" i="2" a="1"/>
  <c r="T655" i="2" s="1"/>
  <c r="T656" i="2" a="1"/>
  <c r="T656" i="2" s="1"/>
  <c r="T657" i="2" a="1"/>
  <c r="T657" i="2" s="1"/>
  <c r="T658" i="2" a="1"/>
  <c r="T658" i="2"/>
  <c r="T659" i="2" a="1"/>
  <c r="T659" i="2" s="1"/>
  <c r="T660" i="2" a="1"/>
  <c r="T660" i="2" s="1"/>
  <c r="T661" i="2" a="1"/>
  <c r="T661" i="2" s="1"/>
  <c r="T662" i="2" a="1"/>
  <c r="T662" i="2" s="1"/>
  <c r="T663" i="2" a="1"/>
  <c r="T663" i="2" s="1"/>
  <c r="T664" i="2" a="1"/>
  <c r="T664" i="2" s="1"/>
  <c r="T665" i="2" a="1"/>
  <c r="T665" i="2" s="1"/>
  <c r="T666" i="2" a="1"/>
  <c r="T666" i="2" s="1"/>
  <c r="T667" i="2" a="1"/>
  <c r="T667" i="2" s="1"/>
  <c r="T668" i="2" a="1"/>
  <c r="T668" i="2" s="1"/>
  <c r="T669" i="2" a="1"/>
  <c r="T669" i="2" s="1"/>
  <c r="T670" i="2" a="1"/>
  <c r="T670" i="2" s="1"/>
  <c r="T671" i="2" a="1"/>
  <c r="T671" i="2" s="1"/>
  <c r="T672" i="2" a="1"/>
  <c r="T672" i="2" s="1"/>
  <c r="T673" i="2" a="1"/>
  <c r="T673" i="2"/>
  <c r="T674" i="2" a="1"/>
  <c r="T674" i="2" s="1"/>
  <c r="T675" i="2" a="1"/>
  <c r="T675" i="2" s="1"/>
  <c r="T676" i="2" a="1"/>
  <c r="T676" i="2" s="1"/>
  <c r="T677" i="2" a="1"/>
  <c r="T677" i="2" s="1"/>
  <c r="T678" i="2" a="1"/>
  <c r="T678" i="2" s="1"/>
  <c r="T679" i="2" a="1"/>
  <c r="T679" i="2" s="1"/>
  <c r="T680" i="2" a="1"/>
  <c r="T680" i="2" s="1"/>
  <c r="T681" i="2" a="1"/>
  <c r="T681" i="2" s="1"/>
  <c r="T682" i="2" a="1"/>
  <c r="T682" i="2" s="1"/>
  <c r="T683" i="2" a="1"/>
  <c r="T683" i="2" s="1"/>
  <c r="T684" i="2" a="1"/>
  <c r="T684" i="2" s="1"/>
  <c r="T685" i="2" a="1"/>
  <c r="T685" i="2" s="1"/>
  <c r="T686" i="2" a="1"/>
  <c r="T686" i="2" s="1"/>
  <c r="T687" i="2" a="1"/>
  <c r="T687" i="2" s="1"/>
  <c r="T688" i="2" a="1"/>
  <c r="T688" i="2" s="1"/>
  <c r="T689" i="2" a="1"/>
  <c r="T689" i="2" s="1"/>
  <c r="T690" i="2" a="1"/>
  <c r="T690" i="2"/>
  <c r="T691" i="2" a="1"/>
  <c r="T691" i="2" s="1"/>
  <c r="T692" i="2" a="1"/>
  <c r="T692" i="2" s="1"/>
  <c r="T693" i="2" a="1"/>
  <c r="T693" i="2" s="1"/>
  <c r="T694" i="2" a="1"/>
  <c r="T694" i="2" s="1"/>
  <c r="T695" i="2" a="1"/>
  <c r="T695" i="2" s="1"/>
  <c r="T696" i="2" a="1"/>
  <c r="T696" i="2" s="1"/>
  <c r="T697" i="2" a="1"/>
  <c r="T697" i="2" s="1"/>
  <c r="T698" i="2" a="1"/>
  <c r="T698" i="2" s="1"/>
  <c r="T699" i="2" a="1"/>
  <c r="T699" i="2" s="1"/>
  <c r="T700" i="2" a="1"/>
  <c r="T700" i="2" s="1"/>
  <c r="T701" i="2" a="1"/>
  <c r="T701" i="2" s="1"/>
  <c r="T702" i="2" a="1"/>
  <c r="T702" i="2" s="1"/>
  <c r="T703" i="2" a="1"/>
  <c r="T703" i="2" s="1"/>
  <c r="T704" i="2" a="1"/>
  <c r="T704" i="2" s="1"/>
  <c r="T705" i="2" a="1"/>
  <c r="T705" i="2"/>
  <c r="T706" i="2" a="1"/>
  <c r="T706" i="2" s="1"/>
  <c r="T707" i="2" a="1"/>
  <c r="T707" i="2" s="1"/>
  <c r="T708" i="2" a="1"/>
  <c r="T708" i="2" s="1"/>
  <c r="T709" i="2" a="1"/>
  <c r="T709" i="2" s="1"/>
  <c r="T710" i="2" a="1"/>
  <c r="T710" i="2" s="1"/>
  <c r="T711" i="2" a="1"/>
  <c r="T711" i="2" s="1"/>
  <c r="T712" i="2" a="1"/>
  <c r="T712" i="2" s="1"/>
  <c r="T713" i="2" a="1"/>
  <c r="T713" i="2" s="1"/>
  <c r="T714" i="2" a="1"/>
  <c r="T714" i="2" s="1"/>
  <c r="T715" i="2" a="1"/>
  <c r="T715" i="2" s="1"/>
  <c r="T716" i="2" a="1"/>
  <c r="T716" i="2" s="1"/>
  <c r="T717" i="2" a="1"/>
  <c r="T717" i="2" s="1"/>
  <c r="T718" i="2" a="1"/>
  <c r="T718" i="2" s="1"/>
  <c r="T719" i="2" a="1"/>
  <c r="T719" i="2" s="1"/>
  <c r="T720" i="2" a="1"/>
  <c r="T720" i="2" s="1"/>
  <c r="T721" i="2" a="1"/>
  <c r="T721" i="2" s="1"/>
  <c r="T722" i="2" a="1"/>
  <c r="T722" i="2"/>
  <c r="T723" i="2" a="1"/>
  <c r="T723" i="2" s="1"/>
  <c r="T724" i="2" a="1"/>
  <c r="T724" i="2" s="1"/>
  <c r="T725" i="2" a="1"/>
  <c r="T725" i="2" s="1"/>
  <c r="T726" i="2" a="1"/>
  <c r="T726" i="2" s="1"/>
  <c r="T727" i="2" a="1"/>
  <c r="T727" i="2" s="1"/>
  <c r="T728" i="2" a="1"/>
  <c r="T728" i="2" s="1"/>
  <c r="T729" i="2" a="1"/>
  <c r="T729" i="2" s="1"/>
  <c r="T730" i="2" a="1"/>
  <c r="T730" i="2" s="1"/>
  <c r="T731" i="2" a="1"/>
  <c r="T731" i="2" s="1"/>
  <c r="T732" i="2" a="1"/>
  <c r="T732" i="2" s="1"/>
  <c r="T733" i="2" a="1"/>
  <c r="T733" i="2" s="1"/>
  <c r="T734" i="2" a="1"/>
  <c r="T734" i="2" s="1"/>
  <c r="T735" i="2" a="1"/>
  <c r="T735" i="2" s="1"/>
  <c r="T736" i="2" a="1"/>
  <c r="T736" i="2" s="1"/>
  <c r="T737" i="2" a="1"/>
  <c r="T737" i="2"/>
  <c r="T738" i="2" a="1"/>
  <c r="T738" i="2" s="1"/>
  <c r="T739" i="2" a="1"/>
  <c r="T739" i="2" s="1"/>
  <c r="T740" i="2" a="1"/>
  <c r="T740" i="2" s="1"/>
  <c r="T741" i="2" a="1"/>
  <c r="T741" i="2" s="1"/>
  <c r="T742" i="2" a="1"/>
  <c r="T742" i="2" s="1"/>
  <c r="T743" i="2" a="1"/>
  <c r="T743" i="2" s="1"/>
  <c r="T744" i="2" a="1"/>
  <c r="T744" i="2" s="1"/>
  <c r="T745" i="2" a="1"/>
  <c r="T745" i="2" s="1"/>
  <c r="T746" i="2" a="1"/>
  <c r="T746" i="2" s="1"/>
  <c r="T747" i="2" a="1"/>
  <c r="T747" i="2" s="1"/>
  <c r="T748" i="2" a="1"/>
  <c r="T748" i="2" s="1"/>
  <c r="T749" i="2" a="1"/>
  <c r="T749" i="2" s="1"/>
  <c r="T750" i="2" a="1"/>
  <c r="T750" i="2" s="1"/>
  <c r="T751" i="2" a="1"/>
  <c r="T751" i="2" s="1"/>
  <c r="T752" i="2" a="1"/>
  <c r="T752" i="2" s="1"/>
  <c r="T753" i="2" a="1"/>
  <c r="T753" i="2" s="1"/>
  <c r="T754" i="2" a="1"/>
  <c r="T754" i="2"/>
  <c r="T755" i="2" a="1"/>
  <c r="T755" i="2" s="1"/>
  <c r="T756" i="2" a="1"/>
  <c r="T756" i="2" s="1"/>
  <c r="T757" i="2" a="1"/>
  <c r="T757" i="2" s="1"/>
  <c r="T758" i="2" a="1"/>
  <c r="T758" i="2" s="1"/>
  <c r="T759" i="2" a="1"/>
  <c r="T759" i="2" s="1"/>
  <c r="T760" i="2" a="1"/>
  <c r="T760" i="2" s="1"/>
  <c r="T761" i="2" a="1"/>
  <c r="T761" i="2" s="1"/>
  <c r="T762" i="2" a="1"/>
  <c r="T762" i="2" s="1"/>
  <c r="T763" i="2" a="1"/>
  <c r="T763" i="2" s="1"/>
  <c r="T764" i="2" a="1"/>
  <c r="T764" i="2" s="1"/>
  <c r="T765" i="2" a="1"/>
  <c r="T765" i="2" s="1"/>
  <c r="T766" i="2" a="1"/>
  <c r="T766" i="2" s="1"/>
  <c r="T767" i="2" a="1"/>
  <c r="T767" i="2" s="1"/>
  <c r="T768" i="2" a="1"/>
  <c r="T768" i="2" s="1"/>
  <c r="T769" i="2" a="1"/>
  <c r="T769" i="2"/>
  <c r="T770" i="2" a="1"/>
  <c r="T770" i="2" s="1"/>
  <c r="T771" i="2" a="1"/>
  <c r="T771" i="2" s="1"/>
  <c r="T772" i="2" a="1"/>
  <c r="T772" i="2" s="1"/>
  <c r="T773" i="2" a="1"/>
  <c r="T773" i="2" s="1"/>
  <c r="T774" i="2" a="1"/>
  <c r="T774" i="2" s="1"/>
  <c r="T775" i="2" a="1"/>
  <c r="T775" i="2" s="1"/>
  <c r="T776" i="2" a="1"/>
  <c r="T776" i="2" s="1"/>
  <c r="T777" i="2" a="1"/>
  <c r="T777" i="2" s="1"/>
  <c r="T778" i="2" a="1"/>
  <c r="T778" i="2" s="1"/>
  <c r="T779" i="2" a="1"/>
  <c r="T779" i="2" s="1"/>
  <c r="T780" i="2" a="1"/>
  <c r="T780" i="2" s="1"/>
  <c r="T781" i="2" a="1"/>
  <c r="T781" i="2" s="1"/>
  <c r="T782" i="2" a="1"/>
  <c r="T782" i="2" s="1"/>
  <c r="T783" i="2" a="1"/>
  <c r="T783" i="2" s="1"/>
  <c r="T784" i="2" a="1"/>
  <c r="T784" i="2" s="1"/>
  <c r="T785" i="2" a="1"/>
  <c r="T785" i="2" s="1"/>
  <c r="T786" i="2" a="1"/>
  <c r="T786" i="2"/>
  <c r="T787" i="2" a="1"/>
  <c r="T787" i="2" s="1"/>
  <c r="T788" i="2" a="1"/>
  <c r="T788" i="2" s="1"/>
  <c r="T789" i="2" a="1"/>
  <c r="T789" i="2" s="1"/>
  <c r="T790" i="2" a="1"/>
  <c r="T790" i="2" s="1"/>
  <c r="T791" i="2" a="1"/>
  <c r="T791" i="2" s="1"/>
  <c r="T792" i="2" a="1"/>
  <c r="T792" i="2" s="1"/>
  <c r="T793" i="2" a="1"/>
  <c r="T793" i="2" s="1"/>
  <c r="T794" i="2" a="1"/>
  <c r="T794" i="2" s="1"/>
  <c r="T795" i="2" a="1"/>
  <c r="T795" i="2" s="1"/>
  <c r="T796" i="2" a="1"/>
  <c r="T796" i="2" s="1"/>
  <c r="T797" i="2" a="1"/>
  <c r="T797" i="2" s="1"/>
  <c r="T798" i="2" a="1"/>
  <c r="T798" i="2" s="1"/>
  <c r="T799" i="2" a="1"/>
  <c r="T799" i="2" s="1"/>
  <c r="T800" i="2" a="1"/>
  <c r="T800" i="2" s="1"/>
  <c r="T801" i="2" a="1"/>
  <c r="T801" i="2"/>
  <c r="T802" i="2" a="1"/>
  <c r="T802" i="2" s="1"/>
  <c r="T803" i="2" a="1"/>
  <c r="T803" i="2" s="1"/>
  <c r="T804" i="2" a="1"/>
  <c r="T804" i="2" s="1"/>
  <c r="T805" i="2" a="1"/>
  <c r="T805" i="2" s="1"/>
  <c r="T806" i="2" a="1"/>
  <c r="T806" i="2" s="1"/>
  <c r="T807" i="2" a="1"/>
  <c r="T807" i="2" s="1"/>
  <c r="T808" i="2" a="1"/>
  <c r="T808" i="2" s="1"/>
  <c r="T809" i="2" a="1"/>
  <c r="T809" i="2" s="1"/>
  <c r="T810" i="2" a="1"/>
  <c r="T810" i="2" s="1"/>
  <c r="T811" i="2" a="1"/>
  <c r="T811" i="2" s="1"/>
  <c r="T812" i="2" a="1"/>
  <c r="T812" i="2" s="1"/>
  <c r="T813" i="2" a="1"/>
  <c r="T813" i="2" s="1"/>
  <c r="T814" i="2" a="1"/>
  <c r="T814" i="2" s="1"/>
  <c r="T815" i="2" a="1"/>
  <c r="T815" i="2" s="1"/>
  <c r="T816" i="2" a="1"/>
  <c r="T816" i="2" s="1"/>
  <c r="T817" i="2" a="1"/>
  <c r="T817" i="2" s="1"/>
  <c r="T818" i="2" a="1"/>
  <c r="T818" i="2"/>
  <c r="T819" i="2" a="1"/>
  <c r="T819" i="2" s="1"/>
  <c r="T820" i="2" a="1"/>
  <c r="T820" i="2" s="1"/>
  <c r="T821" i="2" a="1"/>
  <c r="T821" i="2" s="1"/>
  <c r="T822" i="2" a="1"/>
  <c r="T822" i="2" s="1"/>
  <c r="T823" i="2" a="1"/>
  <c r="T823" i="2" s="1"/>
  <c r="T824" i="2" a="1"/>
  <c r="T824" i="2" s="1"/>
  <c r="T825" i="2" a="1"/>
  <c r="T825" i="2" s="1"/>
  <c r="T826" i="2" a="1"/>
  <c r="T826" i="2" s="1"/>
  <c r="T827" i="2" a="1"/>
  <c r="T827" i="2" s="1"/>
  <c r="T828" i="2" a="1"/>
  <c r="T828" i="2" s="1"/>
  <c r="T829" i="2" a="1"/>
  <c r="T829" i="2" s="1"/>
  <c r="T830" i="2" a="1"/>
  <c r="T830" i="2" s="1"/>
  <c r="T831" i="2" a="1"/>
  <c r="T831" i="2" s="1"/>
  <c r="T832" i="2" a="1"/>
  <c r="T832" i="2" s="1"/>
  <c r="T833" i="2" a="1"/>
  <c r="T833" i="2"/>
  <c r="T834" i="2" a="1"/>
  <c r="T834" i="2" s="1"/>
  <c r="T835" i="2" a="1"/>
  <c r="T835" i="2" s="1"/>
  <c r="T836" i="2" a="1"/>
  <c r="T836" i="2" s="1"/>
  <c r="T837" i="2" a="1"/>
  <c r="T837" i="2" s="1"/>
  <c r="T838" i="2" a="1"/>
  <c r="T838" i="2" s="1"/>
  <c r="T839" i="2" a="1"/>
  <c r="T839" i="2" s="1"/>
  <c r="T840" i="2" a="1"/>
  <c r="T840" i="2" s="1"/>
  <c r="T841" i="2" a="1"/>
  <c r="T841" i="2" s="1"/>
  <c r="T842" i="2" a="1"/>
  <c r="T842" i="2" s="1"/>
  <c r="T843" i="2" a="1"/>
  <c r="T843" i="2" s="1"/>
  <c r="T844" i="2" a="1"/>
  <c r="T844" i="2" s="1"/>
  <c r="T845" i="2" a="1"/>
  <c r="T845" i="2" s="1"/>
  <c r="T846" i="2" a="1"/>
  <c r="T846" i="2" s="1"/>
  <c r="T847" i="2" a="1"/>
  <c r="T847" i="2" s="1"/>
  <c r="T848" i="2" a="1"/>
  <c r="T848" i="2" s="1"/>
  <c r="T849" i="2" a="1"/>
  <c r="T849" i="2" s="1"/>
  <c r="T850" i="2" a="1"/>
  <c r="T850" i="2"/>
  <c r="T851" i="2" a="1"/>
  <c r="T851" i="2" s="1"/>
  <c r="T852" i="2" a="1"/>
  <c r="T852" i="2" s="1"/>
  <c r="T853" i="2" a="1"/>
  <c r="T853" i="2" s="1"/>
  <c r="T854" i="2" a="1"/>
  <c r="T854" i="2" s="1"/>
  <c r="T855" i="2" a="1"/>
  <c r="T855" i="2" s="1"/>
  <c r="T856" i="2" a="1"/>
  <c r="T856" i="2" s="1"/>
  <c r="T857" i="2" a="1"/>
  <c r="T857" i="2" s="1"/>
  <c r="T858" i="2" a="1"/>
  <c r="T858" i="2" s="1"/>
  <c r="T859" i="2" a="1"/>
  <c r="T859" i="2" s="1"/>
  <c r="T860" i="2" a="1"/>
  <c r="T860" i="2" s="1"/>
  <c r="T861" i="2" a="1"/>
  <c r="T861" i="2" s="1"/>
  <c r="T862" i="2" a="1"/>
  <c r="T862" i="2" s="1"/>
  <c r="T863" i="2" a="1"/>
  <c r="T863" i="2" s="1"/>
  <c r="T864" i="2" a="1"/>
  <c r="T864" i="2" s="1"/>
  <c r="T865" i="2" a="1"/>
  <c r="T865" i="2"/>
  <c r="T866" i="2" a="1"/>
  <c r="T866" i="2" s="1"/>
  <c r="T867" i="2" a="1"/>
  <c r="T867" i="2" s="1"/>
  <c r="T868" i="2" a="1"/>
  <c r="T868" i="2" s="1"/>
  <c r="T869" i="2" a="1"/>
  <c r="T869" i="2" s="1"/>
  <c r="T870" i="2" a="1"/>
  <c r="T870" i="2" s="1"/>
  <c r="T871" i="2" a="1"/>
  <c r="T871" i="2" s="1"/>
  <c r="T872" i="2" a="1"/>
  <c r="T872" i="2" s="1"/>
  <c r="T873" i="2" a="1"/>
  <c r="T873" i="2" s="1"/>
  <c r="T874" i="2" a="1"/>
  <c r="T874" i="2" s="1"/>
  <c r="T875" i="2" a="1"/>
  <c r="T875" i="2" s="1"/>
  <c r="T876" i="2" a="1"/>
  <c r="T876" i="2" s="1"/>
  <c r="T877" i="2" a="1"/>
  <c r="T877" i="2" s="1"/>
  <c r="T878" i="2" a="1"/>
  <c r="T878" i="2" s="1"/>
  <c r="T879" i="2" a="1"/>
  <c r="T879" i="2" s="1"/>
  <c r="T880" i="2" a="1"/>
  <c r="T880" i="2" s="1"/>
  <c r="T881" i="2" a="1"/>
  <c r="T881" i="2" s="1"/>
  <c r="T882" i="2" a="1"/>
  <c r="T882" i="2"/>
  <c r="T883" i="2" a="1"/>
  <c r="T883" i="2" s="1"/>
  <c r="T884" i="2" a="1"/>
  <c r="T884" i="2" s="1"/>
  <c r="T885" i="2" a="1"/>
  <c r="T885" i="2" s="1"/>
  <c r="T886" i="2" a="1"/>
  <c r="T886" i="2" s="1"/>
  <c r="T887" i="2" a="1"/>
  <c r="T887" i="2" s="1"/>
  <c r="T888" i="2" a="1"/>
  <c r="T888" i="2" s="1"/>
  <c r="T889" i="2" a="1"/>
  <c r="T889" i="2" s="1"/>
  <c r="T890" i="2" a="1"/>
  <c r="T890" i="2" s="1"/>
  <c r="T891" i="2" a="1"/>
  <c r="T891" i="2" s="1"/>
  <c r="T892" i="2" a="1"/>
  <c r="T892" i="2" s="1"/>
  <c r="T893" i="2" a="1"/>
  <c r="T893" i="2" s="1"/>
  <c r="T894" i="2" a="1"/>
  <c r="T894" i="2" s="1"/>
  <c r="T895" i="2" a="1"/>
  <c r="T895" i="2" s="1"/>
  <c r="T896" i="2" a="1"/>
  <c r="T896" i="2" s="1"/>
  <c r="T897" i="2" a="1"/>
  <c r="T897" i="2"/>
  <c r="T898" i="2" a="1"/>
  <c r="T898" i="2" s="1"/>
  <c r="T899" i="2" a="1"/>
  <c r="T899" i="2" s="1"/>
  <c r="T900" i="2" a="1"/>
  <c r="T900" i="2" s="1"/>
  <c r="T901" i="2" a="1"/>
  <c r="T901" i="2" s="1"/>
  <c r="T902" i="2" a="1"/>
  <c r="T902" i="2" s="1"/>
  <c r="T903" i="2" a="1"/>
  <c r="T903" i="2" s="1"/>
  <c r="T904" i="2" a="1"/>
  <c r="T904" i="2" s="1"/>
  <c r="T905" i="2" a="1"/>
  <c r="T905" i="2" s="1"/>
  <c r="T906" i="2" a="1"/>
  <c r="T906" i="2" s="1"/>
  <c r="T907" i="2" a="1"/>
  <c r="T907" i="2" s="1"/>
  <c r="T908" i="2" a="1"/>
  <c r="T908" i="2" s="1"/>
  <c r="T909" i="2" a="1"/>
  <c r="T909" i="2"/>
  <c r="T910" i="2" a="1"/>
  <c r="T910" i="2" s="1"/>
  <c r="T911" i="2" a="1"/>
  <c r="T911" i="2" s="1"/>
  <c r="T912" i="2" a="1"/>
  <c r="T912" i="2" s="1"/>
  <c r="T913" i="2" a="1"/>
  <c r="T913" i="2" s="1"/>
  <c r="T914" i="2" a="1"/>
  <c r="T914" i="2"/>
  <c r="T915" i="2" a="1"/>
  <c r="T915" i="2" s="1"/>
  <c r="T916" i="2" a="1"/>
  <c r="T916" i="2" s="1"/>
  <c r="T917" i="2" a="1"/>
  <c r="T917" i="2" s="1"/>
  <c r="T918" i="2" a="1"/>
  <c r="T918" i="2" s="1"/>
  <c r="T919" i="2" a="1"/>
  <c r="T919" i="2" s="1"/>
  <c r="T920" i="2" a="1"/>
  <c r="T920" i="2" s="1"/>
  <c r="T921" i="2" a="1"/>
  <c r="T921" i="2" s="1"/>
  <c r="T922" i="2" a="1"/>
  <c r="T922" i="2" s="1"/>
  <c r="T923" i="2" a="1"/>
  <c r="T923" i="2" s="1"/>
  <c r="T924" i="2" a="1"/>
  <c r="T924" i="2" s="1"/>
  <c r="T925" i="2" a="1"/>
  <c r="T925" i="2" s="1"/>
  <c r="T926" i="2" a="1"/>
  <c r="T926" i="2" s="1"/>
  <c r="T927" i="2" a="1"/>
  <c r="T927" i="2" s="1"/>
  <c r="T928" i="2" a="1"/>
  <c r="T928" i="2" s="1"/>
  <c r="T929" i="2" a="1"/>
  <c r="T929" i="2"/>
  <c r="T930" i="2" a="1"/>
  <c r="T930" i="2" s="1"/>
  <c r="T931" i="2" a="1"/>
  <c r="T931" i="2" s="1"/>
  <c r="T932" i="2" a="1"/>
  <c r="T932" i="2" s="1"/>
  <c r="T933" i="2" a="1"/>
  <c r="T933" i="2" s="1"/>
  <c r="T934" i="2" a="1"/>
  <c r="T934" i="2" s="1"/>
  <c r="T935" i="2" a="1"/>
  <c r="T935" i="2" s="1"/>
  <c r="T936" i="2" a="1"/>
  <c r="T936" i="2" s="1"/>
  <c r="T937" i="2" a="1"/>
  <c r="T937" i="2" s="1"/>
  <c r="T938" i="2" a="1"/>
  <c r="T938" i="2" s="1"/>
  <c r="T939" i="2" a="1"/>
  <c r="T939" i="2" s="1"/>
  <c r="T940" i="2" a="1"/>
  <c r="T940" i="2" s="1"/>
  <c r="T941" i="2" a="1"/>
  <c r="T941" i="2" s="1"/>
  <c r="T942" i="2" a="1"/>
  <c r="T942" i="2" s="1"/>
  <c r="T943" i="2" a="1"/>
  <c r="T943" i="2" s="1"/>
  <c r="T944" i="2" a="1"/>
  <c r="T944" i="2" s="1"/>
  <c r="T945" i="2" a="1"/>
  <c r="T945" i="2" s="1"/>
  <c r="T946" i="2" a="1"/>
  <c r="T946" i="2"/>
  <c r="T947" i="2" a="1"/>
  <c r="T947" i="2" s="1"/>
  <c r="T948" i="2" a="1"/>
  <c r="T948" i="2" s="1"/>
  <c r="T949" i="2" a="1"/>
  <c r="T949" i="2" s="1"/>
  <c r="T950" i="2" a="1"/>
  <c r="T950" i="2" s="1"/>
  <c r="T951" i="2" a="1"/>
  <c r="T951" i="2" s="1"/>
  <c r="T952" i="2" a="1"/>
  <c r="T952" i="2" s="1"/>
  <c r="T953" i="2" a="1"/>
  <c r="T953" i="2" s="1"/>
  <c r="T954" i="2" a="1"/>
  <c r="T954" i="2" s="1"/>
  <c r="T955" i="2" a="1"/>
  <c r="T955" i="2" s="1"/>
  <c r="T956" i="2" a="1"/>
  <c r="T956" i="2" s="1"/>
  <c r="T957" i="2" a="1"/>
  <c r="T957" i="2" s="1"/>
  <c r="T958" i="2" a="1"/>
  <c r="T958" i="2" s="1"/>
  <c r="T959" i="2" a="1"/>
  <c r="T959" i="2" s="1"/>
  <c r="T960" i="2" a="1"/>
  <c r="T960" i="2" s="1"/>
  <c r="T961" i="2" a="1"/>
  <c r="T961" i="2"/>
  <c r="T962" i="2" a="1"/>
  <c r="T962" i="2" s="1"/>
  <c r="T963" i="2" a="1"/>
  <c r="T963" i="2" s="1"/>
  <c r="T964" i="2" a="1"/>
  <c r="T964" i="2" s="1"/>
  <c r="T965" i="2" a="1"/>
  <c r="T965" i="2" s="1"/>
  <c r="T966" i="2" a="1"/>
  <c r="T966" i="2" s="1"/>
  <c r="T967" i="2" a="1"/>
  <c r="T967" i="2" s="1"/>
  <c r="T968" i="2" a="1"/>
  <c r="T968" i="2" s="1"/>
  <c r="T969" i="2" a="1"/>
  <c r="T969" i="2" s="1"/>
  <c r="T970" i="2" a="1"/>
  <c r="T970" i="2"/>
  <c r="T971" i="2" a="1"/>
  <c r="T971" i="2" s="1"/>
  <c r="T972" i="2" a="1"/>
  <c r="T972" i="2" s="1"/>
  <c r="T973" i="2" a="1"/>
  <c r="T973" i="2"/>
  <c r="T974" i="2" a="1"/>
  <c r="T974" i="2" s="1"/>
  <c r="T975" i="2" a="1"/>
  <c r="T975" i="2" s="1"/>
  <c r="T976" i="2" a="1"/>
  <c r="T976" i="2" s="1"/>
  <c r="T977" i="2" a="1"/>
  <c r="T977" i="2" s="1"/>
  <c r="T978" i="2" a="1"/>
  <c r="T978" i="2" s="1"/>
  <c r="T979" i="2" a="1"/>
  <c r="T979" i="2" s="1"/>
  <c r="T980" i="2" a="1"/>
  <c r="T980" i="2" s="1"/>
  <c r="T981" i="2" a="1"/>
  <c r="T981" i="2" s="1"/>
  <c r="T982" i="2" a="1"/>
  <c r="T982" i="2"/>
  <c r="T983" i="2" a="1"/>
  <c r="T983" i="2" s="1"/>
  <c r="T984" i="2" a="1"/>
  <c r="T984" i="2" s="1"/>
  <c r="T985" i="2" a="1"/>
  <c r="T985" i="2" s="1"/>
  <c r="T986" i="2" a="1"/>
  <c r="T986" i="2" s="1"/>
  <c r="T987" i="2" a="1"/>
  <c r="T987" i="2" s="1"/>
  <c r="T988" i="2" a="1"/>
  <c r="T988" i="2" s="1"/>
  <c r="T989" i="2" a="1"/>
  <c r="T989" i="2"/>
  <c r="T990" i="2" a="1"/>
  <c r="T990" i="2" s="1"/>
  <c r="T991" i="2" a="1"/>
  <c r="T991" i="2" s="1"/>
  <c r="T992" i="2" a="1"/>
  <c r="T992" i="2" s="1"/>
  <c r="T993" i="2" a="1"/>
  <c r="T993" i="2" s="1"/>
  <c r="T994" i="2" a="1"/>
  <c r="T994" i="2" s="1"/>
  <c r="T995" i="2" a="1"/>
  <c r="T995" i="2" s="1"/>
  <c r="T996" i="2" a="1"/>
  <c r="T996" i="2" s="1"/>
  <c r="T997" i="2" a="1"/>
  <c r="T997" i="2" s="1"/>
  <c r="T998" i="2" a="1"/>
  <c r="T998" i="2" s="1"/>
  <c r="T999" i="2" a="1"/>
  <c r="T999" i="2" s="1"/>
  <c r="T1000" i="2" a="1"/>
  <c r="T1000" i="2" s="1"/>
  <c r="T1001" i="2" a="1"/>
  <c r="T1001" i="2" s="1"/>
  <c r="T2" i="2" a="1"/>
  <c r="T2" i="2" s="1"/>
  <c r="C1001" i="2"/>
  <c r="C1000" i="2"/>
  <c r="C999" i="2"/>
  <c r="C998" i="2"/>
  <c r="C997" i="2"/>
  <c r="C996" i="2"/>
  <c r="C995" i="2"/>
  <c r="C994" i="2"/>
  <c r="C993" i="2"/>
  <c r="C992" i="2"/>
  <c r="C991" i="2"/>
  <c r="C990" i="2"/>
  <c r="C989" i="2"/>
  <c r="C988" i="2"/>
  <c r="C987" i="2"/>
  <c r="C986" i="2"/>
  <c r="C985" i="2"/>
  <c r="C984" i="2"/>
  <c r="C983" i="2"/>
  <c r="C982" i="2"/>
  <c r="C981" i="2"/>
  <c r="C980" i="2"/>
  <c r="C979" i="2"/>
  <c r="C978" i="2"/>
  <c r="C977" i="2"/>
  <c r="C976" i="2"/>
  <c r="C975" i="2"/>
  <c r="C974" i="2"/>
  <c r="C973" i="2"/>
  <c r="C972" i="2"/>
  <c r="C971" i="2"/>
  <c r="C970" i="2"/>
  <c r="C969" i="2"/>
  <c r="C968" i="2"/>
  <c r="C967" i="2"/>
  <c r="C966" i="2"/>
  <c r="C965" i="2"/>
  <c r="C964" i="2"/>
  <c r="C963" i="2"/>
  <c r="C962" i="2"/>
  <c r="C961" i="2"/>
  <c r="C960" i="2"/>
  <c r="C959" i="2"/>
  <c r="C958" i="2"/>
  <c r="C957" i="2"/>
  <c r="C956" i="2"/>
  <c r="C955" i="2"/>
  <c r="C954" i="2"/>
  <c r="C953" i="2"/>
  <c r="C952" i="2"/>
  <c r="C951" i="2"/>
  <c r="C950" i="2"/>
  <c r="C949" i="2"/>
  <c r="C948" i="2"/>
  <c r="C947" i="2"/>
  <c r="C946" i="2"/>
  <c r="C945" i="2"/>
  <c r="C944" i="2"/>
  <c r="C943" i="2"/>
  <c r="C942" i="2"/>
  <c r="C941" i="2"/>
  <c r="C940" i="2"/>
  <c r="C939" i="2"/>
  <c r="C938" i="2"/>
  <c r="C937" i="2"/>
  <c r="C936" i="2"/>
  <c r="C935" i="2"/>
  <c r="C934" i="2"/>
  <c r="C933" i="2"/>
  <c r="C932" i="2"/>
  <c r="C931" i="2"/>
  <c r="C930" i="2"/>
  <c r="C929" i="2"/>
  <c r="C928" i="2"/>
  <c r="C927" i="2"/>
  <c r="C926" i="2"/>
  <c r="C925" i="2"/>
  <c r="C924" i="2"/>
  <c r="C923" i="2"/>
  <c r="C922" i="2"/>
  <c r="C921" i="2"/>
  <c r="C920" i="2"/>
  <c r="C919" i="2"/>
  <c r="C918" i="2"/>
  <c r="C917" i="2"/>
  <c r="C916" i="2"/>
  <c r="C915" i="2"/>
  <c r="C914" i="2"/>
  <c r="C913" i="2"/>
  <c r="C912" i="2"/>
  <c r="C911" i="2"/>
  <c r="C910" i="2"/>
  <c r="C909" i="2"/>
  <c r="C908" i="2"/>
  <c r="C907" i="2"/>
  <c r="C906" i="2"/>
  <c r="C905" i="2"/>
  <c r="C904" i="2"/>
  <c r="C903" i="2"/>
  <c r="C902" i="2"/>
  <c r="C901" i="2"/>
  <c r="C900" i="2"/>
  <c r="C899" i="2"/>
  <c r="C898" i="2"/>
  <c r="C897" i="2"/>
  <c r="C896" i="2"/>
  <c r="C895" i="2"/>
  <c r="C894" i="2"/>
  <c r="C893" i="2"/>
  <c r="C892" i="2"/>
  <c r="C891" i="2"/>
  <c r="C890" i="2"/>
  <c r="C889" i="2"/>
  <c r="C888" i="2"/>
  <c r="C887" i="2"/>
  <c r="C886" i="2"/>
  <c r="C885" i="2"/>
  <c r="C884" i="2"/>
  <c r="C883" i="2"/>
  <c r="C882" i="2"/>
  <c r="C881" i="2"/>
  <c r="C880" i="2"/>
  <c r="C879" i="2"/>
  <c r="C878" i="2"/>
  <c r="C877" i="2"/>
  <c r="C876" i="2"/>
  <c r="C875" i="2"/>
  <c r="C874" i="2"/>
  <c r="C873" i="2"/>
  <c r="C872" i="2"/>
  <c r="C871" i="2"/>
  <c r="C870" i="2"/>
  <c r="C869" i="2"/>
  <c r="C868" i="2"/>
  <c r="C867" i="2"/>
  <c r="C866" i="2"/>
  <c r="C865" i="2"/>
  <c r="C864" i="2"/>
  <c r="C863" i="2"/>
  <c r="C862" i="2"/>
  <c r="C861" i="2"/>
  <c r="C860" i="2"/>
  <c r="C859" i="2"/>
  <c r="C858" i="2"/>
  <c r="C857" i="2"/>
  <c r="C856" i="2"/>
  <c r="C855" i="2"/>
  <c r="C854" i="2"/>
  <c r="C853" i="2"/>
  <c r="C852" i="2"/>
  <c r="C851" i="2"/>
  <c r="C850" i="2"/>
  <c r="C849" i="2"/>
  <c r="C848" i="2"/>
  <c r="C847" i="2"/>
  <c r="C846" i="2"/>
  <c r="C845" i="2"/>
  <c r="C844" i="2"/>
  <c r="C843" i="2"/>
  <c r="C842" i="2"/>
  <c r="C841" i="2"/>
  <c r="C840" i="2"/>
  <c r="C839" i="2"/>
  <c r="C838" i="2"/>
  <c r="C837" i="2"/>
  <c r="C836" i="2"/>
  <c r="C835" i="2"/>
  <c r="C834" i="2"/>
  <c r="C833" i="2"/>
  <c r="C832" i="2"/>
  <c r="C831" i="2"/>
  <c r="C830" i="2"/>
  <c r="C829" i="2"/>
  <c r="C828" i="2"/>
  <c r="C827" i="2"/>
  <c r="C826" i="2"/>
  <c r="C825" i="2"/>
  <c r="C824" i="2"/>
  <c r="C823" i="2"/>
  <c r="C822" i="2"/>
  <c r="C821" i="2"/>
  <c r="C820" i="2"/>
  <c r="C819" i="2"/>
  <c r="C818" i="2"/>
  <c r="C817" i="2"/>
  <c r="C816" i="2"/>
  <c r="C815" i="2"/>
  <c r="C814" i="2"/>
  <c r="C813" i="2"/>
  <c r="C812" i="2"/>
  <c r="C811" i="2"/>
  <c r="C810" i="2"/>
  <c r="C809" i="2"/>
  <c r="C808" i="2"/>
  <c r="C807" i="2"/>
  <c r="C806" i="2"/>
  <c r="C805" i="2"/>
  <c r="C804" i="2"/>
  <c r="C803" i="2"/>
  <c r="C802" i="2"/>
  <c r="C801" i="2"/>
  <c r="C800" i="2"/>
  <c r="C799" i="2"/>
  <c r="C798" i="2"/>
  <c r="C797" i="2"/>
  <c r="C796" i="2"/>
  <c r="C795" i="2"/>
  <c r="C794" i="2"/>
  <c r="C793" i="2"/>
  <c r="C792" i="2"/>
  <c r="C791" i="2"/>
  <c r="C790" i="2"/>
  <c r="C789" i="2"/>
  <c r="C788" i="2"/>
  <c r="C787" i="2"/>
  <c r="C786" i="2"/>
  <c r="C785" i="2"/>
  <c r="C784" i="2"/>
  <c r="C783" i="2"/>
  <c r="C782" i="2"/>
  <c r="C781" i="2"/>
  <c r="C780" i="2"/>
  <c r="C779" i="2"/>
  <c r="C778" i="2"/>
  <c r="C777" i="2"/>
  <c r="C776" i="2"/>
  <c r="C775" i="2"/>
  <c r="C774" i="2"/>
  <c r="C773" i="2"/>
  <c r="C772" i="2"/>
  <c r="C771" i="2"/>
  <c r="C770" i="2"/>
  <c r="C769" i="2"/>
  <c r="C768" i="2"/>
  <c r="C767" i="2"/>
  <c r="C766" i="2"/>
  <c r="C765" i="2"/>
  <c r="C764" i="2"/>
  <c r="C763" i="2"/>
  <c r="C762" i="2"/>
  <c r="C761" i="2"/>
  <c r="C760" i="2"/>
  <c r="C759" i="2"/>
  <c r="C758" i="2"/>
  <c r="C757" i="2"/>
  <c r="C756" i="2"/>
  <c r="C755" i="2"/>
  <c r="C754" i="2"/>
  <c r="C753" i="2"/>
  <c r="C752" i="2"/>
  <c r="C751" i="2"/>
  <c r="C750" i="2"/>
  <c r="C749" i="2"/>
  <c r="C748" i="2"/>
  <c r="C747" i="2"/>
  <c r="C746" i="2"/>
  <c r="C745" i="2"/>
  <c r="C744" i="2"/>
  <c r="C743" i="2"/>
  <c r="C742" i="2"/>
  <c r="C741" i="2"/>
  <c r="C740" i="2"/>
  <c r="C739" i="2"/>
  <c r="C738" i="2"/>
  <c r="C737" i="2"/>
  <c r="C736" i="2"/>
  <c r="C735" i="2"/>
  <c r="C734" i="2"/>
  <c r="C733" i="2"/>
  <c r="C732" i="2"/>
  <c r="C731" i="2"/>
  <c r="C730" i="2"/>
  <c r="C729" i="2"/>
  <c r="C728" i="2"/>
  <c r="C727" i="2"/>
  <c r="C726" i="2"/>
  <c r="C725" i="2"/>
  <c r="C724" i="2"/>
  <c r="C723" i="2"/>
  <c r="C722" i="2"/>
  <c r="C721" i="2"/>
  <c r="C720" i="2"/>
  <c r="C719" i="2"/>
  <c r="C718" i="2"/>
  <c r="C717" i="2"/>
  <c r="C716" i="2"/>
  <c r="C715" i="2"/>
  <c r="C714" i="2"/>
  <c r="C713" i="2"/>
  <c r="C712" i="2"/>
  <c r="C711" i="2"/>
  <c r="C710" i="2"/>
  <c r="C709" i="2"/>
  <c r="C708" i="2"/>
  <c r="C707" i="2"/>
  <c r="C706" i="2"/>
  <c r="C705" i="2"/>
  <c r="C704" i="2"/>
  <c r="C703" i="2"/>
  <c r="C702" i="2"/>
  <c r="C701" i="2"/>
  <c r="C700" i="2"/>
  <c r="C699" i="2"/>
  <c r="C698" i="2"/>
  <c r="C697" i="2"/>
  <c r="C696" i="2"/>
  <c r="C695" i="2"/>
  <c r="C694" i="2"/>
  <c r="C693" i="2"/>
  <c r="C692" i="2"/>
  <c r="C691" i="2"/>
  <c r="C690" i="2"/>
  <c r="C689" i="2"/>
  <c r="C688" i="2"/>
  <c r="C687" i="2"/>
  <c r="C686" i="2"/>
  <c r="C685" i="2"/>
  <c r="C684" i="2"/>
  <c r="C683" i="2"/>
  <c r="C682" i="2"/>
  <c r="C681" i="2"/>
  <c r="C680" i="2"/>
  <c r="C679" i="2"/>
  <c r="C678" i="2"/>
  <c r="C677" i="2"/>
  <c r="C676" i="2"/>
  <c r="C675" i="2"/>
  <c r="C674" i="2"/>
  <c r="C673" i="2"/>
  <c r="C672" i="2"/>
  <c r="C671" i="2"/>
  <c r="C670" i="2"/>
  <c r="C669" i="2"/>
  <c r="C668" i="2"/>
  <c r="C667" i="2"/>
  <c r="C666" i="2"/>
  <c r="C665" i="2"/>
  <c r="C664" i="2"/>
  <c r="C663" i="2"/>
  <c r="C662" i="2"/>
  <c r="C661" i="2"/>
  <c r="C660" i="2"/>
  <c r="C659" i="2"/>
  <c r="C658" i="2"/>
  <c r="C657" i="2"/>
  <c r="C656" i="2"/>
  <c r="C655" i="2"/>
  <c r="C654" i="2"/>
  <c r="C653" i="2"/>
  <c r="C652" i="2"/>
  <c r="C651" i="2"/>
  <c r="C650" i="2"/>
  <c r="C649" i="2"/>
  <c r="C648" i="2"/>
  <c r="C647" i="2"/>
  <c r="C646" i="2"/>
  <c r="C645" i="2"/>
  <c r="C644" i="2"/>
  <c r="C643" i="2"/>
  <c r="C642" i="2"/>
  <c r="C641" i="2"/>
  <c r="C640" i="2"/>
  <c r="C639" i="2"/>
  <c r="C638" i="2"/>
  <c r="C637" i="2"/>
  <c r="C636" i="2"/>
  <c r="C635" i="2"/>
  <c r="C634" i="2"/>
  <c r="C633" i="2"/>
  <c r="C632" i="2"/>
  <c r="C631" i="2"/>
  <c r="C630" i="2"/>
  <c r="C629" i="2"/>
  <c r="C628" i="2"/>
  <c r="C627" i="2"/>
  <c r="C626" i="2"/>
  <c r="C625" i="2"/>
  <c r="C624" i="2"/>
  <c r="C623" i="2"/>
  <c r="C622" i="2"/>
  <c r="C621" i="2"/>
  <c r="C620" i="2"/>
  <c r="C619" i="2"/>
  <c r="C618" i="2"/>
  <c r="C617" i="2"/>
  <c r="C616" i="2"/>
  <c r="C615" i="2"/>
  <c r="C614" i="2"/>
  <c r="C613" i="2"/>
  <c r="C612" i="2"/>
  <c r="C611" i="2"/>
  <c r="C610" i="2"/>
  <c r="C609" i="2"/>
  <c r="C608" i="2"/>
  <c r="C607" i="2"/>
  <c r="C606" i="2"/>
  <c r="C605" i="2"/>
  <c r="C604" i="2"/>
  <c r="C603" i="2"/>
  <c r="C602" i="2"/>
  <c r="C601" i="2"/>
  <c r="C600" i="2"/>
  <c r="C599" i="2"/>
  <c r="C598" i="2"/>
  <c r="C597" i="2"/>
  <c r="C596" i="2"/>
  <c r="C595" i="2"/>
  <c r="C594" i="2"/>
  <c r="C593" i="2"/>
  <c r="C592" i="2"/>
  <c r="C591" i="2"/>
  <c r="C590" i="2"/>
  <c r="C589" i="2"/>
  <c r="C588" i="2"/>
  <c r="C587" i="2"/>
  <c r="C586" i="2"/>
  <c r="C585" i="2"/>
  <c r="C584" i="2"/>
  <c r="C583" i="2"/>
  <c r="C582" i="2"/>
  <c r="C581" i="2"/>
  <c r="C580" i="2"/>
  <c r="C579" i="2"/>
  <c r="C578" i="2"/>
  <c r="C577" i="2"/>
  <c r="C576" i="2"/>
  <c r="C575" i="2"/>
  <c r="C574" i="2"/>
  <c r="C573" i="2"/>
  <c r="C572" i="2"/>
  <c r="C571" i="2"/>
  <c r="C570" i="2"/>
  <c r="C569" i="2"/>
  <c r="C568" i="2"/>
  <c r="C567" i="2"/>
  <c r="C566" i="2"/>
  <c r="C565" i="2"/>
  <c r="C564" i="2"/>
  <c r="C563" i="2"/>
  <c r="C562" i="2"/>
  <c r="C561" i="2"/>
  <c r="C560" i="2"/>
  <c r="C559" i="2"/>
  <c r="C558" i="2"/>
  <c r="C557" i="2"/>
  <c r="C556" i="2"/>
  <c r="C555" i="2"/>
  <c r="C554" i="2"/>
  <c r="C553" i="2"/>
  <c r="C552" i="2"/>
  <c r="C551" i="2"/>
  <c r="C550" i="2"/>
  <c r="C549" i="2"/>
  <c r="C548" i="2"/>
  <c r="C547" i="2"/>
  <c r="C546" i="2"/>
  <c r="C545" i="2"/>
  <c r="C544" i="2"/>
  <c r="C543" i="2"/>
  <c r="C542" i="2"/>
  <c r="C541" i="2"/>
  <c r="C540" i="2"/>
  <c r="C539" i="2"/>
  <c r="C538" i="2"/>
  <c r="C537" i="2"/>
  <c r="C536" i="2"/>
  <c r="C535" i="2"/>
  <c r="C534" i="2"/>
  <c r="C533" i="2"/>
  <c r="C532" i="2"/>
  <c r="C531" i="2"/>
  <c r="C530" i="2"/>
  <c r="C529" i="2"/>
  <c r="C528" i="2"/>
  <c r="C527" i="2"/>
  <c r="C526" i="2"/>
  <c r="C525" i="2"/>
  <c r="C524" i="2"/>
  <c r="C523" i="2"/>
  <c r="C522" i="2"/>
  <c r="C521" i="2"/>
  <c r="C520" i="2"/>
  <c r="C519" i="2"/>
  <c r="C518" i="2"/>
  <c r="C517" i="2"/>
  <c r="C516" i="2"/>
  <c r="C515" i="2"/>
  <c r="C514" i="2"/>
  <c r="C513" i="2"/>
  <c r="C512" i="2"/>
  <c r="C511" i="2"/>
  <c r="C510" i="2"/>
  <c r="C509" i="2"/>
  <c r="C508" i="2"/>
  <c r="C507" i="2"/>
  <c r="C506" i="2"/>
  <c r="C505" i="2"/>
  <c r="C504" i="2"/>
  <c r="C503" i="2"/>
  <c r="C502" i="2"/>
  <c r="C501" i="2"/>
  <c r="C500" i="2"/>
  <c r="C499" i="2"/>
  <c r="C498" i="2"/>
  <c r="C497" i="2"/>
  <c r="C496" i="2"/>
  <c r="C495" i="2"/>
  <c r="C494" i="2"/>
  <c r="C493" i="2"/>
  <c r="C492" i="2"/>
  <c r="C491" i="2"/>
  <c r="C490" i="2"/>
  <c r="C489" i="2"/>
  <c r="C488" i="2"/>
  <c r="C487" i="2"/>
  <c r="C486" i="2"/>
  <c r="C485" i="2"/>
  <c r="C484" i="2"/>
  <c r="C483" i="2"/>
  <c r="C482" i="2"/>
  <c r="C481" i="2"/>
  <c r="C480" i="2"/>
  <c r="C479" i="2"/>
  <c r="C478" i="2"/>
  <c r="C477" i="2"/>
  <c r="C476" i="2"/>
  <c r="C475" i="2"/>
  <c r="C474" i="2"/>
  <c r="C473" i="2"/>
  <c r="C472" i="2"/>
  <c r="C471" i="2"/>
  <c r="C470" i="2"/>
  <c r="C469" i="2"/>
  <c r="C468" i="2"/>
  <c r="C467" i="2"/>
  <c r="C466" i="2"/>
  <c r="C465" i="2"/>
  <c r="C464" i="2"/>
  <c r="C463" i="2"/>
  <c r="C462" i="2"/>
  <c r="C461" i="2"/>
  <c r="C460" i="2"/>
  <c r="C459" i="2"/>
  <c r="C458" i="2"/>
  <c r="C457" i="2"/>
  <c r="C456" i="2"/>
  <c r="C455" i="2"/>
  <c r="C454" i="2"/>
  <c r="C453" i="2"/>
  <c r="C452" i="2"/>
  <c r="C451" i="2"/>
  <c r="C450" i="2"/>
  <c r="C449" i="2"/>
  <c r="C448" i="2"/>
  <c r="C447" i="2"/>
  <c r="C446" i="2"/>
  <c r="C445" i="2"/>
  <c r="C444" i="2"/>
  <c r="C443" i="2"/>
  <c r="C442" i="2"/>
  <c r="C441" i="2"/>
  <c r="C440" i="2"/>
  <c r="C439" i="2"/>
  <c r="C438" i="2"/>
  <c r="C437" i="2"/>
  <c r="C436" i="2"/>
  <c r="C435" i="2"/>
  <c r="C434" i="2"/>
  <c r="C433" i="2"/>
  <c r="C432" i="2"/>
  <c r="C431" i="2"/>
  <c r="C430" i="2"/>
  <c r="C429" i="2"/>
  <c r="C428" i="2"/>
  <c r="C427" i="2"/>
  <c r="C426" i="2"/>
  <c r="C425" i="2"/>
  <c r="C424" i="2"/>
  <c r="C423" i="2"/>
  <c r="C422" i="2"/>
  <c r="C421" i="2"/>
  <c r="C420" i="2"/>
  <c r="C419" i="2"/>
  <c r="C418" i="2"/>
  <c r="C417" i="2"/>
  <c r="C416" i="2"/>
  <c r="C415" i="2"/>
  <c r="C414" i="2"/>
  <c r="C413" i="2"/>
  <c r="C412" i="2"/>
  <c r="C411" i="2"/>
  <c r="C410" i="2"/>
  <c r="C409" i="2"/>
  <c r="C408" i="2"/>
  <c r="C407" i="2"/>
  <c r="C406" i="2"/>
  <c r="C405" i="2"/>
  <c r="C404" i="2"/>
  <c r="C403" i="2"/>
  <c r="C402" i="2"/>
  <c r="C401" i="2"/>
  <c r="C400" i="2"/>
  <c r="C399" i="2"/>
  <c r="C398" i="2"/>
  <c r="C397" i="2"/>
  <c r="C396" i="2"/>
  <c r="C395" i="2"/>
  <c r="C394" i="2"/>
  <c r="C393" i="2"/>
  <c r="C392" i="2"/>
  <c r="C391" i="2"/>
  <c r="C390" i="2"/>
  <c r="C389" i="2"/>
  <c r="C388" i="2"/>
  <c r="C387" i="2"/>
  <c r="C386" i="2"/>
  <c r="C385" i="2"/>
  <c r="C384" i="2"/>
  <c r="C383" i="2"/>
  <c r="C382" i="2"/>
  <c r="C381" i="2"/>
  <c r="C380" i="2"/>
  <c r="C379" i="2"/>
  <c r="C378" i="2"/>
  <c r="C377" i="2"/>
  <c r="C376" i="2"/>
  <c r="C375" i="2"/>
  <c r="C374" i="2"/>
  <c r="C373" i="2"/>
  <c r="C372" i="2"/>
  <c r="C371" i="2"/>
  <c r="C370" i="2"/>
  <c r="C369" i="2"/>
  <c r="C368" i="2"/>
  <c r="C367" i="2"/>
  <c r="C366" i="2"/>
  <c r="C365" i="2"/>
  <c r="C364" i="2"/>
  <c r="C363" i="2"/>
  <c r="C362" i="2"/>
  <c r="C361" i="2"/>
  <c r="C360" i="2"/>
  <c r="C359" i="2"/>
  <c r="C358" i="2"/>
  <c r="C357" i="2"/>
  <c r="C356" i="2"/>
  <c r="C355" i="2"/>
  <c r="C354" i="2"/>
  <c r="C353" i="2"/>
  <c r="C352" i="2"/>
  <c r="C351" i="2"/>
  <c r="C350" i="2"/>
  <c r="C349" i="2"/>
  <c r="C348" i="2"/>
  <c r="C347" i="2"/>
  <c r="C346" i="2"/>
  <c r="C345" i="2"/>
  <c r="C344" i="2"/>
  <c r="C343" i="2"/>
  <c r="C342" i="2"/>
  <c r="C341" i="2"/>
  <c r="C340" i="2"/>
  <c r="C339" i="2"/>
  <c r="C338" i="2"/>
  <c r="C337" i="2"/>
  <c r="C336" i="2"/>
  <c r="C335" i="2"/>
  <c r="C334" i="2"/>
  <c r="C333" i="2"/>
  <c r="C332" i="2"/>
  <c r="C331" i="2"/>
  <c r="C330" i="2"/>
  <c r="C329" i="2"/>
  <c r="C328" i="2"/>
  <c r="C327" i="2"/>
  <c r="C326" i="2"/>
  <c r="C325" i="2"/>
  <c r="C324" i="2"/>
  <c r="C323" i="2"/>
  <c r="C322" i="2"/>
  <c r="C321" i="2"/>
  <c r="C320" i="2"/>
  <c r="C319" i="2"/>
  <c r="C318" i="2"/>
  <c r="C317" i="2"/>
  <c r="C316" i="2"/>
  <c r="C315" i="2"/>
  <c r="C314" i="2"/>
  <c r="C313" i="2"/>
  <c r="C312" i="2"/>
  <c r="C311" i="2"/>
  <c r="C310" i="2"/>
  <c r="C309" i="2"/>
  <c r="C308" i="2"/>
  <c r="C307" i="2"/>
  <c r="C306" i="2"/>
  <c r="C305" i="2"/>
  <c r="C304" i="2"/>
  <c r="C303" i="2"/>
  <c r="C302" i="2"/>
  <c r="C301" i="2"/>
  <c r="C300" i="2"/>
  <c r="C299" i="2"/>
  <c r="C298" i="2"/>
  <c r="C297" i="2"/>
  <c r="C296" i="2"/>
  <c r="C295" i="2"/>
  <c r="C294" i="2"/>
  <c r="C293" i="2"/>
  <c r="C292" i="2"/>
  <c r="C291" i="2"/>
  <c r="C290" i="2"/>
  <c r="C289" i="2"/>
  <c r="C288" i="2"/>
  <c r="C287" i="2"/>
  <c r="C286" i="2"/>
  <c r="C285" i="2"/>
  <c r="C284" i="2"/>
  <c r="C283" i="2"/>
  <c r="C282" i="2"/>
  <c r="C281" i="2"/>
  <c r="C280" i="2"/>
  <c r="C279" i="2"/>
  <c r="C278" i="2"/>
  <c r="C277" i="2"/>
  <c r="C276" i="2"/>
  <c r="C275" i="2"/>
  <c r="C274" i="2"/>
  <c r="C273" i="2"/>
  <c r="C272" i="2"/>
  <c r="C271" i="2"/>
  <c r="C270" i="2"/>
  <c r="C269" i="2"/>
  <c r="C268" i="2"/>
  <c r="C267" i="2"/>
  <c r="C266" i="2"/>
  <c r="C265" i="2"/>
  <c r="C264" i="2"/>
  <c r="C263" i="2"/>
  <c r="C262" i="2"/>
  <c r="C261" i="2"/>
  <c r="C260" i="2"/>
  <c r="C259" i="2"/>
  <c r="C258" i="2"/>
  <c r="C257" i="2"/>
  <c r="C256" i="2"/>
  <c r="C255" i="2"/>
  <c r="C254" i="2"/>
  <c r="C253" i="2"/>
  <c r="C252" i="2"/>
  <c r="C251" i="2"/>
  <c r="C250" i="2"/>
  <c r="C249" i="2"/>
  <c r="C248" i="2"/>
  <c r="C247" i="2"/>
  <c r="C246" i="2"/>
  <c r="C245" i="2"/>
  <c r="C244" i="2"/>
  <c r="C243" i="2"/>
  <c r="C242" i="2"/>
  <c r="C241" i="2"/>
  <c r="C240" i="2"/>
  <c r="C239" i="2"/>
  <c r="C238" i="2"/>
  <c r="C237" i="2"/>
  <c r="C236" i="2"/>
  <c r="C235" i="2"/>
  <c r="C234" i="2"/>
  <c r="C233" i="2"/>
  <c r="C232" i="2"/>
  <c r="C231" i="2"/>
  <c r="C230" i="2"/>
  <c r="C229" i="2"/>
  <c r="C228" i="2"/>
  <c r="C227" i="2"/>
  <c r="C226" i="2"/>
  <c r="C225" i="2"/>
  <c r="C224" i="2"/>
  <c r="C223" i="2"/>
  <c r="C222" i="2"/>
  <c r="C221" i="2"/>
  <c r="C220" i="2"/>
  <c r="C219" i="2"/>
  <c r="C218" i="2"/>
  <c r="C217" i="2"/>
  <c r="C216" i="2"/>
  <c r="C215" i="2"/>
  <c r="C214" i="2"/>
  <c r="C213" i="2"/>
  <c r="C212" i="2"/>
  <c r="C211" i="2"/>
  <c r="C210" i="2"/>
  <c r="C209" i="2"/>
  <c r="C208" i="2"/>
  <c r="C207" i="2"/>
  <c r="C206" i="2"/>
  <c r="C205" i="2"/>
  <c r="C204" i="2"/>
  <c r="C203" i="2"/>
  <c r="C202" i="2"/>
  <c r="C201" i="2"/>
  <c r="C200" i="2"/>
  <c r="C199" i="2"/>
  <c r="C198" i="2"/>
  <c r="C197" i="2"/>
  <c r="C196" i="2"/>
  <c r="C195" i="2"/>
  <c r="C194" i="2"/>
  <c r="C193" i="2"/>
  <c r="C192" i="2"/>
  <c r="C191" i="2"/>
  <c r="C190" i="2"/>
  <c r="C189" i="2"/>
  <c r="C188" i="2"/>
  <c r="C187" i="2"/>
  <c r="C186" i="2"/>
  <c r="C185" i="2"/>
  <c r="C184" i="2"/>
  <c r="C183" i="2"/>
  <c r="C182" i="2"/>
  <c r="C181" i="2"/>
  <c r="C180" i="2"/>
  <c r="C179" i="2"/>
  <c r="C178" i="2"/>
  <c r="C177" i="2"/>
  <c r="C176" i="2"/>
  <c r="C175" i="2"/>
  <c r="C174" i="2"/>
  <c r="C173" i="2"/>
  <c r="C172" i="2"/>
  <c r="C171" i="2"/>
  <c r="C170" i="2"/>
  <c r="C169" i="2"/>
  <c r="C168" i="2"/>
  <c r="C167" i="2"/>
  <c r="C166" i="2"/>
  <c r="C165" i="2"/>
  <c r="C164" i="2"/>
  <c r="C163" i="2"/>
  <c r="C162" i="2"/>
  <c r="C161" i="2"/>
  <c r="C160" i="2"/>
  <c r="C159" i="2"/>
  <c r="C158" i="2"/>
  <c r="C157" i="2"/>
  <c r="C156" i="2"/>
  <c r="C155" i="2"/>
  <c r="C154" i="2"/>
  <c r="C153" i="2"/>
  <c r="C152" i="2"/>
  <c r="C151" i="2"/>
  <c r="C150" i="2"/>
  <c r="C149" i="2"/>
  <c r="C148" i="2"/>
  <c r="C147" i="2"/>
  <c r="C146" i="2"/>
  <c r="C145" i="2"/>
  <c r="C144" i="2"/>
  <c r="C143" i="2"/>
  <c r="C142" i="2"/>
  <c r="C141" i="2"/>
  <c r="C140" i="2"/>
  <c r="C139" i="2"/>
  <c r="C138" i="2"/>
  <c r="C137" i="2"/>
  <c r="C136" i="2"/>
  <c r="C135" i="2"/>
  <c r="C134" i="2"/>
  <c r="C133" i="2"/>
  <c r="C132" i="2"/>
  <c r="C131" i="2"/>
  <c r="C130" i="2"/>
  <c r="C129" i="2"/>
  <c r="C128" i="2"/>
  <c r="C127" i="2"/>
  <c r="C126" i="2"/>
  <c r="C125" i="2"/>
  <c r="C124" i="2"/>
  <c r="C123" i="2"/>
  <c r="C122" i="2"/>
  <c r="C121" i="2"/>
  <c r="C120" i="2"/>
  <c r="C119" i="2"/>
  <c r="C118" i="2"/>
  <c r="C117" i="2"/>
  <c r="C116" i="2"/>
  <c r="C115" i="2"/>
  <c r="C114" i="2"/>
  <c r="C113" i="2"/>
  <c r="C112" i="2"/>
  <c r="C111" i="2"/>
  <c r="C110" i="2"/>
  <c r="C109" i="2"/>
  <c r="C108" i="2"/>
  <c r="C107" i="2"/>
  <c r="C106" i="2"/>
  <c r="C105" i="2"/>
  <c r="C104" i="2"/>
  <c r="C103" i="2"/>
  <c r="C102" i="2"/>
  <c r="C101" i="2"/>
  <c r="C100" i="2"/>
  <c r="C99" i="2"/>
  <c r="C98" i="2"/>
  <c r="C97" i="2"/>
  <c r="C96" i="2"/>
  <c r="C95" i="2"/>
  <c r="C94" i="2"/>
  <c r="C93" i="2"/>
  <c r="C92" i="2"/>
  <c r="C91" i="2"/>
  <c r="C90" i="2"/>
  <c r="C89" i="2"/>
  <c r="C88" i="2"/>
  <c r="C87" i="2"/>
  <c r="C86" i="2"/>
  <c r="C85" i="2"/>
  <c r="C84" i="2"/>
  <c r="C83" i="2"/>
  <c r="C82" i="2"/>
  <c r="C81" i="2"/>
  <c r="C80" i="2"/>
  <c r="C79" i="2"/>
  <c r="C78" i="2"/>
  <c r="C77" i="2"/>
  <c r="C76" i="2"/>
  <c r="C75" i="2"/>
  <c r="C74" i="2"/>
  <c r="C73" i="2"/>
  <c r="C72" i="2"/>
  <c r="C71" i="2"/>
  <c r="C70" i="2"/>
  <c r="C69" i="2"/>
  <c r="C68" i="2"/>
  <c r="C67" i="2"/>
  <c r="C66" i="2"/>
  <c r="C65" i="2"/>
  <c r="C64" i="2"/>
  <c r="C63" i="2"/>
  <c r="C62" i="2"/>
  <c r="C61" i="2"/>
  <c r="C60" i="2"/>
  <c r="C59" i="2"/>
  <c r="C58" i="2"/>
  <c r="C57" i="2"/>
  <c r="C56" i="2"/>
  <c r="C55" i="2"/>
  <c r="C54" i="2"/>
  <c r="C53" i="2"/>
  <c r="C52" i="2"/>
  <c r="C51" i="2"/>
  <c r="C50" i="2"/>
  <c r="C49" i="2"/>
  <c r="C48" i="2"/>
  <c r="C47" i="2"/>
  <c r="C46" i="2"/>
  <c r="C45" i="2"/>
  <c r="C44" i="2"/>
  <c r="C43" i="2"/>
  <c r="C42" i="2"/>
  <c r="C41" i="2"/>
  <c r="C40" i="2"/>
  <c r="C39" i="2"/>
  <c r="C38" i="2"/>
  <c r="C37" i="2"/>
  <c r="C36" i="2"/>
  <c r="C35" i="2"/>
  <c r="C34" i="2"/>
  <c r="C33" i="2"/>
  <c r="C32" i="2"/>
  <c r="C31" i="2"/>
  <c r="C30" i="2"/>
  <c r="C29" i="2"/>
  <c r="C28" i="2"/>
  <c r="C27" i="2"/>
  <c r="C26" i="2"/>
  <c r="C25" i="2"/>
  <c r="C24" i="2"/>
  <c r="C23" i="2"/>
  <c r="C22" i="2"/>
  <c r="C21" i="2"/>
  <c r="C20" i="2"/>
  <c r="C19" i="2"/>
  <c r="C18" i="2"/>
  <c r="C17" i="2"/>
  <c r="C16" i="2"/>
  <c r="C15" i="2"/>
  <c r="C14" i="2"/>
  <c r="C13" i="2"/>
  <c r="C12" i="2"/>
  <c r="C11" i="2"/>
  <c r="C10" i="2"/>
  <c r="C9" i="2"/>
  <c r="C8" i="2"/>
  <c r="C7" i="2"/>
  <c r="C6" i="2"/>
  <c r="C5" i="2"/>
  <c r="C4" i="2"/>
  <c r="C3"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<sst xmlns="http://schemas.openxmlformats.org/spreadsheetml/2006/main" count="8160" uniqueCount="1091">
  <si>
    <t>Questions</t>
  </si>
  <si>
    <t>Show top 3 best products by revenue</t>
  </si>
  <si>
    <t>Show average delivery time in days for each product</t>
  </si>
  <si>
    <t>Show total revenue by month</t>
  </si>
  <si>
    <t>Show top 5 states by quantity of items purchased</t>
  </si>
  <si>
    <t>Show which age group has the most purchase</t>
  </si>
  <si>
    <t>Show top 3 salespersons by revenue</t>
  </si>
  <si>
    <t>Show sales percentage by gender</t>
  </si>
  <si>
    <t>Show total revenue percentage by category</t>
  </si>
  <si>
    <t>Show percentage of delivered and cancelled orders</t>
  </si>
  <si>
    <t>Show comparison of gender based on revenue</t>
  </si>
  <si>
    <t>Order ID</t>
  </si>
  <si>
    <t>Date</t>
  </si>
  <si>
    <t>month</t>
  </si>
  <si>
    <t>Product</t>
  </si>
  <si>
    <t>Category</t>
  </si>
  <si>
    <t>Purchase Price</t>
  </si>
  <si>
    <t>Sale Price</t>
  </si>
  <si>
    <t>Profit</t>
  </si>
  <si>
    <t>Quantity</t>
  </si>
  <si>
    <t>Order Status</t>
  </si>
  <si>
    <t>Delivery Date</t>
  </si>
  <si>
    <t>Delivery Time (Days)</t>
  </si>
  <si>
    <t>Delivery Cost</t>
  </si>
  <si>
    <t>Revenue</t>
  </si>
  <si>
    <t>Salesperson</t>
  </si>
  <si>
    <t>Customer Name</t>
  </si>
  <si>
    <t>Gender</t>
  </si>
  <si>
    <t>Age</t>
  </si>
  <si>
    <t>Age Group</t>
  </si>
  <si>
    <t>State</t>
  </si>
  <si>
    <t>Country</t>
  </si>
  <si>
    <t>Sandles</t>
  </si>
  <si>
    <t>Footwear</t>
  </si>
  <si>
    <t>Cancelled</t>
  </si>
  <si>
    <t>Lisa Rizi</t>
  </si>
  <si>
    <t>Luis Howell</t>
  </si>
  <si>
    <t>Male</t>
  </si>
  <si>
    <t>Houston</t>
  </si>
  <si>
    <t>United States</t>
  </si>
  <si>
    <t>Jeans</t>
  </si>
  <si>
    <t>Clothing</t>
  </si>
  <si>
    <t>Delivered</t>
  </si>
  <si>
    <t>Todd Gonzalez</t>
  </si>
  <si>
    <t>Washington, D.C.</t>
  </si>
  <si>
    <t>Chris Jordan</t>
  </si>
  <si>
    <t>James Parker</t>
  </si>
  <si>
    <t>Boston</t>
  </si>
  <si>
    <t>T-shirt</t>
  </si>
  <si>
    <t>Arnold Fazer</t>
  </si>
  <si>
    <t>Karen Payne</t>
  </si>
  <si>
    <t>Yvonne Rivas</t>
  </si>
  <si>
    <t>Watch</t>
  </si>
  <si>
    <t>Accessories</t>
  </si>
  <si>
    <t>Nicole Simon</t>
  </si>
  <si>
    <t>Atlanta</t>
  </si>
  <si>
    <t>TV</t>
  </si>
  <si>
    <t>Electronics</t>
  </si>
  <si>
    <t>Jeffrey Griffin</t>
  </si>
  <si>
    <t>Washing Machine</t>
  </si>
  <si>
    <t>Appliances</t>
  </si>
  <si>
    <t>Emily Lizz</t>
  </si>
  <si>
    <t>Charles Gordon</t>
  </si>
  <si>
    <t>Miami</t>
  </si>
  <si>
    <t>Pamela Holmes</t>
  </si>
  <si>
    <t>Laptop</t>
  </si>
  <si>
    <t>Kimberly Ferguson</t>
  </si>
  <si>
    <t>Los Angeles</t>
  </si>
  <si>
    <t>Smartphone</t>
  </si>
  <si>
    <t>Robert Garcia</t>
  </si>
  <si>
    <t>Ricardo Sanchez</t>
  </si>
  <si>
    <t>Nancy Hall</t>
  </si>
  <si>
    <t>David Willy</t>
  </si>
  <si>
    <t>Joseph Hampton</t>
  </si>
  <si>
    <t>Chicago</t>
  </si>
  <si>
    <t>Tiffany Hernandez</t>
  </si>
  <si>
    <t>Barbara Hernandez</t>
  </si>
  <si>
    <t>Sneakers</t>
  </si>
  <si>
    <t>Paula Long</t>
  </si>
  <si>
    <t>Sara Lewis</t>
  </si>
  <si>
    <t>Ronald Walker</t>
  </si>
  <si>
    <t>Refrigerator</t>
  </si>
  <si>
    <t>Nicole Lawrence</t>
  </si>
  <si>
    <t>Denise Goodman</t>
  </si>
  <si>
    <t>Seattle</t>
  </si>
  <si>
    <t>Joshua Proctor</t>
  </si>
  <si>
    <t>Lonnie Spencer</t>
  </si>
  <si>
    <t>Lisa Miller</t>
  </si>
  <si>
    <t>San Francisco</t>
  </si>
  <si>
    <t>Cindy Carter</t>
  </si>
  <si>
    <t>Michael Shaw</t>
  </si>
  <si>
    <t>Steven Brown</t>
  </si>
  <si>
    <t>Robert Goodman</t>
  </si>
  <si>
    <t>Renee Morgan</t>
  </si>
  <si>
    <t>Amy Wright</t>
  </si>
  <si>
    <t>Karen Wright</t>
  </si>
  <si>
    <t>Gilbert Martin</t>
  </si>
  <si>
    <t>Lori Watson</t>
  </si>
  <si>
    <t>Ashley Savage</t>
  </si>
  <si>
    <t>Lauren Parsons</t>
  </si>
  <si>
    <t>Nicholas Sullivan</t>
  </si>
  <si>
    <t>Gary Carr</t>
  </si>
  <si>
    <t>Richard Carlson</t>
  </si>
  <si>
    <t>Bruce Smith</t>
  </si>
  <si>
    <t>Chase Evans</t>
  </si>
  <si>
    <t>David Elliott</t>
  </si>
  <si>
    <t>Mark Mcguire</t>
  </si>
  <si>
    <t>Sara Diaz</t>
  </si>
  <si>
    <t>Allen Fisher</t>
  </si>
  <si>
    <t>Timothy Brown</t>
  </si>
  <si>
    <t>Justin Stevens</t>
  </si>
  <si>
    <t>Kristen Ferguson</t>
  </si>
  <si>
    <t>Erica Jimenez</t>
  </si>
  <si>
    <t>David Turner</t>
  </si>
  <si>
    <t>Jennifer Martinez</t>
  </si>
  <si>
    <t>Nicholas Kelley</t>
  </si>
  <si>
    <t>Morgan Campbell</t>
  </si>
  <si>
    <t>Andrea Ballard</t>
  </si>
  <si>
    <t>Mark Gibson</t>
  </si>
  <si>
    <t>Nicole George</t>
  </si>
  <si>
    <t>James Johnson</t>
  </si>
  <si>
    <t>Alexander Cole</t>
  </si>
  <si>
    <t>Jerome Acosta</t>
  </si>
  <si>
    <t>Danielle Gray</t>
  </si>
  <si>
    <t>Tina Thomas</t>
  </si>
  <si>
    <t>Andrew Kim</t>
  </si>
  <si>
    <t>Dr. Kelly Cooper DDS</t>
  </si>
  <si>
    <t>Tammy Marsh</t>
  </si>
  <si>
    <t>Nathan Chen</t>
  </si>
  <si>
    <t>Luis Taylor Jr.</t>
  </si>
  <si>
    <t>Lindsey Rojas</t>
  </si>
  <si>
    <t>Mr. Nicholas Hansen</t>
  </si>
  <si>
    <t>Robert Taylor</t>
  </si>
  <si>
    <t>Paul Zhang</t>
  </si>
  <si>
    <t>David Harris</t>
  </si>
  <si>
    <t>Edward Baxter</t>
  </si>
  <si>
    <t>Tammy Schwartz</t>
  </si>
  <si>
    <t>Lindsay Griffith</t>
  </si>
  <si>
    <t>John Butler</t>
  </si>
  <si>
    <t>Alexandria Jackson</t>
  </si>
  <si>
    <t>Jennifer Hicks</t>
  </si>
  <si>
    <t>Karen Mcdonald</t>
  </si>
  <si>
    <t>Taylor Black</t>
  </si>
  <si>
    <t>Michelle Reyes</t>
  </si>
  <si>
    <t>Russell Gutierrez</t>
  </si>
  <si>
    <t>Jerry Villanueva</t>
  </si>
  <si>
    <t>Benjamin Rodriguez</t>
  </si>
  <si>
    <t>Debra Smith</t>
  </si>
  <si>
    <t>Kimberly Bailey</t>
  </si>
  <si>
    <t>John Kennedy</t>
  </si>
  <si>
    <t>John Williams</t>
  </si>
  <si>
    <t>Wendy Ritter</t>
  </si>
  <si>
    <t>Tommy Zhang</t>
  </si>
  <si>
    <t>Emma Mccall</t>
  </si>
  <si>
    <t>Shannon Garcia</t>
  </si>
  <si>
    <t>Sophia Hernandez</t>
  </si>
  <si>
    <t>Crystal Young</t>
  </si>
  <si>
    <t>Jill Smith DDS</t>
  </si>
  <si>
    <t>Amy Rice</t>
  </si>
  <si>
    <t>Caitlyn Frank</t>
  </si>
  <si>
    <t>Natalie Benson</t>
  </si>
  <si>
    <t>Craig Perez</t>
  </si>
  <si>
    <t>Kathleen Riley</t>
  </si>
  <si>
    <t>Judith Reed</t>
  </si>
  <si>
    <t>Jason Sharp</t>
  </si>
  <si>
    <t>Brandi Beltran</t>
  </si>
  <si>
    <t>James Young</t>
  </si>
  <si>
    <t>Stephen Montes</t>
  </si>
  <si>
    <t>New York</t>
  </si>
  <si>
    <t>Carly Scott</t>
  </si>
  <si>
    <t>Michael Collins</t>
  </si>
  <si>
    <t>David Terry</t>
  </si>
  <si>
    <t>Linda Mullins</t>
  </si>
  <si>
    <t>Randy Vargas</t>
  </si>
  <si>
    <t>Robin Garcia</t>
  </si>
  <si>
    <t>Rebecca Jones</t>
  </si>
  <si>
    <t>Susan Lang</t>
  </si>
  <si>
    <t>Breanna Rivera</t>
  </si>
  <si>
    <t>Lance Beasley</t>
  </si>
  <si>
    <t>Richard Curry</t>
  </si>
  <si>
    <t>Jorge Jenkins</t>
  </si>
  <si>
    <t>Miranda Stone</t>
  </si>
  <si>
    <t>Ronald Cruz</t>
  </si>
  <si>
    <t>Larry Jordan</t>
  </si>
  <si>
    <t>Audrey Vasquez</t>
  </si>
  <si>
    <t>Margaret Walker</t>
  </si>
  <si>
    <t>Tracy Johnson</t>
  </si>
  <si>
    <t>Destiny Mcclain MD</t>
  </si>
  <si>
    <t>Shawn West</t>
  </si>
  <si>
    <t>Wanda Hill PhD</t>
  </si>
  <si>
    <t>Stacey Walker</t>
  </si>
  <si>
    <t>Andrea Santiago</t>
  </si>
  <si>
    <t>Nathaniel Brown PhD</t>
  </si>
  <si>
    <t>David Richardson</t>
  </si>
  <si>
    <t>Lorraine Martinez</t>
  </si>
  <si>
    <t>Karen Harrison</t>
  </si>
  <si>
    <t>Alyssa Patterson</t>
  </si>
  <si>
    <t>Paul Martin</t>
  </si>
  <si>
    <t>Jill Burton</t>
  </si>
  <si>
    <t>Ronnie Weber</t>
  </si>
  <si>
    <t>Jonathan Cabrera</t>
  </si>
  <si>
    <t>James Wilson</t>
  </si>
  <si>
    <t>Ronald Byrd</t>
  </si>
  <si>
    <t>Evan Mitchell</t>
  </si>
  <si>
    <t>Andrea Larsen</t>
  </si>
  <si>
    <t>Timothy Durham</t>
  </si>
  <si>
    <t>Ashley Henry</t>
  </si>
  <si>
    <t>Dr. James Gordon</t>
  </si>
  <si>
    <t>Larry Silva</t>
  </si>
  <si>
    <t>Shannon Day</t>
  </si>
  <si>
    <t>Vincent Anderson</t>
  </si>
  <si>
    <t>Kimberly Henderson</t>
  </si>
  <si>
    <t>Michelle Williams</t>
  </si>
  <si>
    <t>William Colon</t>
  </si>
  <si>
    <t>Joseph Roberts</t>
  </si>
  <si>
    <t>Keith Reynolds</t>
  </si>
  <si>
    <t>James Aguirre</t>
  </si>
  <si>
    <t>Brian Gomez</t>
  </si>
  <si>
    <t>William Walker</t>
  </si>
  <si>
    <t>Ronald Bass</t>
  </si>
  <si>
    <t>Jason Griffin</t>
  </si>
  <si>
    <t>Cheyenne Hunt</t>
  </si>
  <si>
    <t>Matthew Odonnell</t>
  </si>
  <si>
    <t>Mercedes Wells</t>
  </si>
  <si>
    <t>Anthony Brown</t>
  </si>
  <si>
    <t>Michelle Taylor</t>
  </si>
  <si>
    <t>Mark Spencer</t>
  </si>
  <si>
    <t>Anita Bennett</t>
  </si>
  <si>
    <t>Adam Gonzalez IV</t>
  </si>
  <si>
    <t>Brandon Bryant</t>
  </si>
  <si>
    <t>Samantha Higgins</t>
  </si>
  <si>
    <t>Mrs. Sheryl Patton</t>
  </si>
  <si>
    <t>Emily Butler</t>
  </si>
  <si>
    <t>Hannah Nelson</t>
  </si>
  <si>
    <t>Susan Anderson</t>
  </si>
  <si>
    <t>Eric Cole</t>
  </si>
  <si>
    <t>Kathryn Whitaker</t>
  </si>
  <si>
    <t>Jeffrey Richardson</t>
  </si>
  <si>
    <t>Mallory Collins</t>
  </si>
  <si>
    <t>Jennifer Diaz</t>
  </si>
  <si>
    <t>Justin Shaffer</t>
  </si>
  <si>
    <t>Christopher Lee</t>
  </si>
  <si>
    <t>Jason Baxter</t>
  </si>
  <si>
    <t>Charles Hughes</t>
  </si>
  <si>
    <t>Terry Hobbs</t>
  </si>
  <si>
    <t>Laura Anthony</t>
  </si>
  <si>
    <t>Alexander Chen</t>
  </si>
  <si>
    <t>David Clarke</t>
  </si>
  <si>
    <t>Daniel Love</t>
  </si>
  <si>
    <t>Kaitlyn Sherman</t>
  </si>
  <si>
    <t>Aaron Martin</t>
  </si>
  <si>
    <t>Lisa Mitchell</t>
  </si>
  <si>
    <t>Randy Atkinson</t>
  </si>
  <si>
    <t>Alicia Lucero</t>
  </si>
  <si>
    <t>John Molina</t>
  </si>
  <si>
    <t>Mr. Michael Gregory</t>
  </si>
  <si>
    <t>Barbara Nelson</t>
  </si>
  <si>
    <t>Wendy Berg</t>
  </si>
  <si>
    <t>Alison Benton</t>
  </si>
  <si>
    <t>Stephanie Pope</t>
  </si>
  <si>
    <t>Kenneth Robinson</t>
  </si>
  <si>
    <t>Sherri Coleman</t>
  </si>
  <si>
    <t>Shari Anthony</t>
  </si>
  <si>
    <t>Whitney Ali</t>
  </si>
  <si>
    <t>Lori French</t>
  </si>
  <si>
    <t>Stacey Escobar</t>
  </si>
  <si>
    <t>Jessica Howard</t>
  </si>
  <si>
    <t>Stephanie Harvey</t>
  </si>
  <si>
    <t>Lance Robinson</t>
  </si>
  <si>
    <t>Roger Sullivan</t>
  </si>
  <si>
    <t>Joshua Lee</t>
  </si>
  <si>
    <t>Jennifer Dickson</t>
  </si>
  <si>
    <t>Frederick Myers</t>
  </si>
  <si>
    <t>Timothy King</t>
  </si>
  <si>
    <t>Sally Nunez</t>
  </si>
  <si>
    <t>Jordan Clark</t>
  </si>
  <si>
    <t>Lisa Ingram</t>
  </si>
  <si>
    <t>Casey Wheeler</t>
  </si>
  <si>
    <t>Wendy Brady</t>
  </si>
  <si>
    <t>Vanessa Patel</t>
  </si>
  <si>
    <t>David Fleming</t>
  </si>
  <si>
    <t>Darlene Gonzalez</t>
  </si>
  <si>
    <t>Dean Berg</t>
  </si>
  <si>
    <t>William Davis</t>
  </si>
  <si>
    <t>Craig Murray</t>
  </si>
  <si>
    <t>Ana Clarke</t>
  </si>
  <si>
    <t>Aaron Sullivan</t>
  </si>
  <si>
    <t>Jonathan Washington</t>
  </si>
  <si>
    <t>Tracy Randall</t>
  </si>
  <si>
    <t>Theodore Casey</t>
  </si>
  <si>
    <t>Amanda Young</t>
  </si>
  <si>
    <t>Kyle Jacobs</t>
  </si>
  <si>
    <t>Nicholas Abbott</t>
  </si>
  <si>
    <t>Robert Lewis</t>
  </si>
  <si>
    <t>Alyssa Mcmillan</t>
  </si>
  <si>
    <t>Corey Gonzalez</t>
  </si>
  <si>
    <t>Kevin Thomas</t>
  </si>
  <si>
    <t>William Campbell</t>
  </si>
  <si>
    <t>Samantha Henson</t>
  </si>
  <si>
    <t>Adriana George</t>
  </si>
  <si>
    <t>Lindsay Sharp</t>
  </si>
  <si>
    <t>Karina Villegas</t>
  </si>
  <si>
    <t>Benjamin Boone</t>
  </si>
  <si>
    <t>Reginald Harrison</t>
  </si>
  <si>
    <t>Helen Jarvis</t>
  </si>
  <si>
    <t>Cassandra Wu</t>
  </si>
  <si>
    <t>Karen Martinez</t>
  </si>
  <si>
    <t>Brandy Kim</t>
  </si>
  <si>
    <t>John Anderson</t>
  </si>
  <si>
    <t>Shawn Hughes</t>
  </si>
  <si>
    <t>Cristina Dorsey</t>
  </si>
  <si>
    <t>Thomas King</t>
  </si>
  <si>
    <t>Victor Meyer</t>
  </si>
  <si>
    <t>Andrew Howard</t>
  </si>
  <si>
    <t>Blake Peters</t>
  </si>
  <si>
    <t>Timothy Newton</t>
  </si>
  <si>
    <t>Yvonne Wright</t>
  </si>
  <si>
    <t>Shannon Harmon</t>
  </si>
  <si>
    <t>Kent Berger</t>
  </si>
  <si>
    <t>Craig Sanders</t>
  </si>
  <si>
    <t>Gregory Smith</t>
  </si>
  <si>
    <t>Ashley Cunningham</t>
  </si>
  <si>
    <t>Shane Ward</t>
  </si>
  <si>
    <t>Kevin Page</t>
  </si>
  <si>
    <t>Jennifer Avery</t>
  </si>
  <si>
    <t>Scott Moore</t>
  </si>
  <si>
    <t>Roy Sanchez</t>
  </si>
  <si>
    <t>Nathan Hill</t>
  </si>
  <si>
    <t>Kimberly Martin</t>
  </si>
  <si>
    <t>Bobby Brown</t>
  </si>
  <si>
    <t>Scott Wilson</t>
  </si>
  <si>
    <t>Valerie Reed</t>
  </si>
  <si>
    <t>Jennifer Suarez</t>
  </si>
  <si>
    <t>Jennifer Moran</t>
  </si>
  <si>
    <t>Steven Smith</t>
  </si>
  <si>
    <t>Yvonne York</t>
  </si>
  <si>
    <t>Stacy Kaiser</t>
  </si>
  <si>
    <t>Mr. Christopher Brown</t>
  </si>
  <si>
    <t>Jennifer Cruz</t>
  </si>
  <si>
    <t>Tracey Cunningham</t>
  </si>
  <si>
    <t>Monica Pittman</t>
  </si>
  <si>
    <t>Megan Atkins</t>
  </si>
  <si>
    <t>Deborah Martin</t>
  </si>
  <si>
    <t>Annette Chavez</t>
  </si>
  <si>
    <t>Jennifer Murray</t>
  </si>
  <si>
    <t>Katelyn Rogers</t>
  </si>
  <si>
    <t>Andrea Hayes</t>
  </si>
  <si>
    <t>Megan Parker</t>
  </si>
  <si>
    <t>Michael Stewart</t>
  </si>
  <si>
    <t>Dr. Mathew Cain</t>
  </si>
  <si>
    <t>Richard Brennan</t>
  </si>
  <si>
    <t>Zachary Underwood</t>
  </si>
  <si>
    <t>Matthew Erickson</t>
  </si>
  <si>
    <t>Alexis Kelly</t>
  </si>
  <si>
    <t>Albert Smith</t>
  </si>
  <si>
    <t>Mark Ball</t>
  </si>
  <si>
    <t>Jason Stevens</t>
  </si>
  <si>
    <t>Allen Martin</t>
  </si>
  <si>
    <t>Mark Beard</t>
  </si>
  <si>
    <t>Julie Smith</t>
  </si>
  <si>
    <t>Elizabeth Russell</t>
  </si>
  <si>
    <t>Jessica Flowers</t>
  </si>
  <si>
    <t>Susan Lutz</t>
  </si>
  <si>
    <t>Linda Burke</t>
  </si>
  <si>
    <t>Alexandra Rowe</t>
  </si>
  <si>
    <t>Katelyn Scott</t>
  </si>
  <si>
    <t>Carrie Vaughn</t>
  </si>
  <si>
    <t>Katie Williams</t>
  </si>
  <si>
    <t>Diana Sosa</t>
  </si>
  <si>
    <t>Jessica Chapman</t>
  </si>
  <si>
    <t>David Rodriguez</t>
  </si>
  <si>
    <t>Rachel Campbell</t>
  </si>
  <si>
    <t>Leslie Reid</t>
  </si>
  <si>
    <t>Laurie Medina</t>
  </si>
  <si>
    <t>Judith Martinez</t>
  </si>
  <si>
    <t>Anna Ortega</t>
  </si>
  <si>
    <t>Courtney Chan</t>
  </si>
  <si>
    <t>Charles Barber</t>
  </si>
  <si>
    <t>Elizabeth Middleton</t>
  </si>
  <si>
    <t>Kathleen Hunt</t>
  </si>
  <si>
    <t>Michael Castro</t>
  </si>
  <si>
    <t>Debra Diaz</t>
  </si>
  <si>
    <t>George Johnson</t>
  </si>
  <si>
    <t>Linda Sanders</t>
  </si>
  <si>
    <t>Gary Duran</t>
  </si>
  <si>
    <t>Eric Johnson</t>
  </si>
  <si>
    <t>Brian Arellano</t>
  </si>
  <si>
    <t>Kenneth Hutchinson</t>
  </si>
  <si>
    <t>Kelly Rocha</t>
  </si>
  <si>
    <t>Robert Kaufman</t>
  </si>
  <si>
    <t>Angela Williams</t>
  </si>
  <si>
    <t>Matthew Munoz</t>
  </si>
  <si>
    <t>Xavier Perez MD</t>
  </si>
  <si>
    <t>Carla Briggs</t>
  </si>
  <si>
    <t>Matthew Ramsey</t>
  </si>
  <si>
    <t>Henry Mcguire</t>
  </si>
  <si>
    <t>Robin Rogers</t>
  </si>
  <si>
    <t>Rebecca Gordon</t>
  </si>
  <si>
    <t>Chad Spence</t>
  </si>
  <si>
    <t>Alyssa Carroll</t>
  </si>
  <si>
    <t>Nathaniel Jefferson</t>
  </si>
  <si>
    <t>Carolyn Martinez</t>
  </si>
  <si>
    <t>Kelly Daniels</t>
  </si>
  <si>
    <t>Paige Cook</t>
  </si>
  <si>
    <t>John Avery</t>
  </si>
  <si>
    <t>David Allen</t>
  </si>
  <si>
    <t>Patricia Mckenzie</t>
  </si>
  <si>
    <t>Ian Jones</t>
  </si>
  <si>
    <t>Jacob Anderson MD</t>
  </si>
  <si>
    <t>Deanna Santos</t>
  </si>
  <si>
    <t>Alexis Jensen</t>
  </si>
  <si>
    <t>Kyle Dunn</t>
  </si>
  <si>
    <t>Maria Johnson</t>
  </si>
  <si>
    <t>Chris Phillips</t>
  </si>
  <si>
    <t>Joseph Friedman</t>
  </si>
  <si>
    <t>Stefanie Rodriguez</t>
  </si>
  <si>
    <t>Casey Anderson</t>
  </si>
  <si>
    <t>Melissa Nelson</t>
  </si>
  <si>
    <t>Rachael James</t>
  </si>
  <si>
    <t>Patricia Moore</t>
  </si>
  <si>
    <t>Marcus Moody</t>
  </si>
  <si>
    <t>Brian Cox</t>
  </si>
  <si>
    <t>Curtis Dean</t>
  </si>
  <si>
    <t>Christina Jenkins</t>
  </si>
  <si>
    <t>Melody Jackson</t>
  </si>
  <si>
    <t>Christian Smith</t>
  </si>
  <si>
    <t>Misty Romero</t>
  </si>
  <si>
    <t>Mark Smith</t>
  </si>
  <si>
    <t>Meghan Vazquez</t>
  </si>
  <si>
    <t>Shane Rice</t>
  </si>
  <si>
    <t>Holly Harrington</t>
  </si>
  <si>
    <t>Bruce Carroll</t>
  </si>
  <si>
    <t>Yesenia Thomas</t>
  </si>
  <si>
    <t>Jose Gonzalez</t>
  </si>
  <si>
    <t>Edward Davis</t>
  </si>
  <si>
    <t>Johnny Parker</t>
  </si>
  <si>
    <t>Monica Phillips</t>
  </si>
  <si>
    <t>Jessica Rios</t>
  </si>
  <si>
    <t>Linda Johnson</t>
  </si>
  <si>
    <t>Kimberly Larson</t>
  </si>
  <si>
    <t>Elizabeth Beasley</t>
  </si>
  <si>
    <t>Teresa Mueller</t>
  </si>
  <si>
    <t>Isaiah Garcia</t>
  </si>
  <si>
    <t>Daniel Weaver</t>
  </si>
  <si>
    <t>Sean Robertson</t>
  </si>
  <si>
    <t>Lydia Elliott</t>
  </si>
  <si>
    <t>Taylor Knapp</t>
  </si>
  <si>
    <t>Andres Byrd</t>
  </si>
  <si>
    <t>Stephanie Ballard</t>
  </si>
  <si>
    <t>Michael Brown</t>
  </si>
  <si>
    <t>Chris Mccall</t>
  </si>
  <si>
    <t>Chad Ferguson</t>
  </si>
  <si>
    <t>James Mendoza</t>
  </si>
  <si>
    <t>Michael Pierce</t>
  </si>
  <si>
    <t>Colleen Hensley</t>
  </si>
  <si>
    <t>Austin Watts</t>
  </si>
  <si>
    <t>Elizabeth Johnson</t>
  </si>
  <si>
    <t>Kyle Kerr</t>
  </si>
  <si>
    <t>Kyle Smith</t>
  </si>
  <si>
    <t>Deborah Oconnor</t>
  </si>
  <si>
    <t>Wendy Conner</t>
  </si>
  <si>
    <t>Dylan White</t>
  </si>
  <si>
    <t>Toni Schmitt</t>
  </si>
  <si>
    <t>Abigail Garcia</t>
  </si>
  <si>
    <t>Kevin Ramirez</t>
  </si>
  <si>
    <t>Andrea Walker</t>
  </si>
  <si>
    <t>Jacqueline Meyer</t>
  </si>
  <si>
    <t>Nicholas Davis</t>
  </si>
  <si>
    <t>Debbie Campbell</t>
  </si>
  <si>
    <t>Michael Galvan</t>
  </si>
  <si>
    <t>Jackie Knapp</t>
  </si>
  <si>
    <t>Jackie Williams</t>
  </si>
  <si>
    <t>James Heath</t>
  </si>
  <si>
    <t>Brandy Harper</t>
  </si>
  <si>
    <t>Jill Jordan</t>
  </si>
  <si>
    <t>Bryan Davis</t>
  </si>
  <si>
    <t>Leslie Young</t>
  </si>
  <si>
    <t>Natasha Bridges</t>
  </si>
  <si>
    <t>Ashley Brown</t>
  </si>
  <si>
    <t>Paul Mays</t>
  </si>
  <si>
    <t>Michele Aguilar MD</t>
  </si>
  <si>
    <t>Diana Alexander</t>
  </si>
  <si>
    <t>Margaret Ward</t>
  </si>
  <si>
    <t>Kevin Harvey</t>
  </si>
  <si>
    <t>Daniel Wise</t>
  </si>
  <si>
    <t>Bryan Jensen</t>
  </si>
  <si>
    <t>Claudia Waters</t>
  </si>
  <si>
    <t>Wesley Williams</t>
  </si>
  <si>
    <t>Eddie Reynolds</t>
  </si>
  <si>
    <t>Kevin Hernandez</t>
  </si>
  <si>
    <t>Natasha Robertson</t>
  </si>
  <si>
    <t>Peter Monroe</t>
  </si>
  <si>
    <t>Kayla Love</t>
  </si>
  <si>
    <t>Robert Harrison</t>
  </si>
  <si>
    <t>Ashley Graham</t>
  </si>
  <si>
    <t>Angela Johnson</t>
  </si>
  <si>
    <t>Anna Howell</t>
  </si>
  <si>
    <t>Donna Johnson</t>
  </si>
  <si>
    <t>Cody Smith</t>
  </si>
  <si>
    <t>John Ortiz</t>
  </si>
  <si>
    <t>Shannon Murphy</t>
  </si>
  <si>
    <t>David Rose</t>
  </si>
  <si>
    <t>Rachel Smith</t>
  </si>
  <si>
    <t>Pamela Webb</t>
  </si>
  <si>
    <t>Marilyn Carter</t>
  </si>
  <si>
    <t>Eric Heath</t>
  </si>
  <si>
    <t>Sabrina Howard</t>
  </si>
  <si>
    <t>Kimberly Arnold</t>
  </si>
  <si>
    <t>Erica Gibson</t>
  </si>
  <si>
    <t>Ricky Washington</t>
  </si>
  <si>
    <t>Sarah Ruiz</t>
  </si>
  <si>
    <t>Julie Huff</t>
  </si>
  <si>
    <t>Michael Rodriguez</t>
  </si>
  <si>
    <t>Charlene Steele</t>
  </si>
  <si>
    <t>Gail Turner</t>
  </si>
  <si>
    <t>William Price</t>
  </si>
  <si>
    <t>Julie Hogan</t>
  </si>
  <si>
    <t>Alyssa Rodriguez</t>
  </si>
  <si>
    <t>Margaret Crawford</t>
  </si>
  <si>
    <t>Amber Martin</t>
  </si>
  <si>
    <t>Joseph Myers</t>
  </si>
  <si>
    <t>Michael Jackson</t>
  </si>
  <si>
    <t>Heather Ali</t>
  </si>
  <si>
    <t>Christine Owen</t>
  </si>
  <si>
    <t>Erica Wright</t>
  </si>
  <si>
    <t>Donald Quinn</t>
  </si>
  <si>
    <t>Nicholas Clark</t>
  </si>
  <si>
    <t>Austin Gonzales</t>
  </si>
  <si>
    <t>Nicholas Morris</t>
  </si>
  <si>
    <t>Suzanne Ortiz</t>
  </si>
  <si>
    <t>John Smith</t>
  </si>
  <si>
    <t>Kayla Lucas</t>
  </si>
  <si>
    <t>Wendy Rogers</t>
  </si>
  <si>
    <t>Shannon Charles</t>
  </si>
  <si>
    <t>Richard Armstrong</t>
  </si>
  <si>
    <t>Sierra Murray</t>
  </si>
  <si>
    <t>Jennifer Garza</t>
  </si>
  <si>
    <t>Emily Stevens</t>
  </si>
  <si>
    <t>Ashley Olson</t>
  </si>
  <si>
    <t>Raymond Case</t>
  </si>
  <si>
    <t>Destiny Trevino</t>
  </si>
  <si>
    <t>Laura Hawkins</t>
  </si>
  <si>
    <t>Matthew Higgins</t>
  </si>
  <si>
    <t>Erin Diaz</t>
  </si>
  <si>
    <t>Brandi Brown</t>
  </si>
  <si>
    <t>Lisa Gray</t>
  </si>
  <si>
    <t>Adriana Perez</t>
  </si>
  <si>
    <t>Mark Barron</t>
  </si>
  <si>
    <t>Michael Gonzalez</t>
  </si>
  <si>
    <t>Cory Edwards</t>
  </si>
  <si>
    <t>Jasmine Davis</t>
  </si>
  <si>
    <t>Stephanie Clark</t>
  </si>
  <si>
    <t>Michael Smith</t>
  </si>
  <si>
    <t>Warren Clark</t>
  </si>
  <si>
    <t>Andrew Graves Jr.</t>
  </si>
  <si>
    <t>Amber Mcbride</t>
  </si>
  <si>
    <t>Meagan Mitchell</t>
  </si>
  <si>
    <t>Amy Hall</t>
  </si>
  <si>
    <t>Thomas Carpenter</t>
  </si>
  <si>
    <t>Michelle Schwartz</t>
  </si>
  <si>
    <t>Dr. Robert Villanueva</t>
  </si>
  <si>
    <t>Roger Cortez</t>
  </si>
  <si>
    <t>Janice Reyes</t>
  </si>
  <si>
    <t>Jennifer Curry</t>
  </si>
  <si>
    <t>Philip Barber</t>
  </si>
  <si>
    <t>Christopher White</t>
  </si>
  <si>
    <t>Matthew Pope</t>
  </si>
  <si>
    <t>Brittany Garza</t>
  </si>
  <si>
    <t>Susan Washington</t>
  </si>
  <si>
    <t>Andre Taylor Jr.</t>
  </si>
  <si>
    <t>Olivia Bean</t>
  </si>
  <si>
    <t>Mary Campbell</t>
  </si>
  <si>
    <t>Daniel Gonzalez</t>
  </si>
  <si>
    <t>Emily Pollard</t>
  </si>
  <si>
    <t>Cassidy Carroll</t>
  </si>
  <si>
    <t>Bonnie Matthews DDS</t>
  </si>
  <si>
    <t>Lacey Marshall</t>
  </si>
  <si>
    <t>Tanner Wiggins</t>
  </si>
  <si>
    <t>Michael Reynolds</t>
  </si>
  <si>
    <t>Jeremy Stewart</t>
  </si>
  <si>
    <t>Diana Thompson MD</t>
  </si>
  <si>
    <t>Brian Carr</t>
  </si>
  <si>
    <t>Miss Sandra Wise</t>
  </si>
  <si>
    <t>Johnny Lewis</t>
  </si>
  <si>
    <t>Colleen Jensen</t>
  </si>
  <si>
    <t>Jessica Cohen</t>
  </si>
  <si>
    <t>Christopher Beard</t>
  </si>
  <si>
    <t>Brandon Fischer</t>
  </si>
  <si>
    <t>Deborah Long</t>
  </si>
  <si>
    <t>Jason Garcia</t>
  </si>
  <si>
    <t>Ashley Reed</t>
  </si>
  <si>
    <t>Brian Haas</t>
  </si>
  <si>
    <t>Kristi Schmidt</t>
  </si>
  <si>
    <t>Tiffany Nolan</t>
  </si>
  <si>
    <t>Margaret Arellano</t>
  </si>
  <si>
    <t>Jesse Hammond</t>
  </si>
  <si>
    <t>John Parker</t>
  </si>
  <si>
    <t>Donna Stewart</t>
  </si>
  <si>
    <t>Andrea White</t>
  </si>
  <si>
    <t>Christie Greer</t>
  </si>
  <si>
    <t>Dominique Long</t>
  </si>
  <si>
    <t>Ebony Wright</t>
  </si>
  <si>
    <t>Lauren King</t>
  </si>
  <si>
    <t>Barbara Thompson</t>
  </si>
  <si>
    <t>Dr. Charles Matthews</t>
  </si>
  <si>
    <t>Mr. William Zamora</t>
  </si>
  <si>
    <t>Lori Morales</t>
  </si>
  <si>
    <t>Jessica Salazar</t>
  </si>
  <si>
    <t>Rebecca Harris</t>
  </si>
  <si>
    <t>Courtney Curtis</t>
  </si>
  <si>
    <t>Christopher Riley</t>
  </si>
  <si>
    <t>Thomas Leon</t>
  </si>
  <si>
    <t>Kristy Wright</t>
  </si>
  <si>
    <t>Daniel Robinson</t>
  </si>
  <si>
    <t>Brenda Thomas</t>
  </si>
  <si>
    <t>Carol Hill</t>
  </si>
  <si>
    <t>Christopher Wallace</t>
  </si>
  <si>
    <t>Scott Miller</t>
  </si>
  <si>
    <t>Samuel White</t>
  </si>
  <si>
    <t>Patricia Wheeler</t>
  </si>
  <si>
    <t>Veronica Brown</t>
  </si>
  <si>
    <t>Brian Anderson</t>
  </si>
  <si>
    <t>Walter Gutierrez</t>
  </si>
  <si>
    <t>Daniel Huffman</t>
  </si>
  <si>
    <t>Teresa Myers</t>
  </si>
  <si>
    <t>Jill Velasquez</t>
  </si>
  <si>
    <t>Brittany Young</t>
  </si>
  <si>
    <t>Jerry Lang</t>
  </si>
  <si>
    <t>Jordan Castaneda</t>
  </si>
  <si>
    <t>Jason Long</t>
  </si>
  <si>
    <t>Eric Wyatt</t>
  </si>
  <si>
    <t>Kenneth Johnson</t>
  </si>
  <si>
    <t>Yvonne Smith</t>
  </si>
  <si>
    <t>Kyle Little</t>
  </si>
  <si>
    <t>Kimberly Johnson</t>
  </si>
  <si>
    <t>Ann Glenn</t>
  </si>
  <si>
    <t>Dana Willis</t>
  </si>
  <si>
    <t>James Warren</t>
  </si>
  <si>
    <t>Amanda Townsend</t>
  </si>
  <si>
    <t>Elizabeth Williams</t>
  </si>
  <si>
    <t>Sean Rice</t>
  </si>
  <si>
    <t>Darius Vincent</t>
  </si>
  <si>
    <t>Carol Graves</t>
  </si>
  <si>
    <t>Tiffany Kim</t>
  </si>
  <si>
    <t>David Campbell</t>
  </si>
  <si>
    <t>Ross Pacheco</t>
  </si>
  <si>
    <t>Mr. Douglas Hebert</t>
  </si>
  <si>
    <t>Leslie White</t>
  </si>
  <si>
    <t>Lydia Gonzalez</t>
  </si>
  <si>
    <t>Robert Lee</t>
  </si>
  <si>
    <t>Nicole Anderson</t>
  </si>
  <si>
    <t>Mark Oneal</t>
  </si>
  <si>
    <t>Joshua Smith MD</t>
  </si>
  <si>
    <t>Jill Bailey</t>
  </si>
  <si>
    <t>Nicole Peterson</t>
  </si>
  <si>
    <t>Stephen Long</t>
  </si>
  <si>
    <t>Ryan Boone</t>
  </si>
  <si>
    <t>Sydney Phillips</t>
  </si>
  <si>
    <t>Thomas Floyd</t>
  </si>
  <si>
    <t>Christopher Cruz</t>
  </si>
  <si>
    <t>Amanda Brooks</t>
  </si>
  <si>
    <t>Mr. Bruce Lopez</t>
  </si>
  <si>
    <t>Chris Ashley</t>
  </si>
  <si>
    <t>Jeffrey Reynolds</t>
  </si>
  <si>
    <t>Cody Torres</t>
  </si>
  <si>
    <t>Patrick Cabrera</t>
  </si>
  <si>
    <t>John Mullins</t>
  </si>
  <si>
    <t>Christina Brown</t>
  </si>
  <si>
    <t>Stephanie Scott</t>
  </si>
  <si>
    <t>Amy Hernandez</t>
  </si>
  <si>
    <t>Brady Holmes</t>
  </si>
  <si>
    <t>Megan Kerr</t>
  </si>
  <si>
    <t>Brian Flores</t>
  </si>
  <si>
    <t>Kayla Long</t>
  </si>
  <si>
    <t>Sean Hernandez</t>
  </si>
  <si>
    <t>Catherine Hays</t>
  </si>
  <si>
    <t>Sierra Pena</t>
  </si>
  <si>
    <t>Gabriel Brewer</t>
  </si>
  <si>
    <t>Jason Alexander</t>
  </si>
  <si>
    <t>Adrienne Lyons</t>
  </si>
  <si>
    <t>John Reyes</t>
  </si>
  <si>
    <t>Tina Jackson</t>
  </si>
  <si>
    <t>Abigail Miller</t>
  </si>
  <si>
    <t>Melissa Davidson</t>
  </si>
  <si>
    <t>Zachary Hamilton</t>
  </si>
  <si>
    <t>Edward Benitez</t>
  </si>
  <si>
    <t>Anthony Mathews</t>
  </si>
  <si>
    <t>Alexis Clark</t>
  </si>
  <si>
    <t>Angelica Hines</t>
  </si>
  <si>
    <t>Lindsay Harris</t>
  </si>
  <si>
    <t>David Gamble</t>
  </si>
  <si>
    <t>Emily Fuller</t>
  </si>
  <si>
    <t>Michelle Mckee</t>
  </si>
  <si>
    <t>Troy Boyd</t>
  </si>
  <si>
    <t>Whitney Anderson</t>
  </si>
  <si>
    <t>Lindsay Frazier</t>
  </si>
  <si>
    <t>Hunter Lee</t>
  </si>
  <si>
    <t>Jacob Parker</t>
  </si>
  <si>
    <t>Dennis Ayala Jr.</t>
  </si>
  <si>
    <t>Tanya Joseph</t>
  </si>
  <si>
    <t>Holly Scott</t>
  </si>
  <si>
    <t>Angela Rice</t>
  </si>
  <si>
    <t>Glenn Wright</t>
  </si>
  <si>
    <t>Michael Boyd</t>
  </si>
  <si>
    <t>Dr. Dana Hayes</t>
  </si>
  <si>
    <t>Morgan Leonard</t>
  </si>
  <si>
    <t>Dennis Hartman</t>
  </si>
  <si>
    <t>Tammy Evans</t>
  </si>
  <si>
    <t>Miss Pamela Sanford</t>
  </si>
  <si>
    <t>Jeffrey Warner</t>
  </si>
  <si>
    <t>Brandon Watson</t>
  </si>
  <si>
    <t>Kevin Saunders</t>
  </si>
  <si>
    <t>Kim Harris</t>
  </si>
  <si>
    <t>Zachary Moody</t>
  </si>
  <si>
    <t>Adam Goodwin</t>
  </si>
  <si>
    <t>Ricky Walker</t>
  </si>
  <si>
    <t>Antonio Johnson</t>
  </si>
  <si>
    <t>James Rodriguez</t>
  </si>
  <si>
    <t>Michael Johnson</t>
  </si>
  <si>
    <t>Danielle Wong</t>
  </si>
  <si>
    <t>Katherine Delgado</t>
  </si>
  <si>
    <t>Chase Parker</t>
  </si>
  <si>
    <t>Kyle Robbins</t>
  </si>
  <si>
    <t>Edward Craig</t>
  </si>
  <si>
    <t>William Ferrell</t>
  </si>
  <si>
    <t>Tiffany Walker</t>
  </si>
  <si>
    <t>Heather King</t>
  </si>
  <si>
    <t>Amanda Ward</t>
  </si>
  <si>
    <t>Rachel Nichols</t>
  </si>
  <si>
    <t>Judith Rose</t>
  </si>
  <si>
    <t>Jeremy Gutierrez</t>
  </si>
  <si>
    <t>Tammie Shields</t>
  </si>
  <si>
    <t>David Glass</t>
  </si>
  <si>
    <t>Tiffany Mcintyre</t>
  </si>
  <si>
    <t>Mrs. Christina Warner</t>
  </si>
  <si>
    <t>Christine Thomas</t>
  </si>
  <si>
    <t>Barbara Grimes</t>
  </si>
  <si>
    <t>Kent Newton</t>
  </si>
  <si>
    <t>Tammy Davis</t>
  </si>
  <si>
    <t>Crystal Garcia</t>
  </si>
  <si>
    <t>Mary Mitchell</t>
  </si>
  <si>
    <t>Michelle Glover</t>
  </si>
  <si>
    <t>William Abbott</t>
  </si>
  <si>
    <t>Kelli Miller</t>
  </si>
  <si>
    <t>Tabitha Perez</t>
  </si>
  <si>
    <t>William Paul</t>
  </si>
  <si>
    <t>Jessica Smith</t>
  </si>
  <si>
    <t>Christopher Carroll</t>
  </si>
  <si>
    <t>Susan Myers</t>
  </si>
  <si>
    <t>Vanessa Black</t>
  </si>
  <si>
    <t>Michelle Brooks</t>
  </si>
  <si>
    <t>Jacob Andrews</t>
  </si>
  <si>
    <t>Joseph Fleming</t>
  </si>
  <si>
    <t>Jeffrey Cannon</t>
  </si>
  <si>
    <t>Olivia Mcdowell</t>
  </si>
  <si>
    <t>Kim Martinez</t>
  </si>
  <si>
    <t>Debra George</t>
  </si>
  <si>
    <t>Amy Guerrero</t>
  </si>
  <si>
    <t>Randy Edwards</t>
  </si>
  <si>
    <t>Robert Mcintyre</t>
  </si>
  <si>
    <t>Richard Reid</t>
  </si>
  <si>
    <t>Shannon Willis</t>
  </si>
  <si>
    <t>Richard Hood</t>
  </si>
  <si>
    <t>Ms. Hannah Hall</t>
  </si>
  <si>
    <t>Elizabeth Smith</t>
  </si>
  <si>
    <t>Mary Garcia</t>
  </si>
  <si>
    <t>Amy Johnson</t>
  </si>
  <si>
    <t>Jason Stewart</t>
  </si>
  <si>
    <t>Jacob Garcia</t>
  </si>
  <si>
    <t>Paul Ferguson</t>
  </si>
  <si>
    <t>Jennifer Jones</t>
  </si>
  <si>
    <t>Emily Hopkins</t>
  </si>
  <si>
    <t>Steven Martinez</t>
  </si>
  <si>
    <t>Donald Lucero</t>
  </si>
  <si>
    <t>Joseph Sanchez</t>
  </si>
  <si>
    <t>Tracy Williams</t>
  </si>
  <si>
    <t>Scott Ross MD</t>
  </si>
  <si>
    <t>Devin Everett</t>
  </si>
  <si>
    <t>Elizabeth Whitney</t>
  </si>
  <si>
    <t>Female</t>
  </si>
  <si>
    <t>Christine Williams</t>
  </si>
  <si>
    <t>Sean Wilson</t>
  </si>
  <si>
    <t>Jamie Williams</t>
  </si>
  <si>
    <t>Sonya Dawson</t>
  </si>
  <si>
    <t>Dalton Ramirez</t>
  </si>
  <si>
    <t>Madeline Jones</t>
  </si>
  <si>
    <t>Heidi Abbott</t>
  </si>
  <si>
    <t>Kristy Gonzalez</t>
  </si>
  <si>
    <t>Seth Clark</t>
  </si>
  <si>
    <t>Crystal Russell</t>
  </si>
  <si>
    <t>Cassandra Taylor</t>
  </si>
  <si>
    <t>Paul Reed</t>
  </si>
  <si>
    <t>Dustin Brown</t>
  </si>
  <si>
    <t>Daniel Murphy</t>
  </si>
  <si>
    <t>Jennifer Mitchell</t>
  </si>
  <si>
    <t>Beverly Salazar</t>
  </si>
  <si>
    <t>Tanner Taylor</t>
  </si>
  <si>
    <t>Dana Sexton</t>
  </si>
  <si>
    <t>Sandy Walter</t>
  </si>
  <si>
    <t>Penny Walker</t>
  </si>
  <si>
    <t>Rebecca Cruz</t>
  </si>
  <si>
    <t>Ashley Bryan</t>
  </si>
  <si>
    <t>Tyler Gates</t>
  </si>
  <si>
    <t>Kevin Alvarado</t>
  </si>
  <si>
    <t>Lauren Mccall</t>
  </si>
  <si>
    <t>Michael Flores</t>
  </si>
  <si>
    <t>John Davis</t>
  </si>
  <si>
    <t>Martin Wilson</t>
  </si>
  <si>
    <t>Dr. Raymond Smith</t>
  </si>
  <si>
    <t>Deborah Stafford</t>
  </si>
  <si>
    <t>Julia Nguyen</t>
  </si>
  <si>
    <t>Tracy Bowers</t>
  </si>
  <si>
    <t>Patricia Johnson</t>
  </si>
  <si>
    <t>Robin Sullivan</t>
  </si>
  <si>
    <t>Tammy Mccormick</t>
  </si>
  <si>
    <t>Jason Payne</t>
  </si>
  <si>
    <t>Ashley Hughes</t>
  </si>
  <si>
    <t>Cody Holden</t>
  </si>
  <si>
    <t>Michael Nguyen</t>
  </si>
  <si>
    <t>Anthony Rowe</t>
  </si>
  <si>
    <t>Michael Pacheco</t>
  </si>
  <si>
    <t>William Meyers</t>
  </si>
  <si>
    <t>Brandon Wagner</t>
  </si>
  <si>
    <t>Richard Gonzalez</t>
  </si>
  <si>
    <t>Alexa Brown</t>
  </si>
  <si>
    <t>David Tran</t>
  </si>
  <si>
    <t>Jessica Duffy</t>
  </si>
  <si>
    <t>Alex Smith</t>
  </si>
  <si>
    <t>Lisa Kim</t>
  </si>
  <si>
    <t>Dr. Mallory Johnston</t>
  </si>
  <si>
    <t>Brittney Wolf</t>
  </si>
  <si>
    <t>Dr. Kenneth Wilson</t>
  </si>
  <si>
    <t>Kirk Sims</t>
  </si>
  <si>
    <t>Debra Sherman</t>
  </si>
  <si>
    <t>Christopher Weaver</t>
  </si>
  <si>
    <t>Isaac Key</t>
  </si>
  <si>
    <t>Richard Mcbride</t>
  </si>
  <si>
    <t>Joseph Johnson</t>
  </si>
  <si>
    <t>Stephanie Hall</t>
  </si>
  <si>
    <t>Samantha Palmer</t>
  </si>
  <si>
    <t>Anna Thomas</t>
  </si>
  <si>
    <t>Darrell Thompson</t>
  </si>
  <si>
    <t>Bradley Johnson</t>
  </si>
  <si>
    <t>Rebecca Miller</t>
  </si>
  <si>
    <t>Victor Mack</t>
  </si>
  <si>
    <t>Sara Watson</t>
  </si>
  <si>
    <t>Ralph Montgomery</t>
  </si>
  <si>
    <t>Allen Griffith</t>
  </si>
  <si>
    <t>Robert Snyder</t>
  </si>
  <si>
    <t>Matthew Kerr</t>
  </si>
  <si>
    <t>Adam Harris</t>
  </si>
  <si>
    <t>Angela Mills</t>
  </si>
  <si>
    <t>Felicia Estes</t>
  </si>
  <si>
    <t>Samantha Matthews DVM</t>
  </si>
  <si>
    <t>Richard Bowman</t>
  </si>
  <si>
    <t>Sara Watkins</t>
  </si>
  <si>
    <t>Michelle Newman</t>
  </si>
  <si>
    <t>Heidi White</t>
  </si>
  <si>
    <t>Barbara Gomez</t>
  </si>
  <si>
    <t>Brian Davis</t>
  </si>
  <si>
    <t>Sandra Reed</t>
  </si>
  <si>
    <t>Megan Jordan</t>
  </si>
  <si>
    <t>Amy Mcmahon</t>
  </si>
  <si>
    <t>Dave Beck</t>
  </si>
  <si>
    <t>Jennifer George</t>
  </si>
  <si>
    <t>Melissa Brown MD</t>
  </si>
  <si>
    <t>Veronica Payne</t>
  </si>
  <si>
    <t>Mary Scott</t>
  </si>
  <si>
    <t>Elizabeth Pena</t>
  </si>
  <si>
    <t>Dustin Anderson</t>
  </si>
  <si>
    <t>Michael Bishop</t>
  </si>
  <si>
    <t>Carrie Short</t>
  </si>
  <si>
    <t>Francis Ramirez</t>
  </si>
  <si>
    <t>Alison Fletcher</t>
  </si>
  <si>
    <t>Victoria Rodriguez</t>
  </si>
  <si>
    <t>Miguel Snyder</t>
  </si>
  <si>
    <t>Michael Hayes</t>
  </si>
  <si>
    <t>Sherri Webster</t>
  </si>
  <si>
    <t>Gabriel Hart</t>
  </si>
  <si>
    <t>Tammy Sharp</t>
  </si>
  <si>
    <t>Eric Walker</t>
  </si>
  <si>
    <t>Tina Taylor</t>
  </si>
  <si>
    <t>Ashley Marshall</t>
  </si>
  <si>
    <t>Alexander Spence</t>
  </si>
  <si>
    <t>Kimberly Rogers</t>
  </si>
  <si>
    <t>Kimberly Orozco</t>
  </si>
  <si>
    <t>Michael Kelly</t>
  </si>
  <si>
    <t>Andrea Simmons</t>
  </si>
  <si>
    <t>Alex Taylor</t>
  </si>
  <si>
    <t>Douglas Austin</t>
  </si>
  <si>
    <t>Molly Ashley</t>
  </si>
  <si>
    <t>Jeremy Daniels</t>
  </si>
  <si>
    <t>Mr. Michael Rivera</t>
  </si>
  <si>
    <t>Jacob Poole</t>
  </si>
  <si>
    <t>Tracey Hunter</t>
  </si>
  <si>
    <t>Douglas Hawkins</t>
  </si>
  <si>
    <t>Shannon Sullivan</t>
  </si>
  <si>
    <t>Michael Allen</t>
  </si>
  <si>
    <t>Jonathan Thompson</t>
  </si>
  <si>
    <t>Michael Williamson</t>
  </si>
  <si>
    <t>Joseph Barnes</t>
  </si>
  <si>
    <t>Kendra Palmer</t>
  </si>
  <si>
    <t>Alicia Alexander</t>
  </si>
  <si>
    <t>Cassandra Phillips</t>
  </si>
  <si>
    <t>Jocelyn Schwartz</t>
  </si>
  <si>
    <t>Zachary Harris</t>
  </si>
  <si>
    <t>Andrew Phillips</t>
  </si>
  <si>
    <t>Frank Fox</t>
  </si>
  <si>
    <t>Richard Warren</t>
  </si>
  <si>
    <t>Samantha Turner</t>
  </si>
  <si>
    <t>Paul Trevino</t>
  </si>
  <si>
    <t>Mariah Cook</t>
  </si>
  <si>
    <t>Angela Osborne</t>
  </si>
  <si>
    <t>Stacy Kim</t>
  </si>
  <si>
    <t>Patrick Hernandez</t>
  </si>
  <si>
    <t>Ethan Douglas</t>
  </si>
  <si>
    <t>Michael Payne</t>
  </si>
  <si>
    <t>Jay Franco</t>
  </si>
  <si>
    <t>Albert Thomas</t>
  </si>
  <si>
    <t>Aaron Kennedy</t>
  </si>
  <si>
    <t>Julie Hernandez</t>
  </si>
  <si>
    <t>Wendy Castro</t>
  </si>
  <si>
    <t>Victoria Hall</t>
  </si>
  <si>
    <t>Tyler Chang</t>
  </si>
  <si>
    <t>David Faulkner</t>
  </si>
  <si>
    <t>Patrick Rios</t>
  </si>
  <si>
    <t>Benjamin Thompson</t>
  </si>
  <si>
    <t>Jeffery Macias</t>
  </si>
  <si>
    <t>Shawn Hood</t>
  </si>
  <si>
    <t>Bryan Cummings</t>
  </si>
  <si>
    <t>Destiny Robbins</t>
  </si>
  <si>
    <t>Lauren Baxter</t>
  </si>
  <si>
    <t>Gabrielle Watson</t>
  </si>
  <si>
    <t>Meagan Hill</t>
  </si>
  <si>
    <t>Scott Pope</t>
  </si>
  <si>
    <t>Aaron Richardson</t>
  </si>
  <si>
    <t>Thomas Montgomery</t>
  </si>
  <si>
    <t>Lisa Payne</t>
  </si>
  <si>
    <t>Scott Dyer</t>
  </si>
  <si>
    <t>Christine Hodges</t>
  </si>
  <si>
    <t>David Jones</t>
  </si>
  <si>
    <t>Gregory Valentine</t>
  </si>
  <si>
    <t>Matthew Combs</t>
  </si>
  <si>
    <t>Maria Peterson</t>
  </si>
  <si>
    <t>Richard Harris</t>
  </si>
  <si>
    <t>Nathan Dixon</t>
  </si>
  <si>
    <t>Jason Murray</t>
  </si>
  <si>
    <t>Joseph Fitzpatrick</t>
  </si>
  <si>
    <t>Heather Jackson</t>
  </si>
  <si>
    <t>Todd Powell</t>
  </si>
  <si>
    <t>Heather Church</t>
  </si>
  <si>
    <t>Stephen Galvan</t>
  </si>
  <si>
    <t>David Fitzgerald</t>
  </si>
  <si>
    <t>Cynthia Martin</t>
  </si>
  <si>
    <t>Jason Salas</t>
  </si>
  <si>
    <t>Travis Ramirez</t>
  </si>
  <si>
    <t>Caroline Jackson</t>
  </si>
  <si>
    <t>Emily Boyd</t>
  </si>
  <si>
    <t>Brenda Garner</t>
  </si>
  <si>
    <t>Nathan Adams</t>
  </si>
  <si>
    <t>James Ortega</t>
  </si>
  <si>
    <t>Matthew Morales</t>
  </si>
  <si>
    <t>Donald Hays</t>
  </si>
  <si>
    <t>Heidi Garcia</t>
  </si>
  <si>
    <t>Cory Jordan</t>
  </si>
  <si>
    <t>Jason Nelson</t>
  </si>
  <si>
    <t>Michelle Smith</t>
  </si>
  <si>
    <t>Robert Jones</t>
  </si>
  <si>
    <t>Mr. Chase Poole DDS</t>
  </si>
  <si>
    <t>Bryan Bennett</t>
  </si>
  <si>
    <t>Eric Smith</t>
  </si>
  <si>
    <t>Jack Davis</t>
  </si>
  <si>
    <t>Kathleen Newton</t>
  </si>
  <si>
    <t>Mary Sanders</t>
  </si>
  <si>
    <t>Mark Brown</t>
  </si>
  <si>
    <t>Tracey Robinson</t>
  </si>
  <si>
    <t>Nancy Long</t>
  </si>
  <si>
    <t>Erica Fuentes</t>
  </si>
  <si>
    <t>Kristen Powers</t>
  </si>
  <si>
    <t>Janet Hunter</t>
  </si>
  <si>
    <t>Arthur Stokes</t>
  </si>
  <si>
    <t>Alison Perez</t>
  </si>
  <si>
    <t>Jeffery Smith</t>
  </si>
  <si>
    <t>Jessica Allen</t>
  </si>
  <si>
    <t>Dustin Moore</t>
  </si>
  <si>
    <t>Ronald Vargas</t>
  </si>
  <si>
    <t>Nichole Rose</t>
  </si>
  <si>
    <t>Brad Castillo</t>
  </si>
  <si>
    <t>Christopher Calderon</t>
  </si>
  <si>
    <t>Emily Bradley</t>
  </si>
  <si>
    <t>Nancy Arroyo</t>
  </si>
  <si>
    <t>John Santana</t>
  </si>
  <si>
    <t>Andrea Lambert</t>
  </si>
  <si>
    <t>Natasha Maldonado</t>
  </si>
  <si>
    <t>Teresa Palmer</t>
  </si>
  <si>
    <t>Angela Hall</t>
  </si>
  <si>
    <t>Allen Miller</t>
  </si>
  <si>
    <t>Ian Allen</t>
  </si>
  <si>
    <t>Anna Underwood</t>
  </si>
  <si>
    <t>Terri Smith</t>
  </si>
  <si>
    <t>Michelle Flores</t>
  </si>
  <si>
    <t>Rhonda Brown</t>
  </si>
  <si>
    <t>Tiffany Hamilton</t>
  </si>
  <si>
    <t>Molly Hudson</t>
  </si>
  <si>
    <t>Melanie Robbins</t>
  </si>
  <si>
    <t>Bobby Williams</t>
  </si>
  <si>
    <t>Victoria Johnson</t>
  </si>
  <si>
    <t>Cathy Nichols</t>
  </si>
  <si>
    <t>Amanda Johnson</t>
  </si>
  <si>
    <t>Thomas Gray</t>
  </si>
  <si>
    <t>Angela Mooney</t>
  </si>
  <si>
    <t>Christy Underwood</t>
  </si>
  <si>
    <t>Rebekah Thomas</t>
  </si>
  <si>
    <t>Nichole Ramos</t>
  </si>
  <si>
    <t>Kevin Gordon</t>
  </si>
  <si>
    <t>Chad Medina</t>
  </si>
  <si>
    <t>Cole Mullen</t>
  </si>
  <si>
    <t>Meagan Christensen</t>
  </si>
  <si>
    <t>Crystal Rivera PhD</t>
  </si>
  <si>
    <t>Katrina Gonzalez</t>
  </si>
  <si>
    <t>Martin Nelson</t>
  </si>
  <si>
    <t>Annette Fitzpatrick</t>
  </si>
  <si>
    <t>Annette Joyce</t>
  </si>
  <si>
    <t>Julie Baxter</t>
  </si>
  <si>
    <t>Brandi Turner</t>
  </si>
  <si>
    <t>Jonathan Frye MD</t>
  </si>
  <si>
    <t>Eric Martin</t>
  </si>
  <si>
    <t>Thomas Sanchez</t>
  </si>
  <si>
    <t>Deanna Sanders</t>
  </si>
  <si>
    <t>Patrick Bryant</t>
  </si>
  <si>
    <t>William Key</t>
  </si>
  <si>
    <t>Craig Reyes</t>
  </si>
  <si>
    <t>Katie Taylor</t>
  </si>
  <si>
    <t>Debra Hammond</t>
  </si>
  <si>
    <t>Tammy Hernandez</t>
  </si>
  <si>
    <t>Alexander King</t>
  </si>
  <si>
    <t>Deborah Gilbert</t>
  </si>
  <si>
    <t>Michelle Scott PhD</t>
  </si>
  <si>
    <t>Tracy Wagner</t>
  </si>
  <si>
    <t>Stephanie Robinson</t>
  </si>
  <si>
    <t>Jeremy Johnson</t>
  </si>
  <si>
    <t>Wyatt Avery</t>
  </si>
  <si>
    <t>Morgan Todd</t>
  </si>
  <si>
    <t>Ashley Kennedy</t>
  </si>
  <si>
    <t>Diana Ritter</t>
  </si>
  <si>
    <t>Brian Gutierrez</t>
  </si>
  <si>
    <t>Rachel Fernandez</t>
  </si>
  <si>
    <t>Derrick Collins</t>
  </si>
  <si>
    <t>Jeffery Moran</t>
  </si>
  <si>
    <t>Heather Wheeler</t>
  </si>
  <si>
    <t>Daniel Davis</t>
  </si>
  <si>
    <t>Brandon Wood</t>
  </si>
  <si>
    <t>Michele Schwartz</t>
  </si>
  <si>
    <t>Stephanie Barrera</t>
  </si>
  <si>
    <t>Andres Schwartz</t>
  </si>
  <si>
    <t>Michelle Neal</t>
  </si>
  <si>
    <t>Elizabeth George</t>
  </si>
  <si>
    <t>Patricia Garza</t>
  </si>
  <si>
    <t>Anthony Lane</t>
  </si>
  <si>
    <t>Purchase Group</t>
  </si>
  <si>
    <t>Grand Total</t>
  </si>
  <si>
    <t>Row Labels</t>
  </si>
  <si>
    <t>Sum of Revenue</t>
  </si>
  <si>
    <t>50-70</t>
  </si>
  <si>
    <t>20-50</t>
  </si>
  <si>
    <t>70-100</t>
  </si>
  <si>
    <t>Count of Order ID</t>
  </si>
  <si>
    <t>Apr</t>
  </si>
  <si>
    <t>Senior</t>
  </si>
  <si>
    <t>Young</t>
  </si>
  <si>
    <t>Adults</t>
  </si>
  <si>
    <t>Mar</t>
  </si>
  <si>
    <t>Sep</t>
  </si>
  <si>
    <t>Nov</t>
  </si>
  <si>
    <t>May</t>
  </si>
  <si>
    <t>Average of Delivery Time (Days)</t>
  </si>
  <si>
    <t>Count of Quantity</t>
  </si>
  <si>
    <t>Sum of Profit</t>
  </si>
  <si>
    <t>Ecommerce Sales Dashboard</t>
  </si>
  <si>
    <t>Insights of the Project</t>
  </si>
  <si>
    <t>Salesperson Lisa Rizi has the top revenue turnover of 139k with 210 Sales</t>
  </si>
  <si>
    <t>Houston, Atllanta, Chicago are the Top  3 States with Profit of 224K</t>
  </si>
  <si>
    <t>May Month has Generated more Revenue</t>
  </si>
  <si>
    <t>Delivered Days - T-Shirt is delivered soon and Jeans takes the time of 4.6 Avg Days</t>
  </si>
  <si>
    <t>Men Contribute 85% towards Revenue  with more sales  in Electronics Followed by Clothing And Accessories</t>
  </si>
  <si>
    <t>Adult age group between 30-50 are Top contributors  with 41% Followed by Senior Age Group above 50</t>
  </si>
  <si>
    <t>99% Successfully  Delivered with only 1% Cancellation</t>
  </si>
  <si>
    <t>Final Conculsion To improve Sales</t>
  </si>
  <si>
    <t>Target Males customers in Houston, Atlanta and Chicago providing Offers/Coupons on Electronics, Clothing and Accessories</t>
  </si>
  <si>
    <t>Female Customers can be attracted by marketing our products via Relevant ads on different platforms</t>
  </si>
  <si>
    <t>Salesperson can be further motivated by providing Incentives and perks.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</si>
</sst>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0" x14ac:knownFonts="1">
    <font>
      <sz val="11"/>
      <color theme="1"/>
      <name val="Calibri"/>
      <scheme val="minor"/>
    </font>
    <font>
      <b/>
      <sz val="14"/>
      <color theme="1"/>
      <name val="Calibri"/>
      <family val="2"/>
    </font>
    <font>
      <sz val="11"/>
      <color theme="1"/>
      <name val="Calibri"/>
      <family val="2"/>
      <scheme val="minor"/>
    </font>
    <font>
      <sz val="11"/>
      <color theme="1"/>
      <name val="Calibri"/>
      <family val="2"/>
    </font>
    <font>
      <sz val="8"/>
      <name val="Calibri"/>
      <family val="2"/>
      <scheme val="minor"/>
    </font>
    <font>
      <b/>
      <sz val="14"/>
      <color theme="1"/>
      <name val="Calibri"/>
      <family val="2"/>
      <scheme val="minor"/>
    </font>
    <font>
      <b/>
      <sz val="16"/>
      <color theme="1"/>
      <name val="Calibri"/>
      <family val="2"/>
      <scheme val="minor"/>
    </font>
    <font>
      <sz val="28"/>
      <color theme="1"/>
      <name val="Calibri"/>
      <family val="2"/>
      <scheme val="minor"/>
    </font>
    <font>
      <b/>
      <sz val="28"/>
      <color theme="0"/>
      <name val="Calibri"/>
      <family val="2"/>
      <scheme val="minor"/>
    </font>
    <font>
      <b/>
      <sz val="28"/>
      <color theme="1"/>
      <name val="Calibri"/>
      <family val="2"/>
      <scheme val="minor"/>
    </font>
  </fonts>
  <fills count="10">
    <fill>
      <patternFill patternType="none"/>
    </fill>
    <fill>
      <patternFill patternType="gray125"/>
    </fill>
    <fill>
      <patternFill patternType="solid">
        <fgColor theme="4"/>
        <bgColor theme="4"/>
      </patternFill>
    </fill>
    <fill>
      <patternFill patternType="solid">
        <fgColor rgb="FFB4C6E7"/>
        <bgColor rgb="FFB4C6E7"/>
      </patternFill>
    </fill>
    <fill>
      <patternFill patternType="solid">
        <fgColor rgb="FFD9E2F3"/>
        <bgColor rgb="FFD9E2F3"/>
      </patternFill>
    </fill>
    <fill>
      <patternFill patternType="solid">
        <fgColor rgb="FFFFFF00"/>
        <bgColor theme="4"/>
      </patternFill>
    </fill>
    <fill>
      <patternFill patternType="solid">
        <fgColor theme="0"/>
        <bgColor indexed="64"/>
      </patternFill>
    </fill>
    <fill>
      <patternFill patternType="solid">
        <fgColor rgb="FF549AE6"/>
        <bgColor indexed="64"/>
      </patternFill>
    </fill>
    <fill>
      <patternFill patternType="solid">
        <fgColor theme="4" tint="0.59999389629810485"/>
        <bgColor indexed="64"/>
      </patternFill>
    </fill>
    <fill>
      <patternFill patternType="solid">
        <fgColor theme="9" tint="0.79998168889431442"/>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28">
    <xf numFmtId="0" fontId="0" fillId="0" borderId="0" xfId="0"/>
    <xf numFmtId="0" fontId="1" fillId="0" borderId="1" xfId="0" applyFont="1" applyBorder="1"/>
    <xf numFmtId="0" fontId="2" fillId="0" borderId="0" xfId="0" applyFont="1"/>
    <xf numFmtId="0" fontId="3" fillId="0" borderId="1" xfId="0" applyFont="1" applyBorder="1"/>
    <xf numFmtId="0" fontId="3" fillId="0" borderId="2" xfId="0" applyFont="1" applyBorder="1"/>
    <xf numFmtId="0" fontId="2" fillId="2" borderId="0" xfId="0" applyFont="1" applyFill="1"/>
    <xf numFmtId="0" fontId="2" fillId="2" borderId="0" xfId="0" applyFont="1" applyFill="1" applyAlignment="1">
      <alignment horizontal="left"/>
    </xf>
    <xf numFmtId="0" fontId="2" fillId="3" borderId="0" xfId="0" applyFont="1" applyFill="1" applyAlignment="1">
      <alignment horizontal="left"/>
    </xf>
    <xf numFmtId="14" fontId="3" fillId="3" borderId="0" xfId="0" applyNumberFormat="1" applyFont="1" applyFill="1" applyAlignment="1">
      <alignment horizontal="left"/>
    </xf>
    <xf numFmtId="0" fontId="2" fillId="4" borderId="0" xfId="0" applyFont="1" applyFill="1" applyAlignment="1">
      <alignment horizontal="left"/>
    </xf>
    <xf numFmtId="14" fontId="3" fillId="4" borderId="0" xfId="0" applyNumberFormat="1" applyFont="1" applyFill="1" applyAlignment="1">
      <alignment horizontal="left"/>
    </xf>
    <xf numFmtId="0" fontId="2" fillId="5" borderId="0" xfId="0" applyFont="1" applyFill="1"/>
    <xf numFmtId="0" fontId="0" fillId="0" borderId="0" xfId="0" pivotButton="1"/>
    <xf numFmtId="0" fontId="0" fillId="0" borderId="0" xfId="0" applyAlignment="1">
      <alignment horizontal="left"/>
    </xf>
    <xf numFmtId="0" fontId="0" fillId="0" borderId="0" xfId="0" applyAlignment="1">
      <alignment horizontal="left" indent="1"/>
    </xf>
    <xf numFmtId="164" fontId="0" fillId="0" borderId="0" xfId="0" applyNumberFormat="1"/>
    <xf numFmtId="1" fontId="0" fillId="0" borderId="0" xfId="0" applyNumberFormat="1"/>
    <xf numFmtId="10" fontId="0" fillId="0" borderId="0" xfId="0" applyNumberFormat="1"/>
    <xf numFmtId="165" fontId="0" fillId="0" borderId="0" xfId="0" applyNumberFormat="1"/>
    <xf numFmtId="0" fontId="0" fillId="6" borderId="0" xfId="0" applyFill="1"/>
    <xf numFmtId="0" fontId="6" fillId="8" borderId="0" xfId="0" applyFont="1" applyFill="1"/>
    <xf numFmtId="0" fontId="0" fillId="8" borderId="0" xfId="0" applyFill="1"/>
    <xf numFmtId="0" fontId="6" fillId="9" borderId="0" xfId="0" applyFont="1" applyFill="1"/>
    <xf numFmtId="0" fontId="5" fillId="9" borderId="0" xfId="0" applyFont="1" applyFill="1"/>
    <xf numFmtId="0" fontId="0" fillId="9" borderId="0" xfId="0" applyFill="1"/>
    <xf numFmtId="0" fontId="7" fillId="7" borderId="0" xfId="0" applyFont="1" applyFill="1"/>
    <xf numFmtId="0" fontId="8" fillId="7" borderId="0" xfId="0" applyFont="1" applyFill="1" applyAlignment="1">
      <alignment horizontal="center" vertical="center"/>
    </xf>
    <xf numFmtId="0" fontId="9" fillId="7" borderId="0" xfId="0" applyFont="1" applyFill="1" applyAlignment="1">
      <alignment horizontal="center" vertical="center"/>
    </xf>
  </cellXfs>
  <cellStyles count="1">
    <cellStyle name="Normal" xfId="0" builtinId="0"/>
  </cellStyles>
  <dxfs count="4">
    <dxf>
      <numFmt numFmtId="165" formatCode="0.0%"/>
    </dxf>
    <dxf>
      <numFmt numFmtId="1" formatCode="0"/>
    </dxf>
    <dxf>
      <numFmt numFmtId="164" formatCode="0.0"/>
    </dxf>
    <dxf>
      <numFmt numFmtId="166" formatCode="0.0000000"/>
    </dxf>
  </dxfs>
  <tableStyles count="0" defaultTableStyle="TableStyleMedium2" defaultPivotStyle="PivotStyleLight16"/>
  <colors>
    <mruColors>
      <color rgb="FF549AE6"/>
      <color rgb="FF1D6FC9"/>
      <color rgb="FF1179A3"/>
      <color rgb="FF0DA1C9"/>
      <color rgb="FF12C4C0"/>
      <color rgb="FF0B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07/relationships/slicerCache" Target="slicerCaches/slicerCache6.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pivotCacheDefinition" Target="pivotCache/pivotCacheDefinition1.xml"/><Relationship Id="rId12" Type="http://schemas.microsoft.com/office/2007/relationships/slicerCache" Target="slicerCaches/slicerCache5.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microsoft.com/office/2011/relationships/timelineCache" Target="timelineCaches/timelineCache1.xml"/><Relationship Id="rId10" Type="http://schemas.microsoft.com/office/2007/relationships/slicerCache" Target="slicerCaches/slicerCache3.xml"/><Relationship Id="rId19" Type="http://schemas.openxmlformats.org/officeDocument/2006/relationships/sharedStrings" Target="sharedStrings.xml"/><Relationship Id="rId4" Type="http://schemas.openxmlformats.org/officeDocument/2006/relationships/worksheet" Target="worksheets/sheet4.xml"/><Relationship Id="rId9" Type="http://schemas.microsoft.com/office/2007/relationships/slicerCache" Target="slicerCaches/slicerCache2.xml"/><Relationship Id="rId14" Type="http://schemas.microsoft.com/office/2007/relationships/slicerCache" Target="slicerCaches/slicerCache7.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[Ecommerce Sales Dataset - Dashboard.xlsx]Pivot!PivotTable3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Revenue Per State</a:t>
            </a:r>
          </a:p>
        </c:rich>
      </c:tx>
      <c:layout>
        <c:manualLayout>
          <c:xMode val="edge"/>
          <c:yMode val="edge"/>
          <c:x val="0.26140266841644799"/>
          <c:y val="0"/>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34925" cap="rnd">
            <a:solidFill>
              <a:schemeClr val="accent4"/>
            </a:solidFill>
            <a:round/>
          </a:ln>
          <a:effectLst>
            <a:outerShdw blurRad="57150" dist="19050" dir="5400000" algn="ctr" rotWithShape="0">
              <a:srgbClr val="000000">
                <a:alpha val="63000"/>
              </a:srgbClr>
            </a:outerShdw>
          </a:effectLst>
        </c:spPr>
        <c:marker>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34925" cap="rnd">
            <a:solidFill>
              <a:schemeClr val="accent4"/>
            </a:solidFill>
            <a:round/>
          </a:ln>
          <a:effectLst>
            <a:outerShdw blurRad="57150" dist="19050" dir="5400000" algn="ctr" rotWithShape="0">
              <a:srgbClr val="000000">
                <a:alpha val="63000"/>
              </a:srgbClr>
            </a:outerShdw>
          </a:effectLst>
        </c:spPr>
        <c:marker>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34925" cap="rnd">
            <a:solidFill>
              <a:schemeClr val="accent4"/>
            </a:solidFill>
            <a:round/>
          </a:ln>
          <a:effectLst>
            <a:outerShdw blurRad="57150" dist="19050" dir="5400000" algn="ctr" rotWithShape="0">
              <a:srgbClr val="000000">
                <a:alpha val="63000"/>
              </a:srgbClr>
            </a:outerShdw>
          </a:effectLst>
        </c:spPr>
        <c:marker>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34925" cap="rnd">
            <a:solidFill>
              <a:schemeClr val="accent4"/>
            </a:solidFill>
            <a:round/>
          </a:ln>
          <a:effectLst>
            <a:outerShdw blurRad="57150" dist="19050" dir="5400000" algn="ctr" rotWithShape="0">
              <a:srgbClr val="000000">
                <a:alpha val="63000"/>
              </a:srgbClr>
            </a:outerShdw>
          </a:effectLst>
        </c:spPr>
        <c:marker>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34925" cap="rnd">
            <a:solidFill>
              <a:schemeClr val="accent4"/>
            </a:solidFill>
            <a:round/>
          </a:ln>
          <a:effectLst>
            <a:outerShdw blurRad="57150" dist="19050" dir="5400000" algn="ctr" rotWithShape="0">
              <a:srgbClr val="000000">
                <a:alpha val="63000"/>
              </a:srgbClr>
            </a:outerShdw>
          </a:effectLst>
        </c:spPr>
        <c:marker>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Pivot!$B$3</c:f>
              <c:strCache>
                <c:ptCount val="1"/>
                <c:pt idx="0">
                  <c:v>Total</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Pivot!$A$4:$A$13</c:f>
              <c:strCache>
                <c:ptCount val="10"/>
                <c:pt idx="0">
                  <c:v>Atlanta</c:v>
                </c:pt>
                <c:pt idx="1">
                  <c:v>Boston</c:v>
                </c:pt>
                <c:pt idx="2">
                  <c:v>Chicago</c:v>
                </c:pt>
                <c:pt idx="3">
                  <c:v>Houston</c:v>
                </c:pt>
                <c:pt idx="4">
                  <c:v>Los Angeles</c:v>
                </c:pt>
                <c:pt idx="5">
                  <c:v>Miami</c:v>
                </c:pt>
                <c:pt idx="6">
                  <c:v>New York</c:v>
                </c:pt>
                <c:pt idx="7">
                  <c:v>San Francisco</c:v>
                </c:pt>
                <c:pt idx="8">
                  <c:v>Seattle</c:v>
                </c:pt>
                <c:pt idx="9">
                  <c:v>Washington, D.C.</c:v>
                </c:pt>
              </c:strCache>
            </c:strRef>
          </c:cat>
          <c:val>
            <c:numRef>
              <c:f>Pivot!$B$4:$B$13</c:f>
              <c:numCache>
                <c:formatCode>General</c:formatCode>
                <c:ptCount val="10"/>
                <c:pt idx="0">
                  <c:v>80268</c:v>
                </c:pt>
                <c:pt idx="1">
                  <c:v>47954</c:v>
                </c:pt>
                <c:pt idx="2">
                  <c:v>66801</c:v>
                </c:pt>
                <c:pt idx="3">
                  <c:v>78184</c:v>
                </c:pt>
                <c:pt idx="4">
                  <c:v>58432</c:v>
                </c:pt>
                <c:pt idx="5">
                  <c:v>63814</c:v>
                </c:pt>
                <c:pt idx="6">
                  <c:v>64614</c:v>
                </c:pt>
                <c:pt idx="7">
                  <c:v>53456</c:v>
                </c:pt>
                <c:pt idx="8">
                  <c:v>61997</c:v>
                </c:pt>
                <c:pt idx="9">
                  <c:v>66232</c:v>
                </c:pt>
              </c:numCache>
            </c:numRef>
          </c:val>
          <c:smooth val="0"/>
          <c:extLst>
            <c:ext xmlns:c16="http://schemas.microsoft.com/office/drawing/2014/chart" uri="{C3380CC4-5D6E-409C-BE32-E72D297353CC}">
              <c16:uniqueId val="{00000008-FABE-41F7-A773-1DF5E6C33548}"/>
            </c:ext>
          </c:extLst>
        </c:ser>
        <c:dLbls>
          <c:dLblPos val="t"/>
          <c:showLegendKey val="0"/>
          <c:showVal val="1"/>
          <c:showCatName val="0"/>
          <c:showSerName val="0"/>
          <c:showPercent val="0"/>
          <c:showBubbleSize val="0"/>
        </c:dLbls>
        <c:marker val="1"/>
        <c:smooth val="0"/>
        <c:axId val="973781280"/>
        <c:axId val="973782240"/>
      </c:lineChart>
      <c:catAx>
        <c:axId val="973781280"/>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73782240"/>
        <c:crosses val="autoZero"/>
        <c:auto val="1"/>
        <c:lblAlgn val="ctr"/>
        <c:lblOffset val="100"/>
        <c:noMultiLvlLbl val="0"/>
      </c:catAx>
      <c:valAx>
        <c:axId val="973782240"/>
        <c:scaling>
          <c:orientation val="minMax"/>
        </c:scaling>
        <c:delete val="0"/>
        <c:axPos val="l"/>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737812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Sales Dataset - Dashboard.xlsx]Pivot!PivotTable4</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Top</a:t>
            </a:r>
            <a:r>
              <a:rPr lang="en-US" baseline="0"/>
              <a:t> 5 Products-  Revenue</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Pivot!$B$19</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Pivot!$A$20:$A$24</c:f>
              <c:strCache>
                <c:ptCount val="5"/>
                <c:pt idx="0">
                  <c:v>Refrigerator</c:v>
                </c:pt>
                <c:pt idx="1">
                  <c:v>Watch</c:v>
                </c:pt>
                <c:pt idx="2">
                  <c:v>Jeans</c:v>
                </c:pt>
                <c:pt idx="3">
                  <c:v>TV</c:v>
                </c:pt>
                <c:pt idx="4">
                  <c:v>Laptop</c:v>
                </c:pt>
              </c:strCache>
            </c:strRef>
          </c:cat>
          <c:val>
            <c:numRef>
              <c:f>Pivot!$B$20:$B$24</c:f>
              <c:numCache>
                <c:formatCode>General</c:formatCode>
                <c:ptCount val="5"/>
                <c:pt idx="0">
                  <c:v>64744</c:v>
                </c:pt>
                <c:pt idx="1">
                  <c:v>69141</c:v>
                </c:pt>
                <c:pt idx="2">
                  <c:v>70057</c:v>
                </c:pt>
                <c:pt idx="3">
                  <c:v>70741</c:v>
                </c:pt>
                <c:pt idx="4">
                  <c:v>72915</c:v>
                </c:pt>
              </c:numCache>
            </c:numRef>
          </c:val>
          <c:extLst>
            <c:ext xmlns:c16="http://schemas.microsoft.com/office/drawing/2014/chart" uri="{C3380CC4-5D6E-409C-BE32-E72D297353CC}">
              <c16:uniqueId val="{00000000-A48E-4AF8-8909-961D3790C410}"/>
            </c:ext>
          </c:extLst>
        </c:ser>
        <c:dLbls>
          <c:dLblPos val="outEnd"/>
          <c:showLegendKey val="0"/>
          <c:showVal val="1"/>
          <c:showCatName val="0"/>
          <c:showSerName val="0"/>
          <c:showPercent val="0"/>
          <c:showBubbleSize val="0"/>
        </c:dLbls>
        <c:gapWidth val="115"/>
        <c:overlap val="-20"/>
        <c:axId val="1067050560"/>
        <c:axId val="789392960"/>
      </c:barChart>
      <c:catAx>
        <c:axId val="1067050560"/>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9392960"/>
        <c:crosses val="autoZero"/>
        <c:auto val="1"/>
        <c:lblAlgn val="ctr"/>
        <c:lblOffset val="100"/>
        <c:noMultiLvlLbl val="0"/>
      </c:catAx>
      <c:valAx>
        <c:axId val="789392960"/>
        <c:scaling>
          <c:orientation val="minMax"/>
        </c:scaling>
        <c:delete val="0"/>
        <c:axPos val="b"/>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70505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Sales Dataset - Dashboard.xlsx]Pivot!PivotTable5</c:name>
    <c:fmtId val="0"/>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a:t>Avg Delivery Days</a:t>
            </a:r>
            <a:r>
              <a:rPr lang="en-US" baseline="0"/>
              <a:t> For Product</a:t>
            </a:r>
            <a:endParaRPr lang="en-US"/>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Pivot!$B$33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Pivot!$A$34:$A$43</c:f>
              <c:strCache>
                <c:ptCount val="10"/>
                <c:pt idx="0">
                  <c:v>T-shirt</c:v>
                </c:pt>
                <c:pt idx="1">
                  <c:v>Sandles</c:v>
                </c:pt>
                <c:pt idx="2">
                  <c:v>Washing Machine</c:v>
                </c:pt>
                <c:pt idx="3">
                  <c:v>Laptop</c:v>
                </c:pt>
                <c:pt idx="4">
                  <c:v>Sneakers</c:v>
                </c:pt>
                <c:pt idx="5">
                  <c:v>Smartphone</c:v>
                </c:pt>
                <c:pt idx="6">
                  <c:v>Watch</c:v>
                </c:pt>
                <c:pt idx="7">
                  <c:v>Refrigerator</c:v>
                </c:pt>
                <c:pt idx="8">
                  <c:v>TV</c:v>
                </c:pt>
                <c:pt idx="9">
                  <c:v>Jeans</c:v>
                </c:pt>
              </c:strCache>
            </c:strRef>
          </c:cat>
          <c:val>
            <c:numRef>
              <c:f>Pivot!$B$34:$B$43</c:f>
              <c:numCache>
                <c:formatCode>0.0</c:formatCode>
                <c:ptCount val="10"/>
                <c:pt idx="0">
                  <c:v>2.204081632653061</c:v>
                </c:pt>
                <c:pt idx="1">
                  <c:v>3.1052631578947367</c:v>
                </c:pt>
                <c:pt idx="2">
                  <c:v>3.9387755102040818</c:v>
                </c:pt>
                <c:pt idx="3">
                  <c:v>4.0178571428571432</c:v>
                </c:pt>
                <c:pt idx="4">
                  <c:v>4.1190476190476186</c:v>
                </c:pt>
                <c:pt idx="5">
                  <c:v>4.1797752808988768</c:v>
                </c:pt>
                <c:pt idx="6">
                  <c:v>4.2135922330097086</c:v>
                </c:pt>
                <c:pt idx="7">
                  <c:v>4.2254901960784315</c:v>
                </c:pt>
                <c:pt idx="8">
                  <c:v>4.2336448598130838</c:v>
                </c:pt>
                <c:pt idx="9">
                  <c:v>4.6160714285714288</c:v>
                </c:pt>
              </c:numCache>
            </c:numRef>
          </c:val>
          <c:extLst>
            <c:ext xmlns:c16="http://schemas.microsoft.com/office/drawing/2014/chart" uri="{C3380CC4-5D6E-409C-BE32-E72D297353CC}">
              <c16:uniqueId val="{00000002-D599-4728-BA7F-49C350453CA5}"/>
            </c:ext>
          </c:extLst>
        </c:ser>
        <c:dLbls>
          <c:dLblPos val="outEnd"/>
          <c:showLegendKey val="0"/>
          <c:showVal val="1"/>
          <c:showCatName val="0"/>
          <c:showSerName val="0"/>
          <c:showPercent val="0"/>
          <c:showBubbleSize val="0"/>
        </c:dLbls>
        <c:gapWidth val="199"/>
        <c:axId val="782524176"/>
        <c:axId val="782516976"/>
      </c:barChart>
      <c:catAx>
        <c:axId val="782524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782516976"/>
        <c:crosses val="autoZero"/>
        <c:auto val="1"/>
        <c:lblAlgn val="ctr"/>
        <c:lblOffset val="100"/>
        <c:noMultiLvlLbl val="0"/>
      </c:catAx>
      <c:valAx>
        <c:axId val="782516976"/>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524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Sales Dataset - Dashboard.xlsx]Pivot!PivotTable7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a:t>State Wise Quantity-Profit</a:t>
            </a:r>
          </a:p>
        </c:rich>
      </c:tx>
      <c:layout>
        <c:manualLayout>
          <c:xMode val="edge"/>
          <c:yMode val="edge"/>
          <c:x val="0.1511596675415573"/>
          <c:y val="5.092592592592592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247594050743664E-2"/>
          <c:y val="0.17171296296296296"/>
          <c:w val="0.83125349956255479"/>
          <c:h val="0.5287572907553223"/>
        </c:manualLayout>
      </c:layout>
      <c:barChart>
        <c:barDir val="col"/>
        <c:grouping val="clustered"/>
        <c:varyColors val="0"/>
        <c:ser>
          <c:idx val="0"/>
          <c:order val="0"/>
          <c:tx>
            <c:strRef>
              <c:f>Pivot!$B$64</c:f>
              <c:strCache>
                <c:ptCount val="1"/>
                <c:pt idx="0">
                  <c:v>Count of Quantity</c:v>
                </c:pt>
              </c:strCache>
            </c:strRef>
          </c:tx>
          <c:spPr>
            <a:solidFill>
              <a:schemeClr val="accent1"/>
            </a:solidFill>
            <a:ln>
              <a:noFill/>
            </a:ln>
            <a:effectLst/>
          </c:spPr>
          <c:invertIfNegative val="0"/>
          <c:cat>
            <c:strRef>
              <c:f>Pivot!$A$65:$A$75</c:f>
              <c:strCache>
                <c:ptCount val="10"/>
                <c:pt idx="0">
                  <c:v>San Francisco</c:v>
                </c:pt>
                <c:pt idx="1">
                  <c:v>Washington, D.C.</c:v>
                </c:pt>
                <c:pt idx="2">
                  <c:v>Los Angeles</c:v>
                </c:pt>
                <c:pt idx="3">
                  <c:v>Boston</c:v>
                </c:pt>
                <c:pt idx="4">
                  <c:v>Miami</c:v>
                </c:pt>
                <c:pt idx="5">
                  <c:v>New York</c:v>
                </c:pt>
                <c:pt idx="6">
                  <c:v>Seattle</c:v>
                </c:pt>
                <c:pt idx="7">
                  <c:v>Chicago</c:v>
                </c:pt>
                <c:pt idx="8">
                  <c:v>Atlanta</c:v>
                </c:pt>
                <c:pt idx="9">
                  <c:v>Houston</c:v>
                </c:pt>
              </c:strCache>
            </c:strRef>
          </c:cat>
          <c:val>
            <c:numRef>
              <c:f>Pivot!$B$65:$B$75</c:f>
              <c:numCache>
                <c:formatCode>General</c:formatCode>
                <c:ptCount val="10"/>
                <c:pt idx="0">
                  <c:v>83</c:v>
                </c:pt>
                <c:pt idx="1">
                  <c:v>87</c:v>
                </c:pt>
                <c:pt idx="2">
                  <c:v>91</c:v>
                </c:pt>
                <c:pt idx="3">
                  <c:v>93</c:v>
                </c:pt>
                <c:pt idx="4">
                  <c:v>94</c:v>
                </c:pt>
                <c:pt idx="5">
                  <c:v>99</c:v>
                </c:pt>
                <c:pt idx="6">
                  <c:v>101</c:v>
                </c:pt>
                <c:pt idx="7">
                  <c:v>106</c:v>
                </c:pt>
                <c:pt idx="8">
                  <c:v>120</c:v>
                </c:pt>
                <c:pt idx="9">
                  <c:v>126</c:v>
                </c:pt>
              </c:numCache>
            </c:numRef>
          </c:val>
          <c:extLst>
            <c:ext xmlns:c16="http://schemas.microsoft.com/office/drawing/2014/chart" uri="{C3380CC4-5D6E-409C-BE32-E72D297353CC}">
              <c16:uniqueId val="{00000000-6FED-4C37-9728-7ED004CF0A59}"/>
            </c:ext>
          </c:extLst>
        </c:ser>
        <c:dLbls>
          <c:showLegendKey val="0"/>
          <c:showVal val="0"/>
          <c:showCatName val="0"/>
          <c:showSerName val="0"/>
          <c:showPercent val="0"/>
          <c:showBubbleSize val="0"/>
        </c:dLbls>
        <c:gapWidth val="219"/>
        <c:overlap val="-27"/>
        <c:axId val="711523632"/>
        <c:axId val="711518832"/>
      </c:barChart>
      <c:lineChart>
        <c:grouping val="standard"/>
        <c:varyColors val="0"/>
        <c:ser>
          <c:idx val="1"/>
          <c:order val="1"/>
          <c:tx>
            <c:strRef>
              <c:f>Pivot!$C$64</c:f>
              <c:strCache>
                <c:ptCount val="1"/>
                <c:pt idx="0">
                  <c:v>Sum of Profit</c:v>
                </c:pt>
              </c:strCache>
            </c:strRef>
          </c:tx>
          <c:spPr>
            <a:ln w="28575" cap="rnd">
              <a:solidFill>
                <a:schemeClr val="accent2"/>
              </a:solidFill>
              <a:round/>
            </a:ln>
            <a:effectLst/>
          </c:spPr>
          <c:marker>
            <c:symbol val="none"/>
          </c:marker>
          <c:cat>
            <c:strRef>
              <c:f>Pivot!$A$65:$A$75</c:f>
              <c:strCache>
                <c:ptCount val="10"/>
                <c:pt idx="0">
                  <c:v>San Francisco</c:v>
                </c:pt>
                <c:pt idx="1">
                  <c:v>Washington, D.C.</c:v>
                </c:pt>
                <c:pt idx="2">
                  <c:v>Los Angeles</c:v>
                </c:pt>
                <c:pt idx="3">
                  <c:v>Boston</c:v>
                </c:pt>
                <c:pt idx="4">
                  <c:v>Miami</c:v>
                </c:pt>
                <c:pt idx="5">
                  <c:v>New York</c:v>
                </c:pt>
                <c:pt idx="6">
                  <c:v>Seattle</c:v>
                </c:pt>
                <c:pt idx="7">
                  <c:v>Chicago</c:v>
                </c:pt>
                <c:pt idx="8">
                  <c:v>Atlanta</c:v>
                </c:pt>
                <c:pt idx="9">
                  <c:v>Houston</c:v>
                </c:pt>
              </c:strCache>
            </c:strRef>
          </c:cat>
          <c:val>
            <c:numRef>
              <c:f>Pivot!$C$65:$C$75</c:f>
              <c:numCache>
                <c:formatCode>General</c:formatCode>
                <c:ptCount val="10"/>
                <c:pt idx="0">
                  <c:v>53161</c:v>
                </c:pt>
                <c:pt idx="1">
                  <c:v>65916</c:v>
                </c:pt>
                <c:pt idx="2">
                  <c:v>58125</c:v>
                </c:pt>
                <c:pt idx="3">
                  <c:v>47609</c:v>
                </c:pt>
                <c:pt idx="4">
                  <c:v>63489</c:v>
                </c:pt>
                <c:pt idx="5">
                  <c:v>64296</c:v>
                </c:pt>
                <c:pt idx="6">
                  <c:v>61646</c:v>
                </c:pt>
                <c:pt idx="7">
                  <c:v>66422</c:v>
                </c:pt>
                <c:pt idx="8">
                  <c:v>79851</c:v>
                </c:pt>
                <c:pt idx="9">
                  <c:v>77777</c:v>
                </c:pt>
              </c:numCache>
            </c:numRef>
          </c:val>
          <c:smooth val="0"/>
          <c:extLst>
            <c:ext xmlns:c16="http://schemas.microsoft.com/office/drawing/2014/chart" uri="{C3380CC4-5D6E-409C-BE32-E72D297353CC}">
              <c16:uniqueId val="{00000001-6FED-4C37-9728-7ED004CF0A59}"/>
            </c:ext>
          </c:extLst>
        </c:ser>
        <c:dLbls>
          <c:showLegendKey val="0"/>
          <c:showVal val="0"/>
          <c:showCatName val="0"/>
          <c:showSerName val="0"/>
          <c:showPercent val="0"/>
          <c:showBubbleSize val="0"/>
        </c:dLbls>
        <c:marker val="1"/>
        <c:smooth val="0"/>
        <c:axId val="782523216"/>
        <c:axId val="711527472"/>
      </c:lineChart>
      <c:catAx>
        <c:axId val="711523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1518832"/>
        <c:crosses val="autoZero"/>
        <c:auto val="1"/>
        <c:lblAlgn val="ctr"/>
        <c:lblOffset val="100"/>
        <c:noMultiLvlLbl val="0"/>
      </c:catAx>
      <c:valAx>
        <c:axId val="71151883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1523632"/>
        <c:crosses val="autoZero"/>
        <c:crossBetween val="between"/>
      </c:valAx>
      <c:valAx>
        <c:axId val="711527472"/>
        <c:scaling>
          <c:orientation val="minMax"/>
        </c:scaling>
        <c:delete val="0"/>
        <c:axPos val="r"/>
        <c:numFmt formatCode="0,&quot;K&quot;"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523216"/>
        <c:crosses val="max"/>
        <c:crossBetween val="between"/>
      </c:valAx>
      <c:catAx>
        <c:axId val="782523216"/>
        <c:scaling>
          <c:orientation val="minMax"/>
        </c:scaling>
        <c:delete val="1"/>
        <c:axPos val="b"/>
        <c:numFmt formatCode="General" sourceLinked="1"/>
        <c:majorTickMark val="out"/>
        <c:minorTickMark val="none"/>
        <c:tickLblPos val="nextTo"/>
        <c:crossAx val="711527472"/>
        <c:crosses val="autoZero"/>
        <c:auto val="1"/>
        <c:lblAlgn val="ctr"/>
        <c:lblOffset val="100"/>
        <c:noMultiLvlLbl val="0"/>
      </c:catAx>
      <c:spPr>
        <a:noFill/>
        <a:ln>
          <a:noFill/>
        </a:ln>
        <a:effectLst/>
      </c:spPr>
    </c:plotArea>
    <c:legend>
      <c:legendPos val="r"/>
      <c:layout>
        <c:manualLayout>
          <c:xMode val="edge"/>
          <c:yMode val="edge"/>
          <c:x val="0.61939149053736708"/>
          <c:y val="2.393445610965296E-2"/>
          <c:w val="0.3611639827916247"/>
          <c:h val="0.1099547973170020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Sales Dataset - Dashboard.xlsx]Pivot!PivotTable6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Per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Pivot!$B$47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Pivot!$A$48:$A$52</c:f>
              <c:strCache>
                <c:ptCount val="5"/>
                <c:pt idx="0">
                  <c:v>Apr</c:v>
                </c:pt>
                <c:pt idx="1">
                  <c:v>Sep</c:v>
                </c:pt>
                <c:pt idx="2">
                  <c:v>Mar</c:v>
                </c:pt>
                <c:pt idx="3">
                  <c:v>Nov</c:v>
                </c:pt>
                <c:pt idx="4">
                  <c:v>May</c:v>
                </c:pt>
              </c:strCache>
            </c:strRef>
          </c:cat>
          <c:val>
            <c:numRef>
              <c:f>Pivot!$B$48:$B$52</c:f>
              <c:numCache>
                <c:formatCode>0.00%</c:formatCode>
                <c:ptCount val="5"/>
                <c:pt idx="0">
                  <c:v>0.19089192685570436</c:v>
                </c:pt>
                <c:pt idx="1">
                  <c:v>0.19131848536764448</c:v>
                </c:pt>
                <c:pt idx="2">
                  <c:v>0.20172721233523302</c:v>
                </c:pt>
                <c:pt idx="3">
                  <c:v>0.20173070871647844</c:v>
                </c:pt>
                <c:pt idx="4">
                  <c:v>0.2143316667249397</c:v>
                </c:pt>
              </c:numCache>
            </c:numRef>
          </c:val>
          <c:extLst>
            <c:ext xmlns:c16="http://schemas.microsoft.com/office/drawing/2014/chart" uri="{C3380CC4-5D6E-409C-BE32-E72D297353CC}">
              <c16:uniqueId val="{00000000-348B-4763-B1A3-EFEC2185EE3B}"/>
            </c:ext>
          </c:extLst>
        </c:ser>
        <c:dLbls>
          <c:dLblPos val="outEnd"/>
          <c:showLegendKey val="0"/>
          <c:showVal val="1"/>
          <c:showCatName val="0"/>
          <c:showSerName val="0"/>
          <c:showPercent val="0"/>
          <c:showBubbleSize val="0"/>
        </c:dLbls>
        <c:gapWidth val="182"/>
        <c:axId val="1094421072"/>
        <c:axId val="1094425392"/>
      </c:barChart>
      <c:catAx>
        <c:axId val="10944210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4425392"/>
        <c:crosses val="autoZero"/>
        <c:auto val="1"/>
        <c:lblAlgn val="ctr"/>
        <c:lblOffset val="100"/>
        <c:noMultiLvlLbl val="0"/>
      </c:catAx>
      <c:valAx>
        <c:axId val="1094425392"/>
        <c:scaling>
          <c:orientation val="minMax"/>
        </c:scaling>
        <c:delete val="0"/>
        <c:axPos val="b"/>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44210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Sales Dataset - Dashboard.xlsx]Pivot 2!PivotTable8</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a:t>
            </a:r>
            <a:r>
              <a:rPr lang="en-US" baseline="0"/>
              <a:t> by Age Group</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manualLayout>
          <c:layoutTarget val="inner"/>
          <c:xMode val="edge"/>
          <c:yMode val="edge"/>
          <c:x val="0.2942066929133858"/>
          <c:y val="0.16647856517935258"/>
          <c:w val="0.43658683289588796"/>
          <c:h val="0.72764472149314663"/>
        </c:manualLayout>
      </c:layout>
      <c:pieChart>
        <c:varyColors val="1"/>
        <c:ser>
          <c:idx val="0"/>
          <c:order val="0"/>
          <c:tx>
            <c:strRef>
              <c:f>'Pivot 2'!$B$4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78B-44B7-9548-657DBA2A337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78B-44B7-9548-657DBA2A337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2-0875-4909-9F45-BF9C9687BC0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2'!$A$5:$A$7</c:f>
              <c:strCache>
                <c:ptCount val="3"/>
                <c:pt idx="0">
                  <c:v>Adults</c:v>
                </c:pt>
                <c:pt idx="1">
                  <c:v>Senior</c:v>
                </c:pt>
                <c:pt idx="2">
                  <c:v>Young</c:v>
                </c:pt>
              </c:strCache>
            </c:strRef>
          </c:cat>
          <c:val>
            <c:numRef>
              <c:f>'Pivot 2'!$B$5:$B$7</c:f>
              <c:numCache>
                <c:formatCode>General</c:formatCode>
                <c:ptCount val="3"/>
                <c:pt idx="0">
                  <c:v>260681</c:v>
                </c:pt>
                <c:pt idx="1">
                  <c:v>208348</c:v>
                </c:pt>
                <c:pt idx="2">
                  <c:v>169263</c:v>
                </c:pt>
              </c:numCache>
            </c:numRef>
          </c:val>
          <c:extLst>
            <c:ext xmlns:c16="http://schemas.microsoft.com/office/drawing/2014/chart" uri="{C3380CC4-5D6E-409C-BE32-E72D297353CC}">
              <c16:uniqueId val="{00000000-0875-4909-9F45-BF9C9687BC0D}"/>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[Ecommerce Sales Dataset - Dashboard.xlsx]Pivot 2!PivotTable9</c:name>
    <c:fmtId val="2"/>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Revenue By Gender</a:t>
            </a:r>
          </a:p>
        </c:rich>
      </c:tx>
      <c:layout>
        <c:manualLayout>
          <c:xMode val="edge"/>
          <c:yMode val="edge"/>
          <c:x val="0.22027777777777779"/>
          <c:y val="4.9905220180810735E-2"/>
        </c:manualLayout>
      </c:layout>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1"/>
        <c:spPr>
          <a:solidFill>
            <a:schemeClr val="accent1">
              <a:shade val="76000"/>
            </a:schemeClr>
          </a:solidFill>
          <a:ln>
            <a:noFill/>
          </a:ln>
          <a:effectLst/>
          <a:scene3d>
            <a:camera prst="orthographicFront"/>
            <a:lightRig rig="brightRoom" dir="t"/>
          </a:scene3d>
          <a:sp3d prstMaterial="flat">
            <a:bevelT w="50800" h="101600" prst="angle"/>
            <a:contourClr>
              <a:srgbClr val="000000"/>
            </a:contourClr>
          </a:sp3d>
        </c:spPr>
        <c:dLbl>
          <c:idx val="0"/>
          <c:layout>
            <c:manualLayout>
              <c:x val="-1.0539037870877829E-2"/>
              <c:y val="4.7542800309344428E-2"/>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fld id="{9C5965F0-B732-4114-A49B-9E9795E755F6}" type="CATEGORYNAME">
                  <a:rPr lang="en-US" b="0" cap="none" spc="0">
                    <a:ln w="0"/>
                    <a:solidFill>
                      <a:schemeClr val="tx1"/>
                    </a:solidFill>
                    <a:effectLst>
                      <a:outerShdw blurRad="38100" dist="19050" dir="2700000" algn="tl" rotWithShape="0">
                        <a:schemeClr val="dk1">
                          <a:alpha val="40000"/>
                        </a:schemeClr>
                      </a:outerShdw>
                    </a:effectLst>
                  </a:rPr>
                  <a:pPr>
                    <a:defRPr/>
                  </a:pPr>
                  <a:t>[CATEGORY NAME]</a:t>
                </a:fld>
                <a:r>
                  <a:rPr lang="en-US" b="0" cap="none" spc="0">
                    <a:ln w="0"/>
                    <a:solidFill>
                      <a:schemeClr val="tx1"/>
                    </a:solidFill>
                    <a:effectLst>
                      <a:outerShdw blurRad="38100" dist="19050" dir="2700000" algn="tl" rotWithShape="0">
                        <a:schemeClr val="dk1">
                          <a:alpha val="40000"/>
                        </a:schemeClr>
                      </a:outerShdw>
                    </a:effectLst>
                  </a:rPr>
                  <a:t>, </a:t>
                </a:r>
                <a:fld id="{C6B80BD3-1D26-4FB7-8729-DA0848E019B5}" type="PERCENTAGE">
                  <a:rPr lang="en-US" b="0" cap="none" spc="0">
                    <a:ln w="0"/>
                    <a:solidFill>
                      <a:schemeClr val="tx1"/>
                    </a:solidFill>
                    <a:effectLst>
                      <a:outerShdw blurRad="38100" dist="19050" dir="2700000" algn="tl" rotWithShape="0">
                        <a:schemeClr val="dk1">
                          <a:alpha val="40000"/>
                        </a:schemeClr>
                      </a:outerShdw>
                    </a:effectLst>
                  </a:rPr>
                  <a:pPr>
                    <a:defRPr/>
                  </a:pPr>
                  <a:t>[PERCENTAGE]</a:t>
                </a:fld>
                <a:endParaRPr lang="en-US" b="0" cap="none" spc="0">
                  <a:ln w="0"/>
                  <a:solidFill>
                    <a:schemeClr val="tx1"/>
                  </a:solidFill>
                  <a:effectLst>
                    <a:outerShdw blurRad="38100" dist="19050" dir="2700000" algn="tl" rotWithShape="0">
                      <a:schemeClr val="dk1">
                        <a:alpha val="40000"/>
                      </a:schemeClr>
                    </a:outerShdw>
                  </a:effectLst>
                </a:endParaRPr>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19413256633076306"/>
                  <c:h val="0.2428894592595815"/>
                </c:manualLayout>
              </c15:layout>
              <c15:dlblFieldTable/>
              <c15:showDataLabelsRange val="0"/>
            </c:ext>
          </c:extLst>
        </c:dLbl>
      </c:pivotFmt>
      <c:pivotFmt>
        <c:idx val="2"/>
        <c:spPr>
          <a:solidFill>
            <a:schemeClr val="accent1">
              <a:tint val="77000"/>
            </a:schemeClr>
          </a:solidFill>
          <a:ln>
            <a:noFill/>
          </a:ln>
          <a:effectLst/>
          <a:scene3d>
            <a:camera prst="orthographicFront"/>
            <a:lightRig rig="brightRoom" dir="t"/>
          </a:scene3d>
          <a:sp3d prstMaterial="flat">
            <a:bevelT w="50800" h="101600" prst="angle"/>
            <a:contourClr>
              <a:srgbClr val="000000"/>
            </a:contourClr>
          </a:sp3d>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fld id="{73E3B22B-E250-44ED-9913-E20281F54ED9}" type="CATEGORYNAME">
                  <a:rPr lang="en-US" b="0" cap="none" spc="0">
                    <a:ln w="0"/>
                    <a:solidFill>
                      <a:schemeClr val="tx1"/>
                    </a:solidFill>
                    <a:effectLst>
                      <a:outerShdw blurRad="38100" dist="19050" dir="2700000" algn="tl" rotWithShape="0">
                        <a:schemeClr val="dk1">
                          <a:alpha val="40000"/>
                        </a:schemeClr>
                      </a:outerShdw>
                    </a:effectLst>
                  </a:rPr>
                  <a:pPr>
                    <a:defRPr/>
                  </a:pPr>
                  <a:t>[CATEGORY NAME]</a:t>
                </a:fld>
                <a:r>
                  <a:rPr lang="en-US" b="0" cap="none" spc="0">
                    <a:ln w="0"/>
                    <a:solidFill>
                      <a:schemeClr val="tx1"/>
                    </a:solidFill>
                    <a:effectLst>
                      <a:outerShdw blurRad="38100" dist="19050" dir="2700000" algn="tl" rotWithShape="0">
                        <a:schemeClr val="dk1">
                          <a:alpha val="40000"/>
                        </a:schemeClr>
                      </a:outerShdw>
                    </a:effectLst>
                  </a:rPr>
                  <a:t>, </a:t>
                </a:r>
                <a:fld id="{CB8ABBA9-DF85-44BB-A7E3-7A03354230B1}" type="PERCENTAGE">
                  <a:rPr lang="en-US" b="0" cap="none" spc="0">
                    <a:ln w="0"/>
                    <a:solidFill>
                      <a:schemeClr val="tx1"/>
                    </a:solidFill>
                    <a:effectLst>
                      <a:outerShdw blurRad="38100" dist="19050" dir="2700000" algn="tl" rotWithShape="0">
                        <a:schemeClr val="dk1">
                          <a:alpha val="40000"/>
                        </a:schemeClr>
                      </a:outerShdw>
                    </a:effectLst>
                  </a:rPr>
                  <a:pPr>
                    <a:defRPr/>
                  </a:pPr>
                  <a:t>[PERCENTAGE]</a:t>
                </a:fld>
                <a:endParaRPr lang="en-US" b="0" cap="none" spc="0">
                  <a:ln w="0"/>
                  <a:solidFill>
                    <a:schemeClr val="tx1"/>
                  </a:solidFill>
                  <a:effectLst>
                    <a:outerShdw blurRad="38100" dist="19050" dir="2700000" algn="tl" rotWithShape="0">
                      <a:schemeClr val="dk1">
                        <a:alpha val="40000"/>
                      </a:schemeClr>
                    </a:outerShdw>
                  </a:effectLst>
                </a:endParaRPr>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15:dlblFieldTable/>
              <c15:showDataLabelsRange val="0"/>
            </c:ext>
          </c:extLst>
        </c:dLbl>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5502712160979879"/>
          <c:y val="0.179951516477107"/>
          <c:w val="0.46147353455818024"/>
          <c:h val="0.76912255759696702"/>
        </c:manualLayout>
      </c:layout>
      <c:pieChart>
        <c:varyColors val="1"/>
        <c:ser>
          <c:idx val="0"/>
          <c:order val="0"/>
          <c:tx>
            <c:strRef>
              <c:f>'Pivot 2'!$B$17</c:f>
              <c:strCache>
                <c:ptCount val="1"/>
                <c:pt idx="0">
                  <c:v>Total</c:v>
                </c:pt>
              </c:strCache>
            </c:strRef>
          </c:tx>
          <c:dPt>
            <c:idx val="0"/>
            <c:bubble3D val="0"/>
            <c:spPr>
              <a:solidFill>
                <a:schemeClr val="accent1">
                  <a:shade val="76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2-016F-487E-AC72-FE2735B822EA}"/>
              </c:ext>
            </c:extLst>
          </c:dPt>
          <c:dPt>
            <c:idx val="1"/>
            <c:bubble3D val="0"/>
            <c:spPr>
              <a:solidFill>
                <a:schemeClr val="accent1">
                  <a:tint val="77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016F-487E-AC72-FE2735B822EA}"/>
              </c:ext>
            </c:extLst>
          </c:dPt>
          <c:dLbls>
            <c:dLbl>
              <c:idx val="0"/>
              <c:layout>
                <c:manualLayout>
                  <c:x val="-1.0539037870877829E-2"/>
                  <c:y val="4.7542800309344428E-2"/>
                </c:manualLayout>
              </c:layout>
              <c:tx>
                <c:rich>
                  <a:bodyPr/>
                  <a:lstStyle/>
                  <a:p>
                    <a:fld id="{9C5965F0-B732-4114-A49B-9E9795E755F6}" type="CATEGORYNAME">
                      <a:rPr lang="en-US" b="0" cap="none" spc="0">
                        <a:ln w="0"/>
                        <a:solidFill>
                          <a:schemeClr val="tx1"/>
                        </a:solidFill>
                        <a:effectLst>
                          <a:outerShdw blurRad="38100" dist="19050" dir="2700000" algn="tl" rotWithShape="0">
                            <a:schemeClr val="dk1">
                              <a:alpha val="40000"/>
                            </a:schemeClr>
                          </a:outerShdw>
                        </a:effectLst>
                      </a:rPr>
                      <a:pPr/>
                      <a:t>[CATEGORY NAME]</a:t>
                    </a:fld>
                    <a:r>
                      <a:rPr lang="en-US" b="0" cap="none" spc="0">
                        <a:ln w="0"/>
                        <a:solidFill>
                          <a:schemeClr val="tx1"/>
                        </a:solidFill>
                        <a:effectLst>
                          <a:outerShdw blurRad="38100" dist="19050" dir="2700000" algn="tl" rotWithShape="0">
                            <a:schemeClr val="dk1">
                              <a:alpha val="40000"/>
                            </a:schemeClr>
                          </a:outerShdw>
                        </a:effectLst>
                      </a:rPr>
                      <a:t>, </a:t>
                    </a:r>
                    <a:fld id="{C6B80BD3-1D26-4FB7-8729-DA0848E019B5}" type="PERCENTAGE">
                      <a:rPr lang="en-US" b="0" cap="none" spc="0">
                        <a:ln w="0"/>
                        <a:solidFill>
                          <a:schemeClr val="tx1"/>
                        </a:solidFill>
                        <a:effectLst>
                          <a:outerShdw blurRad="38100" dist="19050" dir="2700000" algn="tl" rotWithShape="0">
                            <a:schemeClr val="dk1">
                              <a:alpha val="40000"/>
                            </a:schemeClr>
                          </a:outerShdw>
                        </a:effectLst>
                      </a:rPr>
                      <a:pPr/>
                      <a:t>[PERCENTAGE]</a:t>
                    </a:fld>
                    <a:endParaRPr lang="en-US" b="0" cap="none" spc="0">
                      <a:ln w="0"/>
                      <a:solidFill>
                        <a:schemeClr val="tx1"/>
                      </a:solidFill>
                      <a:effectLst>
                        <a:outerShdw blurRad="38100" dist="19050" dir="2700000" algn="tl" rotWithShape="0">
                          <a:schemeClr val="dk1">
                            <a:alpha val="40000"/>
                          </a:schemeClr>
                        </a:outerShdw>
                      </a:effectLst>
                    </a:endParaRPr>
                  </a:p>
                </c:rich>
              </c:tx>
              <c:dLblPos val="bestFit"/>
              <c:showLegendKey val="0"/>
              <c:showVal val="1"/>
              <c:showCatName val="1"/>
              <c:showSerName val="0"/>
              <c:showPercent val="1"/>
              <c:showBubbleSize val="0"/>
              <c:extLst>
                <c:ext xmlns:c15="http://schemas.microsoft.com/office/drawing/2012/chart" uri="{CE6537A1-D6FC-4f65-9D91-7224C49458BB}">
                  <c15:layout>
                    <c:manualLayout>
                      <c:w val="0.19413256633076306"/>
                      <c:h val="0.2428894592595815"/>
                    </c:manualLayout>
                  </c15:layout>
                  <c15:dlblFieldTable/>
                  <c15:showDataLabelsRange val="0"/>
                </c:ext>
                <c:ext xmlns:c16="http://schemas.microsoft.com/office/drawing/2014/chart" uri="{C3380CC4-5D6E-409C-BE32-E72D297353CC}">
                  <c16:uniqueId val="{00000002-016F-487E-AC72-FE2735B822EA}"/>
                </c:ext>
              </c:extLst>
            </c:dLbl>
            <c:dLbl>
              <c:idx val="1"/>
              <c:tx>
                <c:rich>
                  <a:bodyPr/>
                  <a:lstStyle/>
                  <a:p>
                    <a:fld id="{73E3B22B-E250-44ED-9913-E20281F54ED9}" type="CATEGORYNAME">
                      <a:rPr lang="en-US" b="0" cap="none" spc="0">
                        <a:ln w="0"/>
                        <a:solidFill>
                          <a:schemeClr val="tx1"/>
                        </a:solidFill>
                        <a:effectLst>
                          <a:outerShdw blurRad="38100" dist="19050" dir="2700000" algn="tl" rotWithShape="0">
                            <a:schemeClr val="dk1">
                              <a:alpha val="40000"/>
                            </a:schemeClr>
                          </a:outerShdw>
                        </a:effectLst>
                      </a:rPr>
                      <a:pPr/>
                      <a:t>[CATEGORY NAME]</a:t>
                    </a:fld>
                    <a:r>
                      <a:rPr lang="en-US" b="0" cap="none" spc="0">
                        <a:ln w="0"/>
                        <a:solidFill>
                          <a:schemeClr val="tx1"/>
                        </a:solidFill>
                        <a:effectLst>
                          <a:outerShdw blurRad="38100" dist="19050" dir="2700000" algn="tl" rotWithShape="0">
                            <a:schemeClr val="dk1">
                              <a:alpha val="40000"/>
                            </a:schemeClr>
                          </a:outerShdw>
                        </a:effectLst>
                      </a:rPr>
                      <a:t>, </a:t>
                    </a:r>
                    <a:fld id="{CB8ABBA9-DF85-44BB-A7E3-7A03354230B1}" type="PERCENTAGE">
                      <a:rPr lang="en-US" b="0" cap="none" spc="0">
                        <a:ln w="0"/>
                        <a:solidFill>
                          <a:schemeClr val="tx1"/>
                        </a:solidFill>
                        <a:effectLst>
                          <a:outerShdw blurRad="38100" dist="19050" dir="2700000" algn="tl" rotWithShape="0">
                            <a:schemeClr val="dk1">
                              <a:alpha val="40000"/>
                            </a:schemeClr>
                          </a:outerShdw>
                        </a:effectLst>
                      </a:rPr>
                      <a:pPr/>
                      <a:t>[PERCENTAGE]</a:t>
                    </a:fld>
                    <a:endParaRPr lang="en-US" b="0" cap="none" spc="0">
                      <a:ln w="0"/>
                      <a:solidFill>
                        <a:schemeClr val="tx1"/>
                      </a:solidFill>
                      <a:effectLst>
                        <a:outerShdw blurRad="38100" dist="19050" dir="2700000" algn="tl" rotWithShape="0">
                          <a:schemeClr val="dk1">
                            <a:alpha val="40000"/>
                          </a:schemeClr>
                        </a:outerShdw>
                      </a:effectLst>
                    </a:endParaRPr>
                  </a:p>
                </c:rich>
              </c:tx>
              <c:dLblPos val="inEnd"/>
              <c:showLegendKey val="0"/>
              <c:showVal val="1"/>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016F-487E-AC72-FE2735B822EA}"/>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2'!$A$18:$A$19</c:f>
              <c:strCache>
                <c:ptCount val="2"/>
                <c:pt idx="0">
                  <c:v>Female</c:v>
                </c:pt>
                <c:pt idx="1">
                  <c:v>Male</c:v>
                </c:pt>
              </c:strCache>
            </c:strRef>
          </c:cat>
          <c:val>
            <c:numRef>
              <c:f>'Pivot 2'!$B$18:$B$19</c:f>
              <c:numCache>
                <c:formatCode>0.00%</c:formatCode>
                <c:ptCount val="2"/>
                <c:pt idx="0">
                  <c:v>0.15281448285318938</c:v>
                </c:pt>
                <c:pt idx="1">
                  <c:v>0.84718551714681056</c:v>
                </c:pt>
              </c:numCache>
            </c:numRef>
          </c:val>
          <c:extLst>
            <c:ext xmlns:c16="http://schemas.microsoft.com/office/drawing/2014/chart" uri="{C3380CC4-5D6E-409C-BE32-E72D297353CC}">
              <c16:uniqueId val="{00000000-016F-487E-AC72-FE2735B822EA}"/>
            </c:ext>
          </c:extLst>
        </c:ser>
        <c:dLbls>
          <c:dLblPos val="inEnd"/>
          <c:showLegendKey val="0"/>
          <c:showVal val="1"/>
          <c:showCatName val="0"/>
          <c:showSerName val="0"/>
          <c:showPercent val="0"/>
          <c:showBubbleSize val="0"/>
          <c:showLeaderLines val="1"/>
        </c:dLbls>
        <c:firstSliceAng val="68"/>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Sales Dataset - Dashboard.xlsx]Pivot 2!PivotTable10</c:name>
    <c:fmtId val="0"/>
  </c:pivotSource>
  <c:chart>
    <c:title>
      <c:tx>
        <c:rich>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r>
              <a:rPr lang="en-IN" sz="1100" b="1"/>
              <a:t>Quantity</a:t>
            </a:r>
            <a:r>
              <a:rPr lang="en-IN" sz="1100" b="1" baseline="0"/>
              <a:t> Sold &amp; Revenue- SalesPerson</a:t>
            </a:r>
            <a:endParaRPr lang="en-IN" sz="1100" b="1"/>
          </a:p>
        </c:rich>
      </c:tx>
      <c:layout>
        <c:manualLayout>
          <c:xMode val="edge"/>
          <c:yMode val="edge"/>
          <c:x val="0.14560411198600176"/>
          <c:y val="2.7777777777777776E-2"/>
        </c:manualLayout>
      </c:layout>
      <c:overlay val="0"/>
      <c:spPr>
        <a:noFill/>
        <a:ln>
          <a:noFill/>
        </a:ln>
        <a:effectLst/>
      </c:spPr>
      <c:txPr>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724759405074366"/>
          <c:y val="0.22726851851851851"/>
          <c:w val="0.64079527559055116"/>
          <c:h val="0.61447543015456396"/>
        </c:manualLayout>
      </c:layout>
      <c:barChart>
        <c:barDir val="col"/>
        <c:grouping val="clustered"/>
        <c:varyColors val="0"/>
        <c:ser>
          <c:idx val="0"/>
          <c:order val="0"/>
          <c:tx>
            <c:strRef>
              <c:f>'Pivot 2'!$B$29</c:f>
              <c:strCache>
                <c:ptCount val="1"/>
                <c:pt idx="0">
                  <c:v>Sum of Revenue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2'!$A$30:$A$34</c:f>
              <c:strCache>
                <c:ptCount val="5"/>
                <c:pt idx="0">
                  <c:v>Emily Lizz</c:v>
                </c:pt>
                <c:pt idx="1">
                  <c:v>Arnold Fazer</c:v>
                </c:pt>
                <c:pt idx="2">
                  <c:v>Chris Jordan</c:v>
                </c:pt>
                <c:pt idx="3">
                  <c:v>David Willy</c:v>
                </c:pt>
                <c:pt idx="4">
                  <c:v>Lisa Rizi</c:v>
                </c:pt>
              </c:strCache>
            </c:strRef>
          </c:cat>
          <c:val>
            <c:numRef>
              <c:f>'Pivot 2'!$B$30:$B$34</c:f>
              <c:numCache>
                <c:formatCode>General</c:formatCode>
                <c:ptCount val="5"/>
                <c:pt idx="0">
                  <c:v>118691</c:v>
                </c:pt>
                <c:pt idx="1">
                  <c:v>125059</c:v>
                </c:pt>
                <c:pt idx="2">
                  <c:v>129342</c:v>
                </c:pt>
                <c:pt idx="3">
                  <c:v>130067</c:v>
                </c:pt>
                <c:pt idx="4">
                  <c:v>138593</c:v>
                </c:pt>
              </c:numCache>
            </c:numRef>
          </c:val>
          <c:extLst>
            <c:ext xmlns:c16="http://schemas.microsoft.com/office/drawing/2014/chart" uri="{C3380CC4-5D6E-409C-BE32-E72D297353CC}">
              <c16:uniqueId val="{00000000-9493-496A-A97F-855359B36F62}"/>
            </c:ext>
          </c:extLst>
        </c:ser>
        <c:dLbls>
          <c:showLegendKey val="0"/>
          <c:showVal val="1"/>
          <c:showCatName val="0"/>
          <c:showSerName val="0"/>
          <c:showPercent val="0"/>
          <c:showBubbleSize val="0"/>
        </c:dLbls>
        <c:gapWidth val="219"/>
        <c:overlap val="-27"/>
        <c:axId val="782523696"/>
        <c:axId val="782517456"/>
      </c:barChart>
      <c:lineChart>
        <c:grouping val="standard"/>
        <c:varyColors val="0"/>
        <c:ser>
          <c:idx val="1"/>
          <c:order val="1"/>
          <c:tx>
            <c:strRef>
              <c:f>'Pivot 2'!$C$29</c:f>
              <c:strCache>
                <c:ptCount val="1"/>
                <c:pt idx="0">
                  <c:v>Count of Quantity</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2'!$A$30:$A$34</c:f>
              <c:strCache>
                <c:ptCount val="5"/>
                <c:pt idx="0">
                  <c:v>Emily Lizz</c:v>
                </c:pt>
                <c:pt idx="1">
                  <c:v>Arnold Fazer</c:v>
                </c:pt>
                <c:pt idx="2">
                  <c:v>Chris Jordan</c:v>
                </c:pt>
                <c:pt idx="3">
                  <c:v>David Willy</c:v>
                </c:pt>
                <c:pt idx="4">
                  <c:v>Lisa Rizi</c:v>
                </c:pt>
              </c:strCache>
            </c:strRef>
          </c:cat>
          <c:val>
            <c:numRef>
              <c:f>'Pivot 2'!$C$30:$C$34</c:f>
              <c:numCache>
                <c:formatCode>0</c:formatCode>
                <c:ptCount val="5"/>
                <c:pt idx="0">
                  <c:v>185</c:v>
                </c:pt>
                <c:pt idx="1">
                  <c:v>194</c:v>
                </c:pt>
                <c:pt idx="2">
                  <c:v>197</c:v>
                </c:pt>
                <c:pt idx="3">
                  <c:v>214</c:v>
                </c:pt>
                <c:pt idx="4">
                  <c:v>210</c:v>
                </c:pt>
              </c:numCache>
            </c:numRef>
          </c:val>
          <c:smooth val="0"/>
          <c:extLst>
            <c:ext xmlns:c16="http://schemas.microsoft.com/office/drawing/2014/chart" uri="{C3380CC4-5D6E-409C-BE32-E72D297353CC}">
              <c16:uniqueId val="{00000001-9493-496A-A97F-855359B36F62}"/>
            </c:ext>
          </c:extLst>
        </c:ser>
        <c:dLbls>
          <c:showLegendKey val="0"/>
          <c:showVal val="1"/>
          <c:showCatName val="0"/>
          <c:showSerName val="0"/>
          <c:showPercent val="0"/>
          <c:showBubbleSize val="0"/>
        </c:dLbls>
        <c:marker val="1"/>
        <c:smooth val="0"/>
        <c:axId val="967686208"/>
        <c:axId val="967685728"/>
      </c:lineChart>
      <c:catAx>
        <c:axId val="782523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517456"/>
        <c:crosses val="autoZero"/>
        <c:auto val="1"/>
        <c:lblAlgn val="ctr"/>
        <c:lblOffset val="100"/>
        <c:noMultiLvlLbl val="0"/>
      </c:catAx>
      <c:valAx>
        <c:axId val="782517456"/>
        <c:scaling>
          <c:orientation val="minMax"/>
        </c:scaling>
        <c:delete val="0"/>
        <c:axPos val="l"/>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523696"/>
        <c:crosses val="autoZero"/>
        <c:crossBetween val="between"/>
      </c:valAx>
      <c:valAx>
        <c:axId val="967685728"/>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7686208"/>
        <c:crosses val="max"/>
        <c:crossBetween val="between"/>
      </c:valAx>
      <c:catAx>
        <c:axId val="967686208"/>
        <c:scaling>
          <c:orientation val="minMax"/>
        </c:scaling>
        <c:delete val="1"/>
        <c:axPos val="b"/>
        <c:numFmt formatCode="General" sourceLinked="1"/>
        <c:majorTickMark val="out"/>
        <c:minorTickMark val="none"/>
        <c:tickLblPos val="nextTo"/>
        <c:crossAx val="967685728"/>
        <c:crosses val="autoZero"/>
        <c:auto val="1"/>
        <c:lblAlgn val="ctr"/>
        <c:lblOffset val="100"/>
        <c:noMultiLvlLbl val="0"/>
      </c:catAx>
      <c:spPr>
        <a:noFill/>
        <a:ln>
          <a:noFill/>
        </a:ln>
        <a:effectLst/>
      </c:spPr>
    </c:plotArea>
    <c:legend>
      <c:legendPos val="r"/>
      <c:layout>
        <c:manualLayout>
          <c:xMode val="edge"/>
          <c:yMode val="edge"/>
          <c:x val="0.69840157480314957"/>
          <c:y val="2.3934456109652932E-2"/>
          <c:w val="0.26548731408573928"/>
          <c:h val="0.1006955380577427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Sales Dataset - Dashboard.xlsx]Pivot 2!PivotTable11</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Profit</a:t>
            </a:r>
            <a:r>
              <a:rPr lang="en-US" baseline="0"/>
              <a:t> by Product Category- Gender</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ln w="31750" cap="rnd">
            <a:solidFill>
              <a:schemeClr val="accent6"/>
            </a:solidFill>
            <a:round/>
          </a:ln>
          <a:effectLst/>
        </c:spPr>
        <c:marker>
          <c:symbol val="circle"/>
          <c:size val="17"/>
          <c:spPr>
            <a:solidFill>
              <a:schemeClr val="accent6"/>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ln w="31750" cap="rnd">
            <a:solidFill>
              <a:schemeClr val="accent6"/>
            </a:solidFill>
            <a:round/>
          </a:ln>
          <a:effectLst/>
        </c:spPr>
        <c:marker>
          <c:symbol val="circle"/>
          <c:size val="17"/>
          <c:spPr>
            <a:solidFill>
              <a:schemeClr val="accent6"/>
            </a:solidFill>
            <a:ln>
              <a:noFill/>
            </a:ln>
            <a:effectLst/>
          </c:spPr>
        </c:marker>
      </c:pivotFmt>
    </c:pivotFmts>
    <c:plotArea>
      <c:layout>
        <c:manualLayout>
          <c:layoutTarget val="inner"/>
          <c:xMode val="edge"/>
          <c:yMode val="edge"/>
          <c:x val="2.2222222222222223E-2"/>
          <c:y val="0.21747703412073491"/>
          <c:w val="0.93888888888888888"/>
          <c:h val="0.44209937299504226"/>
        </c:manualLayout>
      </c:layout>
      <c:lineChart>
        <c:grouping val="standard"/>
        <c:varyColors val="0"/>
        <c:ser>
          <c:idx val="0"/>
          <c:order val="0"/>
          <c:tx>
            <c:strRef>
              <c:f>'Pivot 2'!$B$42</c:f>
              <c:strCache>
                <c:ptCount val="1"/>
                <c:pt idx="0">
                  <c:v>Total</c:v>
                </c:pt>
              </c:strCache>
            </c:strRef>
          </c:tx>
          <c:spPr>
            <a:ln w="31750" cap="rnd">
              <a:solidFill>
                <a:schemeClr val="accent6"/>
              </a:solidFill>
              <a:round/>
            </a:ln>
            <a:effectLst/>
          </c:spPr>
          <c:marker>
            <c:symbol val="circle"/>
            <c:size val="17"/>
            <c:spPr>
              <a:solidFill>
                <a:schemeClr val="accent6"/>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'Pivot 2'!$A$43:$A$54</c:f>
              <c:multiLvlStrCache>
                <c:ptCount val="10"/>
                <c:lvl>
                  <c:pt idx="0">
                    <c:v>Accessories</c:v>
                  </c:pt>
                  <c:pt idx="1">
                    <c:v>Appliances</c:v>
                  </c:pt>
                  <c:pt idx="2">
                    <c:v>Clothing</c:v>
                  </c:pt>
                  <c:pt idx="3">
                    <c:v>Electronics</c:v>
                  </c:pt>
                  <c:pt idx="4">
                    <c:v>Footwear</c:v>
                  </c:pt>
                  <c:pt idx="5">
                    <c:v>Accessories</c:v>
                  </c:pt>
                  <c:pt idx="6">
                    <c:v>Appliances</c:v>
                  </c:pt>
                  <c:pt idx="7">
                    <c:v>Clothing</c:v>
                  </c:pt>
                  <c:pt idx="8">
                    <c:v>Electronics</c:v>
                  </c:pt>
                  <c:pt idx="9">
                    <c:v>Footwear</c:v>
                  </c:pt>
                </c:lvl>
                <c:lvl>
                  <c:pt idx="0">
                    <c:v>Female</c:v>
                  </c:pt>
                  <c:pt idx="5">
                    <c:v>Male</c:v>
                  </c:pt>
                </c:lvl>
              </c:multiLvlStrCache>
            </c:multiLvlStrRef>
          </c:cat>
          <c:val>
            <c:numRef>
              <c:f>'Pivot 2'!$B$43:$B$54</c:f>
              <c:numCache>
                <c:formatCode>0.0%</c:formatCode>
                <c:ptCount val="10"/>
                <c:pt idx="0">
                  <c:v>1.6727453892575812E-2</c:v>
                </c:pt>
                <c:pt idx="1">
                  <c:v>2.0022184204094677E-2</c:v>
                </c:pt>
                <c:pt idx="2">
                  <c:v>2.5201631855013066E-2</c:v>
                </c:pt>
                <c:pt idx="3">
                  <c:v>6.4143056782789074E-2</c:v>
                </c:pt>
                <c:pt idx="4">
                  <c:v>2.6743246037863547E-2</c:v>
                </c:pt>
                <c:pt idx="5">
                  <c:v>9.1025737436784424E-2</c:v>
                </c:pt>
                <c:pt idx="6">
                  <c:v>0.1740394678297707</c:v>
                </c:pt>
                <c:pt idx="7">
                  <c:v>0.18005238981531962</c:v>
                </c:pt>
                <c:pt idx="8">
                  <c:v>0.25723336654697221</c:v>
                </c:pt>
                <c:pt idx="9">
                  <c:v>0.14481146559881683</c:v>
                </c:pt>
              </c:numCache>
            </c:numRef>
          </c:val>
          <c:smooth val="0"/>
          <c:extLst>
            <c:ext xmlns:c16="http://schemas.microsoft.com/office/drawing/2014/chart" uri="{C3380CC4-5D6E-409C-BE32-E72D297353CC}">
              <c16:uniqueId val="{00000000-3B08-4195-994C-FF98888A7E6B}"/>
            </c:ext>
          </c:extLst>
        </c:ser>
        <c:dLbls>
          <c:dLblPos val="ctr"/>
          <c:showLegendKey val="0"/>
          <c:showVal val="1"/>
          <c:showCatName val="0"/>
          <c:showSerName val="0"/>
          <c:showPercent val="0"/>
          <c:showBubbleSize val="0"/>
        </c:dLbls>
        <c:marker val="1"/>
        <c:smooth val="0"/>
        <c:axId val="1068414528"/>
        <c:axId val="1068415968"/>
      </c:lineChart>
      <c:catAx>
        <c:axId val="1068414528"/>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068415968"/>
        <c:crosses val="autoZero"/>
        <c:auto val="1"/>
        <c:lblAlgn val="ctr"/>
        <c:lblOffset val="100"/>
        <c:noMultiLvlLbl val="0"/>
      </c:catAx>
      <c:valAx>
        <c:axId val="1068415968"/>
        <c:scaling>
          <c:orientation val="minMax"/>
        </c:scaling>
        <c:delete val="1"/>
        <c:axPos val="l"/>
        <c:numFmt formatCode="0.0%" sourceLinked="1"/>
        <c:majorTickMark val="none"/>
        <c:minorTickMark val="none"/>
        <c:tickLblPos val="nextTo"/>
        <c:crossAx val="1068414528"/>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Sales Dataset - Dashboard.xlsx]Pivot 2!PivotTable13</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Order Status</a:t>
            </a:r>
          </a:p>
        </c:rich>
      </c:tx>
      <c:layout>
        <c:manualLayout>
          <c:xMode val="edge"/>
          <c:yMode val="edge"/>
          <c:x val="0.13331377056128854"/>
          <c:y val="5.555555555555555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manualLayout>
          <c:layoutTarget val="inner"/>
          <c:xMode val="edge"/>
          <c:yMode val="edge"/>
          <c:x val="0.32379505550936566"/>
          <c:y val="0.20814523184601924"/>
          <c:w val="0.42228586915765959"/>
          <c:h val="0.75542249927092442"/>
        </c:manualLayout>
      </c:layout>
      <c:pieChart>
        <c:varyColors val="1"/>
        <c:ser>
          <c:idx val="0"/>
          <c:order val="0"/>
          <c:tx>
            <c:strRef>
              <c:f>'Pivot 2'!$B$58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37C-47B7-90A9-66A75999329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37C-47B7-90A9-66A75999329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2'!$A$59:$A$61</c:f>
              <c:strCache>
                <c:ptCount val="2"/>
                <c:pt idx="0">
                  <c:v>Cancelled</c:v>
                </c:pt>
                <c:pt idx="1">
                  <c:v>Delivered</c:v>
                </c:pt>
              </c:strCache>
            </c:strRef>
          </c:cat>
          <c:val>
            <c:numRef>
              <c:f>'Pivot 2'!$B$59:$B$61</c:f>
              <c:numCache>
                <c:formatCode>General</c:formatCode>
                <c:ptCount val="2"/>
                <c:pt idx="0">
                  <c:v>10</c:v>
                </c:pt>
                <c:pt idx="1">
                  <c:v>990</c:v>
                </c:pt>
              </c:numCache>
            </c:numRef>
          </c:val>
          <c:extLst>
            <c:ext xmlns:c16="http://schemas.microsoft.com/office/drawing/2014/chart" uri="{C3380CC4-5D6E-409C-BE32-E72D297353CC}">
              <c16:uniqueId val="{00000000-202A-42A6-B465-AD5CFFDDD801}"/>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Sales Dataset - Dashboard.xlsx]Pivot!PivotTable3</c:name>
    <c:fmtId val="6"/>
  </c:pivotSource>
  <c:chart>
    <c:title>
      <c:tx>
        <c:rich>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400"/>
              <a:t>Revenue Per State</a:t>
            </a:r>
          </a:p>
        </c:rich>
      </c:tx>
      <c:layout>
        <c:manualLayout>
          <c:xMode val="edge"/>
          <c:yMode val="edge"/>
          <c:x val="0.26140266841644799"/>
          <c:y val="0"/>
        </c:manualLayout>
      </c:layout>
      <c:overlay val="0"/>
      <c:spPr>
        <a:noFill/>
        <a:ln>
          <a:noFill/>
        </a:ln>
        <a:effectLst/>
      </c:spPr>
      <c:txPr>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Pivot!$B$3</c:f>
              <c:strCache>
                <c:ptCount val="1"/>
                <c:pt idx="0">
                  <c:v>Total</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s>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Pivot!$A$4:$A$13</c:f>
              <c:strCache>
                <c:ptCount val="10"/>
                <c:pt idx="0">
                  <c:v>Atlanta</c:v>
                </c:pt>
                <c:pt idx="1">
                  <c:v>Boston</c:v>
                </c:pt>
                <c:pt idx="2">
                  <c:v>Chicago</c:v>
                </c:pt>
                <c:pt idx="3">
                  <c:v>Houston</c:v>
                </c:pt>
                <c:pt idx="4">
                  <c:v>Los Angeles</c:v>
                </c:pt>
                <c:pt idx="5">
                  <c:v>Miami</c:v>
                </c:pt>
                <c:pt idx="6">
                  <c:v>New York</c:v>
                </c:pt>
                <c:pt idx="7">
                  <c:v>San Francisco</c:v>
                </c:pt>
                <c:pt idx="8">
                  <c:v>Seattle</c:v>
                </c:pt>
                <c:pt idx="9">
                  <c:v>Washington, D.C.</c:v>
                </c:pt>
              </c:strCache>
            </c:strRef>
          </c:cat>
          <c:val>
            <c:numRef>
              <c:f>Pivot!$B$4:$B$13</c:f>
              <c:numCache>
                <c:formatCode>General</c:formatCode>
                <c:ptCount val="10"/>
                <c:pt idx="0">
                  <c:v>80268</c:v>
                </c:pt>
                <c:pt idx="1">
                  <c:v>47954</c:v>
                </c:pt>
                <c:pt idx="2">
                  <c:v>66801</c:v>
                </c:pt>
                <c:pt idx="3">
                  <c:v>78184</c:v>
                </c:pt>
                <c:pt idx="4">
                  <c:v>58432</c:v>
                </c:pt>
                <c:pt idx="5">
                  <c:v>63814</c:v>
                </c:pt>
                <c:pt idx="6">
                  <c:v>64614</c:v>
                </c:pt>
                <c:pt idx="7">
                  <c:v>53456</c:v>
                </c:pt>
                <c:pt idx="8">
                  <c:v>61997</c:v>
                </c:pt>
                <c:pt idx="9">
                  <c:v>66232</c:v>
                </c:pt>
              </c:numCache>
            </c:numRef>
          </c:val>
          <c:smooth val="0"/>
          <c:extLst>
            <c:ext xmlns:c16="http://schemas.microsoft.com/office/drawing/2014/chart" uri="{C3380CC4-5D6E-409C-BE32-E72D297353CC}">
              <c16:uniqueId val="{00000003-0172-4796-B2A7-6FFC260C4543}"/>
            </c:ext>
          </c:extLst>
        </c:ser>
        <c:dLbls>
          <c:dLblPos val="t"/>
          <c:showLegendKey val="0"/>
          <c:showVal val="1"/>
          <c:showCatName val="0"/>
          <c:showSerName val="0"/>
          <c:showPercent val="0"/>
          <c:showBubbleSize val="0"/>
        </c:dLbls>
        <c:marker val="1"/>
        <c:smooth val="0"/>
        <c:axId val="973781280"/>
        <c:axId val="973782240"/>
      </c:lineChart>
      <c:catAx>
        <c:axId val="973781280"/>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73782240"/>
        <c:crosses val="autoZero"/>
        <c:auto val="1"/>
        <c:lblAlgn val="ctr"/>
        <c:lblOffset val="100"/>
        <c:noMultiLvlLbl val="0"/>
      </c:catAx>
      <c:valAx>
        <c:axId val="973782240"/>
        <c:scaling>
          <c:orientation val="minMax"/>
        </c:scaling>
        <c:delete val="0"/>
        <c:axPos val="l"/>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737812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Sales Dataset - Dashboard.xlsx]Pivot!PivotTable4</c:name>
    <c:fmtId val="6"/>
  </c:pivotSource>
  <c:chart>
    <c:title>
      <c:tx>
        <c:rich>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sz="1200"/>
              <a:t>Top</a:t>
            </a:r>
            <a:r>
              <a:rPr lang="en-US" sz="1200" baseline="0"/>
              <a:t> 5 Products-  Revenue</a:t>
            </a:r>
            <a:endParaRPr lang="en-US" sz="1200"/>
          </a:p>
        </c:rich>
      </c:tx>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Pivot!$B$19</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Pivot!$A$20:$A$24</c:f>
              <c:strCache>
                <c:ptCount val="5"/>
                <c:pt idx="0">
                  <c:v>Refrigerator</c:v>
                </c:pt>
                <c:pt idx="1">
                  <c:v>Watch</c:v>
                </c:pt>
                <c:pt idx="2">
                  <c:v>Jeans</c:v>
                </c:pt>
                <c:pt idx="3">
                  <c:v>TV</c:v>
                </c:pt>
                <c:pt idx="4">
                  <c:v>Laptop</c:v>
                </c:pt>
              </c:strCache>
            </c:strRef>
          </c:cat>
          <c:val>
            <c:numRef>
              <c:f>Pivot!$B$20:$B$24</c:f>
              <c:numCache>
                <c:formatCode>General</c:formatCode>
                <c:ptCount val="5"/>
                <c:pt idx="0">
                  <c:v>64744</c:v>
                </c:pt>
                <c:pt idx="1">
                  <c:v>69141</c:v>
                </c:pt>
                <c:pt idx="2">
                  <c:v>70057</c:v>
                </c:pt>
                <c:pt idx="3">
                  <c:v>70741</c:v>
                </c:pt>
                <c:pt idx="4">
                  <c:v>72915</c:v>
                </c:pt>
              </c:numCache>
            </c:numRef>
          </c:val>
          <c:extLst>
            <c:ext xmlns:c16="http://schemas.microsoft.com/office/drawing/2014/chart" uri="{C3380CC4-5D6E-409C-BE32-E72D297353CC}">
              <c16:uniqueId val="{00000000-94CC-49DC-A103-A308BCD256C7}"/>
            </c:ext>
          </c:extLst>
        </c:ser>
        <c:dLbls>
          <c:dLblPos val="outEnd"/>
          <c:showLegendKey val="0"/>
          <c:showVal val="1"/>
          <c:showCatName val="0"/>
          <c:showSerName val="0"/>
          <c:showPercent val="0"/>
          <c:showBubbleSize val="0"/>
        </c:dLbls>
        <c:gapWidth val="115"/>
        <c:overlap val="-20"/>
        <c:axId val="1067050560"/>
        <c:axId val="789392960"/>
      </c:barChart>
      <c:catAx>
        <c:axId val="1067050560"/>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9392960"/>
        <c:crosses val="autoZero"/>
        <c:auto val="1"/>
        <c:lblAlgn val="ctr"/>
        <c:lblOffset val="100"/>
        <c:noMultiLvlLbl val="0"/>
      </c:catAx>
      <c:valAx>
        <c:axId val="789392960"/>
        <c:scaling>
          <c:orientation val="minMax"/>
        </c:scaling>
        <c:delete val="0"/>
        <c:axPos val="b"/>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70505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Sales Dataset - Dashboard.xlsx]Pivot!PivotTable5</c:name>
    <c:fmtId val="6"/>
  </c:pivotSource>
  <c:chart>
    <c:title>
      <c:tx>
        <c:rich>
          <a:bodyPr rot="0" spcFirstLastPara="1" vertOverflow="ellipsis" vert="horz" wrap="square" anchor="ctr" anchorCtr="1"/>
          <a:lstStyle/>
          <a:p>
            <a:pPr>
              <a:defRPr sz="1100" b="1" i="0" u="none" strike="noStrike" kern="1200" cap="none" spc="0" normalizeH="0" baseline="0">
                <a:solidFill>
                  <a:schemeClr val="tx1">
                    <a:lumMod val="65000"/>
                    <a:lumOff val="35000"/>
                  </a:schemeClr>
                </a:solidFill>
                <a:latin typeface="+mj-lt"/>
                <a:ea typeface="+mj-ea"/>
                <a:cs typeface="+mj-cs"/>
              </a:defRPr>
            </a:pPr>
            <a:r>
              <a:rPr lang="en-US" sz="1100" b="1"/>
              <a:t>Avg Delivery Days</a:t>
            </a:r>
            <a:r>
              <a:rPr lang="en-US" sz="1100" b="1" baseline="0"/>
              <a:t> For Product</a:t>
            </a:r>
            <a:endParaRPr lang="en-US" sz="1100" b="1"/>
          </a:p>
        </c:rich>
      </c:tx>
      <c:overlay val="0"/>
      <c:spPr>
        <a:noFill/>
        <a:ln>
          <a:noFill/>
        </a:ln>
        <a:effectLst/>
      </c:spPr>
      <c:txPr>
        <a:bodyPr rot="0" spcFirstLastPara="1" vertOverflow="ellipsis" vert="horz" wrap="square" anchor="ctr" anchorCtr="1"/>
        <a:lstStyle/>
        <a:p>
          <a:pPr>
            <a:defRPr sz="1100" b="1"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solidFill>
          <a:ln>
            <a:noFill/>
          </a:ln>
          <a:effectLst/>
        </c:spPr>
        <c:marker>
          <c:symbol val="circle"/>
          <c:size val="8"/>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Pivot!$B$33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Pivot!$A$34:$A$43</c:f>
              <c:strCache>
                <c:ptCount val="10"/>
                <c:pt idx="0">
                  <c:v>T-shirt</c:v>
                </c:pt>
                <c:pt idx="1">
                  <c:v>Sandles</c:v>
                </c:pt>
                <c:pt idx="2">
                  <c:v>Washing Machine</c:v>
                </c:pt>
                <c:pt idx="3">
                  <c:v>Laptop</c:v>
                </c:pt>
                <c:pt idx="4">
                  <c:v>Sneakers</c:v>
                </c:pt>
                <c:pt idx="5">
                  <c:v>Smartphone</c:v>
                </c:pt>
                <c:pt idx="6">
                  <c:v>Watch</c:v>
                </c:pt>
                <c:pt idx="7">
                  <c:v>Refrigerator</c:v>
                </c:pt>
                <c:pt idx="8">
                  <c:v>TV</c:v>
                </c:pt>
                <c:pt idx="9">
                  <c:v>Jeans</c:v>
                </c:pt>
              </c:strCache>
            </c:strRef>
          </c:cat>
          <c:val>
            <c:numRef>
              <c:f>Pivot!$B$34:$B$43</c:f>
              <c:numCache>
                <c:formatCode>0.0</c:formatCode>
                <c:ptCount val="10"/>
                <c:pt idx="0">
                  <c:v>2.204081632653061</c:v>
                </c:pt>
                <c:pt idx="1">
                  <c:v>3.1052631578947367</c:v>
                </c:pt>
                <c:pt idx="2">
                  <c:v>3.9387755102040818</c:v>
                </c:pt>
                <c:pt idx="3">
                  <c:v>4.0178571428571432</c:v>
                </c:pt>
                <c:pt idx="4">
                  <c:v>4.1190476190476186</c:v>
                </c:pt>
                <c:pt idx="5">
                  <c:v>4.1797752808988768</c:v>
                </c:pt>
                <c:pt idx="6">
                  <c:v>4.2135922330097086</c:v>
                </c:pt>
                <c:pt idx="7">
                  <c:v>4.2254901960784315</c:v>
                </c:pt>
                <c:pt idx="8">
                  <c:v>4.2336448598130838</c:v>
                </c:pt>
                <c:pt idx="9">
                  <c:v>4.6160714285714288</c:v>
                </c:pt>
              </c:numCache>
            </c:numRef>
          </c:val>
          <c:extLst>
            <c:ext xmlns:c16="http://schemas.microsoft.com/office/drawing/2014/chart" uri="{C3380CC4-5D6E-409C-BE32-E72D297353CC}">
              <c16:uniqueId val="{00000001-E203-4FE2-AB3B-10D14120D903}"/>
            </c:ext>
          </c:extLst>
        </c:ser>
        <c:dLbls>
          <c:dLblPos val="outEnd"/>
          <c:showLegendKey val="0"/>
          <c:showVal val="1"/>
          <c:showCatName val="0"/>
          <c:showSerName val="0"/>
          <c:showPercent val="0"/>
          <c:showBubbleSize val="0"/>
        </c:dLbls>
        <c:gapWidth val="199"/>
        <c:axId val="782524176"/>
        <c:axId val="782516976"/>
      </c:barChart>
      <c:catAx>
        <c:axId val="782524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none" spc="0" normalizeH="0" baseline="0">
                <a:solidFill>
                  <a:schemeClr val="tx1">
                    <a:lumMod val="65000"/>
                    <a:lumOff val="35000"/>
                  </a:schemeClr>
                </a:solidFill>
                <a:latin typeface="+mn-lt"/>
                <a:ea typeface="+mn-ea"/>
                <a:cs typeface="+mn-cs"/>
              </a:defRPr>
            </a:pPr>
            <a:endParaRPr lang="en-US"/>
          </a:p>
        </c:txPr>
        <c:crossAx val="782516976"/>
        <c:crosses val="autoZero"/>
        <c:auto val="1"/>
        <c:lblAlgn val="ctr"/>
        <c:lblOffset val="100"/>
        <c:noMultiLvlLbl val="0"/>
      </c:catAx>
      <c:valAx>
        <c:axId val="782516976"/>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524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Sales Dataset - Dashboard.xlsx]Pivot!PivotTable7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a:t>State Wise Quantity-Profit</a:t>
            </a:r>
          </a:p>
        </c:rich>
      </c:tx>
      <c:layout>
        <c:manualLayout>
          <c:xMode val="edge"/>
          <c:yMode val="edge"/>
          <c:x val="0.1511596675415573"/>
          <c:y val="5.092592592592592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2"/>
            </a:solidFill>
            <a:round/>
          </a:ln>
          <a:effectLst/>
        </c:spPr>
        <c:marker>
          <c:symbol val="none"/>
        </c:marker>
      </c:pivotFmt>
    </c:pivotFmts>
    <c:plotArea>
      <c:layout>
        <c:manualLayout>
          <c:layoutTarget val="inner"/>
          <c:xMode val="edge"/>
          <c:yMode val="edge"/>
          <c:x val="7.9247594050743664E-2"/>
          <c:y val="0.17171296296296296"/>
          <c:w val="0.83125349956255479"/>
          <c:h val="0.5287572907553223"/>
        </c:manualLayout>
      </c:layout>
      <c:barChart>
        <c:barDir val="col"/>
        <c:grouping val="clustered"/>
        <c:varyColors val="0"/>
        <c:ser>
          <c:idx val="0"/>
          <c:order val="0"/>
          <c:tx>
            <c:strRef>
              <c:f>Pivot!$B$64</c:f>
              <c:strCache>
                <c:ptCount val="1"/>
                <c:pt idx="0">
                  <c:v>Count of Quantity</c:v>
                </c:pt>
              </c:strCache>
            </c:strRef>
          </c:tx>
          <c:spPr>
            <a:solidFill>
              <a:schemeClr val="accent1"/>
            </a:solidFill>
            <a:ln>
              <a:noFill/>
            </a:ln>
            <a:effectLst/>
          </c:spPr>
          <c:invertIfNegative val="0"/>
          <c:cat>
            <c:strRef>
              <c:f>Pivot!$A$65:$A$75</c:f>
              <c:strCache>
                <c:ptCount val="10"/>
                <c:pt idx="0">
                  <c:v>San Francisco</c:v>
                </c:pt>
                <c:pt idx="1">
                  <c:v>Washington, D.C.</c:v>
                </c:pt>
                <c:pt idx="2">
                  <c:v>Los Angeles</c:v>
                </c:pt>
                <c:pt idx="3">
                  <c:v>Boston</c:v>
                </c:pt>
                <c:pt idx="4">
                  <c:v>Miami</c:v>
                </c:pt>
                <c:pt idx="5">
                  <c:v>New York</c:v>
                </c:pt>
                <c:pt idx="6">
                  <c:v>Seattle</c:v>
                </c:pt>
                <c:pt idx="7">
                  <c:v>Chicago</c:v>
                </c:pt>
                <c:pt idx="8">
                  <c:v>Atlanta</c:v>
                </c:pt>
                <c:pt idx="9">
                  <c:v>Houston</c:v>
                </c:pt>
              </c:strCache>
            </c:strRef>
          </c:cat>
          <c:val>
            <c:numRef>
              <c:f>Pivot!$B$65:$B$75</c:f>
              <c:numCache>
                <c:formatCode>General</c:formatCode>
                <c:ptCount val="10"/>
                <c:pt idx="0">
                  <c:v>83</c:v>
                </c:pt>
                <c:pt idx="1">
                  <c:v>87</c:v>
                </c:pt>
                <c:pt idx="2">
                  <c:v>91</c:v>
                </c:pt>
                <c:pt idx="3">
                  <c:v>93</c:v>
                </c:pt>
                <c:pt idx="4">
                  <c:v>94</c:v>
                </c:pt>
                <c:pt idx="5">
                  <c:v>99</c:v>
                </c:pt>
                <c:pt idx="6">
                  <c:v>101</c:v>
                </c:pt>
                <c:pt idx="7">
                  <c:v>106</c:v>
                </c:pt>
                <c:pt idx="8">
                  <c:v>120</c:v>
                </c:pt>
                <c:pt idx="9">
                  <c:v>126</c:v>
                </c:pt>
              </c:numCache>
            </c:numRef>
          </c:val>
          <c:extLst>
            <c:ext xmlns:c16="http://schemas.microsoft.com/office/drawing/2014/chart" uri="{C3380CC4-5D6E-409C-BE32-E72D297353CC}">
              <c16:uniqueId val="{00000000-342B-4A29-9B58-C71B3CBAF41A}"/>
            </c:ext>
          </c:extLst>
        </c:ser>
        <c:dLbls>
          <c:showLegendKey val="0"/>
          <c:showVal val="0"/>
          <c:showCatName val="0"/>
          <c:showSerName val="0"/>
          <c:showPercent val="0"/>
          <c:showBubbleSize val="0"/>
        </c:dLbls>
        <c:gapWidth val="219"/>
        <c:overlap val="-27"/>
        <c:axId val="711523632"/>
        <c:axId val="711518832"/>
      </c:barChart>
      <c:lineChart>
        <c:grouping val="standard"/>
        <c:varyColors val="0"/>
        <c:ser>
          <c:idx val="1"/>
          <c:order val="1"/>
          <c:tx>
            <c:strRef>
              <c:f>Pivot!$C$64</c:f>
              <c:strCache>
                <c:ptCount val="1"/>
                <c:pt idx="0">
                  <c:v>Sum of Profit</c:v>
                </c:pt>
              </c:strCache>
            </c:strRef>
          </c:tx>
          <c:spPr>
            <a:ln w="28575" cap="rnd">
              <a:solidFill>
                <a:schemeClr val="accent2"/>
              </a:solidFill>
              <a:round/>
            </a:ln>
            <a:effectLst/>
          </c:spPr>
          <c:marker>
            <c:symbol val="none"/>
          </c:marker>
          <c:cat>
            <c:strRef>
              <c:f>Pivot!$A$65:$A$75</c:f>
              <c:strCache>
                <c:ptCount val="10"/>
                <c:pt idx="0">
                  <c:v>San Francisco</c:v>
                </c:pt>
                <c:pt idx="1">
                  <c:v>Washington, D.C.</c:v>
                </c:pt>
                <c:pt idx="2">
                  <c:v>Los Angeles</c:v>
                </c:pt>
                <c:pt idx="3">
                  <c:v>Boston</c:v>
                </c:pt>
                <c:pt idx="4">
                  <c:v>Miami</c:v>
                </c:pt>
                <c:pt idx="5">
                  <c:v>New York</c:v>
                </c:pt>
                <c:pt idx="6">
                  <c:v>Seattle</c:v>
                </c:pt>
                <c:pt idx="7">
                  <c:v>Chicago</c:v>
                </c:pt>
                <c:pt idx="8">
                  <c:v>Atlanta</c:v>
                </c:pt>
                <c:pt idx="9">
                  <c:v>Houston</c:v>
                </c:pt>
              </c:strCache>
            </c:strRef>
          </c:cat>
          <c:val>
            <c:numRef>
              <c:f>Pivot!$C$65:$C$75</c:f>
              <c:numCache>
                <c:formatCode>General</c:formatCode>
                <c:ptCount val="10"/>
                <c:pt idx="0">
                  <c:v>53161</c:v>
                </c:pt>
                <c:pt idx="1">
                  <c:v>65916</c:v>
                </c:pt>
                <c:pt idx="2">
                  <c:v>58125</c:v>
                </c:pt>
                <c:pt idx="3">
                  <c:v>47609</c:v>
                </c:pt>
                <c:pt idx="4">
                  <c:v>63489</c:v>
                </c:pt>
                <c:pt idx="5">
                  <c:v>64296</c:v>
                </c:pt>
                <c:pt idx="6">
                  <c:v>61646</c:v>
                </c:pt>
                <c:pt idx="7">
                  <c:v>66422</c:v>
                </c:pt>
                <c:pt idx="8">
                  <c:v>79851</c:v>
                </c:pt>
                <c:pt idx="9">
                  <c:v>77777</c:v>
                </c:pt>
              </c:numCache>
            </c:numRef>
          </c:val>
          <c:smooth val="0"/>
          <c:extLst>
            <c:ext xmlns:c16="http://schemas.microsoft.com/office/drawing/2014/chart" uri="{C3380CC4-5D6E-409C-BE32-E72D297353CC}">
              <c16:uniqueId val="{00000001-342B-4A29-9B58-C71B3CBAF41A}"/>
            </c:ext>
          </c:extLst>
        </c:ser>
        <c:dLbls>
          <c:showLegendKey val="0"/>
          <c:showVal val="0"/>
          <c:showCatName val="0"/>
          <c:showSerName val="0"/>
          <c:showPercent val="0"/>
          <c:showBubbleSize val="0"/>
        </c:dLbls>
        <c:marker val="1"/>
        <c:smooth val="0"/>
        <c:axId val="782523216"/>
        <c:axId val="711527472"/>
      </c:lineChart>
      <c:catAx>
        <c:axId val="711523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1518832"/>
        <c:crosses val="autoZero"/>
        <c:auto val="1"/>
        <c:lblAlgn val="ctr"/>
        <c:lblOffset val="100"/>
        <c:noMultiLvlLbl val="0"/>
      </c:catAx>
      <c:valAx>
        <c:axId val="71151883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1523632"/>
        <c:crosses val="autoZero"/>
        <c:crossBetween val="between"/>
      </c:valAx>
      <c:valAx>
        <c:axId val="711527472"/>
        <c:scaling>
          <c:orientation val="minMax"/>
        </c:scaling>
        <c:delete val="0"/>
        <c:axPos val="r"/>
        <c:numFmt formatCode="0,&quot;K&quot;"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523216"/>
        <c:crosses val="max"/>
        <c:crossBetween val="between"/>
      </c:valAx>
      <c:catAx>
        <c:axId val="782523216"/>
        <c:scaling>
          <c:orientation val="minMax"/>
        </c:scaling>
        <c:delete val="1"/>
        <c:axPos val="b"/>
        <c:numFmt formatCode="General" sourceLinked="1"/>
        <c:majorTickMark val="out"/>
        <c:minorTickMark val="none"/>
        <c:tickLblPos val="nextTo"/>
        <c:crossAx val="711527472"/>
        <c:crosses val="autoZero"/>
        <c:auto val="1"/>
        <c:lblAlgn val="ctr"/>
        <c:lblOffset val="100"/>
        <c:noMultiLvlLbl val="0"/>
      </c:catAx>
      <c:spPr>
        <a:noFill/>
        <a:ln>
          <a:noFill/>
        </a:ln>
        <a:effectLst/>
      </c:spPr>
    </c:plotArea>
    <c:legend>
      <c:legendPos val="r"/>
      <c:layout>
        <c:manualLayout>
          <c:xMode val="edge"/>
          <c:yMode val="edge"/>
          <c:x val="0.26367598834318373"/>
          <c:y val="0.84302274715660541"/>
          <c:w val="0.71687940985794052"/>
          <c:h val="0.1170771922740426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Sales Dataset - Dashboard.xlsx]Pivot!PivotTable6</c:name>
    <c:fmtId val="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Per Month</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251091024864497"/>
          <c:y val="0.31005154639175264"/>
          <c:w val="0.76366265977107894"/>
          <c:h val="0.595446735395189"/>
        </c:manualLayout>
      </c:layout>
      <c:barChart>
        <c:barDir val="bar"/>
        <c:grouping val="clustered"/>
        <c:varyColors val="0"/>
        <c:ser>
          <c:idx val="0"/>
          <c:order val="0"/>
          <c:tx>
            <c:strRef>
              <c:f>Pivot!$B$47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Pivot!$A$48:$A$52</c:f>
              <c:strCache>
                <c:ptCount val="5"/>
                <c:pt idx="0">
                  <c:v>Apr</c:v>
                </c:pt>
                <c:pt idx="1">
                  <c:v>Sep</c:v>
                </c:pt>
                <c:pt idx="2">
                  <c:v>Mar</c:v>
                </c:pt>
                <c:pt idx="3">
                  <c:v>Nov</c:v>
                </c:pt>
                <c:pt idx="4">
                  <c:v>May</c:v>
                </c:pt>
              </c:strCache>
            </c:strRef>
          </c:cat>
          <c:val>
            <c:numRef>
              <c:f>Pivot!$B$48:$B$52</c:f>
              <c:numCache>
                <c:formatCode>0.00%</c:formatCode>
                <c:ptCount val="5"/>
                <c:pt idx="0">
                  <c:v>0.19089192685570436</c:v>
                </c:pt>
                <c:pt idx="1">
                  <c:v>0.19131848536764448</c:v>
                </c:pt>
                <c:pt idx="2">
                  <c:v>0.20172721233523302</c:v>
                </c:pt>
                <c:pt idx="3">
                  <c:v>0.20173070871647844</c:v>
                </c:pt>
                <c:pt idx="4">
                  <c:v>0.2143316667249397</c:v>
                </c:pt>
              </c:numCache>
            </c:numRef>
          </c:val>
          <c:extLst>
            <c:ext xmlns:c16="http://schemas.microsoft.com/office/drawing/2014/chart" uri="{C3380CC4-5D6E-409C-BE32-E72D297353CC}">
              <c16:uniqueId val="{00000000-D54D-4E1A-A2F6-6E9B5E72C2CB}"/>
            </c:ext>
          </c:extLst>
        </c:ser>
        <c:dLbls>
          <c:dLblPos val="outEnd"/>
          <c:showLegendKey val="0"/>
          <c:showVal val="1"/>
          <c:showCatName val="0"/>
          <c:showSerName val="0"/>
          <c:showPercent val="0"/>
          <c:showBubbleSize val="0"/>
        </c:dLbls>
        <c:gapWidth val="182"/>
        <c:axId val="1094421072"/>
        <c:axId val="1094425392"/>
      </c:barChart>
      <c:catAx>
        <c:axId val="10944210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4425392"/>
        <c:crosses val="autoZero"/>
        <c:auto val="1"/>
        <c:lblAlgn val="ctr"/>
        <c:lblOffset val="100"/>
        <c:noMultiLvlLbl val="0"/>
      </c:catAx>
      <c:valAx>
        <c:axId val="1094425392"/>
        <c:scaling>
          <c:orientation val="minMax"/>
        </c:scaling>
        <c:delete val="1"/>
        <c:axPos val="b"/>
        <c:numFmt formatCode="0.00%" sourceLinked="1"/>
        <c:majorTickMark val="none"/>
        <c:minorTickMark val="none"/>
        <c:tickLblPos val="nextTo"/>
        <c:crossAx val="10944210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Sales Dataset - Dashboard.xlsx]Pivot 2!PivotTable8</c:name>
    <c:fmtId val="9"/>
  </c:pivotSource>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Profit</a:t>
            </a:r>
            <a:r>
              <a:rPr lang="en-US" sz="1200" b="1" baseline="0"/>
              <a:t> by Age Group</a:t>
            </a:r>
            <a:endParaRPr lang="en-US" sz="1200" b="1"/>
          </a:p>
        </c:rich>
      </c:tx>
      <c:layout>
        <c:manualLayout>
          <c:xMode val="edge"/>
          <c:yMode val="edge"/>
          <c:x val="0.16980920314253647"/>
          <c:y val="1.7543859649122806E-2"/>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dLbl>
          <c:idx val="0"/>
          <c:layout>
            <c:manualLayout>
              <c:x val="-1.9685039370078754E-2"/>
              <c:y val="0.1128472222222222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28859504935620428"/>
          <c:y val="0.18030252797347701"/>
          <c:w val="0.48709182816794355"/>
          <c:h val="0.76140143666252225"/>
        </c:manualLayout>
      </c:layout>
      <c:pieChart>
        <c:varyColors val="1"/>
        <c:ser>
          <c:idx val="0"/>
          <c:order val="0"/>
          <c:tx>
            <c:strRef>
              <c:f>'Pivot 2'!$B$4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4A1-4443-839C-D7C30CB9BC3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4A1-4443-839C-D7C30CB9BC3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4A1-4443-839C-D7C30CB9BC3D}"/>
              </c:ext>
            </c:extLst>
          </c:dPt>
          <c:dLbls>
            <c:dLbl>
              <c:idx val="2"/>
              <c:layout>
                <c:manualLayout>
                  <c:x val="-1.9685039370078754E-2"/>
                  <c:y val="0.1128472222222222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D4A1-4443-839C-D7C30CB9BC3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2'!$A$5:$A$7</c:f>
              <c:strCache>
                <c:ptCount val="3"/>
                <c:pt idx="0">
                  <c:v>Adults</c:v>
                </c:pt>
                <c:pt idx="1">
                  <c:v>Senior</c:v>
                </c:pt>
                <c:pt idx="2">
                  <c:v>Young</c:v>
                </c:pt>
              </c:strCache>
            </c:strRef>
          </c:cat>
          <c:val>
            <c:numRef>
              <c:f>'Pivot 2'!$B$5:$B$7</c:f>
              <c:numCache>
                <c:formatCode>General</c:formatCode>
                <c:ptCount val="3"/>
                <c:pt idx="0">
                  <c:v>260681</c:v>
                </c:pt>
                <c:pt idx="1">
                  <c:v>208348</c:v>
                </c:pt>
                <c:pt idx="2">
                  <c:v>169263</c:v>
                </c:pt>
              </c:numCache>
            </c:numRef>
          </c:val>
          <c:extLst>
            <c:ext xmlns:c16="http://schemas.microsoft.com/office/drawing/2014/chart" uri="{C3380CC4-5D6E-409C-BE32-E72D297353CC}">
              <c16:uniqueId val="{00000006-D4A1-4443-839C-D7C30CB9BC3D}"/>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Sales Dataset - Dashboard.xlsx]Pivot 2!PivotTable9</c:name>
    <c:fmtId val="14"/>
  </c:pivotSource>
  <c:chart>
    <c:title>
      <c:tx>
        <c:rich>
          <a:bodyPr rot="0" spcFirstLastPara="1" vertOverflow="ellipsis" vert="horz" wrap="square" anchor="ctr" anchorCtr="1"/>
          <a:lstStyle/>
          <a:p>
            <a:pPr>
              <a:defRPr sz="1000" b="1" i="0" u="none" strike="noStrike" kern="1200" cap="all" spc="50" baseline="0">
                <a:solidFill>
                  <a:schemeClr val="tx1">
                    <a:lumMod val="65000"/>
                    <a:lumOff val="35000"/>
                  </a:schemeClr>
                </a:solidFill>
                <a:latin typeface="+mn-lt"/>
                <a:ea typeface="+mn-ea"/>
                <a:cs typeface="+mn-cs"/>
              </a:defRPr>
            </a:pPr>
            <a:r>
              <a:rPr lang="en-US" sz="1000"/>
              <a:t>Revenue By Gender</a:t>
            </a:r>
          </a:p>
        </c:rich>
      </c:tx>
      <c:layout>
        <c:manualLayout>
          <c:xMode val="edge"/>
          <c:yMode val="edge"/>
          <c:x val="7.1023817918282606E-2"/>
          <c:y val="3.3841191537804759E-2"/>
        </c:manualLayout>
      </c:layout>
      <c:overlay val="0"/>
      <c:spPr>
        <a:noFill/>
        <a:ln>
          <a:noFill/>
        </a:ln>
        <a:effectLst/>
      </c:spPr>
      <c:txPr>
        <a:bodyPr rot="0" spcFirstLastPara="1" vertOverflow="ellipsis" vert="horz" wrap="square" anchor="ctr" anchorCtr="1"/>
        <a:lstStyle/>
        <a:p>
          <a:pPr>
            <a:defRPr sz="10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1"/>
        <c:spPr>
          <a:solidFill>
            <a:schemeClr val="accent6"/>
          </a:solidFill>
          <a:ln>
            <a:noFill/>
          </a:ln>
          <a:effectLst/>
          <a:scene3d>
            <a:camera prst="orthographicFront"/>
            <a:lightRig rig="brightRoom" dir="t"/>
          </a:scene3d>
          <a:sp3d prstMaterial="flat">
            <a:bevelT w="50800" h="101600" prst="angle"/>
            <a:contourClr>
              <a:srgbClr val="000000"/>
            </a:contourClr>
          </a:sp3d>
        </c:spPr>
        <c:dLbl>
          <c:idx val="0"/>
          <c:layout>
            <c:manualLayout>
              <c:x val="-1.0539037870877829E-2"/>
              <c:y val="4.7542800309344428E-2"/>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fld id="{9C5965F0-B732-4114-A49B-9E9795E755F6}" type="CATEGORYNAME">
                  <a:rPr lang="en-US" b="0" cap="none" spc="0">
                    <a:ln w="0"/>
                    <a:solidFill>
                      <a:schemeClr val="tx1"/>
                    </a:solidFill>
                    <a:effectLst>
                      <a:outerShdw blurRad="38100" dist="19050" dir="2700000" algn="tl" rotWithShape="0">
                        <a:schemeClr val="dk1">
                          <a:alpha val="40000"/>
                        </a:schemeClr>
                      </a:outerShdw>
                    </a:effectLst>
                  </a:rPr>
                  <a:pPr>
                    <a:defRPr sz="900" b="1" i="0" u="none" strike="noStrike" kern="1200" baseline="0">
                      <a:solidFill>
                        <a:schemeClr val="lt1"/>
                      </a:solidFill>
                      <a:latin typeface="+mn-lt"/>
                      <a:ea typeface="+mn-ea"/>
                      <a:cs typeface="+mn-cs"/>
                    </a:defRPr>
                  </a:pPr>
                  <a:t>[CATEGORY NAME]</a:t>
                </a:fld>
                <a:r>
                  <a:rPr lang="en-US" b="0" cap="none" spc="0">
                    <a:ln w="0"/>
                    <a:solidFill>
                      <a:schemeClr val="tx1"/>
                    </a:solidFill>
                    <a:effectLst>
                      <a:outerShdw blurRad="38100" dist="19050" dir="2700000" algn="tl" rotWithShape="0">
                        <a:schemeClr val="dk1">
                          <a:alpha val="40000"/>
                        </a:schemeClr>
                      </a:outerShdw>
                    </a:effectLst>
                  </a:rPr>
                  <a:t>, </a:t>
                </a:r>
                <a:fld id="{C6B80BD3-1D26-4FB7-8729-DA0848E019B5}" type="PERCENTAGE">
                  <a:rPr lang="en-US" b="0" cap="none" spc="0">
                    <a:ln w="0"/>
                    <a:solidFill>
                      <a:schemeClr val="tx1"/>
                    </a:solidFill>
                    <a:effectLst>
                      <a:outerShdw blurRad="38100" dist="19050" dir="2700000" algn="tl" rotWithShape="0">
                        <a:schemeClr val="dk1">
                          <a:alpha val="40000"/>
                        </a:schemeClr>
                      </a:outerShdw>
                    </a:effectLst>
                  </a:rPr>
                  <a:pPr>
                    <a:defRPr sz="900" b="1" i="0" u="none" strike="noStrike" kern="1200" baseline="0">
                      <a:solidFill>
                        <a:schemeClr val="lt1"/>
                      </a:solidFill>
                      <a:latin typeface="+mn-lt"/>
                      <a:ea typeface="+mn-ea"/>
                      <a:cs typeface="+mn-cs"/>
                    </a:defRPr>
                  </a:pPr>
                  <a:t>[PERCENTAGE]</a:t>
                </a:fld>
                <a:endParaRPr lang="en-US" b="0" cap="none" spc="0">
                  <a:ln w="0"/>
                  <a:solidFill>
                    <a:schemeClr val="tx1"/>
                  </a:solidFill>
                  <a:effectLst>
                    <a:outerShdw blurRad="38100" dist="19050" dir="2700000" algn="tl" rotWithShape="0">
                      <a:schemeClr val="dk1">
                        <a:alpha val="40000"/>
                      </a:schemeClr>
                    </a:outerShdw>
                  </a:effectLst>
                </a:endParaRPr>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19413256633076306"/>
                  <c:h val="0.2428894592595815"/>
                </c:manualLayout>
              </c15:layout>
              <c15:dlblFieldTable/>
              <c15:showDataLabelsRange val="0"/>
            </c:ext>
          </c:extLst>
        </c:dLbl>
      </c:pivotFmt>
      <c:pivotFmt>
        <c:idx val="2"/>
        <c:spPr>
          <a:solidFill>
            <a:schemeClr val="accent6"/>
          </a:solidFill>
          <a:ln>
            <a:noFill/>
          </a:ln>
          <a:effectLst/>
          <a:scene3d>
            <a:camera prst="orthographicFront"/>
            <a:lightRig rig="brightRoom" dir="t"/>
          </a:scene3d>
          <a:sp3d prstMaterial="flat">
            <a:bevelT w="50800" h="101600" prst="angle"/>
            <a:contourClr>
              <a:srgbClr val="000000"/>
            </a:contourClr>
          </a:sp3d>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fld id="{73E3B22B-E250-44ED-9913-E20281F54ED9}" type="CATEGORYNAME">
                  <a:rPr lang="en-US" b="0" cap="none" spc="0">
                    <a:ln w="0"/>
                    <a:solidFill>
                      <a:schemeClr val="tx1"/>
                    </a:solidFill>
                    <a:effectLst>
                      <a:outerShdw blurRad="38100" dist="19050" dir="2700000" algn="tl" rotWithShape="0">
                        <a:schemeClr val="dk1">
                          <a:alpha val="40000"/>
                        </a:schemeClr>
                      </a:outerShdw>
                    </a:effectLst>
                  </a:rPr>
                  <a:pPr>
                    <a:defRPr sz="900" b="1" i="0" u="none" strike="noStrike" kern="1200" baseline="0">
                      <a:solidFill>
                        <a:schemeClr val="lt1"/>
                      </a:solidFill>
                      <a:latin typeface="+mn-lt"/>
                      <a:ea typeface="+mn-ea"/>
                      <a:cs typeface="+mn-cs"/>
                    </a:defRPr>
                  </a:pPr>
                  <a:t>[CATEGORY NAME]</a:t>
                </a:fld>
                <a:r>
                  <a:rPr lang="en-US" b="0" cap="none" spc="0">
                    <a:ln w="0"/>
                    <a:solidFill>
                      <a:schemeClr val="tx1"/>
                    </a:solidFill>
                    <a:effectLst>
                      <a:outerShdw blurRad="38100" dist="19050" dir="2700000" algn="tl" rotWithShape="0">
                        <a:schemeClr val="dk1">
                          <a:alpha val="40000"/>
                        </a:schemeClr>
                      </a:outerShdw>
                    </a:effectLst>
                  </a:rPr>
                  <a:t>, </a:t>
                </a:r>
                <a:fld id="{CB8ABBA9-DF85-44BB-A7E3-7A03354230B1}" type="PERCENTAGE">
                  <a:rPr lang="en-US" b="0" cap="none" spc="0">
                    <a:ln w="0"/>
                    <a:solidFill>
                      <a:schemeClr val="tx1"/>
                    </a:solidFill>
                    <a:effectLst>
                      <a:outerShdw blurRad="38100" dist="19050" dir="2700000" algn="tl" rotWithShape="0">
                        <a:schemeClr val="dk1">
                          <a:alpha val="40000"/>
                        </a:schemeClr>
                      </a:outerShdw>
                    </a:effectLst>
                  </a:rPr>
                  <a:pPr>
                    <a:defRPr sz="900" b="1" i="0" u="none" strike="noStrike" kern="1200" baseline="0">
                      <a:solidFill>
                        <a:schemeClr val="lt1"/>
                      </a:solidFill>
                      <a:latin typeface="+mn-lt"/>
                      <a:ea typeface="+mn-ea"/>
                      <a:cs typeface="+mn-cs"/>
                    </a:defRPr>
                  </a:pPr>
                  <a:t>[PERCENTAGE]</a:t>
                </a:fld>
                <a:endParaRPr lang="en-US" b="0" cap="none" spc="0">
                  <a:ln w="0"/>
                  <a:solidFill>
                    <a:schemeClr val="tx1"/>
                  </a:solidFill>
                  <a:effectLst>
                    <a:outerShdw blurRad="38100" dist="19050" dir="2700000" algn="tl" rotWithShape="0">
                      <a:schemeClr val="dk1">
                        <a:alpha val="40000"/>
                      </a:schemeClr>
                    </a:outerShdw>
                  </a:effectLst>
                </a:endParaRPr>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15:dlblFieldTable/>
              <c15:showDataLabelsRange val="0"/>
            </c:ext>
          </c:extLst>
        </c:dLbl>
      </c:pivotFmt>
      <c:pivotFmt>
        <c:idx val="3"/>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5"/>
        <c:spPr>
          <a:solidFill>
            <a:schemeClr val="accent6"/>
          </a:solidFill>
          <a:ln>
            <a:noFill/>
          </a:ln>
          <a:effectLst/>
          <a:scene3d>
            <a:camera prst="orthographicFront"/>
            <a:lightRig rig="brightRoom" dir="t"/>
          </a:scene3d>
          <a:sp3d prstMaterial="flat">
            <a:bevelT w="50800" h="101600" prst="angle"/>
            <a:contourClr>
              <a:srgbClr val="000000"/>
            </a:contourClr>
          </a:sp3d>
        </c:spPr>
        <c:dLbl>
          <c:idx val="0"/>
          <c:layout>
            <c:manualLayout>
              <c:x val="-1.0539037870877829E-2"/>
              <c:y val="4.7542800309344428E-2"/>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fld id="{9C5965F0-B732-4114-A49B-9E9795E755F6}" type="CATEGORYNAME">
                  <a:rPr lang="en-US" b="0" cap="none" spc="0">
                    <a:ln w="0"/>
                    <a:solidFill>
                      <a:schemeClr val="tx1"/>
                    </a:solidFill>
                    <a:effectLst>
                      <a:outerShdw blurRad="38100" dist="19050" dir="2700000" algn="tl" rotWithShape="0">
                        <a:schemeClr val="dk1">
                          <a:alpha val="40000"/>
                        </a:schemeClr>
                      </a:outerShdw>
                    </a:effectLst>
                  </a:rPr>
                  <a:pPr>
                    <a:defRPr sz="900" b="1" i="0" u="none" strike="noStrike" kern="1200" baseline="0">
                      <a:solidFill>
                        <a:schemeClr val="lt1"/>
                      </a:solidFill>
                      <a:latin typeface="+mn-lt"/>
                      <a:ea typeface="+mn-ea"/>
                      <a:cs typeface="+mn-cs"/>
                    </a:defRPr>
                  </a:pPr>
                  <a:t>[CATEGORY NAME]</a:t>
                </a:fld>
                <a:r>
                  <a:rPr lang="en-US" b="0" cap="none" spc="0">
                    <a:ln w="0"/>
                    <a:solidFill>
                      <a:schemeClr val="tx1"/>
                    </a:solidFill>
                    <a:effectLst>
                      <a:outerShdw blurRad="38100" dist="19050" dir="2700000" algn="tl" rotWithShape="0">
                        <a:schemeClr val="dk1">
                          <a:alpha val="40000"/>
                        </a:schemeClr>
                      </a:outerShdw>
                    </a:effectLst>
                  </a:rPr>
                  <a:t>, </a:t>
                </a:r>
                <a:fld id="{C6B80BD3-1D26-4FB7-8729-DA0848E019B5}" type="PERCENTAGE">
                  <a:rPr lang="en-US" b="0" cap="none" spc="0">
                    <a:ln w="0"/>
                    <a:solidFill>
                      <a:schemeClr val="tx1"/>
                    </a:solidFill>
                    <a:effectLst>
                      <a:outerShdw blurRad="38100" dist="19050" dir="2700000" algn="tl" rotWithShape="0">
                        <a:schemeClr val="dk1">
                          <a:alpha val="40000"/>
                        </a:schemeClr>
                      </a:outerShdw>
                    </a:effectLst>
                  </a:rPr>
                  <a:pPr>
                    <a:defRPr sz="900" b="1" i="0" u="none" strike="noStrike" kern="1200" baseline="0">
                      <a:solidFill>
                        <a:schemeClr val="lt1"/>
                      </a:solidFill>
                      <a:latin typeface="+mn-lt"/>
                      <a:ea typeface="+mn-ea"/>
                      <a:cs typeface="+mn-cs"/>
                    </a:defRPr>
                  </a:pPr>
                  <a:t>[PERCENTAGE]</a:t>
                </a:fld>
                <a:endParaRPr lang="en-US" b="0" cap="none" spc="0">
                  <a:ln w="0"/>
                  <a:solidFill>
                    <a:schemeClr val="tx1"/>
                  </a:solidFill>
                  <a:effectLst>
                    <a:outerShdw blurRad="38100" dist="19050" dir="2700000" algn="tl" rotWithShape="0">
                      <a:schemeClr val="dk1">
                        <a:alpha val="40000"/>
                      </a:schemeClr>
                    </a:outerShdw>
                  </a:effectLst>
                </a:endParaRPr>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19413256633076306"/>
                  <c:h val="0.2428894592595815"/>
                </c:manualLayout>
              </c15:layout>
              <c15:dlblFieldTable/>
              <c15:showDataLabelsRange val="0"/>
            </c:ext>
          </c:extLst>
        </c:dLbl>
      </c:pivotFmt>
      <c:pivotFmt>
        <c:idx val="6"/>
        <c:spPr>
          <a:solidFill>
            <a:schemeClr val="accent6"/>
          </a:solidFill>
          <a:ln>
            <a:noFill/>
          </a:ln>
          <a:effectLst/>
          <a:scene3d>
            <a:camera prst="orthographicFront"/>
            <a:lightRig rig="brightRoom" dir="t"/>
          </a:scene3d>
          <a:sp3d prstMaterial="flat">
            <a:bevelT w="50800" h="101600" prst="angle"/>
            <a:contourClr>
              <a:srgbClr val="000000"/>
            </a:contourClr>
          </a:sp3d>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fld id="{73E3B22B-E250-44ED-9913-E20281F54ED9}" type="CATEGORYNAME">
                  <a:rPr lang="en-US" b="0" cap="none" spc="0">
                    <a:ln w="0"/>
                    <a:solidFill>
                      <a:schemeClr val="tx1"/>
                    </a:solidFill>
                    <a:effectLst>
                      <a:outerShdw blurRad="38100" dist="19050" dir="2700000" algn="tl" rotWithShape="0">
                        <a:schemeClr val="dk1">
                          <a:alpha val="40000"/>
                        </a:schemeClr>
                      </a:outerShdw>
                    </a:effectLst>
                  </a:rPr>
                  <a:pPr>
                    <a:defRPr sz="900" b="1" i="0" u="none" strike="noStrike" kern="1200" baseline="0">
                      <a:solidFill>
                        <a:schemeClr val="lt1"/>
                      </a:solidFill>
                      <a:latin typeface="+mn-lt"/>
                      <a:ea typeface="+mn-ea"/>
                      <a:cs typeface="+mn-cs"/>
                    </a:defRPr>
                  </a:pPr>
                  <a:t>[CATEGORY NAME]</a:t>
                </a:fld>
                <a:r>
                  <a:rPr lang="en-US" b="0" cap="none" spc="0">
                    <a:ln w="0"/>
                    <a:solidFill>
                      <a:schemeClr val="tx1"/>
                    </a:solidFill>
                    <a:effectLst>
                      <a:outerShdw blurRad="38100" dist="19050" dir="2700000" algn="tl" rotWithShape="0">
                        <a:schemeClr val="dk1">
                          <a:alpha val="40000"/>
                        </a:schemeClr>
                      </a:outerShdw>
                    </a:effectLst>
                  </a:rPr>
                  <a:t>, </a:t>
                </a:r>
                <a:fld id="{CB8ABBA9-DF85-44BB-A7E3-7A03354230B1}" type="PERCENTAGE">
                  <a:rPr lang="en-US" b="0" cap="none" spc="0">
                    <a:ln w="0"/>
                    <a:solidFill>
                      <a:schemeClr val="tx1"/>
                    </a:solidFill>
                    <a:effectLst>
                      <a:outerShdw blurRad="38100" dist="19050" dir="2700000" algn="tl" rotWithShape="0">
                        <a:schemeClr val="dk1">
                          <a:alpha val="40000"/>
                        </a:schemeClr>
                      </a:outerShdw>
                    </a:effectLst>
                  </a:rPr>
                  <a:pPr>
                    <a:defRPr sz="900" b="1" i="0" u="none" strike="noStrike" kern="1200" baseline="0">
                      <a:solidFill>
                        <a:schemeClr val="lt1"/>
                      </a:solidFill>
                      <a:latin typeface="+mn-lt"/>
                      <a:ea typeface="+mn-ea"/>
                      <a:cs typeface="+mn-cs"/>
                    </a:defRPr>
                  </a:pPr>
                  <a:t>[PERCENTAGE]</a:t>
                </a:fld>
                <a:endParaRPr lang="en-US" b="0" cap="none" spc="0">
                  <a:ln w="0"/>
                  <a:solidFill>
                    <a:schemeClr val="tx1"/>
                  </a:solidFill>
                  <a:effectLst>
                    <a:outerShdw blurRad="38100" dist="19050" dir="2700000" algn="tl" rotWithShape="0">
                      <a:schemeClr val="dk1">
                        <a:alpha val="40000"/>
                      </a:schemeClr>
                    </a:outerShdw>
                  </a:effectLst>
                </a:endParaRPr>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15:dlblFieldTable/>
              <c15:showDataLabelsRange val="0"/>
            </c:ext>
          </c:extLst>
        </c:dLbl>
      </c:pivotFmt>
      <c:pivotFmt>
        <c:idx val="7"/>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lt1"/>
                  </a:solidFill>
                  <a:latin typeface="+mn-lt"/>
                  <a:ea typeface="+mn-ea"/>
                  <a:cs typeface="+mn-cs"/>
                </a:defRPr>
              </a:pPr>
              <a:endParaRPr lang="en-US"/>
            </a:p>
          </c:txPr>
          <c:dLblPos val="inEnd"/>
          <c:showLegendKey val="0"/>
          <c:showVal val="1"/>
          <c:showCatName val="1"/>
          <c:showSerName val="0"/>
          <c:showPercent val="1"/>
          <c:showBubbleSize val="0"/>
          <c:extLst>
            <c:ext xmlns:c15="http://schemas.microsoft.com/office/drawing/2012/chart" uri="{CE6537A1-D6FC-4f65-9D91-7224C49458BB}"/>
          </c:extLst>
        </c:dLbl>
      </c:pivotFmt>
      <c:pivotFmt>
        <c:idx val="8"/>
        <c:spPr>
          <a:solidFill>
            <a:schemeClr val="accent6"/>
          </a:solidFill>
          <a:ln>
            <a:noFill/>
          </a:ln>
          <a:effectLst/>
          <a:scene3d>
            <a:camera prst="orthographicFront"/>
            <a:lightRig rig="brightRoom" dir="t"/>
          </a:scene3d>
          <a:sp3d prstMaterial="flat">
            <a:bevelT w="50800" h="101600" prst="angle"/>
            <a:contourClr>
              <a:srgbClr val="000000"/>
            </a:contourClr>
          </a:sp3d>
        </c:spPr>
        <c:dLbl>
          <c:idx val="0"/>
          <c:layout>
            <c:manualLayout>
              <c:x val="3.6562963640246193E-3"/>
              <c:y val="5.1860653465513711E-2"/>
            </c:manualLayout>
          </c:layout>
          <c:tx>
            <c:rich>
              <a:bodyPr rot="0" spcFirstLastPara="1" vertOverflow="ellipsis" vert="horz" wrap="square" lIns="38100" tIns="19050" rIns="38100" bIns="19050" anchor="ctr" anchorCtr="1">
                <a:noAutofit/>
              </a:bodyPr>
              <a:lstStyle/>
              <a:p>
                <a:pPr>
                  <a:defRPr sz="600" b="1" i="0" u="none" strike="noStrike" kern="1200" baseline="0">
                    <a:solidFill>
                      <a:schemeClr val="lt1"/>
                    </a:solidFill>
                    <a:latin typeface="+mn-lt"/>
                    <a:ea typeface="+mn-ea"/>
                    <a:cs typeface="+mn-cs"/>
                  </a:defRPr>
                </a:pPr>
                <a:fld id="{9C5965F0-B732-4114-A49B-9E9795E755F6}" type="CATEGORYNAME">
                  <a:rPr lang="en-US" sz="800" b="0" cap="none" spc="0">
                    <a:ln w="0"/>
                    <a:solidFill>
                      <a:schemeClr val="tx1"/>
                    </a:solidFill>
                    <a:effectLst>
                      <a:outerShdw blurRad="38100" dist="19050" dir="2700000" algn="tl" rotWithShape="0">
                        <a:schemeClr val="dk1">
                          <a:alpha val="40000"/>
                        </a:schemeClr>
                      </a:outerShdw>
                    </a:effectLst>
                  </a:rPr>
                  <a:pPr>
                    <a:defRPr sz="600"/>
                  </a:pPr>
                  <a:t>[CATEGORY NAME]</a:t>
                </a:fld>
                <a:r>
                  <a:rPr lang="en-US" sz="800" b="0" cap="none" spc="0">
                    <a:ln w="0"/>
                    <a:solidFill>
                      <a:schemeClr val="tx1"/>
                    </a:solidFill>
                    <a:effectLst>
                      <a:outerShdw blurRad="38100" dist="19050" dir="2700000" algn="tl" rotWithShape="0">
                        <a:schemeClr val="dk1">
                          <a:alpha val="40000"/>
                        </a:schemeClr>
                      </a:outerShdw>
                    </a:effectLst>
                  </a:rPr>
                  <a:t>, </a:t>
                </a:r>
                <a:fld id="{C6B80BD3-1D26-4FB7-8729-DA0848E019B5}" type="PERCENTAGE">
                  <a:rPr lang="en-US" sz="800" b="0" cap="none" spc="0">
                    <a:ln w="0"/>
                    <a:solidFill>
                      <a:schemeClr val="tx1"/>
                    </a:solidFill>
                    <a:effectLst>
                      <a:outerShdw blurRad="38100" dist="19050" dir="2700000" algn="tl" rotWithShape="0">
                        <a:schemeClr val="dk1">
                          <a:alpha val="40000"/>
                        </a:schemeClr>
                      </a:outerShdw>
                    </a:effectLst>
                  </a:rPr>
                  <a:pPr>
                    <a:defRPr sz="600"/>
                  </a:pPr>
                  <a:t>[PERCENTAGE]</a:t>
                </a:fld>
                <a:endParaRPr lang="en-US" sz="800" b="0" cap="none" spc="0">
                  <a:ln w="0"/>
                  <a:solidFill>
                    <a:schemeClr val="tx1"/>
                  </a:solidFill>
                  <a:effectLst>
                    <a:outerShdw blurRad="38100" dist="19050" dir="2700000" algn="tl" rotWithShape="0">
                      <a:schemeClr val="dk1">
                        <a:alpha val="40000"/>
                      </a:schemeClr>
                    </a:outerShdw>
                  </a:effectLst>
                </a:endParaRPr>
              </a:p>
            </c:rich>
          </c:tx>
          <c:spPr>
            <a:noFill/>
            <a:ln>
              <a:noFill/>
            </a:ln>
            <a:effectLst/>
          </c:spPr>
          <c:txPr>
            <a:bodyPr rot="0" spcFirstLastPara="1" vertOverflow="ellipsis" vert="horz" wrap="square" lIns="38100" tIns="19050" rIns="38100" bIns="19050" anchor="ctr" anchorCtr="1">
              <a:noAutofit/>
            </a:bodyPr>
            <a:lstStyle/>
            <a:p>
              <a:pPr>
                <a:defRPr sz="6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22252323480056796"/>
                  <c:h val="0.25152516557192006"/>
                </c:manualLayout>
              </c15:layout>
              <c15:dlblFieldTable/>
              <c15:showDataLabelsRange val="0"/>
            </c:ext>
          </c:extLst>
        </c:dLbl>
      </c:pivotFmt>
      <c:pivotFmt>
        <c:idx val="9"/>
        <c:spPr>
          <a:solidFill>
            <a:schemeClr val="accent6"/>
          </a:solidFill>
          <a:ln>
            <a:noFill/>
          </a:ln>
          <a:effectLst/>
          <a:scene3d>
            <a:camera prst="orthographicFront"/>
            <a:lightRig rig="brightRoom" dir="t"/>
          </a:scene3d>
          <a:sp3d prstMaterial="flat">
            <a:bevelT w="50800" h="101600" prst="angle"/>
            <a:contourClr>
              <a:srgbClr val="000000"/>
            </a:contourClr>
          </a:sp3d>
        </c:spPr>
        <c:dLbl>
          <c:idx val="0"/>
          <c:layout>
            <c:manualLayout>
              <c:x val="9.167263183011215E-2"/>
              <c:y val="-0.1511522447128664"/>
            </c:manualLayout>
          </c:layout>
          <c:tx>
            <c:rich>
              <a:bodyPr rot="0" spcFirstLastPara="1" vertOverflow="ellipsis" vert="horz" wrap="square" lIns="38100" tIns="19050" rIns="38100" bIns="19050" anchor="ctr" anchorCtr="1">
                <a:noAutofit/>
              </a:bodyPr>
              <a:lstStyle/>
              <a:p>
                <a:pPr>
                  <a:defRPr sz="600" b="1" i="0" u="none" strike="noStrike" kern="1200" baseline="0">
                    <a:solidFill>
                      <a:schemeClr val="lt1"/>
                    </a:solidFill>
                    <a:latin typeface="+mn-lt"/>
                    <a:ea typeface="+mn-ea"/>
                    <a:cs typeface="+mn-cs"/>
                  </a:defRPr>
                </a:pPr>
                <a:fld id="{73E3B22B-E250-44ED-9913-E20281F54ED9}" type="CATEGORYNAME">
                  <a:rPr lang="en-US" sz="800" b="0" cap="none" spc="0">
                    <a:ln w="0"/>
                    <a:solidFill>
                      <a:schemeClr val="tx1"/>
                    </a:solidFill>
                    <a:effectLst>
                      <a:outerShdw blurRad="38100" dist="19050" dir="2700000" algn="tl" rotWithShape="0">
                        <a:schemeClr val="dk1">
                          <a:alpha val="40000"/>
                        </a:schemeClr>
                      </a:outerShdw>
                    </a:effectLst>
                  </a:rPr>
                  <a:pPr>
                    <a:defRPr sz="600"/>
                  </a:pPr>
                  <a:t>[CATEGORY NAME]</a:t>
                </a:fld>
                <a:r>
                  <a:rPr lang="en-US" sz="800" b="0" cap="none" spc="0">
                    <a:ln w="0"/>
                    <a:solidFill>
                      <a:schemeClr val="tx1"/>
                    </a:solidFill>
                    <a:effectLst>
                      <a:outerShdw blurRad="38100" dist="19050" dir="2700000" algn="tl" rotWithShape="0">
                        <a:schemeClr val="dk1">
                          <a:alpha val="40000"/>
                        </a:schemeClr>
                      </a:outerShdw>
                    </a:effectLst>
                  </a:rPr>
                  <a:t>, </a:t>
                </a:r>
                <a:fld id="{CB8ABBA9-DF85-44BB-A7E3-7A03354230B1}" type="PERCENTAGE">
                  <a:rPr lang="en-US" sz="800" b="0" cap="none" spc="0">
                    <a:ln w="0"/>
                    <a:solidFill>
                      <a:schemeClr val="tx1"/>
                    </a:solidFill>
                    <a:effectLst>
                      <a:outerShdw blurRad="38100" dist="19050" dir="2700000" algn="tl" rotWithShape="0">
                        <a:schemeClr val="dk1">
                          <a:alpha val="40000"/>
                        </a:schemeClr>
                      </a:outerShdw>
                    </a:effectLst>
                  </a:rPr>
                  <a:pPr>
                    <a:defRPr sz="600"/>
                  </a:pPr>
                  <a:t>[PERCENTAGE]</a:t>
                </a:fld>
                <a:endParaRPr lang="en-US" sz="800" b="0" cap="none" spc="0">
                  <a:ln w="0"/>
                  <a:solidFill>
                    <a:schemeClr val="tx1"/>
                  </a:solidFill>
                  <a:effectLst>
                    <a:outerShdw blurRad="38100" dist="19050" dir="2700000" algn="tl" rotWithShape="0">
                      <a:schemeClr val="dk1">
                        <a:alpha val="40000"/>
                      </a:schemeClr>
                    </a:outerShdw>
                  </a:effectLst>
                </a:endParaRPr>
              </a:p>
            </c:rich>
          </c:tx>
          <c:spPr>
            <a:noFill/>
            <a:ln>
              <a:noFill/>
            </a:ln>
            <a:effectLst/>
          </c:spPr>
          <c:txPr>
            <a:bodyPr rot="0" spcFirstLastPara="1" vertOverflow="ellipsis" vert="horz" wrap="square" lIns="38100" tIns="19050" rIns="38100" bIns="19050" anchor="ctr" anchorCtr="1">
              <a:noAutofit/>
            </a:bodyPr>
            <a:lstStyle/>
            <a:p>
              <a:pPr>
                <a:defRPr sz="6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24155844155844158"/>
                  <c:h val="0.31876090750436303"/>
                </c:manualLayout>
              </c15:layout>
              <c15:dlblFieldTable/>
              <c15:showDataLabelsRange val="0"/>
            </c:ext>
          </c:extLst>
        </c:dLbl>
      </c:pivotFmt>
    </c:pivotFmts>
    <c:plotArea>
      <c:layout>
        <c:manualLayout>
          <c:layoutTarget val="inner"/>
          <c:xMode val="edge"/>
          <c:yMode val="edge"/>
          <c:x val="0.18040016453167235"/>
          <c:y val="0.1861796793473105"/>
          <c:w val="0.59207065068358988"/>
          <c:h val="0.76469847895519083"/>
        </c:manualLayout>
      </c:layout>
      <c:pieChart>
        <c:varyColors val="1"/>
        <c:ser>
          <c:idx val="0"/>
          <c:order val="0"/>
          <c:tx>
            <c:strRef>
              <c:f>'Pivot 2'!$B$17</c:f>
              <c:strCache>
                <c:ptCount val="1"/>
                <c:pt idx="0">
                  <c:v>Total</c:v>
                </c:pt>
              </c:strCache>
            </c:strRef>
          </c:tx>
          <c:dPt>
            <c:idx val="0"/>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A7C4-4926-A369-D2A8DC46B5FB}"/>
              </c:ext>
            </c:extLst>
          </c:dPt>
          <c:dPt>
            <c:idx val="1"/>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A7C4-4926-A369-D2A8DC46B5FB}"/>
              </c:ext>
            </c:extLst>
          </c:dPt>
          <c:dLbls>
            <c:dLbl>
              <c:idx val="0"/>
              <c:layout>
                <c:manualLayout>
                  <c:x val="3.6562963640246193E-3"/>
                  <c:y val="5.1860653465513711E-2"/>
                </c:manualLayout>
              </c:layout>
              <c:tx>
                <c:rich>
                  <a:bodyPr rot="0" spcFirstLastPara="1" vertOverflow="ellipsis" vert="horz" wrap="square" lIns="38100" tIns="19050" rIns="38100" bIns="19050" anchor="ctr" anchorCtr="1">
                    <a:noAutofit/>
                  </a:bodyPr>
                  <a:lstStyle/>
                  <a:p>
                    <a:pPr>
                      <a:defRPr sz="600" b="1" i="0" u="none" strike="noStrike" kern="1200" baseline="0">
                        <a:solidFill>
                          <a:schemeClr val="lt1"/>
                        </a:solidFill>
                        <a:latin typeface="+mn-lt"/>
                        <a:ea typeface="+mn-ea"/>
                        <a:cs typeface="+mn-cs"/>
                      </a:defRPr>
                    </a:pPr>
                    <a:fld id="{9C5965F0-B732-4114-A49B-9E9795E755F6}" type="CATEGORYNAME">
                      <a:rPr lang="en-US" sz="800" b="0" cap="none" spc="0">
                        <a:ln w="0"/>
                        <a:solidFill>
                          <a:schemeClr val="tx1"/>
                        </a:solidFill>
                        <a:effectLst>
                          <a:outerShdw blurRad="38100" dist="19050" dir="2700000" algn="tl" rotWithShape="0">
                            <a:schemeClr val="dk1">
                              <a:alpha val="40000"/>
                            </a:schemeClr>
                          </a:outerShdw>
                        </a:effectLst>
                      </a:rPr>
                      <a:pPr>
                        <a:defRPr sz="600"/>
                      </a:pPr>
                      <a:t>[CATEGORY NAME]</a:t>
                    </a:fld>
                    <a:r>
                      <a:rPr lang="en-US" sz="800" b="0" cap="none" spc="0">
                        <a:ln w="0"/>
                        <a:solidFill>
                          <a:schemeClr val="tx1"/>
                        </a:solidFill>
                        <a:effectLst>
                          <a:outerShdw blurRad="38100" dist="19050" dir="2700000" algn="tl" rotWithShape="0">
                            <a:schemeClr val="dk1">
                              <a:alpha val="40000"/>
                            </a:schemeClr>
                          </a:outerShdw>
                        </a:effectLst>
                      </a:rPr>
                      <a:t>, </a:t>
                    </a:r>
                    <a:fld id="{C6B80BD3-1D26-4FB7-8729-DA0848E019B5}" type="PERCENTAGE">
                      <a:rPr lang="en-US" sz="800" b="0" cap="none" spc="0">
                        <a:ln w="0"/>
                        <a:solidFill>
                          <a:schemeClr val="tx1"/>
                        </a:solidFill>
                        <a:effectLst>
                          <a:outerShdw blurRad="38100" dist="19050" dir="2700000" algn="tl" rotWithShape="0">
                            <a:schemeClr val="dk1">
                              <a:alpha val="40000"/>
                            </a:schemeClr>
                          </a:outerShdw>
                        </a:effectLst>
                      </a:rPr>
                      <a:pPr>
                        <a:defRPr sz="600"/>
                      </a:pPr>
                      <a:t>[PERCENTAGE]</a:t>
                    </a:fld>
                    <a:endParaRPr lang="en-US" sz="800" b="0" cap="none" spc="0">
                      <a:ln w="0"/>
                      <a:solidFill>
                        <a:schemeClr val="tx1"/>
                      </a:solidFill>
                      <a:effectLst>
                        <a:outerShdw blurRad="38100" dist="19050" dir="2700000" algn="tl" rotWithShape="0">
                          <a:schemeClr val="dk1">
                            <a:alpha val="40000"/>
                          </a:schemeClr>
                        </a:outerShdw>
                      </a:effectLst>
                    </a:endParaRPr>
                  </a:p>
                </c:rich>
              </c:tx>
              <c:spPr>
                <a:noFill/>
                <a:ln>
                  <a:noFill/>
                </a:ln>
                <a:effectLst/>
              </c:spPr>
              <c:txPr>
                <a:bodyPr rot="0" spcFirstLastPara="1" vertOverflow="ellipsis" vert="horz" wrap="square" lIns="38100" tIns="19050" rIns="38100" bIns="19050" anchor="ctr" anchorCtr="1">
                  <a:noAutofit/>
                </a:bodyPr>
                <a:lstStyle/>
                <a:p>
                  <a:pPr>
                    <a:defRPr sz="6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22252323480056796"/>
                      <c:h val="0.25152516557192006"/>
                    </c:manualLayout>
                  </c15:layout>
                  <c15:dlblFieldTable/>
                  <c15:showDataLabelsRange val="0"/>
                </c:ext>
                <c:ext xmlns:c16="http://schemas.microsoft.com/office/drawing/2014/chart" uri="{C3380CC4-5D6E-409C-BE32-E72D297353CC}">
                  <c16:uniqueId val="{00000001-A7C4-4926-A369-D2A8DC46B5FB}"/>
                </c:ext>
              </c:extLst>
            </c:dLbl>
            <c:dLbl>
              <c:idx val="1"/>
              <c:layout>
                <c:manualLayout>
                  <c:x val="9.167263183011215E-2"/>
                  <c:y val="-0.1511522447128664"/>
                </c:manualLayout>
              </c:layout>
              <c:tx>
                <c:rich>
                  <a:bodyPr rot="0" spcFirstLastPara="1" vertOverflow="ellipsis" vert="horz" wrap="square" lIns="38100" tIns="19050" rIns="38100" bIns="19050" anchor="ctr" anchorCtr="1">
                    <a:noAutofit/>
                  </a:bodyPr>
                  <a:lstStyle/>
                  <a:p>
                    <a:pPr>
                      <a:defRPr sz="600" b="1" i="0" u="none" strike="noStrike" kern="1200" baseline="0">
                        <a:solidFill>
                          <a:schemeClr val="lt1"/>
                        </a:solidFill>
                        <a:latin typeface="+mn-lt"/>
                        <a:ea typeface="+mn-ea"/>
                        <a:cs typeface="+mn-cs"/>
                      </a:defRPr>
                    </a:pPr>
                    <a:fld id="{73E3B22B-E250-44ED-9913-E20281F54ED9}" type="CATEGORYNAME">
                      <a:rPr lang="en-US" sz="800" b="0" cap="none" spc="0">
                        <a:ln w="0"/>
                        <a:solidFill>
                          <a:schemeClr val="tx1"/>
                        </a:solidFill>
                        <a:effectLst>
                          <a:outerShdw blurRad="38100" dist="19050" dir="2700000" algn="tl" rotWithShape="0">
                            <a:schemeClr val="dk1">
                              <a:alpha val="40000"/>
                            </a:schemeClr>
                          </a:outerShdw>
                        </a:effectLst>
                      </a:rPr>
                      <a:pPr>
                        <a:defRPr sz="600"/>
                      </a:pPr>
                      <a:t>[CATEGORY NAME]</a:t>
                    </a:fld>
                    <a:r>
                      <a:rPr lang="en-US" sz="800" b="0" cap="none" spc="0">
                        <a:ln w="0"/>
                        <a:solidFill>
                          <a:schemeClr val="tx1"/>
                        </a:solidFill>
                        <a:effectLst>
                          <a:outerShdw blurRad="38100" dist="19050" dir="2700000" algn="tl" rotWithShape="0">
                            <a:schemeClr val="dk1">
                              <a:alpha val="40000"/>
                            </a:schemeClr>
                          </a:outerShdw>
                        </a:effectLst>
                      </a:rPr>
                      <a:t>, </a:t>
                    </a:r>
                    <a:fld id="{CB8ABBA9-DF85-44BB-A7E3-7A03354230B1}" type="PERCENTAGE">
                      <a:rPr lang="en-US" sz="800" b="0" cap="none" spc="0">
                        <a:ln w="0"/>
                        <a:solidFill>
                          <a:schemeClr val="tx1"/>
                        </a:solidFill>
                        <a:effectLst>
                          <a:outerShdw blurRad="38100" dist="19050" dir="2700000" algn="tl" rotWithShape="0">
                            <a:schemeClr val="dk1">
                              <a:alpha val="40000"/>
                            </a:schemeClr>
                          </a:outerShdw>
                        </a:effectLst>
                      </a:rPr>
                      <a:pPr>
                        <a:defRPr sz="600"/>
                      </a:pPr>
                      <a:t>[PERCENTAGE]</a:t>
                    </a:fld>
                    <a:endParaRPr lang="en-US" sz="800" b="0" cap="none" spc="0">
                      <a:ln w="0"/>
                      <a:solidFill>
                        <a:schemeClr val="tx1"/>
                      </a:solidFill>
                      <a:effectLst>
                        <a:outerShdw blurRad="38100" dist="19050" dir="2700000" algn="tl" rotWithShape="0">
                          <a:schemeClr val="dk1">
                            <a:alpha val="40000"/>
                          </a:schemeClr>
                        </a:outerShdw>
                      </a:effectLst>
                    </a:endParaRPr>
                  </a:p>
                </c:rich>
              </c:tx>
              <c:spPr>
                <a:noFill/>
                <a:ln>
                  <a:noFill/>
                </a:ln>
                <a:effectLst/>
              </c:spPr>
              <c:txPr>
                <a:bodyPr rot="0" spcFirstLastPara="1" vertOverflow="ellipsis" vert="horz" wrap="square" lIns="38100" tIns="19050" rIns="38100" bIns="19050" anchor="ctr" anchorCtr="1">
                  <a:noAutofit/>
                </a:bodyPr>
                <a:lstStyle/>
                <a:p>
                  <a:pPr>
                    <a:defRPr sz="6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24155844155844158"/>
                      <c:h val="0.31876090750436303"/>
                    </c:manualLayout>
                  </c15:layout>
                  <c15:dlblFieldTable/>
                  <c15:showDataLabelsRange val="0"/>
                </c:ext>
                <c:ext xmlns:c16="http://schemas.microsoft.com/office/drawing/2014/chart" uri="{C3380CC4-5D6E-409C-BE32-E72D297353CC}">
                  <c16:uniqueId val="{00000003-A7C4-4926-A369-D2A8DC46B5FB}"/>
                </c:ext>
              </c:extLst>
            </c:dLbl>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lt1"/>
                    </a:solidFill>
                    <a:latin typeface="+mn-lt"/>
                    <a:ea typeface="+mn-ea"/>
                    <a:cs typeface="+mn-cs"/>
                  </a:defRPr>
                </a:pPr>
                <a:endParaRPr lang="en-US"/>
              </a:p>
            </c:txPr>
            <c:dLblPos val="inEnd"/>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2'!$A$18:$A$19</c:f>
              <c:strCache>
                <c:ptCount val="2"/>
                <c:pt idx="0">
                  <c:v>Female</c:v>
                </c:pt>
                <c:pt idx="1">
                  <c:v>Male</c:v>
                </c:pt>
              </c:strCache>
            </c:strRef>
          </c:cat>
          <c:val>
            <c:numRef>
              <c:f>'Pivot 2'!$B$18:$B$19</c:f>
              <c:numCache>
                <c:formatCode>0.00%</c:formatCode>
                <c:ptCount val="2"/>
                <c:pt idx="0">
                  <c:v>0.15281448285318938</c:v>
                </c:pt>
                <c:pt idx="1">
                  <c:v>0.84718551714681056</c:v>
                </c:pt>
              </c:numCache>
            </c:numRef>
          </c:val>
          <c:extLst>
            <c:ext xmlns:c16="http://schemas.microsoft.com/office/drawing/2014/chart" uri="{C3380CC4-5D6E-409C-BE32-E72D297353CC}">
              <c16:uniqueId val="{00000004-A7C4-4926-A369-D2A8DC46B5FB}"/>
            </c:ext>
          </c:extLst>
        </c:ser>
        <c:dLbls>
          <c:dLblPos val="inEnd"/>
          <c:showLegendKey val="0"/>
          <c:showVal val="1"/>
          <c:showCatName val="0"/>
          <c:showSerName val="0"/>
          <c:showPercent val="0"/>
          <c:showBubbleSize val="0"/>
          <c:showLeaderLines val="1"/>
        </c:dLbls>
        <c:firstSliceAng val="68"/>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Sales Dataset - Dashboard.xlsx]Pivot 2!PivotTable10</c:name>
    <c:fmtId val="3"/>
  </c:pivotSource>
  <c:chart>
    <c:title>
      <c:tx>
        <c:rich>
          <a:bodyPr rot="0" spcFirstLastPara="1" vertOverflow="ellipsis" vert="horz" wrap="square" anchor="ctr" anchorCtr="1"/>
          <a:lstStyle/>
          <a:p>
            <a:pPr>
              <a:defRPr sz="1000" b="1" i="0" u="none" strike="noStrike" kern="1200" spc="0" baseline="0">
                <a:solidFill>
                  <a:schemeClr val="tx1">
                    <a:lumMod val="65000"/>
                    <a:lumOff val="35000"/>
                  </a:schemeClr>
                </a:solidFill>
                <a:latin typeface="+mn-lt"/>
                <a:ea typeface="+mn-ea"/>
                <a:cs typeface="+mn-cs"/>
              </a:defRPr>
            </a:pPr>
            <a:r>
              <a:rPr lang="en-IN" sz="1000" b="1"/>
              <a:t>Quantity</a:t>
            </a:r>
            <a:r>
              <a:rPr lang="en-IN" sz="1000" b="1" baseline="0"/>
              <a:t> Sold &amp; Revenue- SalesPerson</a:t>
            </a:r>
            <a:endParaRPr lang="en-IN" sz="1000" b="1"/>
          </a:p>
        </c:rich>
      </c:tx>
      <c:layout>
        <c:manualLayout>
          <c:xMode val="edge"/>
          <c:yMode val="edge"/>
          <c:x val="0.14560411198600176"/>
          <c:y val="2.7777777777777776E-2"/>
        </c:manualLayout>
      </c:layout>
      <c:overlay val="0"/>
      <c:spPr>
        <a:noFill/>
        <a:ln>
          <a:noFill/>
        </a:ln>
        <a:effectLst/>
      </c:spPr>
      <c:txPr>
        <a:bodyPr rot="0" spcFirstLastPara="1" vertOverflow="ellipsis" vert="horz" wrap="square" anchor="ctr" anchorCtr="1"/>
        <a:lstStyle/>
        <a:p>
          <a:pPr>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layout>
            <c:manualLayout>
              <c:x val="1.3368983957219333E-2"/>
              <c:y val="0.1154401154401154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531618669396813"/>
          <c:y val="0.19916944176498882"/>
          <c:w val="0.76724275673184239"/>
          <c:h val="0.59514806803218145"/>
        </c:manualLayout>
      </c:layout>
      <c:barChart>
        <c:barDir val="col"/>
        <c:grouping val="clustered"/>
        <c:varyColors val="0"/>
        <c:ser>
          <c:idx val="0"/>
          <c:order val="0"/>
          <c:tx>
            <c:strRef>
              <c:f>'Pivot 2'!$B$29</c:f>
              <c:strCache>
                <c:ptCount val="1"/>
                <c:pt idx="0">
                  <c:v>Sum of Revenue</c:v>
                </c:pt>
              </c:strCache>
            </c:strRef>
          </c:tx>
          <c:spPr>
            <a:solidFill>
              <a:schemeClr val="accent1"/>
            </a:solidFill>
            <a:ln>
              <a:noFill/>
            </a:ln>
            <a:effectLst/>
          </c:spPr>
          <c:invertIfNegative val="0"/>
          <c:dLbls>
            <c:numFmt formatCode="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2'!$A$30:$A$34</c:f>
              <c:strCache>
                <c:ptCount val="5"/>
                <c:pt idx="0">
                  <c:v>Emily Lizz</c:v>
                </c:pt>
                <c:pt idx="1">
                  <c:v>Arnold Fazer</c:v>
                </c:pt>
                <c:pt idx="2">
                  <c:v>Chris Jordan</c:v>
                </c:pt>
                <c:pt idx="3">
                  <c:v>David Willy</c:v>
                </c:pt>
                <c:pt idx="4">
                  <c:v>Lisa Rizi</c:v>
                </c:pt>
              </c:strCache>
            </c:strRef>
          </c:cat>
          <c:val>
            <c:numRef>
              <c:f>'Pivot 2'!$B$30:$B$34</c:f>
              <c:numCache>
                <c:formatCode>General</c:formatCode>
                <c:ptCount val="5"/>
                <c:pt idx="0">
                  <c:v>118691</c:v>
                </c:pt>
                <c:pt idx="1">
                  <c:v>125059</c:v>
                </c:pt>
                <c:pt idx="2">
                  <c:v>129342</c:v>
                </c:pt>
                <c:pt idx="3">
                  <c:v>130067</c:v>
                </c:pt>
                <c:pt idx="4">
                  <c:v>138593</c:v>
                </c:pt>
              </c:numCache>
            </c:numRef>
          </c:val>
          <c:extLst>
            <c:ext xmlns:c16="http://schemas.microsoft.com/office/drawing/2014/chart" uri="{C3380CC4-5D6E-409C-BE32-E72D297353CC}">
              <c16:uniqueId val="{00000000-B4A9-4C9C-811A-366F4E9FEA24}"/>
            </c:ext>
          </c:extLst>
        </c:ser>
        <c:dLbls>
          <c:showLegendKey val="0"/>
          <c:showVal val="1"/>
          <c:showCatName val="0"/>
          <c:showSerName val="0"/>
          <c:showPercent val="0"/>
          <c:showBubbleSize val="0"/>
        </c:dLbls>
        <c:gapWidth val="219"/>
        <c:overlap val="-27"/>
        <c:axId val="782523696"/>
        <c:axId val="782517456"/>
      </c:barChart>
      <c:lineChart>
        <c:grouping val="standard"/>
        <c:varyColors val="0"/>
        <c:ser>
          <c:idx val="1"/>
          <c:order val="1"/>
          <c:tx>
            <c:strRef>
              <c:f>'Pivot 2'!$C$29</c:f>
              <c:strCache>
                <c:ptCount val="1"/>
                <c:pt idx="0">
                  <c:v>Count of Quantity</c:v>
                </c:pt>
              </c:strCache>
            </c:strRef>
          </c:tx>
          <c:spPr>
            <a:ln w="28575" cap="rnd">
              <a:solidFill>
                <a:schemeClr val="accent2"/>
              </a:solidFill>
              <a:round/>
            </a:ln>
            <a:effectLst/>
          </c:spPr>
          <c:marker>
            <c:symbol val="none"/>
          </c:marker>
          <c:dPt>
            <c:idx val="3"/>
            <c:marker>
              <c:symbol val="none"/>
            </c:marker>
            <c:bubble3D val="0"/>
            <c:extLst>
              <c:ext xmlns:c16="http://schemas.microsoft.com/office/drawing/2014/chart" uri="{C3380CC4-5D6E-409C-BE32-E72D297353CC}">
                <c16:uniqueId val="{00000000-C9F9-4E29-9899-F889E631967B}"/>
              </c:ext>
            </c:extLst>
          </c:dPt>
          <c:dLbls>
            <c:dLbl>
              <c:idx val="3"/>
              <c:layout>
                <c:manualLayout>
                  <c:x val="1.3368983957219333E-2"/>
                  <c:y val="0.1154401154401154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9F9-4E29-9899-F889E631967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2'!$A$30:$A$34</c:f>
              <c:strCache>
                <c:ptCount val="5"/>
                <c:pt idx="0">
                  <c:v>Emily Lizz</c:v>
                </c:pt>
                <c:pt idx="1">
                  <c:v>Arnold Fazer</c:v>
                </c:pt>
                <c:pt idx="2">
                  <c:v>Chris Jordan</c:v>
                </c:pt>
                <c:pt idx="3">
                  <c:v>David Willy</c:v>
                </c:pt>
                <c:pt idx="4">
                  <c:v>Lisa Rizi</c:v>
                </c:pt>
              </c:strCache>
            </c:strRef>
          </c:cat>
          <c:val>
            <c:numRef>
              <c:f>'Pivot 2'!$C$30:$C$34</c:f>
              <c:numCache>
                <c:formatCode>0</c:formatCode>
                <c:ptCount val="5"/>
                <c:pt idx="0">
                  <c:v>185</c:v>
                </c:pt>
                <c:pt idx="1">
                  <c:v>194</c:v>
                </c:pt>
                <c:pt idx="2">
                  <c:v>197</c:v>
                </c:pt>
                <c:pt idx="3">
                  <c:v>214</c:v>
                </c:pt>
                <c:pt idx="4">
                  <c:v>210</c:v>
                </c:pt>
              </c:numCache>
            </c:numRef>
          </c:val>
          <c:smooth val="0"/>
          <c:extLst>
            <c:ext xmlns:c16="http://schemas.microsoft.com/office/drawing/2014/chart" uri="{C3380CC4-5D6E-409C-BE32-E72D297353CC}">
              <c16:uniqueId val="{00000001-B4A9-4C9C-811A-366F4E9FEA24}"/>
            </c:ext>
          </c:extLst>
        </c:ser>
        <c:dLbls>
          <c:showLegendKey val="0"/>
          <c:showVal val="1"/>
          <c:showCatName val="0"/>
          <c:showSerName val="0"/>
          <c:showPercent val="0"/>
          <c:showBubbleSize val="0"/>
        </c:dLbls>
        <c:marker val="1"/>
        <c:smooth val="0"/>
        <c:axId val="967686208"/>
        <c:axId val="967685728"/>
      </c:lineChart>
      <c:catAx>
        <c:axId val="782523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782517456"/>
        <c:crosses val="autoZero"/>
        <c:auto val="1"/>
        <c:lblAlgn val="ctr"/>
        <c:lblOffset val="100"/>
        <c:noMultiLvlLbl val="0"/>
      </c:catAx>
      <c:valAx>
        <c:axId val="782517456"/>
        <c:scaling>
          <c:orientation val="minMax"/>
        </c:scaling>
        <c:delete val="0"/>
        <c:axPos val="l"/>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523696"/>
        <c:crosses val="autoZero"/>
        <c:crossBetween val="between"/>
      </c:valAx>
      <c:valAx>
        <c:axId val="967685728"/>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7686208"/>
        <c:crosses val="max"/>
        <c:crossBetween val="between"/>
      </c:valAx>
      <c:catAx>
        <c:axId val="967686208"/>
        <c:scaling>
          <c:orientation val="minMax"/>
        </c:scaling>
        <c:delete val="1"/>
        <c:axPos val="b"/>
        <c:numFmt formatCode="General" sourceLinked="1"/>
        <c:majorTickMark val="out"/>
        <c:minorTickMark val="none"/>
        <c:tickLblPos val="nextTo"/>
        <c:crossAx val="967685728"/>
        <c:crosses val="autoZero"/>
        <c:auto val="1"/>
        <c:lblAlgn val="ctr"/>
        <c:lblOffset val="100"/>
        <c:noMultiLvlLbl val="0"/>
      </c:catAx>
      <c:spPr>
        <a:noFill/>
        <a:ln>
          <a:noFill/>
        </a:ln>
        <a:effectLst/>
      </c:spPr>
    </c:plotArea>
    <c:legend>
      <c:legendPos val="b"/>
      <c:layout>
        <c:manualLayout>
          <c:xMode val="edge"/>
          <c:yMode val="edge"/>
          <c:x val="0.14837927219326436"/>
          <c:y val="0.8967926259044805"/>
          <c:w val="0.70324145561347129"/>
          <c:h val="9.6531368029290326E-2"/>
        </c:manualLayout>
      </c:layout>
      <c:overlay val="0"/>
      <c:spPr>
        <a:noFill/>
        <a:ln>
          <a:noFill/>
        </a:ln>
        <a:effectLst/>
      </c:spPr>
      <c:txPr>
        <a:bodyPr rot="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[Ecommerce Sales Dataset - Dashboard.xlsx]Pivot 2!PivotTable11</c:name>
    <c:fmtId val="15"/>
  </c:pivotSource>
  <c:chart>
    <c:title>
      <c:tx>
        <c:rich>
          <a:bodyPr rot="0" spcFirstLastPara="1" vertOverflow="ellipsis" vert="horz" wrap="square" anchor="ctr" anchorCtr="1"/>
          <a:lstStyle/>
          <a:p>
            <a:pPr>
              <a:defRPr sz="1100" b="1" i="0" u="none" strike="noStrike" kern="1200" baseline="0">
                <a:solidFill>
                  <a:schemeClr val="dk1">
                    <a:lumMod val="75000"/>
                    <a:lumOff val="25000"/>
                  </a:schemeClr>
                </a:solidFill>
                <a:latin typeface="+mn-lt"/>
                <a:ea typeface="+mn-ea"/>
                <a:cs typeface="+mn-cs"/>
              </a:defRPr>
            </a:pPr>
            <a:r>
              <a:rPr lang="en-US" sz="1100"/>
              <a:t>Profit</a:t>
            </a:r>
            <a:r>
              <a:rPr lang="en-US" sz="1100" baseline="0"/>
              <a:t> by Product Category- Gender</a:t>
            </a:r>
            <a:endParaRPr lang="en-US" sz="1100"/>
          </a:p>
        </c:rich>
      </c:tx>
      <c:overlay val="0"/>
      <c:spPr>
        <a:noFill/>
        <a:ln>
          <a:noFill/>
        </a:ln>
        <a:effectLst/>
      </c:spPr>
      <c:txPr>
        <a:bodyPr rot="0" spcFirstLastPara="1" vertOverflow="ellipsis" vert="horz" wrap="square" anchor="ctr" anchorCtr="1"/>
        <a:lstStyle/>
        <a:p>
          <a:pPr>
            <a:defRPr sz="11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2">
              <a:alpha val="85000"/>
            </a:schemeClr>
          </a:solidFill>
          <a:ln w="9525" cap="flat" cmpd="sng" algn="ctr">
            <a:solidFill>
              <a:schemeClr val="lt1">
                <a:alpha val="50000"/>
              </a:schemeClr>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alpha val="85000"/>
            </a:schemeClr>
          </a:solidFill>
          <a:ln w="9525" cap="flat" cmpd="sng" algn="ctr">
            <a:solidFill>
              <a:schemeClr val="lt1">
                <a:alpha val="50000"/>
              </a:schemeClr>
            </a:solidFill>
            <a:round/>
          </a:ln>
          <a:effectLst/>
        </c:spPr>
        <c:marker>
          <c:symbol val="circle"/>
          <c:size val="17"/>
          <c:spPr>
            <a:solidFill>
              <a:schemeClr val="accent2"/>
            </a:solidFill>
            <a:ln>
              <a:noFill/>
            </a:ln>
            <a:effectLst/>
          </c:spPr>
        </c:marker>
      </c:pivotFmt>
      <c:pivotFmt>
        <c:idx val="2"/>
        <c:spPr>
          <a:solidFill>
            <a:schemeClr val="accent2">
              <a:alpha val="85000"/>
            </a:schemeClr>
          </a:solidFill>
          <a:ln w="9525" cap="flat" cmpd="sng" algn="ctr">
            <a:solidFill>
              <a:schemeClr val="lt1">
                <a:alpha val="50000"/>
              </a:schemeClr>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ln w="31750" cap="rnd">
            <a:solidFill>
              <a:schemeClr val="accent2"/>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2222222222222223E-2"/>
          <c:y val="0.21747703412073491"/>
          <c:w val="0.93888888888888888"/>
          <c:h val="0.44209937299504226"/>
        </c:manualLayout>
      </c:layout>
      <c:lineChart>
        <c:grouping val="standard"/>
        <c:varyColors val="0"/>
        <c:ser>
          <c:idx val="0"/>
          <c:order val="0"/>
          <c:tx>
            <c:strRef>
              <c:f>'Pivot 2'!$B$42</c:f>
              <c:strCache>
                <c:ptCount val="1"/>
                <c:pt idx="0">
                  <c:v>Total</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'Pivot 2'!$A$43:$A$54</c:f>
              <c:multiLvlStrCache>
                <c:ptCount val="10"/>
                <c:lvl>
                  <c:pt idx="0">
                    <c:v>Accessories</c:v>
                  </c:pt>
                  <c:pt idx="1">
                    <c:v>Appliances</c:v>
                  </c:pt>
                  <c:pt idx="2">
                    <c:v>Clothing</c:v>
                  </c:pt>
                  <c:pt idx="3">
                    <c:v>Electronics</c:v>
                  </c:pt>
                  <c:pt idx="4">
                    <c:v>Footwear</c:v>
                  </c:pt>
                  <c:pt idx="5">
                    <c:v>Accessories</c:v>
                  </c:pt>
                  <c:pt idx="6">
                    <c:v>Appliances</c:v>
                  </c:pt>
                  <c:pt idx="7">
                    <c:v>Clothing</c:v>
                  </c:pt>
                  <c:pt idx="8">
                    <c:v>Electronics</c:v>
                  </c:pt>
                  <c:pt idx="9">
                    <c:v>Footwear</c:v>
                  </c:pt>
                </c:lvl>
                <c:lvl>
                  <c:pt idx="0">
                    <c:v>Female</c:v>
                  </c:pt>
                  <c:pt idx="5">
                    <c:v>Male</c:v>
                  </c:pt>
                </c:lvl>
              </c:multiLvlStrCache>
            </c:multiLvlStrRef>
          </c:cat>
          <c:val>
            <c:numRef>
              <c:f>'Pivot 2'!$B$43:$B$54</c:f>
              <c:numCache>
                <c:formatCode>0.0%</c:formatCode>
                <c:ptCount val="10"/>
                <c:pt idx="0">
                  <c:v>1.6727453892575812E-2</c:v>
                </c:pt>
                <c:pt idx="1">
                  <c:v>2.0022184204094677E-2</c:v>
                </c:pt>
                <c:pt idx="2">
                  <c:v>2.5201631855013066E-2</c:v>
                </c:pt>
                <c:pt idx="3">
                  <c:v>6.4143056782789074E-2</c:v>
                </c:pt>
                <c:pt idx="4">
                  <c:v>2.6743246037863547E-2</c:v>
                </c:pt>
                <c:pt idx="5">
                  <c:v>9.1025737436784424E-2</c:v>
                </c:pt>
                <c:pt idx="6">
                  <c:v>0.1740394678297707</c:v>
                </c:pt>
                <c:pt idx="7">
                  <c:v>0.18005238981531962</c:v>
                </c:pt>
                <c:pt idx="8">
                  <c:v>0.25723336654697221</c:v>
                </c:pt>
                <c:pt idx="9">
                  <c:v>0.14481146559881683</c:v>
                </c:pt>
              </c:numCache>
            </c:numRef>
          </c:val>
          <c:smooth val="0"/>
          <c:extLst>
            <c:ext xmlns:c16="http://schemas.microsoft.com/office/drawing/2014/chart" uri="{C3380CC4-5D6E-409C-BE32-E72D297353CC}">
              <c16:uniqueId val="{00000000-86FE-4D8E-BDAA-7300C3A73107}"/>
            </c:ext>
          </c:extLst>
        </c:ser>
        <c:dLbls>
          <c:dLblPos val="ctr"/>
          <c:showLegendKey val="0"/>
          <c:showVal val="1"/>
          <c:showCatName val="0"/>
          <c:showSerName val="0"/>
          <c:showPercent val="0"/>
          <c:showBubbleSize val="0"/>
        </c:dLbls>
        <c:marker val="1"/>
        <c:smooth val="0"/>
        <c:axId val="1068414528"/>
        <c:axId val="1068415968"/>
      </c:lineChart>
      <c:catAx>
        <c:axId val="1068414528"/>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600" b="0" i="0" u="none" strike="noStrike" kern="1200" cap="all" baseline="0">
                <a:solidFill>
                  <a:schemeClr val="dk1">
                    <a:lumMod val="75000"/>
                    <a:lumOff val="25000"/>
                  </a:schemeClr>
                </a:solidFill>
                <a:latin typeface="+mn-lt"/>
                <a:ea typeface="+mn-ea"/>
                <a:cs typeface="+mn-cs"/>
              </a:defRPr>
            </a:pPr>
            <a:endParaRPr lang="en-US"/>
          </a:p>
        </c:txPr>
        <c:crossAx val="1068415968"/>
        <c:crosses val="autoZero"/>
        <c:auto val="1"/>
        <c:lblAlgn val="ctr"/>
        <c:lblOffset val="100"/>
        <c:noMultiLvlLbl val="0"/>
      </c:catAx>
      <c:valAx>
        <c:axId val="1068415968"/>
        <c:scaling>
          <c:orientation val="minMax"/>
        </c:scaling>
        <c:delete val="1"/>
        <c:axPos val="l"/>
        <c:numFmt formatCode="0.0%" sourceLinked="1"/>
        <c:majorTickMark val="none"/>
        <c:minorTickMark val="none"/>
        <c:tickLblPos val="nextTo"/>
        <c:crossAx val="1068414528"/>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[Ecommerce Sales Dataset - Dashboard.xlsx]Pivot 2!PivotTable13</c:name>
    <c:fmtId val="3"/>
  </c:pivotSource>
  <c:chart>
    <c:title>
      <c:tx>
        <c:rich>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r>
              <a:rPr lang="en-US" sz="1100" b="1"/>
              <a:t>Order Status</a:t>
            </a:r>
          </a:p>
        </c:rich>
      </c:tx>
      <c:layout>
        <c:manualLayout>
          <c:xMode val="edge"/>
          <c:yMode val="edge"/>
          <c:x val="2.0954122307745252E-2"/>
          <c:y val="5.5555784584518569E-2"/>
        </c:manualLayout>
      </c:layout>
      <c:overlay val="0"/>
      <c:spPr>
        <a:noFill/>
        <a:ln>
          <a:noFill/>
        </a:ln>
        <a:effectLst/>
      </c:spPr>
      <c:txPr>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6"/>
          </a:solidFill>
          <a:ln w="19050">
            <a:solidFill>
              <a:schemeClr val="lt1"/>
            </a:solidFill>
          </a:ln>
          <a:effectLst/>
        </c:spPr>
      </c:pivotFmt>
      <c:pivotFmt>
        <c:idx val="4"/>
        <c:spPr>
          <a:solidFill>
            <a:schemeClr val="accent6"/>
          </a:solidFill>
          <a:ln w="19050">
            <a:solidFill>
              <a:schemeClr val="lt1"/>
            </a:solidFill>
          </a:ln>
          <a:effectLst/>
        </c:spPr>
      </c:pivotFmt>
      <c:pivotFmt>
        <c:idx val="5"/>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6"/>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7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35424469413233456"/>
                  <c:h val="0.19415357766143107"/>
                </c:manualLayout>
              </c15:layout>
            </c:ext>
          </c:extLst>
        </c:dLbl>
      </c:pivotFmt>
      <c:pivotFmt>
        <c:idx val="7"/>
        <c:spPr>
          <a:solidFill>
            <a:schemeClr val="accent6"/>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41510611735330838"/>
                  <c:h val="0.17670157068062828"/>
                </c:manualLayout>
              </c15:layout>
            </c:ext>
          </c:extLst>
        </c:dLbl>
      </c:pivotFmt>
    </c:pivotFmts>
    <c:plotArea>
      <c:layout>
        <c:manualLayout>
          <c:layoutTarget val="inner"/>
          <c:xMode val="edge"/>
          <c:yMode val="edge"/>
          <c:x val="0.24888869228425095"/>
          <c:y val="0.18598686289868216"/>
          <c:w val="0.49719199425914457"/>
          <c:h val="0.69502755218424928"/>
        </c:manualLayout>
      </c:layout>
      <c:pieChart>
        <c:varyColors val="1"/>
        <c:ser>
          <c:idx val="0"/>
          <c:order val="0"/>
          <c:tx>
            <c:strRef>
              <c:f>'Pivot 2'!$B$58</c:f>
              <c:strCache>
                <c:ptCount val="1"/>
                <c:pt idx="0">
                  <c:v>Total</c:v>
                </c:pt>
              </c:strCache>
            </c:strRef>
          </c:tx>
          <c:dPt>
            <c:idx val="0"/>
            <c:bubble3D val="0"/>
            <c:spPr>
              <a:solidFill>
                <a:schemeClr val="accent6"/>
              </a:solidFill>
              <a:ln w="19050">
                <a:solidFill>
                  <a:schemeClr val="lt1"/>
                </a:solidFill>
              </a:ln>
              <a:effectLst/>
            </c:spPr>
            <c:extLst>
              <c:ext xmlns:c16="http://schemas.microsoft.com/office/drawing/2014/chart" uri="{C3380CC4-5D6E-409C-BE32-E72D297353CC}">
                <c16:uniqueId val="{00000001-C8A6-442D-AF38-346ECE3B4F91}"/>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C8A6-442D-AF38-346ECE3B4F91}"/>
              </c:ext>
            </c:extLst>
          </c:dPt>
          <c:dLbls>
            <c:dLbl>
              <c:idx val="0"/>
              <c:spPr>
                <a:noFill/>
                <a:ln>
                  <a:noFill/>
                </a:ln>
                <a:effectLst/>
              </c:spPr>
              <c:txPr>
                <a:bodyPr rot="0" spcFirstLastPara="1" vertOverflow="ellipsis" vert="horz" wrap="square" lIns="38100" tIns="19050" rIns="38100" bIns="19050" anchor="ctr" anchorCtr="1">
                  <a:noAutofit/>
                </a:bodyPr>
                <a:lstStyle/>
                <a:p>
                  <a:pPr>
                    <a:defRPr sz="7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35424469413233456"/>
                      <c:h val="0.19415357766143107"/>
                    </c:manualLayout>
                  </c15:layout>
                </c:ext>
                <c:ext xmlns:c16="http://schemas.microsoft.com/office/drawing/2014/chart" uri="{C3380CC4-5D6E-409C-BE32-E72D297353CC}">
                  <c16:uniqueId val="{00000001-C8A6-442D-AF38-346ECE3B4F91}"/>
                </c:ext>
              </c:extLst>
            </c:dLbl>
            <c:dLbl>
              <c:idx val="1"/>
              <c:dLblPos val="bestFit"/>
              <c:showLegendKey val="0"/>
              <c:showVal val="0"/>
              <c:showCatName val="1"/>
              <c:showSerName val="0"/>
              <c:showPercent val="1"/>
              <c:showBubbleSize val="0"/>
              <c:extLst>
                <c:ext xmlns:c15="http://schemas.microsoft.com/office/drawing/2012/chart" uri="{CE6537A1-D6FC-4f65-9D91-7224C49458BB}">
                  <c15:layout>
                    <c:manualLayout>
                      <c:w val="0.41510611735330838"/>
                      <c:h val="0.17670157068062828"/>
                    </c:manualLayout>
                  </c15:layout>
                </c:ext>
                <c:ext xmlns:c16="http://schemas.microsoft.com/office/drawing/2014/chart" uri="{C3380CC4-5D6E-409C-BE32-E72D297353CC}">
                  <c16:uniqueId val="{00000003-C8A6-442D-AF38-346ECE3B4F91}"/>
                </c:ext>
              </c:extLst>
            </c:dLbl>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2'!$A$59:$A$61</c:f>
              <c:strCache>
                <c:ptCount val="2"/>
                <c:pt idx="0">
                  <c:v>Cancelled</c:v>
                </c:pt>
                <c:pt idx="1">
                  <c:v>Delivered</c:v>
                </c:pt>
              </c:strCache>
            </c:strRef>
          </c:cat>
          <c:val>
            <c:numRef>
              <c:f>'Pivot 2'!$B$59:$B$61</c:f>
              <c:numCache>
                <c:formatCode>General</c:formatCode>
                <c:ptCount val="2"/>
                <c:pt idx="0">
                  <c:v>10</c:v>
                </c:pt>
                <c:pt idx="1">
                  <c:v>990</c:v>
                </c:pt>
              </c:numCache>
            </c:numRef>
          </c:val>
          <c:extLst>
            <c:ext xmlns:c16="http://schemas.microsoft.com/office/drawing/2014/chart" uri="{C3380CC4-5D6E-409C-BE32-E72D297353CC}">
              <c16:uniqueId val="{00000004-C8A6-442D-AF38-346ECE3B4F91}"/>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 id="14">
  <a:schemeClr val="accent1"/>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withinLinear" id="15">
  <a:schemeClr val="accent2"/>
</cs:colorStyle>
</file>

<file path=xl/charts/colors20.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8.xml"/><Relationship Id="rId3" Type="http://schemas.openxmlformats.org/officeDocument/2006/relationships/chart" Target="../charts/chart13.xml"/><Relationship Id="rId7" Type="http://schemas.openxmlformats.org/officeDocument/2006/relationships/chart" Target="../charts/chart17.xml"/><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chart" Target="../charts/chart16.xml"/><Relationship Id="rId5" Type="http://schemas.openxmlformats.org/officeDocument/2006/relationships/chart" Target="../charts/chart15.xml"/><Relationship Id="rId10" Type="http://schemas.openxmlformats.org/officeDocument/2006/relationships/chart" Target="../charts/chart20.xml"/><Relationship Id="rId4" Type="http://schemas.openxmlformats.org/officeDocument/2006/relationships/chart" Target="../charts/chart14.xml"/><Relationship Id="rId9"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3</xdr:col>
      <xdr:colOff>22860</xdr:colOff>
      <xdr:row>1</xdr:row>
      <xdr:rowOff>87630</xdr:rowOff>
    </xdr:from>
    <xdr:to>
      <xdr:col>10</xdr:col>
      <xdr:colOff>83820</xdr:colOff>
      <xdr:row>13</xdr:row>
      <xdr:rowOff>121920</xdr:rowOff>
    </xdr:to>
    <xdr:graphicFrame macro="">
      <xdr:nvGraphicFramePr>
        <xdr:cNvPr id="2" name="Chart 1">
          <a:extLst>
            <a:ext uri="{FF2B5EF4-FFF2-40B4-BE49-F238E27FC236}">
              <a16:creationId xmlns:a16="http://schemas.microsoft.com/office/drawing/2014/main" id="{E445C25B-59B3-DFB0-29FB-F90C221653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1043940</xdr:colOff>
      <xdr:row>15</xdr:row>
      <xdr:rowOff>38100</xdr:rowOff>
    </xdr:from>
    <xdr:to>
      <xdr:col>7</xdr:col>
      <xdr:colOff>556260</xdr:colOff>
      <xdr:row>26</xdr:row>
      <xdr:rowOff>30480</xdr:rowOff>
    </xdr:to>
    <xdr:graphicFrame macro="">
      <xdr:nvGraphicFramePr>
        <xdr:cNvPr id="3" name="Chart 2">
          <a:extLst>
            <a:ext uri="{FF2B5EF4-FFF2-40B4-BE49-F238E27FC236}">
              <a16:creationId xmlns:a16="http://schemas.microsoft.com/office/drawing/2014/main" id="{BCEB6400-7F8E-2227-37E2-27AF7DC4DE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891540</xdr:colOff>
      <xdr:row>27</xdr:row>
      <xdr:rowOff>80010</xdr:rowOff>
    </xdr:from>
    <xdr:to>
      <xdr:col>7</xdr:col>
      <xdr:colOff>533400</xdr:colOff>
      <xdr:row>40</xdr:row>
      <xdr:rowOff>30480</xdr:rowOff>
    </xdr:to>
    <xdr:graphicFrame macro="">
      <xdr:nvGraphicFramePr>
        <xdr:cNvPr id="4" name="Chart 3">
          <a:extLst>
            <a:ext uri="{FF2B5EF4-FFF2-40B4-BE49-F238E27FC236}">
              <a16:creationId xmlns:a16="http://schemas.microsoft.com/office/drawing/2014/main" id="{5727CBA0-6103-AD6D-3690-24F61553C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304800</xdr:colOff>
      <xdr:row>61</xdr:row>
      <xdr:rowOff>129540</xdr:rowOff>
    </xdr:from>
    <xdr:to>
      <xdr:col>12</xdr:col>
      <xdr:colOff>281940</xdr:colOff>
      <xdr:row>74</xdr:row>
      <xdr:rowOff>83820</xdr:rowOff>
    </xdr:to>
    <xdr:graphicFrame macro="">
      <xdr:nvGraphicFramePr>
        <xdr:cNvPr id="5" name="Chart 4">
          <a:extLst>
            <a:ext uri="{FF2B5EF4-FFF2-40B4-BE49-F238E27FC236}">
              <a16:creationId xmlns:a16="http://schemas.microsoft.com/office/drawing/2014/main" id="{46A65AA2-146F-AD0F-0261-ECD333D4DA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548640</xdr:colOff>
      <xdr:row>45</xdr:row>
      <xdr:rowOff>41910</xdr:rowOff>
    </xdr:from>
    <xdr:to>
      <xdr:col>11</xdr:col>
      <xdr:colOff>243840</xdr:colOff>
      <xdr:row>60</xdr:row>
      <xdr:rowOff>41910</xdr:rowOff>
    </xdr:to>
    <xdr:graphicFrame macro="">
      <xdr:nvGraphicFramePr>
        <xdr:cNvPr id="6" name="Chart 5">
          <a:extLst>
            <a:ext uri="{FF2B5EF4-FFF2-40B4-BE49-F238E27FC236}">
              <a16:creationId xmlns:a16="http://schemas.microsoft.com/office/drawing/2014/main" id="{BA5BBE83-A7A2-3ED6-7E06-4AB67CDAE1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175260</xdr:colOff>
      <xdr:row>1</xdr:row>
      <xdr:rowOff>30480</xdr:rowOff>
    </xdr:from>
    <xdr:to>
      <xdr:col>8</xdr:col>
      <xdr:colOff>594360</xdr:colOff>
      <xdr:row>13</xdr:row>
      <xdr:rowOff>114300</xdr:rowOff>
    </xdr:to>
    <xdr:graphicFrame macro="">
      <xdr:nvGraphicFramePr>
        <xdr:cNvPr id="3" name="Chart 2">
          <a:extLst>
            <a:ext uri="{FF2B5EF4-FFF2-40B4-BE49-F238E27FC236}">
              <a16:creationId xmlns:a16="http://schemas.microsoft.com/office/drawing/2014/main" id="{2643CB46-CFE6-605F-094B-191E5BCE7D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708660</xdr:colOff>
      <xdr:row>12</xdr:row>
      <xdr:rowOff>114300</xdr:rowOff>
    </xdr:from>
    <xdr:to>
      <xdr:col>7</xdr:col>
      <xdr:colOff>205740</xdr:colOff>
      <xdr:row>23</xdr:row>
      <xdr:rowOff>171450</xdr:rowOff>
    </xdr:to>
    <xdr:graphicFrame macro="">
      <xdr:nvGraphicFramePr>
        <xdr:cNvPr id="5" name="Chart 4">
          <a:extLst>
            <a:ext uri="{FF2B5EF4-FFF2-40B4-BE49-F238E27FC236}">
              <a16:creationId xmlns:a16="http://schemas.microsoft.com/office/drawing/2014/main" id="{E8F5E662-140D-1768-6142-37429A7F3E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381000</xdr:colOff>
      <xdr:row>25</xdr:row>
      <xdr:rowOff>110490</xdr:rowOff>
    </xdr:from>
    <xdr:to>
      <xdr:col>12</xdr:col>
      <xdr:colOff>76200</xdr:colOff>
      <xdr:row>40</xdr:row>
      <xdr:rowOff>110490</xdr:rowOff>
    </xdr:to>
    <xdr:graphicFrame macro="">
      <xdr:nvGraphicFramePr>
        <xdr:cNvPr id="6" name="Chart 5">
          <a:extLst>
            <a:ext uri="{FF2B5EF4-FFF2-40B4-BE49-F238E27FC236}">
              <a16:creationId xmlns:a16="http://schemas.microsoft.com/office/drawing/2014/main" id="{4368A863-380A-47A2-2CA8-1BBDE3B2F9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975360</xdr:colOff>
      <xdr:row>40</xdr:row>
      <xdr:rowOff>95250</xdr:rowOff>
    </xdr:from>
    <xdr:to>
      <xdr:col>10</xdr:col>
      <xdr:colOff>15240</xdr:colOff>
      <xdr:row>52</xdr:row>
      <xdr:rowOff>99060</xdr:rowOff>
    </xdr:to>
    <xdr:graphicFrame macro="">
      <xdr:nvGraphicFramePr>
        <xdr:cNvPr id="7" name="Chart 6">
          <a:extLst>
            <a:ext uri="{FF2B5EF4-FFF2-40B4-BE49-F238E27FC236}">
              <a16:creationId xmlns:a16="http://schemas.microsoft.com/office/drawing/2014/main" id="{AA50CA8D-D4AB-FB91-E417-AB046A89CD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426720</xdr:colOff>
      <xdr:row>51</xdr:row>
      <xdr:rowOff>163830</xdr:rowOff>
    </xdr:from>
    <xdr:to>
      <xdr:col>9</xdr:col>
      <xdr:colOff>289560</xdr:colOff>
      <xdr:row>64</xdr:row>
      <xdr:rowOff>0</xdr:rowOff>
    </xdr:to>
    <xdr:graphicFrame macro="">
      <xdr:nvGraphicFramePr>
        <xdr:cNvPr id="8" name="Chart 7">
          <a:extLst>
            <a:ext uri="{FF2B5EF4-FFF2-40B4-BE49-F238E27FC236}">
              <a16:creationId xmlns:a16="http://schemas.microsoft.com/office/drawing/2014/main" id="{386C3AA6-F8DA-0A62-9E04-00AEA856AC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7620</xdr:colOff>
      <xdr:row>4</xdr:row>
      <xdr:rowOff>23091</xdr:rowOff>
    </xdr:from>
    <xdr:to>
      <xdr:col>5</xdr:col>
      <xdr:colOff>561879</xdr:colOff>
      <xdr:row>14</xdr:row>
      <xdr:rowOff>75656</xdr:rowOff>
    </xdr:to>
    <xdr:graphicFrame macro="">
      <xdr:nvGraphicFramePr>
        <xdr:cNvPr id="2" name="Chart 1">
          <a:extLst>
            <a:ext uri="{FF2B5EF4-FFF2-40B4-BE49-F238E27FC236}">
              <a16:creationId xmlns:a16="http://schemas.microsoft.com/office/drawing/2014/main" id="{0841FD33-4A9E-495C-ABA9-6E79F06A4C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50017</xdr:colOff>
      <xdr:row>4</xdr:row>
      <xdr:rowOff>23091</xdr:rowOff>
    </xdr:from>
    <xdr:to>
      <xdr:col>10</xdr:col>
      <xdr:colOff>153938</xdr:colOff>
      <xdr:row>14</xdr:row>
      <xdr:rowOff>88119</xdr:rowOff>
    </xdr:to>
    <xdr:graphicFrame macro="">
      <xdr:nvGraphicFramePr>
        <xdr:cNvPr id="3" name="Chart 2">
          <a:extLst>
            <a:ext uri="{FF2B5EF4-FFF2-40B4-BE49-F238E27FC236}">
              <a16:creationId xmlns:a16="http://schemas.microsoft.com/office/drawing/2014/main" id="{547D26AE-25DC-454B-A546-7A75B57881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22860</xdr:colOff>
      <xdr:row>23</xdr:row>
      <xdr:rowOff>114300</xdr:rowOff>
    </xdr:from>
    <xdr:to>
      <xdr:col>5</xdr:col>
      <xdr:colOff>60960</xdr:colOff>
      <xdr:row>33</xdr:row>
      <xdr:rowOff>60961</xdr:rowOff>
    </xdr:to>
    <xdr:graphicFrame macro="">
      <xdr:nvGraphicFramePr>
        <xdr:cNvPr id="4" name="Chart 3">
          <a:extLst>
            <a:ext uri="{FF2B5EF4-FFF2-40B4-BE49-F238E27FC236}">
              <a16:creationId xmlns:a16="http://schemas.microsoft.com/office/drawing/2014/main" id="{1CE67C64-0388-4E45-B9CD-4F108CCBE3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198120</xdr:colOff>
      <xdr:row>23</xdr:row>
      <xdr:rowOff>129540</xdr:rowOff>
    </xdr:from>
    <xdr:to>
      <xdr:col>15</xdr:col>
      <xdr:colOff>365760</xdr:colOff>
      <xdr:row>33</xdr:row>
      <xdr:rowOff>53340</xdr:rowOff>
    </xdr:to>
    <xdr:graphicFrame macro="">
      <xdr:nvGraphicFramePr>
        <xdr:cNvPr id="5" name="Chart 4">
          <a:extLst>
            <a:ext uri="{FF2B5EF4-FFF2-40B4-BE49-F238E27FC236}">
              <a16:creationId xmlns:a16="http://schemas.microsoft.com/office/drawing/2014/main" id="{5CD69133-28D6-4740-B989-E1119200BE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266700</xdr:colOff>
      <xdr:row>15</xdr:row>
      <xdr:rowOff>7620</xdr:rowOff>
    </xdr:from>
    <xdr:to>
      <xdr:col>15</xdr:col>
      <xdr:colOff>365760</xdr:colOff>
      <xdr:row>23</xdr:row>
      <xdr:rowOff>7620</xdr:rowOff>
    </xdr:to>
    <xdr:graphicFrame macro="">
      <xdr:nvGraphicFramePr>
        <xdr:cNvPr id="6" name="Chart 5">
          <a:extLst>
            <a:ext uri="{FF2B5EF4-FFF2-40B4-BE49-F238E27FC236}">
              <a16:creationId xmlns:a16="http://schemas.microsoft.com/office/drawing/2014/main" id="{AB667310-F1D7-4713-99EA-844F791CD9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15240</xdr:colOff>
      <xdr:row>15</xdr:row>
      <xdr:rowOff>7620</xdr:rowOff>
    </xdr:from>
    <xdr:to>
      <xdr:col>4</xdr:col>
      <xdr:colOff>449580</xdr:colOff>
      <xdr:row>22</xdr:row>
      <xdr:rowOff>175260</xdr:rowOff>
    </xdr:to>
    <xdr:graphicFrame macro="">
      <xdr:nvGraphicFramePr>
        <xdr:cNvPr id="7" name="Chart 6">
          <a:extLst>
            <a:ext uri="{FF2B5EF4-FFF2-40B4-BE49-F238E27FC236}">
              <a16:creationId xmlns:a16="http://schemas.microsoft.com/office/drawing/2014/main" id="{8046B5AD-BAF4-4A43-B18D-C049DA0B15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525780</xdr:colOff>
      <xdr:row>15</xdr:row>
      <xdr:rowOff>7620</xdr:rowOff>
    </xdr:from>
    <xdr:to>
      <xdr:col>7</xdr:col>
      <xdr:colOff>457200</xdr:colOff>
      <xdr:row>23</xdr:row>
      <xdr:rowOff>0</xdr:rowOff>
    </xdr:to>
    <xdr:graphicFrame macro="">
      <xdr:nvGraphicFramePr>
        <xdr:cNvPr id="8" name="Chart 7">
          <a:extLst>
            <a:ext uri="{FF2B5EF4-FFF2-40B4-BE49-F238E27FC236}">
              <a16:creationId xmlns:a16="http://schemas.microsoft.com/office/drawing/2014/main" id="{1B669A0A-42C0-4D3F-AD07-861325C705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238606</xdr:colOff>
      <xdr:row>4</xdr:row>
      <xdr:rowOff>23091</xdr:rowOff>
    </xdr:from>
    <xdr:to>
      <xdr:col>15</xdr:col>
      <xdr:colOff>346364</xdr:colOff>
      <xdr:row>14</xdr:row>
      <xdr:rowOff>78154</xdr:rowOff>
    </xdr:to>
    <xdr:graphicFrame macro="">
      <xdr:nvGraphicFramePr>
        <xdr:cNvPr id="9" name="Chart 8">
          <a:extLst>
            <a:ext uri="{FF2B5EF4-FFF2-40B4-BE49-F238E27FC236}">
              <a16:creationId xmlns:a16="http://schemas.microsoft.com/office/drawing/2014/main" id="{D5AC7980-86B2-4910-8E28-8B0A94B8B2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175260</xdr:colOff>
      <xdr:row>23</xdr:row>
      <xdr:rowOff>121920</xdr:rowOff>
    </xdr:from>
    <xdr:to>
      <xdr:col>10</xdr:col>
      <xdr:colOff>114300</xdr:colOff>
      <xdr:row>33</xdr:row>
      <xdr:rowOff>68580</xdr:rowOff>
    </xdr:to>
    <xdr:graphicFrame macro="">
      <xdr:nvGraphicFramePr>
        <xdr:cNvPr id="10" name="Chart 9">
          <a:extLst>
            <a:ext uri="{FF2B5EF4-FFF2-40B4-BE49-F238E27FC236}">
              <a16:creationId xmlns:a16="http://schemas.microsoft.com/office/drawing/2014/main" id="{85D30A6F-C919-4C56-8A51-01623400C0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7</xdr:col>
      <xdr:colOff>533400</xdr:colOff>
      <xdr:row>15</xdr:row>
      <xdr:rowOff>7620</xdr:rowOff>
    </xdr:from>
    <xdr:to>
      <xdr:col>11</xdr:col>
      <xdr:colOff>160020</xdr:colOff>
      <xdr:row>23</xdr:row>
      <xdr:rowOff>7620</xdr:rowOff>
    </xdr:to>
    <xdr:graphicFrame macro="">
      <xdr:nvGraphicFramePr>
        <xdr:cNvPr id="11" name="Chart 10">
          <a:extLst>
            <a:ext uri="{FF2B5EF4-FFF2-40B4-BE49-F238E27FC236}">
              <a16:creationId xmlns:a16="http://schemas.microsoft.com/office/drawing/2014/main" id="{8C59F3CE-B09F-4FFB-A374-471B6610EA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18</xdr:col>
      <xdr:colOff>259080</xdr:colOff>
      <xdr:row>13</xdr:row>
      <xdr:rowOff>137160</xdr:rowOff>
    </xdr:from>
    <xdr:to>
      <xdr:col>21</xdr:col>
      <xdr:colOff>236220</xdr:colOff>
      <xdr:row>27</xdr:row>
      <xdr:rowOff>38099</xdr:rowOff>
    </xdr:to>
    <mc:AlternateContent xmlns:mc="http://schemas.openxmlformats.org/markup-compatibility/2006" xmlns:a14="http://schemas.microsoft.com/office/drawing/2010/main">
      <mc:Choice Requires="a14">
        <xdr:graphicFrame macro="">
          <xdr:nvGraphicFramePr>
            <xdr:cNvPr id="17" name="month">
              <a:extLst>
                <a:ext uri="{FF2B5EF4-FFF2-40B4-BE49-F238E27FC236}">
                  <a16:creationId xmlns:a16="http://schemas.microsoft.com/office/drawing/2014/main" id="{C51F983F-01DB-4117-7D33-C20F0744F869}"/>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1231880" y="2385060"/>
              <a:ext cx="1805940" cy="24612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464820</xdr:colOff>
      <xdr:row>13</xdr:row>
      <xdr:rowOff>137159</xdr:rowOff>
    </xdr:from>
    <xdr:to>
      <xdr:col>18</xdr:col>
      <xdr:colOff>121920</xdr:colOff>
      <xdr:row>22</xdr:row>
      <xdr:rowOff>144780</xdr:rowOff>
    </xdr:to>
    <mc:AlternateContent xmlns:mc="http://schemas.openxmlformats.org/markup-compatibility/2006" xmlns:a14="http://schemas.microsoft.com/office/drawing/2010/main">
      <mc:Choice Requires="a14">
        <xdr:graphicFrame macro="">
          <xdr:nvGraphicFramePr>
            <xdr:cNvPr id="18" name="Category">
              <a:extLst>
                <a:ext uri="{FF2B5EF4-FFF2-40B4-BE49-F238E27FC236}">
                  <a16:creationId xmlns:a16="http://schemas.microsoft.com/office/drawing/2014/main" id="{66A4764E-6F7F-BAFF-55EA-F62546B8D16D}"/>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9608820" y="2385059"/>
              <a:ext cx="1485900" cy="165354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261697</xdr:colOff>
      <xdr:row>4</xdr:row>
      <xdr:rowOff>23091</xdr:rowOff>
    </xdr:from>
    <xdr:to>
      <xdr:col>21</xdr:col>
      <xdr:colOff>243840</xdr:colOff>
      <xdr:row>13</xdr:row>
      <xdr:rowOff>45721</xdr:rowOff>
    </xdr:to>
    <mc:AlternateContent xmlns:mc="http://schemas.openxmlformats.org/markup-compatibility/2006" xmlns:a14="http://schemas.microsoft.com/office/drawing/2010/main">
      <mc:Choice Requires="a14">
        <xdr:graphicFrame macro="">
          <xdr:nvGraphicFramePr>
            <xdr:cNvPr id="19" name="Salesperson">
              <a:extLst>
                <a:ext uri="{FF2B5EF4-FFF2-40B4-BE49-F238E27FC236}">
                  <a16:creationId xmlns:a16="http://schemas.microsoft.com/office/drawing/2014/main" id="{7823672F-A680-2222-30D7-EEF9899BC87A}"/>
                </a:ext>
              </a:extLst>
            </xdr:cNvPr>
            <xdr:cNvGraphicFramePr/>
          </xdr:nvGraphicFramePr>
          <xdr:xfrm>
            <a:off x="0" y="0"/>
            <a:ext cx="0" cy="0"/>
          </xdr:xfrm>
          <a:graphic>
            <a:graphicData uri="http://schemas.microsoft.com/office/drawing/2010/slicer">
              <sle:slicer xmlns:sle="http://schemas.microsoft.com/office/drawing/2010/slicer" name="Salesperson"/>
            </a:graphicData>
          </a:graphic>
        </xdr:graphicFrame>
      </mc:Choice>
      <mc:Fallback xmlns="">
        <xdr:sp macro="" textlink="">
          <xdr:nvSpPr>
            <xdr:cNvPr id="0" name=""/>
            <xdr:cNvSpPr>
              <a:spLocks noTextEdit="1"/>
            </xdr:cNvSpPr>
          </xdr:nvSpPr>
          <xdr:spPr>
            <a:xfrm>
              <a:off x="11224260" y="556259"/>
              <a:ext cx="1821180" cy="172212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22860</xdr:colOff>
      <xdr:row>34</xdr:row>
      <xdr:rowOff>99061</xdr:rowOff>
    </xdr:from>
    <xdr:to>
      <xdr:col>4</xdr:col>
      <xdr:colOff>114300</xdr:colOff>
      <xdr:row>41</xdr:row>
      <xdr:rowOff>83820</xdr:rowOff>
    </xdr:to>
    <mc:AlternateContent xmlns:mc="http://schemas.openxmlformats.org/markup-compatibility/2006" xmlns:a14="http://schemas.microsoft.com/office/drawing/2010/main">
      <mc:Choice Requires="a14">
        <xdr:graphicFrame macro="">
          <xdr:nvGraphicFramePr>
            <xdr:cNvPr id="20" name="Gender">
              <a:extLst>
                <a:ext uri="{FF2B5EF4-FFF2-40B4-BE49-F238E27FC236}">
                  <a16:creationId xmlns:a16="http://schemas.microsoft.com/office/drawing/2014/main" id="{850B0A0D-31D6-4800-F83C-D6B704AD3CA3}"/>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32460" y="6187441"/>
              <a:ext cx="1828800" cy="9220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274320</xdr:colOff>
      <xdr:row>34</xdr:row>
      <xdr:rowOff>99060</xdr:rowOff>
    </xdr:from>
    <xdr:to>
      <xdr:col>7</xdr:col>
      <xdr:colOff>312420</xdr:colOff>
      <xdr:row>41</xdr:row>
      <xdr:rowOff>99060</xdr:rowOff>
    </xdr:to>
    <mc:AlternateContent xmlns:mc="http://schemas.openxmlformats.org/markup-compatibility/2006" xmlns:a14="http://schemas.microsoft.com/office/drawing/2010/main">
      <mc:Choice Requires="a14">
        <xdr:graphicFrame macro="">
          <xdr:nvGraphicFramePr>
            <xdr:cNvPr id="21" name="Age Group">
              <a:extLst>
                <a:ext uri="{FF2B5EF4-FFF2-40B4-BE49-F238E27FC236}">
                  <a16:creationId xmlns:a16="http://schemas.microsoft.com/office/drawing/2014/main" id="{A4448E6C-5447-AEC1-19DF-14864F18332E}"/>
                </a:ext>
              </a:extLst>
            </xdr:cNvPr>
            <xdr:cNvGraphicFramePr/>
          </xdr:nvGraphicFramePr>
          <xdr:xfrm>
            <a:off x="0" y="0"/>
            <a:ext cx="0" cy="0"/>
          </xdr:xfrm>
          <a:graphic>
            <a:graphicData uri="http://schemas.microsoft.com/office/drawing/2010/slicer">
              <sle:slicer xmlns:sle="http://schemas.microsoft.com/office/drawing/2010/slicer" name="Age Group"/>
            </a:graphicData>
          </a:graphic>
        </xdr:graphicFrame>
      </mc:Choice>
      <mc:Fallback xmlns="">
        <xdr:sp macro="" textlink="">
          <xdr:nvSpPr>
            <xdr:cNvPr id="0" name=""/>
            <xdr:cNvSpPr>
              <a:spLocks noTextEdit="1"/>
            </xdr:cNvSpPr>
          </xdr:nvSpPr>
          <xdr:spPr>
            <a:xfrm>
              <a:off x="2712720" y="6187440"/>
              <a:ext cx="1821180" cy="9067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469515</xdr:colOff>
      <xdr:row>4</xdr:row>
      <xdr:rowOff>23091</xdr:rowOff>
    </xdr:from>
    <xdr:to>
      <xdr:col>18</xdr:col>
      <xdr:colOff>144781</xdr:colOff>
      <xdr:row>13</xdr:row>
      <xdr:rowOff>45721</xdr:rowOff>
    </xdr:to>
    <mc:AlternateContent xmlns:mc="http://schemas.openxmlformats.org/markup-compatibility/2006" xmlns:a14="http://schemas.microsoft.com/office/drawing/2010/main">
      <mc:Choice Requires="a14">
        <xdr:graphicFrame macro="">
          <xdr:nvGraphicFramePr>
            <xdr:cNvPr id="22" name="State">
              <a:extLst>
                <a:ext uri="{FF2B5EF4-FFF2-40B4-BE49-F238E27FC236}">
                  <a16:creationId xmlns:a16="http://schemas.microsoft.com/office/drawing/2014/main" id="{BA3E4A73-CBD5-8F5B-3399-DF2DEA0CCD14}"/>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9593580" y="541020"/>
              <a:ext cx="1501140" cy="17068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464820</xdr:colOff>
      <xdr:row>23</xdr:row>
      <xdr:rowOff>83821</xdr:rowOff>
    </xdr:from>
    <xdr:to>
      <xdr:col>18</xdr:col>
      <xdr:colOff>167640</xdr:colOff>
      <xdr:row>35</xdr:row>
      <xdr:rowOff>114301</xdr:rowOff>
    </xdr:to>
    <mc:AlternateContent xmlns:mc="http://schemas.openxmlformats.org/markup-compatibility/2006" xmlns:a14="http://schemas.microsoft.com/office/drawing/2010/main">
      <mc:Choice Requires="a14">
        <xdr:graphicFrame macro="">
          <xdr:nvGraphicFramePr>
            <xdr:cNvPr id="23" name="Delivery Time (Days)">
              <a:extLst>
                <a:ext uri="{FF2B5EF4-FFF2-40B4-BE49-F238E27FC236}">
                  <a16:creationId xmlns:a16="http://schemas.microsoft.com/office/drawing/2014/main" id="{14BA903C-283B-0694-E652-CCD498AFF853}"/>
                </a:ext>
              </a:extLst>
            </xdr:cNvPr>
            <xdr:cNvGraphicFramePr/>
          </xdr:nvGraphicFramePr>
          <xdr:xfrm>
            <a:off x="0" y="0"/>
            <a:ext cx="0" cy="0"/>
          </xdr:xfrm>
          <a:graphic>
            <a:graphicData uri="http://schemas.microsoft.com/office/drawing/2010/slicer">
              <sle:slicer xmlns:sle="http://schemas.microsoft.com/office/drawing/2010/slicer" name="Delivery Time (Days)"/>
            </a:graphicData>
          </a:graphic>
        </xdr:graphicFrame>
      </mc:Choice>
      <mc:Fallback xmlns="">
        <xdr:sp macro="" textlink="">
          <xdr:nvSpPr>
            <xdr:cNvPr id="0" name=""/>
            <xdr:cNvSpPr>
              <a:spLocks noTextEdit="1"/>
            </xdr:cNvSpPr>
          </xdr:nvSpPr>
          <xdr:spPr>
            <a:xfrm>
              <a:off x="9608820" y="4160521"/>
              <a:ext cx="1531620" cy="22250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446424</xdr:colOff>
      <xdr:row>34</xdr:row>
      <xdr:rowOff>100060</xdr:rowOff>
    </xdr:from>
    <xdr:to>
      <xdr:col>11</xdr:col>
      <xdr:colOff>384848</xdr:colOff>
      <xdr:row>41</xdr:row>
      <xdr:rowOff>91441</xdr:rowOff>
    </xdr:to>
    <mc:AlternateContent xmlns:mc="http://schemas.openxmlformats.org/markup-compatibility/2006" xmlns:tsle="http://schemas.microsoft.com/office/drawing/2012/timeslicer">
      <mc:Choice Requires="tsle">
        <xdr:graphicFrame macro="">
          <xdr:nvGraphicFramePr>
            <xdr:cNvPr id="12" name="Date">
              <a:extLst>
                <a:ext uri="{FF2B5EF4-FFF2-40B4-BE49-F238E27FC236}">
                  <a16:creationId xmlns:a16="http://schemas.microsoft.com/office/drawing/2014/main" id="{823A8638-2C0F-D5C7-CF46-9D02F36A099E}"/>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4713624" y="6312601"/>
              <a:ext cx="2376824" cy="124644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ooja S" refreshedDate="45639.922929282409" createdVersion="8" refreshedVersion="8" minRefreshableVersion="3" recordCount="1000" xr:uid="{AA1524B6-3DE5-4195-AD56-008200EAA131}">
  <cacheSource type="worksheet">
    <worksheetSource ref="A1:V1001" sheet="Sales"/>
  </cacheSource>
  <cacheFields count="22">
    <cacheField name="Order ID" numFmtId="0">
      <sharedItems containsSemiMixedTypes="0" containsString="0" containsNumber="1" containsInteger="1" minValue="1001" maxValue="2000"/>
    </cacheField>
    <cacheField name="Date" numFmtId="14">
      <sharedItems containsSemiMixedTypes="0" containsNonDate="0" containsDate="1" containsString="0" minDate="2022-01-01T00:00:00" maxDate="2022-12-30T00:00:00" count="347">
        <d v="2022-08-12T00:00:00"/>
        <d v="2022-04-19T00:00:00"/>
        <d v="2022-05-07T00:00:00"/>
        <d v="2022-03-08T00:00:00"/>
        <d v="2022-10-30T00:00:00"/>
        <d v="2022-07-06T00:00:00"/>
        <d v="2022-12-11T00:00:00"/>
        <d v="2022-02-07T00:00:00"/>
        <d v="2022-02-23T00:00:00"/>
        <d v="2022-10-05T00:00:00"/>
        <d v="2022-05-12T00:00:00"/>
        <d v="2022-02-01T00:00:00"/>
        <d v="2022-07-26T00:00:00"/>
        <d v="2022-11-30T00:00:00"/>
        <d v="2022-09-05T00:00:00"/>
        <d v="2022-04-11T00:00:00"/>
        <d v="2022-09-16T00:00:00"/>
        <d v="2022-09-10T00:00:00"/>
        <d v="2022-10-26T00:00:00"/>
        <d v="2022-11-08T00:00:00"/>
        <d v="2022-01-20T00:00:00"/>
        <d v="2022-02-17T00:00:00"/>
        <d v="2022-08-17T00:00:00"/>
        <d v="2022-07-27T00:00:00"/>
        <d v="2022-04-20T00:00:00"/>
        <d v="2022-06-06T00:00:00"/>
        <d v="2022-12-15T00:00:00"/>
        <d v="2022-11-06T00:00:00"/>
        <d v="2022-06-23T00:00:00"/>
        <d v="2022-10-03T00:00:00"/>
        <d v="2022-12-06T00:00:00"/>
        <d v="2022-04-23T00:00:00"/>
        <d v="2022-03-10T00:00:00"/>
        <d v="2022-09-28T00:00:00"/>
        <d v="2022-10-01T00:00:00"/>
        <d v="2022-03-29T00:00:00"/>
        <d v="2022-09-03T00:00:00"/>
        <d v="2022-11-17T00:00:00"/>
        <d v="2022-03-30T00:00:00"/>
        <d v="2022-07-23T00:00:00"/>
        <d v="2022-04-13T00:00:00"/>
        <d v="2022-04-30T00:00:00"/>
        <d v="2022-12-18T00:00:00"/>
        <d v="2022-09-14T00:00:00"/>
        <d v="2022-07-08T00:00:00"/>
        <d v="2022-11-19T00:00:00"/>
        <d v="2022-02-25T00:00:00"/>
        <d v="2022-01-18T00:00:00"/>
        <d v="2022-05-05T00:00:00"/>
        <d v="2022-08-02T00:00:00"/>
        <d v="2022-04-27T00:00:00"/>
        <d v="2022-01-10T00:00:00"/>
        <d v="2022-05-13T00:00:00"/>
        <d v="2022-03-11T00:00:00"/>
        <d v="2022-07-12T00:00:00"/>
        <d v="2022-08-27T00:00:00"/>
        <d v="2022-07-21T00:00:00"/>
        <d v="2022-05-15T00:00:00"/>
        <d v="2022-06-07T00:00:00"/>
        <d v="2022-02-15T00:00:00"/>
        <d v="2022-09-11T00:00:00"/>
        <d v="2022-01-22T00:00:00"/>
        <d v="2022-05-21T00:00:00"/>
        <d v="2022-10-27T00:00:00"/>
        <d v="2022-03-26T00:00:00"/>
        <d v="2022-05-17T00:00:00"/>
        <d v="2022-01-29T00:00:00"/>
        <d v="2022-08-24T00:00:00"/>
        <d v="2022-05-31T00:00:00"/>
        <d v="2022-07-07T00:00:00"/>
        <d v="2022-02-06T00:00:00"/>
        <d v="2022-10-11T00:00:00"/>
        <d v="2022-12-16T00:00:00"/>
        <d v="2022-08-23T00:00:00"/>
        <d v="2022-04-18T00:00:00"/>
        <d v="2022-04-03T00:00:00"/>
        <d v="2022-04-04T00:00:00"/>
        <d v="2022-02-20T00:00:00"/>
        <d v="2022-11-29T00:00:00"/>
        <d v="2022-02-04T00:00:00"/>
        <d v="2022-04-02T00:00:00"/>
        <d v="2022-05-14T00:00:00"/>
        <d v="2022-12-03T00:00:00"/>
        <d v="2022-11-24T00:00:00"/>
        <d v="2022-03-01T00:00:00"/>
        <d v="2022-09-09T00:00:00"/>
        <d v="2022-10-12T00:00:00"/>
        <d v="2022-06-20T00:00:00"/>
        <d v="2022-08-18T00:00:00"/>
        <d v="2022-06-03T00:00:00"/>
        <d v="2022-01-23T00:00:00"/>
        <d v="2022-05-06T00:00:00"/>
        <d v="2022-07-01T00:00:00"/>
        <d v="2022-04-21T00:00:00"/>
        <d v="2022-04-05T00:00:00"/>
        <d v="2022-02-22T00:00:00"/>
        <d v="2022-06-13T00:00:00"/>
        <d v="2022-04-28T00:00:00"/>
        <d v="2022-11-23T00:00:00"/>
        <d v="2022-03-21T00:00:00"/>
        <d v="2022-01-25T00:00:00"/>
        <d v="2022-10-29T00:00:00"/>
        <d v="2022-07-03T00:00:00"/>
        <d v="2022-11-03T00:00:00"/>
        <d v="2022-03-05T00:00:00"/>
        <d v="2022-05-27T00:00:00"/>
        <d v="2022-10-24T00:00:00"/>
        <d v="2022-09-17T00:00:00"/>
        <d v="2022-12-05T00:00:00"/>
        <d v="2022-05-11T00:00:00"/>
        <d v="2022-05-25T00:00:00"/>
        <d v="2022-04-08T00:00:00"/>
        <d v="2022-01-14T00:00:00"/>
        <d v="2022-10-20T00:00:00"/>
        <d v="2022-09-20T00:00:00"/>
        <d v="2022-07-02T00:00:00"/>
        <d v="2022-09-23T00:00:00"/>
        <d v="2022-02-13T00:00:00"/>
        <d v="2022-02-10T00:00:00"/>
        <d v="2022-01-05T00:00:00"/>
        <d v="2022-11-05T00:00:00"/>
        <d v="2022-08-25T00:00:00"/>
        <d v="2022-05-28T00:00:00"/>
        <d v="2022-02-16T00:00:00"/>
        <d v="2022-04-26T00:00:00"/>
        <d v="2022-07-13T00:00:00"/>
        <d v="2022-12-12T00:00:00"/>
        <d v="2022-09-01T00:00:00"/>
        <d v="2022-03-18T00:00:00"/>
        <d v="2022-01-02T00:00:00"/>
        <d v="2022-08-14T00:00:00"/>
        <d v="2022-12-07T00:00:00"/>
        <d v="2022-07-11T00:00:00"/>
        <d v="2022-02-21T00:00:00"/>
        <d v="2022-12-26T00:00:00"/>
        <d v="2022-10-07T00:00:00"/>
        <d v="2022-10-15T00:00:00"/>
        <d v="2022-06-18T00:00:00"/>
        <d v="2022-11-13T00:00:00"/>
        <d v="2022-12-24T00:00:00"/>
        <d v="2022-11-09T00:00:00"/>
        <d v="2022-07-18T00:00:00"/>
        <d v="2022-01-24T00:00:00"/>
        <d v="2022-06-11T00:00:00"/>
        <d v="2022-06-22T00:00:00"/>
        <d v="2022-09-04T00:00:00"/>
        <d v="2022-07-24T00:00:00"/>
        <d v="2022-08-13T00:00:00"/>
        <d v="2022-05-03T00:00:00"/>
        <d v="2022-12-09T00:00:00"/>
        <d v="2022-11-02T00:00:00"/>
        <d v="2022-09-07T00:00:00"/>
        <d v="2022-07-29T00:00:00"/>
        <d v="2022-11-28T00:00:00"/>
        <d v="2022-10-09T00:00:00"/>
        <d v="2022-04-14T00:00:00"/>
        <d v="2022-08-03T00:00:00"/>
        <d v="2022-08-08T00:00:00"/>
        <d v="2022-09-30T00:00:00"/>
        <d v="2022-06-15T00:00:00"/>
        <d v="2022-02-09T00:00:00"/>
        <d v="2022-10-16T00:00:00"/>
        <d v="2022-01-17T00:00:00"/>
        <d v="2022-03-24T00:00:00"/>
        <d v="2022-09-06T00:00:00"/>
        <d v="2022-08-28T00:00:00"/>
        <d v="2022-09-24T00:00:00"/>
        <d v="2022-05-16T00:00:00"/>
        <d v="2022-04-06T00:00:00"/>
        <d v="2022-05-30T00:00:00"/>
        <d v="2022-02-08T00:00:00"/>
        <d v="2022-02-18T00:00:00"/>
        <d v="2022-06-12T00:00:00"/>
        <d v="2022-04-25T00:00:00"/>
        <d v="2022-08-07T00:00:00"/>
        <d v="2022-01-15T00:00:00"/>
        <d v="2022-12-19T00:00:00"/>
        <d v="2022-12-21T00:00:00"/>
        <d v="2022-09-12T00:00:00"/>
        <d v="2022-05-09T00:00:00"/>
        <d v="2022-07-22T00:00:00"/>
        <d v="2022-12-22T00:00:00"/>
        <d v="2022-03-14T00:00:00"/>
        <d v="2022-10-14T00:00:00"/>
        <d v="2022-10-10T00:00:00"/>
        <d v="2022-01-27T00:00:00"/>
        <d v="2022-12-14T00:00:00"/>
        <d v="2022-01-26T00:00:00"/>
        <d v="2022-06-17T00:00:00"/>
        <d v="2022-11-14T00:00:00"/>
        <d v="2022-04-12T00:00:00"/>
        <d v="2022-05-29T00:00:00"/>
        <d v="2022-03-17T00:00:00"/>
        <d v="2022-03-28T00:00:00"/>
        <d v="2022-07-31T00:00:00"/>
        <d v="2022-11-20T00:00:00"/>
        <d v="2022-09-08T00:00:00"/>
        <d v="2022-10-06T00:00:00"/>
        <d v="2022-04-16T00:00:00"/>
        <d v="2022-08-16T00:00:00"/>
        <d v="2022-06-04T00:00:00"/>
        <d v="2022-03-25T00:00:00"/>
        <d v="2022-02-02T00:00:00"/>
        <d v="2022-09-27T00:00:00"/>
        <d v="2022-07-28T00:00:00"/>
        <d v="2022-03-13T00:00:00"/>
        <d v="2022-01-13T00:00:00"/>
        <d v="2022-02-12T00:00:00"/>
        <d v="2022-01-11T00:00:00"/>
        <d v="2022-04-17T00:00:00"/>
        <d v="2022-12-28T00:00:00"/>
        <d v="2022-11-10T00:00:00"/>
        <d v="2022-01-16T00:00:00"/>
        <d v="2022-11-18T00:00:00"/>
        <d v="2022-01-21T00:00:00"/>
        <d v="2022-06-09T00:00:00"/>
        <d v="2022-06-21T00:00:00"/>
        <d v="2022-07-05T00:00:00"/>
        <d v="2022-04-24T00:00:00"/>
        <d v="2022-06-01T00:00:00"/>
        <d v="2022-01-30T00:00:00"/>
        <d v="2022-09-19T00:00:00"/>
        <d v="2022-11-21T00:00:00"/>
        <d v="2022-12-29T00:00:00"/>
        <d v="2022-08-31T00:00:00"/>
        <d v="2022-10-21T00:00:00"/>
        <d v="2022-10-13T00:00:00"/>
        <d v="2022-09-22T00:00:00"/>
        <d v="2022-06-30T00:00:00"/>
        <d v="2022-10-04T00:00:00"/>
        <d v="2022-11-26T00:00:00"/>
        <d v="2022-11-16T00:00:00"/>
        <d v="2022-08-21T00:00:00"/>
        <d v="2022-06-19T00:00:00"/>
        <d v="2022-11-25T00:00:00"/>
        <d v="2022-06-14T00:00:00"/>
        <d v="2022-12-27T00:00:00"/>
        <d v="2022-03-22T00:00:00"/>
        <d v="2022-08-10T00:00:00"/>
        <d v="2022-02-05T00:00:00"/>
        <d v="2022-02-03T00:00:00"/>
        <d v="2022-12-04T00:00:00"/>
        <d v="2022-05-23T00:00:00"/>
        <d v="2022-02-14T00:00:00"/>
        <d v="2022-11-27T00:00:00"/>
        <d v="2022-03-19T00:00:00"/>
        <d v="2022-08-26T00:00:00"/>
        <d v="2022-05-20T00:00:00"/>
        <d v="2022-04-01T00:00:00"/>
        <d v="2022-02-26T00:00:00"/>
        <d v="2022-09-18T00:00:00"/>
        <d v="2022-11-15T00:00:00"/>
        <d v="2022-03-15T00:00:00"/>
        <d v="2022-05-01T00:00:00"/>
        <d v="2022-08-29T00:00:00"/>
        <d v="2022-11-22T00:00:00"/>
        <d v="2022-12-17T00:00:00"/>
        <d v="2022-08-09T00:00:00"/>
        <d v="2022-01-12T00:00:00"/>
        <d v="2022-10-25T00:00:00"/>
        <d v="2022-08-20T00:00:00"/>
        <d v="2022-06-27T00:00:00"/>
        <d v="2022-11-01T00:00:00"/>
        <d v="2022-10-31T00:00:00"/>
        <d v="2022-05-18T00:00:00"/>
        <d v="2022-01-28T00:00:00"/>
        <d v="2022-07-04T00:00:00"/>
        <d v="2022-05-08T00:00:00"/>
        <d v="2022-12-08T00:00:00"/>
        <d v="2022-05-02T00:00:00"/>
        <d v="2022-03-31T00:00:00"/>
        <d v="2022-01-19T00:00:00"/>
        <d v="2022-01-06T00:00:00"/>
        <d v="2022-10-28T00:00:00"/>
        <d v="2022-12-20T00:00:00"/>
        <d v="2022-03-02T00:00:00"/>
        <d v="2022-04-15T00:00:00"/>
        <d v="2022-03-04T00:00:00"/>
        <d v="2022-10-17T00:00:00"/>
        <d v="2022-10-23T00:00:00"/>
        <d v="2022-08-06T00:00:00"/>
        <d v="2022-07-15T00:00:00"/>
        <d v="2022-03-27T00:00:00"/>
        <d v="2022-02-19T00:00:00"/>
        <d v="2022-09-25T00:00:00"/>
        <d v="2022-03-16T00:00:00"/>
        <d v="2022-07-30T00:00:00"/>
        <d v="2022-03-09T00:00:00"/>
        <d v="2022-06-28T00:00:00"/>
        <d v="2022-12-13T00:00:00"/>
        <d v="2022-08-04T00:00:00"/>
        <d v="2022-11-04T00:00:00"/>
        <d v="2022-04-09T00:00:00"/>
        <d v="2022-04-29T00:00:00"/>
        <d v="2022-01-04T00:00:00"/>
        <d v="2022-06-26T00:00:00"/>
        <d v="2022-04-22T00:00:00"/>
        <d v="2022-03-12T00:00:00"/>
        <d v="2022-01-31T00:00:00"/>
        <d v="2022-03-23T00:00:00"/>
        <d v="2022-08-01T00:00:00"/>
        <d v="2022-08-11T00:00:00"/>
        <d v="2022-08-30T00:00:00"/>
        <d v="2022-01-03T00:00:00"/>
        <d v="2022-08-05T00:00:00"/>
        <d v="2022-06-05T00:00:00"/>
        <d v="2022-09-21T00:00:00"/>
        <d v="2022-07-14T00:00:00"/>
        <d v="2022-01-01T00:00:00"/>
        <d v="2022-04-07T00:00:00"/>
        <d v="2022-03-03T00:00:00"/>
        <d v="2022-07-16T00:00:00"/>
        <d v="2022-06-10T00:00:00"/>
        <d v="2022-07-10T00:00:00"/>
        <d v="2022-03-07T00:00:00"/>
        <d v="2022-05-04T00:00:00"/>
        <d v="2022-07-17T00:00:00"/>
        <d v="2022-11-12T00:00:00"/>
        <d v="2022-09-13T00:00:00"/>
        <d v="2022-07-09T00:00:00"/>
        <d v="2022-06-02T00:00:00"/>
        <d v="2022-09-02T00:00:00"/>
        <d v="2022-07-19T00:00:00"/>
        <d v="2022-05-24T00:00:00"/>
        <d v="2022-01-08T00:00:00"/>
        <d v="2022-09-15T00:00:00"/>
        <d v="2022-08-19T00:00:00"/>
        <d v="2022-06-16T00:00:00"/>
        <d v="2022-09-26T00:00:00"/>
        <d v="2022-01-07T00:00:00"/>
        <d v="2022-07-25T00:00:00"/>
        <d v="2022-12-25T00:00:00"/>
        <d v="2022-02-24T00:00:00"/>
        <d v="2022-06-29T00:00:00"/>
        <d v="2022-10-02T00:00:00"/>
        <d v="2022-03-20T00:00:00"/>
        <d v="2022-05-19T00:00:00"/>
        <d v="2022-07-20T00:00:00"/>
        <d v="2022-11-11T00:00:00"/>
        <d v="2022-12-10T00:00:00"/>
        <d v="2022-12-01T00:00:00"/>
        <d v="2022-10-19T00:00:00"/>
        <d v="2022-10-08T00:00:00"/>
        <d v="2022-12-02T00:00:00"/>
        <d v="2022-10-18T00:00:00"/>
        <d v="2022-05-22T00:00:00"/>
        <d v="2022-06-08T00:00:00"/>
      </sharedItems>
    </cacheField>
    <cacheField name="month" numFmtId="0">
      <sharedItems count="12">
        <s v="Aug"/>
        <s v="Apr"/>
        <s v="May"/>
        <s v="Mar"/>
        <s v="Oct"/>
        <s v="Jul"/>
        <s v="Dec"/>
        <s v="Feb"/>
        <s v="Nov"/>
        <s v="Sep"/>
        <s v="Jan"/>
        <s v="Jun"/>
      </sharedItems>
    </cacheField>
    <cacheField name="Product" numFmtId="0">
      <sharedItems count="10">
        <s v="Sandles"/>
        <s v="Jeans"/>
        <s v="T-shirt"/>
        <s v="Watch"/>
        <s v="TV"/>
        <s v="Washing Machine"/>
        <s v="Laptop"/>
        <s v="Smartphone"/>
        <s v="Sneakers"/>
        <s v="Refrigerator"/>
      </sharedItems>
    </cacheField>
    <cacheField name="Category" numFmtId="0">
      <sharedItems count="5">
        <s v="Footwear"/>
        <s v="Clothing"/>
        <s v="Accessories"/>
        <s v="Electronics"/>
        <s v="Appliances"/>
      </sharedItems>
    </cacheField>
    <cacheField name="Purchase Price" numFmtId="0">
      <sharedItems containsSemiMixedTypes="0" containsString="0" containsNumber="1" containsInteger="1" minValue="20" maxValue="100"/>
    </cacheField>
    <cacheField name="Purchase Group" numFmtId="0">
      <sharedItems count="3">
        <s v="20-50"/>
        <s v="70-100"/>
        <s v="50-70"/>
      </sharedItems>
    </cacheField>
    <cacheField name="Sale Price" numFmtId="0">
      <sharedItems containsSemiMixedTypes="0" containsString="0" containsNumber="1" containsInteger="1" minValue="30" maxValue="140"/>
    </cacheField>
    <cacheField name="Profit" numFmtId="0">
      <sharedItems containsSemiMixedTypes="0" containsString="0" containsNumber="1" containsInteger="1" minValue="0" maxValue="1995"/>
    </cacheField>
    <cacheField name="Quantity" numFmtId="0">
      <sharedItems containsSemiMixedTypes="0" containsString="0" containsNumber="1" containsInteger="1" minValue="1" maxValue="50"/>
    </cacheField>
    <cacheField name="Order Status" numFmtId="0">
      <sharedItems count="2">
        <s v="Cancelled"/>
        <s v="Delivered"/>
      </sharedItems>
    </cacheField>
    <cacheField name="Delivery Date" numFmtId="14">
      <sharedItems containsSemiMixedTypes="0" containsNonDate="0" containsDate="1" containsString="0" minDate="2022-01-02T00:00:00" maxDate="2023-01-04T00:00:00" count="337">
        <d v="2022-08-18T00:00:00"/>
        <d v="2022-04-24T00:00:00"/>
        <d v="2022-05-12T00:00:00"/>
        <d v="2022-03-11T00:00:00"/>
        <d v="2022-11-03T00:00:00"/>
        <d v="2022-07-07T00:00:00"/>
        <d v="2022-12-17T00:00:00"/>
        <d v="2022-02-13T00:00:00"/>
        <d v="2022-02-26T00:00:00"/>
        <d v="2022-10-07T00:00:00"/>
        <d v="2022-05-15T00:00:00"/>
        <d v="2022-02-06T00:00:00"/>
        <d v="2022-07-31T00:00:00"/>
        <d v="2022-12-03T00:00:00"/>
        <d v="2022-09-10T00:00:00"/>
        <d v="2022-04-18T00:00:00"/>
        <d v="2022-09-18T00:00:00"/>
        <d v="2022-09-16T00:00:00"/>
        <d v="2022-10-29T00:00:00"/>
        <d v="2022-11-09T00:00:00"/>
        <d v="2022-01-21T00:00:00"/>
        <d v="2022-02-24T00:00:00"/>
        <d v="2022-08-03T00:00:00"/>
        <d v="2022-06-08T00:00:00"/>
        <d v="2022-12-18T00:00:00"/>
        <d v="2022-09-13T00:00:00"/>
        <d v="2022-06-27T00:00:00"/>
        <d v="2022-10-08T00:00:00"/>
        <d v="2022-12-12T00:00:00"/>
        <d v="2022-04-26T00:00:00"/>
        <d v="2022-03-17T00:00:00"/>
        <d v="2022-10-01T00:00:00"/>
        <d v="2022-04-05T00:00:00"/>
        <d v="2022-09-09T00:00:00"/>
        <d v="2022-11-23T00:00:00"/>
        <d v="2022-04-02T00:00:00"/>
        <d v="2022-02-22T00:00:00"/>
        <d v="2022-07-26T00:00:00"/>
        <d v="2022-04-15T00:00:00"/>
        <d v="2022-05-03T00:00:00"/>
        <d v="2022-12-19T00:00:00"/>
        <d v="2022-07-15T00:00:00"/>
        <d v="2022-11-25T00:00:00"/>
        <d v="2022-03-02T00:00:00"/>
        <d v="2022-01-23T00:00:00"/>
        <d v="2022-05-06T00:00:00"/>
        <d v="2022-08-05T00:00:00"/>
        <d v="2022-09-06T00:00:00"/>
        <d v="2022-11-21T00:00:00"/>
        <d v="2022-04-30T00:00:00"/>
        <d v="2022-01-14T00:00:00"/>
        <d v="2022-05-20T00:00:00"/>
        <d v="2022-03-14T00:00:00"/>
        <d v="2022-09-03T00:00:00"/>
        <d v="2022-07-23T00:00:00"/>
        <d v="2022-05-22T00:00:00"/>
        <d v="2022-06-10T00:00:00"/>
        <d v="2022-02-17T00:00:00"/>
        <d v="2022-09-12T00:00:00"/>
        <d v="2022-01-28T00:00:00"/>
        <d v="2022-05-26T00:00:00"/>
        <d v="2022-11-20T00:00:00"/>
        <d v="2022-02-23T00:00:00"/>
        <d v="2022-03-31T00:00:00"/>
        <d v="2022-05-18T00:00:00"/>
        <d v="2022-02-05T00:00:00"/>
        <d v="2022-08-29T00:00:00"/>
        <d v="2022-06-06T00:00:00"/>
        <d v="2022-07-11T00:00:00"/>
        <d v="2022-02-09T00:00:00"/>
        <d v="2022-10-16T00:00:00"/>
        <d v="2022-08-24T00:00:00"/>
        <d v="2022-04-25T00:00:00"/>
        <d v="2022-04-10T00:00:00"/>
        <d v="2022-04-07T00:00:00"/>
        <d v="2022-04-06T00:00:00"/>
        <d v="2022-12-01T00:00:00"/>
        <d v="2022-12-10T00:00:00"/>
        <d v="2022-11-27T00:00:00"/>
        <d v="2022-03-06T00:00:00"/>
        <d v="2022-09-15T00:00:00"/>
        <d v="2022-10-19T00:00:00"/>
        <d v="2022-06-25T00:00:00"/>
        <d v="2022-08-19T00:00:00"/>
        <d v="2022-08-06T00:00:00"/>
        <d v="2022-01-30T00:00:00"/>
        <d v="2022-04-29T00:00:00"/>
        <d v="2022-05-10T00:00:00"/>
        <d v="2022-07-03T00:00:00"/>
        <d v="2022-08-28T00:00:00"/>
        <d v="2022-06-16T00:00:00"/>
        <d v="2022-03-24T00:00:00"/>
        <d v="2022-01-29T00:00:00"/>
        <d v="2022-11-02T00:00:00"/>
        <d v="2022-10-31T00:00:00"/>
        <d v="2022-11-08T00:00:00"/>
        <d v="2022-03-12T00:00:00"/>
        <d v="2022-05-30T00:00:00"/>
        <d v="2022-10-27T00:00:00"/>
        <d v="2022-03-01T00:00:00"/>
        <d v="2022-05-16T00:00:00"/>
        <d v="2022-05-28T00:00:00"/>
        <d v="2022-04-09T00:00:00"/>
        <d v="2022-01-18T00:00:00"/>
        <d v="2022-10-25T00:00:00"/>
        <d v="2022-09-26T00:00:00"/>
        <d v="2022-11-15T00:00:00"/>
        <d v="2022-02-12T00:00:00"/>
        <d v="2022-01-08T00:00:00"/>
        <d v="2022-11-06T00:00:00"/>
        <d v="2022-09-01T00:00:00"/>
        <d v="2022-06-04T00:00:00"/>
        <d v="2022-05-02T00:00:00"/>
        <d v="2022-07-16T00:00:00"/>
        <d v="2022-06-11T00:00:00"/>
        <d v="2022-09-02T00:00:00"/>
        <d v="2022-01-06T00:00:00"/>
        <d v="2022-08-15T00:00:00"/>
        <d v="2022-12-11T00:00:00"/>
        <d v="2022-07-13T00:00:00"/>
        <d v="2022-12-28T00:00:00"/>
        <d v="2022-10-26T00:00:00"/>
        <d v="2022-10-18T00:00:00"/>
        <d v="2022-06-20T00:00:00"/>
        <d v="2022-11-16T00:00:00"/>
        <d v="2022-01-22T00:00:00"/>
        <d v="2022-12-30T00:00:00"/>
        <d v="2022-10-10T00:00:00"/>
        <d v="2022-02-19T00:00:00"/>
        <d v="2022-12-25T00:00:00"/>
        <d v="2022-11-14T00:00:00"/>
        <d v="2022-07-22T00:00:00"/>
        <d v="2022-01-31T00:00:00"/>
        <d v="2022-06-13T00:00:00"/>
        <d v="2022-01-15T00:00:00"/>
        <d v="2022-10-22T00:00:00"/>
        <d v="2022-08-14T00:00:00"/>
        <d v="2022-06-07T00:00:00"/>
        <d v="2022-05-05T00:00:00"/>
        <d v="2022-07-30T00:00:00"/>
        <d v="2022-04-19T00:00:00"/>
        <d v="2022-08-07T00:00:00"/>
        <d v="2022-10-06T00:00:00"/>
        <d v="2022-06-21T00:00:00"/>
        <d v="2022-02-15T00:00:00"/>
        <d v="2022-03-30T00:00:00"/>
        <d v="2022-05-17T00:00:00"/>
        <d v="2022-10-14T00:00:00"/>
        <d v="2022-10-30T00:00:00"/>
        <d v="2022-03-27T00:00:00"/>
        <d v="2022-09-25T00:00:00"/>
        <d v="2022-04-12T00:00:00"/>
        <d v="2022-05-29T00:00:00"/>
        <d v="2022-02-14T00:00:00"/>
        <d v="2022-02-20T00:00:00"/>
        <d v="2022-10-13T00:00:00"/>
        <d v="2022-06-14T00:00:00"/>
        <d v="2022-07-14T00:00:00"/>
        <d v="2022-04-22T00:00:00"/>
        <d v="2022-08-10T00:00:00"/>
        <d v="2022-05-07T00:00:00"/>
        <d v="2022-12-26T00:00:00"/>
        <d v="2022-07-27T00:00:00"/>
        <d v="2022-07-02T00:00:00"/>
        <d v="2022-03-21T00:00:00"/>
        <d v="2022-10-17T00:00:00"/>
        <d v="2022-02-01T00:00:00"/>
        <d v="2022-06-24T00:00:00"/>
        <d v="2022-11-17T00:00:00"/>
        <d v="2022-04-14T00:00:00"/>
        <d v="2022-01-24T00:00:00"/>
        <d v="2022-06-02T00:00:00"/>
        <d v="2022-03-19T00:00:00"/>
        <d v="2022-02-10T00:00:00"/>
        <d v="2022-04-23T00:00:00"/>
        <d v="2022-07-09T00:00:00"/>
        <d v="2022-11-26T00:00:00"/>
        <d v="2022-01-27T00:00:00"/>
        <d v="2022-05-04T00:00:00"/>
        <d v="2022-02-21T00:00:00"/>
        <d v="2022-10-20T00:00:00"/>
        <d v="2022-09-14T00:00:00"/>
        <d v="2022-10-12T00:00:00"/>
        <d v="2022-07-25T00:00:00"/>
        <d v="2022-08-17T00:00:00"/>
        <d v="2022-08-08T00:00:00"/>
        <d v="2022-12-08T00:00:00"/>
        <d v="2022-02-07T00:00:00"/>
        <d v="2022-12-20T00:00:00"/>
        <d v="2022-01-25T00:00:00"/>
        <d v="2022-09-28T00:00:00"/>
        <d v="2022-08-01T00:00:00"/>
        <d v="2022-01-17T00:00:00"/>
        <d v="2022-03-03T00:00:00"/>
        <d v="2022-11-18T00:00:00"/>
        <d v="2022-02-18T00:00:00"/>
        <d v="2022-07-04T00:00:00"/>
        <d v="2022-04-20T00:00:00"/>
        <d v="2022-12-24T00:00:00"/>
        <d v="2023-01-01T00:00:00"/>
        <d v="2022-11-12T00:00:00"/>
        <d v="2022-12-15T00:00:00"/>
        <d v="2022-06-28T00:00:00"/>
        <d v="2022-04-27T00:00:00"/>
        <d v="2022-06-19T00:00:00"/>
        <d v="2023-01-02T00:00:00"/>
        <d v="2022-02-04T00:00:00"/>
        <d v="2022-09-22T00:00:00"/>
        <d v="2022-03-26T00:00:00"/>
        <d v="2022-09-20T00:00:00"/>
        <d v="2022-10-24T00:00:00"/>
        <d v="2022-10-15T00:00:00"/>
        <d v="2022-09-27T00:00:00"/>
        <d v="2022-04-21T00:00:00"/>
        <d v="2022-09-24T00:00:00"/>
        <d v="2022-12-02T00:00:00"/>
        <d v="2022-08-27T00:00:00"/>
        <d v="2022-06-26T00:00:00"/>
        <d v="2022-10-04T00:00:00"/>
        <d v="2022-05-01T00:00:00"/>
        <d v="2022-06-12T00:00:00"/>
        <d v="2022-11-24T00:00:00"/>
        <d v="2023-01-03T00:00:00"/>
        <d v="2022-04-17T00:00:00"/>
        <d v="2022-08-13T00:00:00"/>
        <d v="2022-01-16T00:00:00"/>
        <d v="2022-12-09T00:00:00"/>
        <d v="2022-08-12T00:00:00"/>
        <d v="2022-12-05T00:00:00"/>
        <d v="2022-05-24T00:00:00"/>
        <d v="2022-12-21T00:00:00"/>
        <d v="2022-06-17T00:00:00"/>
        <d v="2022-11-29T00:00:00"/>
        <d v="2022-12-22T00:00:00"/>
        <d v="2022-03-15T00:00:00"/>
        <d v="2022-03-20T00:00:00"/>
        <d v="2022-05-25T00:00:00"/>
        <d v="2022-04-01T00:00:00"/>
        <d v="2022-11-28T00:00:00"/>
        <d v="2022-05-08T00:00:00"/>
        <d v="2022-09-05T00:00:00"/>
        <d v="2022-01-13T00:00:00"/>
        <d v="2022-03-23T00:00:00"/>
        <d v="2022-09-08T00:00:00"/>
        <d v="2022-06-15T00:00:00"/>
        <d v="2022-12-16T00:00:00"/>
        <d v="2022-08-30T00:00:00"/>
        <d v="2022-12-06T00:00:00"/>
        <d v="2022-08-04T00:00:00"/>
        <d v="2022-08-22T00:00:00"/>
        <d v="2022-05-23T00:00:00"/>
        <d v="2022-01-26T00:00:00"/>
        <d v="2022-02-02T00:00:00"/>
        <d v="2022-07-06T00:00:00"/>
        <d v="2022-05-14T00:00:00"/>
        <d v="2022-06-22T00:00:00"/>
        <d v="2022-11-30T00:00:00"/>
        <d v="2022-08-23T00:00:00"/>
        <d v="2022-05-31T00:00:00"/>
        <d v="2022-01-09T00:00:00"/>
        <d v="2022-09-30T00:00:00"/>
        <d v="2022-11-01T00:00:00"/>
        <d v="2022-02-11T00:00:00"/>
        <d v="2022-07-10T00:00:00"/>
        <d v="2022-03-04T00:00:00"/>
        <d v="2022-03-10T00:00:00"/>
        <d v="2022-06-09T00:00:00"/>
        <d v="2022-10-23T00:00:00"/>
        <d v="2022-10-28T00:00:00"/>
        <d v="2022-08-11T00:00:00"/>
        <d v="2022-07-18T00:00:00"/>
        <d v="2022-10-02T00:00:00"/>
        <d v="2022-07-12T00:00:00"/>
        <d v="2022-02-27T00:00:00"/>
        <d v="2022-05-11T00:00:00"/>
        <d v="2022-09-23T00:00:00"/>
        <d v="2022-12-31T00:00:00"/>
        <d v="2022-06-05T00:00:00"/>
        <d v="2022-11-05T00:00:00"/>
        <d v="2022-12-14T00:00:00"/>
        <d v="2022-11-04T00:00:00"/>
        <d v="2022-11-10T00:00:00"/>
        <d v="2022-04-16T00:00:00"/>
        <d v="2022-11-11T00:00:00"/>
        <d v="2022-06-29T00:00:00"/>
        <d v="2022-04-08T00:00:00"/>
        <d v="2022-05-19T00:00:00"/>
        <d v="2022-10-11T00:00:00"/>
        <d v="2022-08-26T00:00:00"/>
        <d v="2022-06-23T00:00:00"/>
        <d v="2022-08-09T00:00:00"/>
        <d v="2022-10-09T00:00:00"/>
        <d v="2022-11-22T00:00:00"/>
        <d v="2022-03-16T00:00:00"/>
        <d v="2022-03-28T00:00:00"/>
        <d v="2022-01-19T00:00:00"/>
        <d v="2022-09-19T00:00:00"/>
        <d v="2022-08-02T00:00:00"/>
        <d v="2022-07-19T00:00:00"/>
        <d v="2022-03-07T00:00:00"/>
        <d v="2022-06-01T00:00:00"/>
        <d v="2022-04-11T00:00:00"/>
        <d v="2022-12-23T00:00:00"/>
        <d v="2022-04-04T00:00:00"/>
        <d v="2022-03-25T00:00:00"/>
        <d v="2022-07-17T00:00:00"/>
        <d v="2022-07-24T00:00:00"/>
        <d v="2022-06-18T00:00:00"/>
        <d v="2022-03-08T00:00:00"/>
        <d v="2022-02-16T00:00:00"/>
        <d v="2022-07-21T00:00:00"/>
        <d v="2022-05-13T00:00:00"/>
        <d v="2022-08-25T00:00:00"/>
        <d v="2022-09-17T00:00:00"/>
        <d v="2022-01-02T00:00:00"/>
        <d v="2022-12-04T00:00:00"/>
        <d v="2022-07-20T00:00:00"/>
        <d v="2022-07-05T00:00:00"/>
        <d v="2022-01-10T00:00:00"/>
        <d v="2022-01-03T00:00:00"/>
        <d v="2022-12-29T00:00:00"/>
        <d v="2022-04-03T00:00:00"/>
        <d v="2022-04-13T00:00:00"/>
        <d v="2022-07-01T00:00:00"/>
        <d v="2022-08-20T00:00:00"/>
        <d v="2022-11-19T00:00:00"/>
        <d v="2022-03-22T00:00:00"/>
        <d v="2022-05-27T00:00:00"/>
        <d v="2022-02-28T00:00:00"/>
        <d v="2022-05-21T00:00:00"/>
        <d v="2022-01-07T00:00:00"/>
        <d v="2022-07-29T00:00:00"/>
        <d v="2022-02-08T00:00:00"/>
        <d v="2022-06-03T00:00:00"/>
        <d v="2022-01-20T00:00:00"/>
        <d v="2022-09-07T00:00:00"/>
        <d v="2022-10-03T00:00:00"/>
      </sharedItems>
    </cacheField>
    <cacheField name="Delivery Time (Days)" numFmtId="0">
      <sharedItems containsSemiMixedTypes="0" containsString="0" containsNumber="1" containsInteger="1" minValue="1" maxValue="7" count="7">
        <n v="2"/>
        <n v="5"/>
        <n v="1"/>
        <n v="6"/>
        <n v="3"/>
        <n v="7"/>
        <n v="4"/>
      </sharedItems>
    </cacheField>
    <cacheField name="Delivery Cost" numFmtId="0">
      <sharedItems containsSemiMixedTypes="0" containsString="0" containsNumber="1" containsInteger="1" minValue="2" maxValue="5"/>
    </cacheField>
    <cacheField name="Revenue" numFmtId="0">
      <sharedItems containsSemiMixedTypes="0" containsString="0" containsNumber="1" containsInteger="1" minValue="0" maxValue="2000"/>
    </cacheField>
    <cacheField name="Salesperson" numFmtId="0">
      <sharedItems count="5">
        <s v="Lisa Rizi"/>
        <s v="Chris Jordan"/>
        <s v="Arnold Fazer"/>
        <s v="Emily Lizz"/>
        <s v="David Willy"/>
      </sharedItems>
    </cacheField>
    <cacheField name="Customer Name" numFmtId="0">
      <sharedItems/>
    </cacheField>
    <cacheField name="Gender" numFmtId="0">
      <sharedItems count="2">
        <s v="Male"/>
        <s v="Female"/>
      </sharedItems>
    </cacheField>
    <cacheField name="Age" numFmtId="0">
      <sharedItems containsSemiMixedTypes="0" containsString="0" containsNumber="1" containsInteger="1" minValue="16" maxValue="65"/>
    </cacheField>
    <cacheField name="Age Group" numFmtId="0">
      <sharedItems count="3">
        <s v="Adults"/>
        <s v="Young"/>
        <s v="Senior"/>
      </sharedItems>
    </cacheField>
    <cacheField name="State" numFmtId="0">
      <sharedItems count="10">
        <s v="Houston"/>
        <s v="Washington, D.C."/>
        <s v="Boston"/>
        <s v="Atlanta"/>
        <s v="Miami"/>
        <s v="Los Angeles"/>
        <s v="Chicago"/>
        <s v="Seattle"/>
        <s v="San Francisco"/>
        <s v="New York"/>
      </sharedItems>
    </cacheField>
    <cacheField name="Country" numFmtId="0">
      <sharedItems/>
    </cacheField>
  </cacheFields>
  <extLst>
    <ext xmlns:x14="http://schemas.microsoft.com/office/spreadsheetml/2009/9/main" uri="{725AE2AE-9491-48be-B2B4-4EB974FC3084}">
      <x14:pivotCacheDefinition pivotCacheId="11865740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001"/>
    <x v="0"/>
    <x v="0"/>
    <x v="0"/>
    <x v="0"/>
    <n v="22"/>
    <x v="0"/>
    <n v="42"/>
    <n v="0"/>
    <n v="3"/>
    <x v="0"/>
    <x v="0"/>
    <x v="0"/>
    <n v="5"/>
    <n v="0"/>
    <x v="0"/>
    <s v="Luis Howell"/>
    <x v="0"/>
    <n v="31"/>
    <x v="0"/>
    <x v="0"/>
    <s v="United States"/>
  </r>
  <r>
    <n v="1002"/>
    <x v="1"/>
    <x v="1"/>
    <x v="1"/>
    <x v="1"/>
    <n v="89"/>
    <x v="1"/>
    <n v="129"/>
    <n v="1437"/>
    <n v="36"/>
    <x v="1"/>
    <x v="1"/>
    <x v="1"/>
    <n v="3"/>
    <n v="1440"/>
    <x v="0"/>
    <s v="Todd Gonzalez"/>
    <x v="0"/>
    <n v="24"/>
    <x v="1"/>
    <x v="1"/>
    <s v="United States"/>
  </r>
  <r>
    <n v="1003"/>
    <x v="2"/>
    <x v="2"/>
    <x v="0"/>
    <x v="0"/>
    <n v="94"/>
    <x v="1"/>
    <n v="128"/>
    <n v="0"/>
    <n v="5"/>
    <x v="0"/>
    <x v="2"/>
    <x v="0"/>
    <n v="4"/>
    <n v="0"/>
    <x v="1"/>
    <s v="James Parker"/>
    <x v="0"/>
    <n v="33"/>
    <x v="0"/>
    <x v="2"/>
    <s v="United States"/>
  </r>
  <r>
    <n v="1004"/>
    <x v="3"/>
    <x v="3"/>
    <x v="2"/>
    <x v="1"/>
    <n v="31"/>
    <x v="0"/>
    <n v="54"/>
    <n v="0"/>
    <n v="2"/>
    <x v="0"/>
    <x v="3"/>
    <x v="2"/>
    <n v="5"/>
    <n v="0"/>
    <x v="2"/>
    <s v="Karen Payne"/>
    <x v="0"/>
    <n v="62"/>
    <x v="2"/>
    <x v="0"/>
    <s v="United States"/>
  </r>
  <r>
    <n v="1005"/>
    <x v="4"/>
    <x v="4"/>
    <x v="2"/>
    <x v="1"/>
    <n v="42"/>
    <x v="0"/>
    <n v="69"/>
    <n v="0"/>
    <n v="11"/>
    <x v="0"/>
    <x v="4"/>
    <x v="2"/>
    <n v="3"/>
    <n v="0"/>
    <x v="0"/>
    <s v="Yvonne Rivas"/>
    <x v="0"/>
    <n v="58"/>
    <x v="2"/>
    <x v="0"/>
    <s v="United States"/>
  </r>
  <r>
    <n v="1006"/>
    <x v="5"/>
    <x v="5"/>
    <x v="3"/>
    <x v="2"/>
    <n v="70"/>
    <x v="1"/>
    <n v="110"/>
    <n v="0"/>
    <n v="48"/>
    <x v="0"/>
    <x v="5"/>
    <x v="2"/>
    <n v="2"/>
    <n v="0"/>
    <x v="2"/>
    <s v="Nicole Simon"/>
    <x v="0"/>
    <n v="54"/>
    <x v="2"/>
    <x v="3"/>
    <s v="United States"/>
  </r>
  <r>
    <n v="1007"/>
    <x v="6"/>
    <x v="6"/>
    <x v="4"/>
    <x v="3"/>
    <n v="25"/>
    <x v="0"/>
    <n v="65"/>
    <n v="236"/>
    <n v="6"/>
    <x v="1"/>
    <x v="6"/>
    <x v="3"/>
    <n v="4"/>
    <n v="240"/>
    <x v="1"/>
    <s v="Jeffrey Griffin"/>
    <x v="0"/>
    <n v="56"/>
    <x v="2"/>
    <x v="2"/>
    <s v="United States"/>
  </r>
  <r>
    <n v="1008"/>
    <x v="7"/>
    <x v="7"/>
    <x v="5"/>
    <x v="4"/>
    <n v="56"/>
    <x v="2"/>
    <n v="77"/>
    <n v="101"/>
    <n v="5"/>
    <x v="1"/>
    <x v="7"/>
    <x v="3"/>
    <n v="4"/>
    <n v="105"/>
    <x v="3"/>
    <s v="Charles Gordon"/>
    <x v="0"/>
    <n v="34"/>
    <x v="0"/>
    <x v="4"/>
    <s v="United States"/>
  </r>
  <r>
    <n v="1009"/>
    <x v="8"/>
    <x v="7"/>
    <x v="0"/>
    <x v="0"/>
    <n v="38"/>
    <x v="0"/>
    <n v="69"/>
    <n v="897"/>
    <n v="29"/>
    <x v="1"/>
    <x v="8"/>
    <x v="4"/>
    <n v="2"/>
    <n v="899"/>
    <x v="1"/>
    <s v="Pamela Holmes"/>
    <x v="0"/>
    <n v="54"/>
    <x v="2"/>
    <x v="3"/>
    <s v="United States"/>
  </r>
  <r>
    <n v="1010"/>
    <x v="9"/>
    <x v="4"/>
    <x v="6"/>
    <x v="3"/>
    <n v="79"/>
    <x v="1"/>
    <n v="90"/>
    <n v="249"/>
    <n v="23"/>
    <x v="1"/>
    <x v="9"/>
    <x v="0"/>
    <n v="4"/>
    <n v="253"/>
    <x v="0"/>
    <s v="Kimberly Ferguson"/>
    <x v="0"/>
    <n v="36"/>
    <x v="0"/>
    <x v="5"/>
    <s v="United States"/>
  </r>
  <r>
    <n v="1011"/>
    <x v="10"/>
    <x v="2"/>
    <x v="7"/>
    <x v="3"/>
    <n v="85"/>
    <x v="1"/>
    <n v="113"/>
    <n v="947"/>
    <n v="34"/>
    <x v="1"/>
    <x v="10"/>
    <x v="4"/>
    <n v="5"/>
    <n v="952"/>
    <x v="3"/>
    <s v="Robert Garcia"/>
    <x v="0"/>
    <n v="57"/>
    <x v="2"/>
    <x v="4"/>
    <s v="United States"/>
  </r>
  <r>
    <n v="1012"/>
    <x v="11"/>
    <x v="7"/>
    <x v="0"/>
    <x v="0"/>
    <n v="32"/>
    <x v="0"/>
    <n v="63"/>
    <n v="1361"/>
    <n v="44"/>
    <x v="1"/>
    <x v="11"/>
    <x v="0"/>
    <n v="3"/>
    <n v="1364"/>
    <x v="2"/>
    <s v="Ricardo Sanchez"/>
    <x v="0"/>
    <n v="18"/>
    <x v="1"/>
    <x v="4"/>
    <s v="United States"/>
  </r>
  <r>
    <n v="1013"/>
    <x v="12"/>
    <x v="5"/>
    <x v="5"/>
    <x v="4"/>
    <n v="21"/>
    <x v="0"/>
    <n v="44"/>
    <n v="341"/>
    <n v="15"/>
    <x v="1"/>
    <x v="12"/>
    <x v="1"/>
    <n v="4"/>
    <n v="345"/>
    <x v="1"/>
    <s v="Nancy Hall"/>
    <x v="0"/>
    <n v="51"/>
    <x v="2"/>
    <x v="0"/>
    <s v="United States"/>
  </r>
  <r>
    <n v="1014"/>
    <x v="13"/>
    <x v="8"/>
    <x v="7"/>
    <x v="3"/>
    <n v="74"/>
    <x v="1"/>
    <n v="95"/>
    <n v="814"/>
    <n v="39"/>
    <x v="1"/>
    <x v="13"/>
    <x v="4"/>
    <n v="5"/>
    <n v="819"/>
    <x v="4"/>
    <s v="Joseph Hampton"/>
    <x v="0"/>
    <n v="41"/>
    <x v="0"/>
    <x v="6"/>
    <s v="United States"/>
  </r>
  <r>
    <n v="1015"/>
    <x v="14"/>
    <x v="9"/>
    <x v="6"/>
    <x v="3"/>
    <n v="74"/>
    <x v="1"/>
    <n v="107"/>
    <n v="29"/>
    <n v="1"/>
    <x v="1"/>
    <x v="14"/>
    <x v="1"/>
    <n v="4"/>
    <n v="33"/>
    <x v="2"/>
    <s v="Tiffany Hernandez"/>
    <x v="0"/>
    <n v="36"/>
    <x v="0"/>
    <x v="0"/>
    <s v="United States"/>
  </r>
  <r>
    <n v="1016"/>
    <x v="15"/>
    <x v="1"/>
    <x v="2"/>
    <x v="1"/>
    <n v="72"/>
    <x v="1"/>
    <n v="103"/>
    <n v="1237"/>
    <n v="40"/>
    <x v="1"/>
    <x v="15"/>
    <x v="2"/>
    <n v="3"/>
    <n v="1240"/>
    <x v="3"/>
    <s v="Barbara Hernandez"/>
    <x v="0"/>
    <n v="36"/>
    <x v="0"/>
    <x v="0"/>
    <s v="United States"/>
  </r>
  <r>
    <n v="1017"/>
    <x v="16"/>
    <x v="9"/>
    <x v="8"/>
    <x v="0"/>
    <n v="75"/>
    <x v="1"/>
    <n v="99"/>
    <n v="1197"/>
    <n v="50"/>
    <x v="1"/>
    <x v="16"/>
    <x v="0"/>
    <n v="3"/>
    <n v="1200"/>
    <x v="2"/>
    <s v="Paula Long"/>
    <x v="0"/>
    <n v="24"/>
    <x v="1"/>
    <x v="2"/>
    <s v="United States"/>
  </r>
  <r>
    <n v="1018"/>
    <x v="17"/>
    <x v="9"/>
    <x v="8"/>
    <x v="0"/>
    <n v="65"/>
    <x v="2"/>
    <n v="95"/>
    <n v="776"/>
    <n v="26"/>
    <x v="1"/>
    <x v="17"/>
    <x v="3"/>
    <n v="4"/>
    <n v="780"/>
    <x v="1"/>
    <s v="Sara Lewis"/>
    <x v="0"/>
    <n v="57"/>
    <x v="2"/>
    <x v="5"/>
    <s v="United States"/>
  </r>
  <r>
    <n v="1019"/>
    <x v="18"/>
    <x v="4"/>
    <x v="1"/>
    <x v="1"/>
    <n v="43"/>
    <x v="0"/>
    <n v="71"/>
    <n v="220"/>
    <n v="8"/>
    <x v="1"/>
    <x v="18"/>
    <x v="4"/>
    <n v="4"/>
    <n v="224"/>
    <x v="4"/>
    <s v="Ronald Walker"/>
    <x v="0"/>
    <n v="43"/>
    <x v="0"/>
    <x v="2"/>
    <s v="United States"/>
  </r>
  <r>
    <n v="1020"/>
    <x v="19"/>
    <x v="8"/>
    <x v="9"/>
    <x v="4"/>
    <n v="20"/>
    <x v="0"/>
    <n v="56"/>
    <n v="320"/>
    <n v="9"/>
    <x v="1"/>
    <x v="19"/>
    <x v="2"/>
    <n v="4"/>
    <n v="324"/>
    <x v="4"/>
    <s v="Nicole Lawrence"/>
    <x v="0"/>
    <n v="32"/>
    <x v="0"/>
    <x v="3"/>
    <s v="United States"/>
  </r>
  <r>
    <n v="1021"/>
    <x v="20"/>
    <x v="10"/>
    <x v="8"/>
    <x v="0"/>
    <n v="99"/>
    <x v="1"/>
    <n v="111"/>
    <n v="307"/>
    <n v="26"/>
    <x v="1"/>
    <x v="20"/>
    <x v="2"/>
    <n v="5"/>
    <n v="312"/>
    <x v="2"/>
    <s v="Denise Goodman"/>
    <x v="0"/>
    <n v="41"/>
    <x v="0"/>
    <x v="7"/>
    <s v="United States"/>
  </r>
  <r>
    <n v="1022"/>
    <x v="21"/>
    <x v="7"/>
    <x v="2"/>
    <x v="1"/>
    <n v="35"/>
    <x v="0"/>
    <n v="47"/>
    <n v="454"/>
    <n v="38"/>
    <x v="1"/>
    <x v="21"/>
    <x v="2"/>
    <n v="2"/>
    <n v="456"/>
    <x v="3"/>
    <s v="Joshua Proctor"/>
    <x v="0"/>
    <n v="47"/>
    <x v="0"/>
    <x v="0"/>
    <s v="United States"/>
  </r>
  <r>
    <n v="1023"/>
    <x v="22"/>
    <x v="0"/>
    <x v="0"/>
    <x v="0"/>
    <n v="50"/>
    <x v="2"/>
    <n v="71"/>
    <n v="816"/>
    <n v="39"/>
    <x v="1"/>
    <x v="0"/>
    <x v="2"/>
    <n v="3"/>
    <n v="819"/>
    <x v="2"/>
    <s v="Lonnie Spencer"/>
    <x v="0"/>
    <n v="52"/>
    <x v="2"/>
    <x v="3"/>
    <s v="United States"/>
  </r>
  <r>
    <n v="1024"/>
    <x v="23"/>
    <x v="5"/>
    <x v="9"/>
    <x v="4"/>
    <n v="81"/>
    <x v="1"/>
    <n v="95"/>
    <n v="26"/>
    <n v="2"/>
    <x v="1"/>
    <x v="22"/>
    <x v="5"/>
    <n v="2"/>
    <n v="28"/>
    <x v="4"/>
    <s v="Lisa Miller"/>
    <x v="0"/>
    <n v="52"/>
    <x v="2"/>
    <x v="8"/>
    <s v="United States"/>
  </r>
  <r>
    <n v="1025"/>
    <x v="24"/>
    <x v="1"/>
    <x v="8"/>
    <x v="0"/>
    <n v="93"/>
    <x v="1"/>
    <n v="125"/>
    <n v="446"/>
    <n v="14"/>
    <x v="1"/>
    <x v="1"/>
    <x v="6"/>
    <n v="2"/>
    <n v="448"/>
    <x v="4"/>
    <s v="Cindy Carter"/>
    <x v="0"/>
    <n v="57"/>
    <x v="2"/>
    <x v="5"/>
    <s v="United States"/>
  </r>
  <r>
    <n v="1026"/>
    <x v="25"/>
    <x v="11"/>
    <x v="8"/>
    <x v="0"/>
    <n v="46"/>
    <x v="0"/>
    <n v="73"/>
    <n v="970"/>
    <n v="36"/>
    <x v="1"/>
    <x v="23"/>
    <x v="0"/>
    <n v="2"/>
    <n v="972"/>
    <x v="0"/>
    <s v="Michael Shaw"/>
    <x v="0"/>
    <n v="24"/>
    <x v="1"/>
    <x v="7"/>
    <s v="United States"/>
  </r>
  <r>
    <n v="1027"/>
    <x v="26"/>
    <x v="6"/>
    <x v="1"/>
    <x v="1"/>
    <n v="46"/>
    <x v="0"/>
    <n v="58"/>
    <n v="416"/>
    <n v="35"/>
    <x v="1"/>
    <x v="24"/>
    <x v="4"/>
    <n v="4"/>
    <n v="420"/>
    <x v="1"/>
    <s v="Steven Brown"/>
    <x v="0"/>
    <n v="65"/>
    <x v="2"/>
    <x v="8"/>
    <s v="United States"/>
  </r>
  <r>
    <n v="1028"/>
    <x v="27"/>
    <x v="8"/>
    <x v="9"/>
    <x v="4"/>
    <n v="44"/>
    <x v="0"/>
    <n v="79"/>
    <n v="1501"/>
    <n v="43"/>
    <x v="1"/>
    <x v="19"/>
    <x v="4"/>
    <n v="4"/>
    <n v="1505"/>
    <x v="2"/>
    <s v="Robert Goodman"/>
    <x v="0"/>
    <n v="59"/>
    <x v="2"/>
    <x v="7"/>
    <s v="United States"/>
  </r>
  <r>
    <n v="1029"/>
    <x v="17"/>
    <x v="9"/>
    <x v="0"/>
    <x v="0"/>
    <n v="49"/>
    <x v="0"/>
    <n v="83"/>
    <n v="1016"/>
    <n v="30"/>
    <x v="1"/>
    <x v="25"/>
    <x v="4"/>
    <n v="4"/>
    <n v="1020"/>
    <x v="0"/>
    <s v="Renee Morgan"/>
    <x v="0"/>
    <n v="59"/>
    <x v="2"/>
    <x v="7"/>
    <s v="United States"/>
  </r>
  <r>
    <n v="1030"/>
    <x v="28"/>
    <x v="11"/>
    <x v="3"/>
    <x v="2"/>
    <n v="49"/>
    <x v="0"/>
    <n v="72"/>
    <n v="43"/>
    <n v="2"/>
    <x v="1"/>
    <x v="26"/>
    <x v="6"/>
    <n v="3"/>
    <n v="46"/>
    <x v="1"/>
    <s v="Amy Wright"/>
    <x v="0"/>
    <n v="29"/>
    <x v="1"/>
    <x v="1"/>
    <s v="United States"/>
  </r>
  <r>
    <n v="1031"/>
    <x v="29"/>
    <x v="4"/>
    <x v="0"/>
    <x v="0"/>
    <n v="30"/>
    <x v="0"/>
    <n v="47"/>
    <n v="115"/>
    <n v="7"/>
    <x v="1"/>
    <x v="27"/>
    <x v="1"/>
    <n v="4"/>
    <n v="119"/>
    <x v="0"/>
    <s v="Karen Wright"/>
    <x v="0"/>
    <n v="28"/>
    <x v="1"/>
    <x v="0"/>
    <s v="United States"/>
  </r>
  <r>
    <n v="1032"/>
    <x v="30"/>
    <x v="6"/>
    <x v="8"/>
    <x v="0"/>
    <n v="83"/>
    <x v="1"/>
    <n v="106"/>
    <n v="663"/>
    <n v="29"/>
    <x v="1"/>
    <x v="28"/>
    <x v="3"/>
    <n v="4"/>
    <n v="667"/>
    <x v="2"/>
    <s v="Gilbert Martin"/>
    <x v="0"/>
    <n v="26"/>
    <x v="1"/>
    <x v="6"/>
    <s v="United States"/>
  </r>
  <r>
    <n v="1033"/>
    <x v="31"/>
    <x v="1"/>
    <x v="8"/>
    <x v="0"/>
    <n v="56"/>
    <x v="2"/>
    <n v="85"/>
    <n v="403"/>
    <n v="14"/>
    <x v="1"/>
    <x v="29"/>
    <x v="4"/>
    <n v="3"/>
    <n v="406"/>
    <x v="0"/>
    <s v="Lori Watson"/>
    <x v="0"/>
    <n v="46"/>
    <x v="0"/>
    <x v="5"/>
    <s v="United States"/>
  </r>
  <r>
    <n v="1034"/>
    <x v="32"/>
    <x v="3"/>
    <x v="1"/>
    <x v="1"/>
    <n v="40"/>
    <x v="0"/>
    <n v="51"/>
    <n v="171"/>
    <n v="16"/>
    <x v="1"/>
    <x v="30"/>
    <x v="5"/>
    <n v="5"/>
    <n v="176"/>
    <x v="3"/>
    <s v="Ashley Savage"/>
    <x v="0"/>
    <n v="29"/>
    <x v="1"/>
    <x v="6"/>
    <s v="United States"/>
  </r>
  <r>
    <n v="1035"/>
    <x v="33"/>
    <x v="9"/>
    <x v="3"/>
    <x v="2"/>
    <n v="83"/>
    <x v="1"/>
    <n v="101"/>
    <n v="32"/>
    <n v="2"/>
    <x v="1"/>
    <x v="31"/>
    <x v="4"/>
    <n v="4"/>
    <n v="36"/>
    <x v="0"/>
    <s v="Lauren Parsons"/>
    <x v="0"/>
    <n v="45"/>
    <x v="0"/>
    <x v="5"/>
    <s v="United States"/>
  </r>
  <r>
    <n v="1036"/>
    <x v="34"/>
    <x v="4"/>
    <x v="6"/>
    <x v="3"/>
    <n v="92"/>
    <x v="1"/>
    <n v="109"/>
    <n v="218"/>
    <n v="13"/>
    <x v="1"/>
    <x v="9"/>
    <x v="3"/>
    <n v="3"/>
    <n v="221"/>
    <x v="1"/>
    <s v="Nicholas Sullivan"/>
    <x v="0"/>
    <n v="20"/>
    <x v="1"/>
    <x v="3"/>
    <s v="United States"/>
  </r>
  <r>
    <n v="1037"/>
    <x v="35"/>
    <x v="3"/>
    <x v="8"/>
    <x v="0"/>
    <n v="91"/>
    <x v="1"/>
    <n v="108"/>
    <n v="472"/>
    <n v="28"/>
    <x v="1"/>
    <x v="32"/>
    <x v="5"/>
    <n v="4"/>
    <n v="476"/>
    <x v="3"/>
    <s v="Gary Carr"/>
    <x v="0"/>
    <n v="42"/>
    <x v="0"/>
    <x v="1"/>
    <s v="United States"/>
  </r>
  <r>
    <n v="1038"/>
    <x v="36"/>
    <x v="9"/>
    <x v="0"/>
    <x v="0"/>
    <n v="63"/>
    <x v="2"/>
    <n v="90"/>
    <n v="131"/>
    <n v="5"/>
    <x v="1"/>
    <x v="33"/>
    <x v="0"/>
    <n v="4"/>
    <n v="135"/>
    <x v="4"/>
    <s v="Richard Carlson"/>
    <x v="0"/>
    <n v="37"/>
    <x v="0"/>
    <x v="1"/>
    <s v="United States"/>
  </r>
  <r>
    <n v="1039"/>
    <x v="37"/>
    <x v="8"/>
    <x v="6"/>
    <x v="3"/>
    <n v="36"/>
    <x v="0"/>
    <n v="76"/>
    <n v="116"/>
    <n v="3"/>
    <x v="1"/>
    <x v="34"/>
    <x v="3"/>
    <n v="4"/>
    <n v="120"/>
    <x v="0"/>
    <s v="Bruce Smith"/>
    <x v="0"/>
    <n v="34"/>
    <x v="0"/>
    <x v="7"/>
    <s v="United States"/>
  </r>
  <r>
    <n v="1040"/>
    <x v="38"/>
    <x v="3"/>
    <x v="3"/>
    <x v="2"/>
    <n v="26"/>
    <x v="0"/>
    <n v="57"/>
    <n v="618"/>
    <n v="20"/>
    <x v="1"/>
    <x v="35"/>
    <x v="4"/>
    <n v="2"/>
    <n v="620"/>
    <x v="1"/>
    <s v="Chase Evans"/>
    <x v="0"/>
    <n v="37"/>
    <x v="0"/>
    <x v="7"/>
    <s v="United States"/>
  </r>
  <r>
    <n v="1041"/>
    <x v="21"/>
    <x v="7"/>
    <x v="8"/>
    <x v="0"/>
    <n v="37"/>
    <x v="0"/>
    <n v="73"/>
    <n v="1580"/>
    <n v="44"/>
    <x v="1"/>
    <x v="36"/>
    <x v="1"/>
    <n v="4"/>
    <n v="1584"/>
    <x v="2"/>
    <s v="David Elliott"/>
    <x v="0"/>
    <n v="50"/>
    <x v="2"/>
    <x v="6"/>
    <s v="United States"/>
  </r>
  <r>
    <n v="1042"/>
    <x v="39"/>
    <x v="5"/>
    <x v="9"/>
    <x v="4"/>
    <n v="35"/>
    <x v="0"/>
    <n v="60"/>
    <n v="1097"/>
    <n v="44"/>
    <x v="1"/>
    <x v="37"/>
    <x v="4"/>
    <n v="3"/>
    <n v="1100"/>
    <x v="2"/>
    <s v="Mark Mcguire"/>
    <x v="0"/>
    <n v="46"/>
    <x v="0"/>
    <x v="4"/>
    <s v="United States"/>
  </r>
  <r>
    <n v="1043"/>
    <x v="40"/>
    <x v="1"/>
    <x v="9"/>
    <x v="4"/>
    <n v="94"/>
    <x v="1"/>
    <n v="117"/>
    <n v="964"/>
    <n v="42"/>
    <x v="1"/>
    <x v="38"/>
    <x v="0"/>
    <n v="2"/>
    <n v="966"/>
    <x v="4"/>
    <s v="Sara Diaz"/>
    <x v="0"/>
    <n v="65"/>
    <x v="2"/>
    <x v="5"/>
    <s v="United States"/>
  </r>
  <r>
    <n v="1044"/>
    <x v="41"/>
    <x v="1"/>
    <x v="7"/>
    <x v="3"/>
    <n v="42"/>
    <x v="0"/>
    <n v="78"/>
    <n v="139"/>
    <n v="4"/>
    <x v="1"/>
    <x v="39"/>
    <x v="4"/>
    <n v="5"/>
    <n v="144"/>
    <x v="0"/>
    <s v="Allen Fisher"/>
    <x v="0"/>
    <n v="35"/>
    <x v="0"/>
    <x v="4"/>
    <s v="United States"/>
  </r>
  <r>
    <n v="1045"/>
    <x v="42"/>
    <x v="6"/>
    <x v="8"/>
    <x v="0"/>
    <n v="72"/>
    <x v="1"/>
    <n v="90"/>
    <n v="322"/>
    <n v="18"/>
    <x v="1"/>
    <x v="40"/>
    <x v="2"/>
    <n v="2"/>
    <n v="324"/>
    <x v="4"/>
    <s v="Timothy Brown"/>
    <x v="0"/>
    <n v="28"/>
    <x v="1"/>
    <x v="0"/>
    <s v="United States"/>
  </r>
  <r>
    <n v="1046"/>
    <x v="43"/>
    <x v="9"/>
    <x v="8"/>
    <x v="0"/>
    <n v="86"/>
    <x v="1"/>
    <n v="111"/>
    <n v="820"/>
    <n v="33"/>
    <x v="1"/>
    <x v="16"/>
    <x v="6"/>
    <n v="5"/>
    <n v="825"/>
    <x v="0"/>
    <s v="Justin Stevens"/>
    <x v="0"/>
    <n v="62"/>
    <x v="2"/>
    <x v="0"/>
    <s v="United States"/>
  </r>
  <r>
    <n v="1047"/>
    <x v="44"/>
    <x v="5"/>
    <x v="7"/>
    <x v="3"/>
    <n v="96"/>
    <x v="1"/>
    <n v="125"/>
    <n v="780"/>
    <n v="27"/>
    <x v="1"/>
    <x v="41"/>
    <x v="5"/>
    <n v="3"/>
    <n v="783"/>
    <x v="2"/>
    <s v="Kristen Ferguson"/>
    <x v="0"/>
    <n v="23"/>
    <x v="1"/>
    <x v="6"/>
    <s v="United States"/>
  </r>
  <r>
    <n v="1048"/>
    <x v="45"/>
    <x v="8"/>
    <x v="0"/>
    <x v="0"/>
    <n v="93"/>
    <x v="1"/>
    <n v="105"/>
    <n v="511"/>
    <n v="43"/>
    <x v="1"/>
    <x v="42"/>
    <x v="0"/>
    <n v="5"/>
    <n v="516"/>
    <x v="2"/>
    <s v="Erica Jimenez"/>
    <x v="0"/>
    <n v="46"/>
    <x v="0"/>
    <x v="8"/>
    <s v="United States"/>
  </r>
  <r>
    <n v="1049"/>
    <x v="46"/>
    <x v="7"/>
    <x v="9"/>
    <x v="4"/>
    <n v="23"/>
    <x v="0"/>
    <n v="46"/>
    <n v="825"/>
    <n v="36"/>
    <x v="1"/>
    <x v="43"/>
    <x v="1"/>
    <n v="3"/>
    <n v="828"/>
    <x v="0"/>
    <s v="David Turner"/>
    <x v="0"/>
    <n v="19"/>
    <x v="1"/>
    <x v="7"/>
    <s v="United States"/>
  </r>
  <r>
    <n v="1050"/>
    <x v="47"/>
    <x v="10"/>
    <x v="9"/>
    <x v="4"/>
    <n v="92"/>
    <x v="1"/>
    <n v="122"/>
    <n v="295"/>
    <n v="10"/>
    <x v="1"/>
    <x v="44"/>
    <x v="1"/>
    <n v="5"/>
    <n v="300"/>
    <x v="4"/>
    <s v="Jennifer Martinez"/>
    <x v="0"/>
    <n v="25"/>
    <x v="1"/>
    <x v="2"/>
    <s v="United States"/>
  </r>
  <r>
    <n v="1051"/>
    <x v="48"/>
    <x v="2"/>
    <x v="2"/>
    <x v="1"/>
    <n v="99"/>
    <x v="1"/>
    <n v="109"/>
    <n v="128"/>
    <n v="13"/>
    <x v="1"/>
    <x v="45"/>
    <x v="2"/>
    <n v="2"/>
    <n v="130"/>
    <x v="2"/>
    <s v="Nicholas Kelley"/>
    <x v="0"/>
    <n v="17"/>
    <x v="1"/>
    <x v="0"/>
    <s v="United States"/>
  </r>
  <r>
    <n v="1052"/>
    <x v="49"/>
    <x v="0"/>
    <x v="0"/>
    <x v="0"/>
    <n v="93"/>
    <x v="1"/>
    <n v="121"/>
    <n v="222"/>
    <n v="8"/>
    <x v="1"/>
    <x v="46"/>
    <x v="4"/>
    <n v="2"/>
    <n v="224"/>
    <x v="0"/>
    <s v="Morgan Campbell"/>
    <x v="0"/>
    <n v="57"/>
    <x v="2"/>
    <x v="8"/>
    <s v="United States"/>
  </r>
  <r>
    <n v="1053"/>
    <x v="36"/>
    <x v="9"/>
    <x v="4"/>
    <x v="3"/>
    <n v="23"/>
    <x v="0"/>
    <n v="44"/>
    <n v="1003"/>
    <n v="48"/>
    <x v="1"/>
    <x v="47"/>
    <x v="4"/>
    <n v="5"/>
    <n v="1008"/>
    <x v="1"/>
    <s v="Andrea Ballard"/>
    <x v="0"/>
    <n v="18"/>
    <x v="1"/>
    <x v="5"/>
    <s v="United States"/>
  </r>
  <r>
    <n v="1054"/>
    <x v="37"/>
    <x v="8"/>
    <x v="7"/>
    <x v="3"/>
    <n v="72"/>
    <x v="1"/>
    <n v="102"/>
    <n v="1315"/>
    <n v="44"/>
    <x v="1"/>
    <x v="48"/>
    <x v="6"/>
    <n v="5"/>
    <n v="1320"/>
    <x v="2"/>
    <s v="Mark Gibson"/>
    <x v="0"/>
    <n v="59"/>
    <x v="2"/>
    <x v="0"/>
    <s v="United States"/>
  </r>
  <r>
    <n v="1055"/>
    <x v="50"/>
    <x v="1"/>
    <x v="6"/>
    <x v="3"/>
    <n v="20"/>
    <x v="0"/>
    <n v="30"/>
    <n v="308"/>
    <n v="31"/>
    <x v="1"/>
    <x v="49"/>
    <x v="4"/>
    <n v="2"/>
    <n v="310"/>
    <x v="2"/>
    <s v="Nicole George"/>
    <x v="0"/>
    <n v="48"/>
    <x v="0"/>
    <x v="1"/>
    <s v="United States"/>
  </r>
  <r>
    <n v="1056"/>
    <x v="51"/>
    <x v="10"/>
    <x v="4"/>
    <x v="3"/>
    <n v="47"/>
    <x v="0"/>
    <n v="62"/>
    <n v="521"/>
    <n v="35"/>
    <x v="1"/>
    <x v="50"/>
    <x v="6"/>
    <n v="4"/>
    <n v="525"/>
    <x v="2"/>
    <s v="James Johnson"/>
    <x v="0"/>
    <n v="44"/>
    <x v="0"/>
    <x v="5"/>
    <s v="United States"/>
  </r>
  <r>
    <n v="1057"/>
    <x v="52"/>
    <x v="2"/>
    <x v="7"/>
    <x v="3"/>
    <n v="64"/>
    <x v="2"/>
    <n v="74"/>
    <n v="198"/>
    <n v="20"/>
    <x v="1"/>
    <x v="51"/>
    <x v="5"/>
    <n v="2"/>
    <n v="200"/>
    <x v="2"/>
    <s v="Alexander Cole"/>
    <x v="0"/>
    <n v="17"/>
    <x v="1"/>
    <x v="7"/>
    <s v="United States"/>
  </r>
  <r>
    <n v="1058"/>
    <x v="53"/>
    <x v="3"/>
    <x v="4"/>
    <x v="3"/>
    <n v="68"/>
    <x v="2"/>
    <n v="106"/>
    <n v="1670"/>
    <n v="44"/>
    <x v="1"/>
    <x v="52"/>
    <x v="4"/>
    <n v="2"/>
    <n v="1672"/>
    <x v="1"/>
    <s v="Jerome Acosta"/>
    <x v="0"/>
    <n v="57"/>
    <x v="2"/>
    <x v="0"/>
    <s v="United States"/>
  </r>
  <r>
    <n v="1059"/>
    <x v="54"/>
    <x v="5"/>
    <x v="8"/>
    <x v="0"/>
    <n v="58"/>
    <x v="2"/>
    <n v="93"/>
    <n v="837"/>
    <n v="24"/>
    <x v="1"/>
    <x v="41"/>
    <x v="4"/>
    <n v="3"/>
    <n v="840"/>
    <x v="2"/>
    <s v="Danielle Gray"/>
    <x v="0"/>
    <n v="45"/>
    <x v="0"/>
    <x v="5"/>
    <s v="United States"/>
  </r>
  <r>
    <n v="1060"/>
    <x v="55"/>
    <x v="0"/>
    <x v="7"/>
    <x v="3"/>
    <n v="29"/>
    <x v="0"/>
    <n v="44"/>
    <n v="476"/>
    <n v="32"/>
    <x v="1"/>
    <x v="53"/>
    <x v="5"/>
    <n v="4"/>
    <n v="480"/>
    <x v="1"/>
    <s v="Tina Thomas"/>
    <x v="0"/>
    <n v="62"/>
    <x v="2"/>
    <x v="6"/>
    <s v="United States"/>
  </r>
  <r>
    <n v="1061"/>
    <x v="56"/>
    <x v="5"/>
    <x v="2"/>
    <x v="1"/>
    <n v="94"/>
    <x v="1"/>
    <n v="125"/>
    <n v="429"/>
    <n v="14"/>
    <x v="1"/>
    <x v="54"/>
    <x v="2"/>
    <n v="5"/>
    <n v="434"/>
    <x v="0"/>
    <s v="Andrew Kim"/>
    <x v="0"/>
    <n v="24"/>
    <x v="1"/>
    <x v="0"/>
    <s v="United States"/>
  </r>
  <r>
    <n v="1062"/>
    <x v="57"/>
    <x v="2"/>
    <x v="6"/>
    <x v="3"/>
    <n v="54"/>
    <x v="2"/>
    <n v="71"/>
    <n v="677"/>
    <n v="40"/>
    <x v="1"/>
    <x v="55"/>
    <x v="5"/>
    <n v="3"/>
    <n v="680"/>
    <x v="3"/>
    <s v="Dr. Kelly Cooper DDS"/>
    <x v="0"/>
    <n v="35"/>
    <x v="0"/>
    <x v="4"/>
    <s v="United States"/>
  </r>
  <r>
    <n v="1063"/>
    <x v="58"/>
    <x v="11"/>
    <x v="7"/>
    <x v="3"/>
    <n v="75"/>
    <x v="1"/>
    <n v="93"/>
    <n v="878"/>
    <n v="49"/>
    <x v="1"/>
    <x v="56"/>
    <x v="4"/>
    <n v="4"/>
    <n v="882"/>
    <x v="4"/>
    <s v="Tammy Marsh"/>
    <x v="0"/>
    <n v="19"/>
    <x v="1"/>
    <x v="2"/>
    <s v="United States"/>
  </r>
  <r>
    <n v="1064"/>
    <x v="59"/>
    <x v="7"/>
    <x v="0"/>
    <x v="0"/>
    <n v="89"/>
    <x v="1"/>
    <n v="110"/>
    <n v="19"/>
    <n v="1"/>
    <x v="1"/>
    <x v="57"/>
    <x v="0"/>
    <n v="2"/>
    <n v="21"/>
    <x v="4"/>
    <s v="Nathan Chen"/>
    <x v="0"/>
    <n v="28"/>
    <x v="1"/>
    <x v="6"/>
    <s v="United States"/>
  </r>
  <r>
    <n v="1065"/>
    <x v="60"/>
    <x v="9"/>
    <x v="6"/>
    <x v="3"/>
    <n v="92"/>
    <x v="1"/>
    <n v="113"/>
    <n v="247"/>
    <n v="12"/>
    <x v="1"/>
    <x v="58"/>
    <x v="2"/>
    <n v="5"/>
    <n v="252"/>
    <x v="4"/>
    <s v="Luis Taylor Jr."/>
    <x v="0"/>
    <n v="45"/>
    <x v="0"/>
    <x v="2"/>
    <s v="United States"/>
  </r>
  <r>
    <n v="1066"/>
    <x v="61"/>
    <x v="10"/>
    <x v="7"/>
    <x v="3"/>
    <n v="96"/>
    <x v="1"/>
    <n v="114"/>
    <n v="67"/>
    <n v="4"/>
    <x v="1"/>
    <x v="59"/>
    <x v="3"/>
    <n v="5"/>
    <n v="72"/>
    <x v="2"/>
    <s v="Lindsey Rojas"/>
    <x v="0"/>
    <n v="35"/>
    <x v="0"/>
    <x v="0"/>
    <s v="United States"/>
  </r>
  <r>
    <n v="1067"/>
    <x v="62"/>
    <x v="2"/>
    <x v="8"/>
    <x v="0"/>
    <n v="35"/>
    <x v="0"/>
    <n v="58"/>
    <n v="273"/>
    <n v="12"/>
    <x v="1"/>
    <x v="60"/>
    <x v="1"/>
    <n v="3"/>
    <n v="276"/>
    <x v="3"/>
    <s v="Mr. Nicholas Hansen"/>
    <x v="0"/>
    <n v="38"/>
    <x v="0"/>
    <x v="4"/>
    <s v="United States"/>
  </r>
  <r>
    <n v="1068"/>
    <x v="45"/>
    <x v="8"/>
    <x v="8"/>
    <x v="0"/>
    <n v="81"/>
    <x v="1"/>
    <n v="106"/>
    <n v="770"/>
    <n v="31"/>
    <x v="1"/>
    <x v="61"/>
    <x v="2"/>
    <n v="5"/>
    <n v="775"/>
    <x v="2"/>
    <s v="Robert Taylor"/>
    <x v="0"/>
    <n v="16"/>
    <x v="1"/>
    <x v="2"/>
    <s v="United States"/>
  </r>
  <r>
    <n v="1069"/>
    <x v="63"/>
    <x v="4"/>
    <x v="1"/>
    <x v="1"/>
    <n v="83"/>
    <x v="1"/>
    <n v="108"/>
    <n v="747"/>
    <n v="30"/>
    <x v="1"/>
    <x v="4"/>
    <x v="5"/>
    <n v="3"/>
    <n v="750"/>
    <x v="3"/>
    <s v="Paul Zhang"/>
    <x v="0"/>
    <n v="31"/>
    <x v="0"/>
    <x v="3"/>
    <s v="United States"/>
  </r>
  <r>
    <n v="1070"/>
    <x v="21"/>
    <x v="7"/>
    <x v="0"/>
    <x v="0"/>
    <n v="59"/>
    <x v="2"/>
    <n v="73"/>
    <n v="415"/>
    <n v="30"/>
    <x v="1"/>
    <x v="62"/>
    <x v="0"/>
    <n v="5"/>
    <n v="420"/>
    <x v="2"/>
    <s v="David Harris"/>
    <x v="0"/>
    <n v="58"/>
    <x v="2"/>
    <x v="8"/>
    <s v="United States"/>
  </r>
  <r>
    <n v="1071"/>
    <x v="64"/>
    <x v="3"/>
    <x v="1"/>
    <x v="1"/>
    <n v="95"/>
    <x v="1"/>
    <n v="121"/>
    <n v="1194"/>
    <n v="46"/>
    <x v="1"/>
    <x v="63"/>
    <x v="1"/>
    <n v="2"/>
    <n v="1196"/>
    <x v="0"/>
    <s v="Edward Baxter"/>
    <x v="0"/>
    <n v="61"/>
    <x v="2"/>
    <x v="8"/>
    <s v="United States"/>
  </r>
  <r>
    <n v="1072"/>
    <x v="65"/>
    <x v="2"/>
    <x v="6"/>
    <x v="3"/>
    <n v="90"/>
    <x v="1"/>
    <n v="108"/>
    <n v="716"/>
    <n v="40"/>
    <x v="1"/>
    <x v="64"/>
    <x v="2"/>
    <n v="4"/>
    <n v="720"/>
    <x v="1"/>
    <s v="Tammy Schwartz"/>
    <x v="0"/>
    <n v="47"/>
    <x v="0"/>
    <x v="0"/>
    <s v="United States"/>
  </r>
  <r>
    <n v="1073"/>
    <x v="66"/>
    <x v="10"/>
    <x v="6"/>
    <x v="3"/>
    <n v="54"/>
    <x v="2"/>
    <n v="89"/>
    <n v="1503"/>
    <n v="43"/>
    <x v="1"/>
    <x v="65"/>
    <x v="5"/>
    <n v="2"/>
    <n v="1505"/>
    <x v="4"/>
    <s v="Lindsay Griffith"/>
    <x v="0"/>
    <n v="54"/>
    <x v="2"/>
    <x v="0"/>
    <s v="United States"/>
  </r>
  <r>
    <n v="1074"/>
    <x v="67"/>
    <x v="0"/>
    <x v="8"/>
    <x v="0"/>
    <n v="52"/>
    <x v="2"/>
    <n v="85"/>
    <n v="953"/>
    <n v="29"/>
    <x v="1"/>
    <x v="66"/>
    <x v="1"/>
    <n v="4"/>
    <n v="957"/>
    <x v="1"/>
    <s v="John Butler"/>
    <x v="0"/>
    <n v="27"/>
    <x v="1"/>
    <x v="1"/>
    <s v="United States"/>
  </r>
  <r>
    <n v="1075"/>
    <x v="68"/>
    <x v="2"/>
    <x v="7"/>
    <x v="3"/>
    <n v="67"/>
    <x v="2"/>
    <n v="92"/>
    <n v="548"/>
    <n v="22"/>
    <x v="1"/>
    <x v="67"/>
    <x v="3"/>
    <n v="2"/>
    <n v="550"/>
    <x v="4"/>
    <s v="Alexandria Jackson"/>
    <x v="0"/>
    <n v="43"/>
    <x v="0"/>
    <x v="3"/>
    <s v="United States"/>
  </r>
  <r>
    <n v="1076"/>
    <x v="69"/>
    <x v="5"/>
    <x v="6"/>
    <x v="3"/>
    <n v="62"/>
    <x v="2"/>
    <n v="83"/>
    <n v="1026"/>
    <n v="49"/>
    <x v="1"/>
    <x v="68"/>
    <x v="6"/>
    <n v="3"/>
    <n v="1029"/>
    <x v="1"/>
    <s v="Jennifer Hicks"/>
    <x v="0"/>
    <n v="38"/>
    <x v="0"/>
    <x v="0"/>
    <s v="United States"/>
  </r>
  <r>
    <n v="1077"/>
    <x v="70"/>
    <x v="7"/>
    <x v="9"/>
    <x v="4"/>
    <n v="75"/>
    <x v="1"/>
    <n v="104"/>
    <n v="605"/>
    <n v="21"/>
    <x v="1"/>
    <x v="69"/>
    <x v="4"/>
    <n v="4"/>
    <n v="609"/>
    <x v="0"/>
    <s v="Karen Mcdonald"/>
    <x v="0"/>
    <n v="34"/>
    <x v="0"/>
    <x v="3"/>
    <s v="United States"/>
  </r>
  <r>
    <n v="1078"/>
    <x v="71"/>
    <x v="4"/>
    <x v="1"/>
    <x v="1"/>
    <n v="28"/>
    <x v="0"/>
    <n v="38"/>
    <n v="167"/>
    <n v="17"/>
    <x v="1"/>
    <x v="70"/>
    <x v="1"/>
    <n v="3"/>
    <n v="170"/>
    <x v="2"/>
    <s v="Taylor Black"/>
    <x v="0"/>
    <n v="49"/>
    <x v="0"/>
    <x v="6"/>
    <s v="United States"/>
  </r>
  <r>
    <n v="1079"/>
    <x v="72"/>
    <x v="6"/>
    <x v="8"/>
    <x v="0"/>
    <n v="65"/>
    <x v="2"/>
    <n v="87"/>
    <n v="457"/>
    <n v="21"/>
    <x v="1"/>
    <x v="24"/>
    <x v="0"/>
    <n v="5"/>
    <n v="462"/>
    <x v="0"/>
    <s v="Michelle Reyes"/>
    <x v="0"/>
    <n v="48"/>
    <x v="0"/>
    <x v="7"/>
    <s v="United States"/>
  </r>
  <r>
    <n v="1080"/>
    <x v="73"/>
    <x v="0"/>
    <x v="6"/>
    <x v="3"/>
    <n v="89"/>
    <x v="1"/>
    <n v="129"/>
    <n v="1837"/>
    <n v="46"/>
    <x v="1"/>
    <x v="71"/>
    <x v="2"/>
    <n v="3"/>
    <n v="1840"/>
    <x v="0"/>
    <s v="Russell Gutierrez"/>
    <x v="0"/>
    <n v="38"/>
    <x v="0"/>
    <x v="5"/>
    <s v="United States"/>
  </r>
  <r>
    <n v="1081"/>
    <x v="74"/>
    <x v="1"/>
    <x v="7"/>
    <x v="3"/>
    <n v="49"/>
    <x v="0"/>
    <n v="79"/>
    <n v="867"/>
    <n v="29"/>
    <x v="1"/>
    <x v="72"/>
    <x v="5"/>
    <n v="3"/>
    <n v="870"/>
    <x v="2"/>
    <s v="Jerry Villanueva"/>
    <x v="0"/>
    <n v="41"/>
    <x v="0"/>
    <x v="2"/>
    <s v="United States"/>
  </r>
  <r>
    <n v="1082"/>
    <x v="75"/>
    <x v="1"/>
    <x v="9"/>
    <x v="4"/>
    <n v="96"/>
    <x v="1"/>
    <n v="108"/>
    <n v="106"/>
    <n v="9"/>
    <x v="1"/>
    <x v="73"/>
    <x v="5"/>
    <n v="2"/>
    <n v="108"/>
    <x v="3"/>
    <s v="Benjamin Rodriguez"/>
    <x v="0"/>
    <n v="30"/>
    <x v="0"/>
    <x v="3"/>
    <s v="United States"/>
  </r>
  <r>
    <n v="1083"/>
    <x v="56"/>
    <x v="5"/>
    <x v="5"/>
    <x v="4"/>
    <n v="24"/>
    <x v="0"/>
    <n v="39"/>
    <n v="718"/>
    <n v="48"/>
    <x v="1"/>
    <x v="54"/>
    <x v="0"/>
    <n v="2"/>
    <n v="720"/>
    <x v="3"/>
    <s v="Debra Smith"/>
    <x v="0"/>
    <n v="38"/>
    <x v="0"/>
    <x v="2"/>
    <s v="United States"/>
  </r>
  <r>
    <n v="1084"/>
    <x v="76"/>
    <x v="1"/>
    <x v="9"/>
    <x v="4"/>
    <n v="87"/>
    <x v="1"/>
    <n v="125"/>
    <n v="73"/>
    <n v="2"/>
    <x v="1"/>
    <x v="74"/>
    <x v="4"/>
    <n v="3"/>
    <n v="76"/>
    <x v="3"/>
    <s v="Kimberly Bailey"/>
    <x v="0"/>
    <n v="33"/>
    <x v="0"/>
    <x v="3"/>
    <s v="United States"/>
  </r>
  <r>
    <n v="1085"/>
    <x v="77"/>
    <x v="7"/>
    <x v="3"/>
    <x v="2"/>
    <n v="91"/>
    <x v="1"/>
    <n v="114"/>
    <n v="849"/>
    <n v="37"/>
    <x v="1"/>
    <x v="36"/>
    <x v="0"/>
    <n v="2"/>
    <n v="851"/>
    <x v="3"/>
    <s v="John Kennedy"/>
    <x v="0"/>
    <n v="32"/>
    <x v="0"/>
    <x v="8"/>
    <s v="United States"/>
  </r>
  <r>
    <n v="1086"/>
    <x v="78"/>
    <x v="8"/>
    <x v="3"/>
    <x v="2"/>
    <n v="89"/>
    <x v="1"/>
    <n v="126"/>
    <n v="367"/>
    <n v="10"/>
    <x v="1"/>
    <x v="13"/>
    <x v="6"/>
    <n v="3"/>
    <n v="370"/>
    <x v="4"/>
    <s v="John Williams"/>
    <x v="0"/>
    <n v="43"/>
    <x v="0"/>
    <x v="2"/>
    <s v="United States"/>
  </r>
  <r>
    <n v="1087"/>
    <x v="79"/>
    <x v="7"/>
    <x v="5"/>
    <x v="4"/>
    <n v="56"/>
    <x v="2"/>
    <n v="67"/>
    <n v="204"/>
    <n v="19"/>
    <x v="1"/>
    <x v="11"/>
    <x v="0"/>
    <n v="5"/>
    <n v="209"/>
    <x v="2"/>
    <s v="Wendy Ritter"/>
    <x v="0"/>
    <n v="42"/>
    <x v="0"/>
    <x v="2"/>
    <s v="United States"/>
  </r>
  <r>
    <n v="1088"/>
    <x v="80"/>
    <x v="1"/>
    <x v="5"/>
    <x v="4"/>
    <n v="39"/>
    <x v="0"/>
    <n v="60"/>
    <n v="395"/>
    <n v="19"/>
    <x v="1"/>
    <x v="75"/>
    <x v="6"/>
    <n v="4"/>
    <n v="399"/>
    <x v="0"/>
    <s v="Tommy Zhang"/>
    <x v="0"/>
    <n v="30"/>
    <x v="0"/>
    <x v="4"/>
    <s v="United States"/>
  </r>
  <r>
    <n v="1089"/>
    <x v="81"/>
    <x v="2"/>
    <x v="4"/>
    <x v="3"/>
    <n v="26"/>
    <x v="0"/>
    <n v="49"/>
    <n v="596"/>
    <n v="26"/>
    <x v="1"/>
    <x v="10"/>
    <x v="2"/>
    <n v="2"/>
    <n v="598"/>
    <x v="3"/>
    <s v="Emma Mccall"/>
    <x v="0"/>
    <n v="42"/>
    <x v="0"/>
    <x v="8"/>
    <s v="United States"/>
  </r>
  <r>
    <n v="1090"/>
    <x v="13"/>
    <x v="8"/>
    <x v="0"/>
    <x v="0"/>
    <n v="99"/>
    <x v="1"/>
    <n v="126"/>
    <n v="672"/>
    <n v="25"/>
    <x v="1"/>
    <x v="76"/>
    <x v="2"/>
    <n v="3"/>
    <n v="675"/>
    <x v="4"/>
    <s v="Shannon Garcia"/>
    <x v="0"/>
    <n v="29"/>
    <x v="1"/>
    <x v="6"/>
    <s v="United States"/>
  </r>
  <r>
    <n v="1091"/>
    <x v="82"/>
    <x v="6"/>
    <x v="4"/>
    <x v="3"/>
    <n v="24"/>
    <x v="0"/>
    <n v="35"/>
    <n v="260"/>
    <n v="24"/>
    <x v="1"/>
    <x v="77"/>
    <x v="5"/>
    <n v="4"/>
    <n v="264"/>
    <x v="2"/>
    <s v="Sophia Hernandez"/>
    <x v="0"/>
    <n v="29"/>
    <x v="1"/>
    <x v="5"/>
    <s v="United States"/>
  </r>
  <r>
    <n v="1092"/>
    <x v="83"/>
    <x v="8"/>
    <x v="5"/>
    <x v="4"/>
    <n v="25"/>
    <x v="0"/>
    <n v="55"/>
    <n v="1136"/>
    <n v="38"/>
    <x v="1"/>
    <x v="78"/>
    <x v="4"/>
    <n v="4"/>
    <n v="1140"/>
    <x v="0"/>
    <s v="Crystal Young"/>
    <x v="0"/>
    <n v="56"/>
    <x v="2"/>
    <x v="1"/>
    <s v="United States"/>
  </r>
  <r>
    <n v="1093"/>
    <x v="84"/>
    <x v="3"/>
    <x v="0"/>
    <x v="0"/>
    <n v="49"/>
    <x v="0"/>
    <n v="81"/>
    <n v="348"/>
    <n v="11"/>
    <x v="1"/>
    <x v="79"/>
    <x v="1"/>
    <n v="4"/>
    <n v="352"/>
    <x v="3"/>
    <s v="Jill Smith DDS"/>
    <x v="0"/>
    <n v="40"/>
    <x v="0"/>
    <x v="0"/>
    <s v="United States"/>
  </r>
  <r>
    <n v="1094"/>
    <x v="85"/>
    <x v="9"/>
    <x v="0"/>
    <x v="0"/>
    <n v="81"/>
    <x v="1"/>
    <n v="118"/>
    <n v="1515"/>
    <n v="41"/>
    <x v="1"/>
    <x v="80"/>
    <x v="3"/>
    <n v="2"/>
    <n v="1517"/>
    <x v="1"/>
    <s v="Amy Rice"/>
    <x v="0"/>
    <n v="36"/>
    <x v="0"/>
    <x v="0"/>
    <s v="United States"/>
  </r>
  <r>
    <n v="1095"/>
    <x v="86"/>
    <x v="4"/>
    <x v="0"/>
    <x v="0"/>
    <n v="55"/>
    <x v="2"/>
    <n v="78"/>
    <n v="273"/>
    <n v="12"/>
    <x v="1"/>
    <x v="81"/>
    <x v="0"/>
    <n v="3"/>
    <n v="276"/>
    <x v="0"/>
    <s v="Caitlyn Frank"/>
    <x v="0"/>
    <n v="27"/>
    <x v="1"/>
    <x v="4"/>
    <s v="United States"/>
  </r>
  <r>
    <n v="1096"/>
    <x v="5"/>
    <x v="5"/>
    <x v="6"/>
    <x v="3"/>
    <n v="57"/>
    <x v="2"/>
    <n v="90"/>
    <n v="987"/>
    <n v="30"/>
    <x v="1"/>
    <x v="5"/>
    <x v="2"/>
    <n v="3"/>
    <n v="990"/>
    <x v="4"/>
    <s v="Natalie Benson"/>
    <x v="0"/>
    <n v="54"/>
    <x v="2"/>
    <x v="0"/>
    <s v="United States"/>
  </r>
  <r>
    <n v="1097"/>
    <x v="38"/>
    <x v="3"/>
    <x v="4"/>
    <x v="3"/>
    <n v="27"/>
    <x v="0"/>
    <n v="48"/>
    <n v="794"/>
    <n v="38"/>
    <x v="1"/>
    <x v="32"/>
    <x v="3"/>
    <n v="4"/>
    <n v="798"/>
    <x v="2"/>
    <s v="Craig Perez"/>
    <x v="0"/>
    <n v="39"/>
    <x v="0"/>
    <x v="8"/>
    <s v="United States"/>
  </r>
  <r>
    <n v="1098"/>
    <x v="87"/>
    <x v="11"/>
    <x v="8"/>
    <x v="0"/>
    <n v="21"/>
    <x v="0"/>
    <n v="42"/>
    <n v="1026"/>
    <n v="49"/>
    <x v="1"/>
    <x v="82"/>
    <x v="1"/>
    <n v="3"/>
    <n v="1029"/>
    <x v="2"/>
    <s v="Kathleen Riley"/>
    <x v="0"/>
    <n v="34"/>
    <x v="0"/>
    <x v="8"/>
    <s v="United States"/>
  </r>
  <r>
    <n v="1099"/>
    <x v="88"/>
    <x v="0"/>
    <x v="3"/>
    <x v="2"/>
    <n v="69"/>
    <x v="2"/>
    <n v="99"/>
    <n v="1048"/>
    <n v="35"/>
    <x v="1"/>
    <x v="83"/>
    <x v="2"/>
    <n v="2"/>
    <n v="1050"/>
    <x v="1"/>
    <s v="Judith Reed"/>
    <x v="0"/>
    <n v="32"/>
    <x v="0"/>
    <x v="0"/>
    <s v="United States"/>
  </r>
  <r>
    <n v="1100"/>
    <x v="49"/>
    <x v="0"/>
    <x v="9"/>
    <x v="4"/>
    <n v="44"/>
    <x v="0"/>
    <n v="68"/>
    <n v="837"/>
    <n v="35"/>
    <x v="1"/>
    <x v="84"/>
    <x v="6"/>
    <n v="3"/>
    <n v="840"/>
    <x v="1"/>
    <s v="Jason Sharp"/>
    <x v="0"/>
    <n v="25"/>
    <x v="1"/>
    <x v="1"/>
    <s v="United States"/>
  </r>
  <r>
    <n v="1101"/>
    <x v="89"/>
    <x v="11"/>
    <x v="1"/>
    <x v="1"/>
    <n v="87"/>
    <x v="1"/>
    <n v="123"/>
    <n v="1148"/>
    <n v="32"/>
    <x v="1"/>
    <x v="67"/>
    <x v="4"/>
    <n v="4"/>
    <n v="1152"/>
    <x v="4"/>
    <s v="Brandi Beltran"/>
    <x v="0"/>
    <n v="65"/>
    <x v="2"/>
    <x v="3"/>
    <s v="United States"/>
  </r>
  <r>
    <n v="1102"/>
    <x v="55"/>
    <x v="0"/>
    <x v="3"/>
    <x v="2"/>
    <n v="70"/>
    <x v="1"/>
    <n v="105"/>
    <n v="1432"/>
    <n v="41"/>
    <x v="1"/>
    <x v="66"/>
    <x v="0"/>
    <n v="3"/>
    <n v="1435"/>
    <x v="1"/>
    <s v="James Young"/>
    <x v="0"/>
    <n v="57"/>
    <x v="2"/>
    <x v="1"/>
    <s v="United States"/>
  </r>
  <r>
    <n v="1103"/>
    <x v="45"/>
    <x v="8"/>
    <x v="1"/>
    <x v="1"/>
    <n v="92"/>
    <x v="1"/>
    <n v="130"/>
    <n v="1630"/>
    <n v="43"/>
    <x v="1"/>
    <x v="48"/>
    <x v="0"/>
    <n v="4"/>
    <n v="1634"/>
    <x v="0"/>
    <s v="Stephen Montes"/>
    <x v="0"/>
    <n v="38"/>
    <x v="0"/>
    <x v="9"/>
    <s v="United States"/>
  </r>
  <r>
    <n v="1104"/>
    <x v="90"/>
    <x v="10"/>
    <x v="9"/>
    <x v="4"/>
    <n v="72"/>
    <x v="1"/>
    <n v="86"/>
    <n v="304"/>
    <n v="22"/>
    <x v="1"/>
    <x v="85"/>
    <x v="5"/>
    <n v="4"/>
    <n v="308"/>
    <x v="1"/>
    <s v="Carly Scott"/>
    <x v="0"/>
    <n v="24"/>
    <x v="1"/>
    <x v="5"/>
    <s v="United States"/>
  </r>
  <r>
    <n v="1105"/>
    <x v="31"/>
    <x v="1"/>
    <x v="6"/>
    <x v="3"/>
    <n v="45"/>
    <x v="0"/>
    <n v="59"/>
    <n v="683"/>
    <n v="49"/>
    <x v="1"/>
    <x v="86"/>
    <x v="3"/>
    <n v="3"/>
    <n v="686"/>
    <x v="4"/>
    <s v="Michael Collins"/>
    <x v="0"/>
    <n v="21"/>
    <x v="1"/>
    <x v="2"/>
    <s v="United States"/>
  </r>
  <r>
    <n v="1106"/>
    <x v="91"/>
    <x v="2"/>
    <x v="1"/>
    <x v="1"/>
    <n v="55"/>
    <x v="2"/>
    <n v="77"/>
    <n v="393"/>
    <n v="18"/>
    <x v="1"/>
    <x v="87"/>
    <x v="6"/>
    <n v="3"/>
    <n v="396"/>
    <x v="4"/>
    <s v="David Terry"/>
    <x v="0"/>
    <n v="16"/>
    <x v="1"/>
    <x v="1"/>
    <s v="United States"/>
  </r>
  <r>
    <n v="1107"/>
    <x v="92"/>
    <x v="5"/>
    <x v="5"/>
    <x v="4"/>
    <n v="92"/>
    <x v="1"/>
    <n v="118"/>
    <n v="388"/>
    <n v="15"/>
    <x v="1"/>
    <x v="88"/>
    <x v="0"/>
    <n v="2"/>
    <n v="390"/>
    <x v="2"/>
    <s v="Linda Mullins"/>
    <x v="0"/>
    <n v="56"/>
    <x v="2"/>
    <x v="9"/>
    <s v="United States"/>
  </r>
  <r>
    <n v="1108"/>
    <x v="67"/>
    <x v="0"/>
    <x v="2"/>
    <x v="1"/>
    <n v="49"/>
    <x v="0"/>
    <n v="59"/>
    <n v="188"/>
    <n v="19"/>
    <x v="1"/>
    <x v="89"/>
    <x v="2"/>
    <n v="2"/>
    <n v="190"/>
    <x v="0"/>
    <s v="Randy Vargas"/>
    <x v="0"/>
    <n v="28"/>
    <x v="1"/>
    <x v="0"/>
    <s v="United States"/>
  </r>
  <r>
    <n v="1109"/>
    <x v="93"/>
    <x v="1"/>
    <x v="8"/>
    <x v="0"/>
    <n v="29"/>
    <x v="0"/>
    <n v="45"/>
    <n v="797"/>
    <n v="50"/>
    <x v="1"/>
    <x v="72"/>
    <x v="6"/>
    <n v="3"/>
    <n v="800"/>
    <x v="1"/>
    <s v="Robin Garcia"/>
    <x v="0"/>
    <n v="28"/>
    <x v="1"/>
    <x v="7"/>
    <s v="United States"/>
  </r>
  <r>
    <n v="1110"/>
    <x v="94"/>
    <x v="1"/>
    <x v="2"/>
    <x v="1"/>
    <n v="26"/>
    <x v="0"/>
    <n v="40"/>
    <n v="208"/>
    <n v="15"/>
    <x v="1"/>
    <x v="73"/>
    <x v="2"/>
    <n v="2"/>
    <n v="210"/>
    <x v="1"/>
    <s v="Rebecca Jones"/>
    <x v="0"/>
    <n v="43"/>
    <x v="0"/>
    <x v="0"/>
    <s v="United States"/>
  </r>
  <r>
    <n v="1111"/>
    <x v="95"/>
    <x v="7"/>
    <x v="0"/>
    <x v="0"/>
    <n v="87"/>
    <x v="1"/>
    <n v="116"/>
    <n v="983"/>
    <n v="34"/>
    <x v="1"/>
    <x v="8"/>
    <x v="6"/>
    <n v="3"/>
    <n v="986"/>
    <x v="0"/>
    <s v="Susan Lang"/>
    <x v="0"/>
    <n v="22"/>
    <x v="1"/>
    <x v="7"/>
    <s v="United States"/>
  </r>
  <r>
    <n v="1112"/>
    <x v="96"/>
    <x v="11"/>
    <x v="5"/>
    <x v="4"/>
    <n v="85"/>
    <x v="1"/>
    <n v="115"/>
    <n v="1346"/>
    <n v="45"/>
    <x v="1"/>
    <x v="90"/>
    <x v="4"/>
    <n v="4"/>
    <n v="1350"/>
    <x v="3"/>
    <s v="Breanna Rivera"/>
    <x v="0"/>
    <n v="52"/>
    <x v="2"/>
    <x v="3"/>
    <s v="United States"/>
  </r>
  <r>
    <n v="1113"/>
    <x v="97"/>
    <x v="1"/>
    <x v="1"/>
    <x v="1"/>
    <n v="28"/>
    <x v="0"/>
    <n v="52"/>
    <n v="332"/>
    <n v="14"/>
    <x v="1"/>
    <x v="39"/>
    <x v="1"/>
    <n v="4"/>
    <n v="336"/>
    <x v="1"/>
    <s v="Lance Beasley"/>
    <x v="0"/>
    <n v="64"/>
    <x v="2"/>
    <x v="6"/>
    <s v="United States"/>
  </r>
  <r>
    <n v="1114"/>
    <x v="98"/>
    <x v="8"/>
    <x v="6"/>
    <x v="3"/>
    <n v="51"/>
    <x v="2"/>
    <n v="62"/>
    <n v="295"/>
    <n v="27"/>
    <x v="1"/>
    <x v="78"/>
    <x v="6"/>
    <n v="2"/>
    <n v="297"/>
    <x v="2"/>
    <s v="Richard Curry"/>
    <x v="0"/>
    <n v="49"/>
    <x v="0"/>
    <x v="8"/>
    <s v="United States"/>
  </r>
  <r>
    <n v="1115"/>
    <x v="99"/>
    <x v="3"/>
    <x v="7"/>
    <x v="3"/>
    <n v="73"/>
    <x v="1"/>
    <n v="90"/>
    <n v="100"/>
    <n v="6"/>
    <x v="1"/>
    <x v="91"/>
    <x v="4"/>
    <n v="2"/>
    <n v="102"/>
    <x v="1"/>
    <s v="Jorge Jenkins"/>
    <x v="0"/>
    <n v="60"/>
    <x v="2"/>
    <x v="7"/>
    <s v="United States"/>
  </r>
  <r>
    <n v="1116"/>
    <x v="100"/>
    <x v="10"/>
    <x v="9"/>
    <x v="4"/>
    <n v="53"/>
    <x v="2"/>
    <n v="93"/>
    <n v="1236"/>
    <n v="31"/>
    <x v="1"/>
    <x v="92"/>
    <x v="6"/>
    <n v="4"/>
    <n v="1240"/>
    <x v="0"/>
    <s v="Miranda Stone"/>
    <x v="0"/>
    <n v="27"/>
    <x v="1"/>
    <x v="1"/>
    <s v="United States"/>
  </r>
  <r>
    <n v="1117"/>
    <x v="26"/>
    <x v="6"/>
    <x v="3"/>
    <x v="2"/>
    <n v="87"/>
    <x v="1"/>
    <n v="127"/>
    <n v="915"/>
    <n v="23"/>
    <x v="1"/>
    <x v="40"/>
    <x v="6"/>
    <n v="5"/>
    <n v="920"/>
    <x v="0"/>
    <s v="Ronald Cruz"/>
    <x v="0"/>
    <n v="56"/>
    <x v="2"/>
    <x v="9"/>
    <s v="United States"/>
  </r>
  <r>
    <n v="1118"/>
    <x v="101"/>
    <x v="4"/>
    <x v="2"/>
    <x v="1"/>
    <n v="78"/>
    <x v="1"/>
    <n v="111"/>
    <n v="259"/>
    <n v="8"/>
    <x v="1"/>
    <x v="93"/>
    <x v="2"/>
    <n v="5"/>
    <n v="264"/>
    <x v="3"/>
    <s v="Larry Jordan"/>
    <x v="0"/>
    <n v="58"/>
    <x v="2"/>
    <x v="0"/>
    <s v="United States"/>
  </r>
  <r>
    <n v="1119"/>
    <x v="102"/>
    <x v="5"/>
    <x v="4"/>
    <x v="3"/>
    <n v="43"/>
    <x v="0"/>
    <n v="71"/>
    <n v="1146"/>
    <n v="41"/>
    <x v="1"/>
    <x v="5"/>
    <x v="6"/>
    <n v="2"/>
    <n v="1148"/>
    <x v="3"/>
    <s v="Audrey Vasquez"/>
    <x v="0"/>
    <n v="36"/>
    <x v="0"/>
    <x v="4"/>
    <s v="United States"/>
  </r>
  <r>
    <n v="1120"/>
    <x v="101"/>
    <x v="4"/>
    <x v="5"/>
    <x v="4"/>
    <n v="100"/>
    <x v="1"/>
    <n v="136"/>
    <n v="394"/>
    <n v="11"/>
    <x v="1"/>
    <x v="94"/>
    <x v="0"/>
    <n v="2"/>
    <n v="396"/>
    <x v="1"/>
    <s v="Margaret Walker"/>
    <x v="0"/>
    <n v="28"/>
    <x v="1"/>
    <x v="7"/>
    <s v="United States"/>
  </r>
  <r>
    <n v="1121"/>
    <x v="103"/>
    <x v="8"/>
    <x v="8"/>
    <x v="0"/>
    <n v="38"/>
    <x v="0"/>
    <n v="61"/>
    <n v="341"/>
    <n v="15"/>
    <x v="1"/>
    <x v="95"/>
    <x v="1"/>
    <n v="4"/>
    <n v="345"/>
    <x v="1"/>
    <s v="Tracy Johnson"/>
    <x v="0"/>
    <n v="30"/>
    <x v="0"/>
    <x v="3"/>
    <s v="United States"/>
  </r>
  <r>
    <n v="1122"/>
    <x v="104"/>
    <x v="3"/>
    <x v="4"/>
    <x v="3"/>
    <n v="95"/>
    <x v="1"/>
    <n v="135"/>
    <n v="517"/>
    <n v="13"/>
    <x v="1"/>
    <x v="96"/>
    <x v="5"/>
    <n v="3"/>
    <n v="520"/>
    <x v="1"/>
    <s v="Destiny Mcclain MD"/>
    <x v="0"/>
    <n v="45"/>
    <x v="0"/>
    <x v="0"/>
    <s v="United States"/>
  </r>
  <r>
    <n v="1123"/>
    <x v="105"/>
    <x v="2"/>
    <x v="5"/>
    <x v="4"/>
    <n v="52"/>
    <x v="2"/>
    <n v="64"/>
    <n v="368"/>
    <n v="31"/>
    <x v="1"/>
    <x v="97"/>
    <x v="4"/>
    <n v="4"/>
    <n v="372"/>
    <x v="1"/>
    <s v="Shawn West"/>
    <x v="0"/>
    <n v="24"/>
    <x v="1"/>
    <x v="0"/>
    <s v="United States"/>
  </r>
  <r>
    <n v="1124"/>
    <x v="106"/>
    <x v="4"/>
    <x v="6"/>
    <x v="3"/>
    <n v="66"/>
    <x v="2"/>
    <n v="102"/>
    <n v="502"/>
    <n v="14"/>
    <x v="1"/>
    <x v="98"/>
    <x v="4"/>
    <n v="2"/>
    <n v="504"/>
    <x v="0"/>
    <s v="Wanda Hill PhD"/>
    <x v="0"/>
    <n v="57"/>
    <x v="2"/>
    <x v="9"/>
    <s v="United States"/>
  </r>
  <r>
    <n v="1125"/>
    <x v="107"/>
    <x v="9"/>
    <x v="2"/>
    <x v="1"/>
    <n v="82"/>
    <x v="1"/>
    <n v="111"/>
    <n v="1100"/>
    <n v="38"/>
    <x v="1"/>
    <x v="16"/>
    <x v="2"/>
    <n v="2"/>
    <n v="1102"/>
    <x v="2"/>
    <s v="Stacey Walker"/>
    <x v="0"/>
    <n v="53"/>
    <x v="2"/>
    <x v="0"/>
    <s v="United States"/>
  </r>
  <r>
    <n v="1126"/>
    <x v="103"/>
    <x v="8"/>
    <x v="2"/>
    <x v="1"/>
    <n v="42"/>
    <x v="0"/>
    <n v="53"/>
    <n v="140"/>
    <n v="13"/>
    <x v="1"/>
    <x v="95"/>
    <x v="2"/>
    <n v="3"/>
    <n v="143"/>
    <x v="4"/>
    <s v="Andrea Santiago"/>
    <x v="0"/>
    <n v="57"/>
    <x v="2"/>
    <x v="0"/>
    <s v="United States"/>
  </r>
  <r>
    <n v="1127"/>
    <x v="77"/>
    <x v="7"/>
    <x v="5"/>
    <x v="4"/>
    <n v="41"/>
    <x v="0"/>
    <n v="78"/>
    <n v="181"/>
    <n v="5"/>
    <x v="1"/>
    <x v="8"/>
    <x v="3"/>
    <n v="4"/>
    <n v="185"/>
    <x v="0"/>
    <s v="Nathaniel Brown PhD"/>
    <x v="0"/>
    <n v="32"/>
    <x v="0"/>
    <x v="3"/>
    <s v="United States"/>
  </r>
  <r>
    <n v="1128"/>
    <x v="108"/>
    <x v="6"/>
    <x v="4"/>
    <x v="3"/>
    <n v="60"/>
    <x v="2"/>
    <n v="83"/>
    <n v="179"/>
    <n v="8"/>
    <x v="1"/>
    <x v="28"/>
    <x v="5"/>
    <n v="5"/>
    <n v="184"/>
    <x v="4"/>
    <s v="David Richardson"/>
    <x v="0"/>
    <n v="40"/>
    <x v="0"/>
    <x v="8"/>
    <s v="United States"/>
  </r>
  <r>
    <n v="1129"/>
    <x v="8"/>
    <x v="7"/>
    <x v="0"/>
    <x v="0"/>
    <n v="79"/>
    <x v="1"/>
    <n v="89"/>
    <n v="195"/>
    <n v="20"/>
    <x v="1"/>
    <x v="99"/>
    <x v="0"/>
    <n v="5"/>
    <n v="200"/>
    <x v="3"/>
    <s v="Lorraine Martinez"/>
    <x v="0"/>
    <n v="60"/>
    <x v="2"/>
    <x v="1"/>
    <s v="United States"/>
  </r>
  <r>
    <n v="1130"/>
    <x v="109"/>
    <x v="2"/>
    <x v="6"/>
    <x v="3"/>
    <n v="53"/>
    <x v="2"/>
    <n v="85"/>
    <n v="1182"/>
    <n v="37"/>
    <x v="1"/>
    <x v="100"/>
    <x v="1"/>
    <n v="2"/>
    <n v="1184"/>
    <x v="2"/>
    <s v="Karen Harrison"/>
    <x v="0"/>
    <n v="57"/>
    <x v="2"/>
    <x v="5"/>
    <s v="United States"/>
  </r>
  <r>
    <n v="1131"/>
    <x v="110"/>
    <x v="2"/>
    <x v="3"/>
    <x v="2"/>
    <n v="20"/>
    <x v="0"/>
    <n v="46"/>
    <n v="986"/>
    <n v="38"/>
    <x v="1"/>
    <x v="101"/>
    <x v="4"/>
    <n v="2"/>
    <n v="988"/>
    <x v="4"/>
    <s v="Alyssa Patterson"/>
    <x v="0"/>
    <n v="60"/>
    <x v="2"/>
    <x v="5"/>
    <s v="United States"/>
  </r>
  <r>
    <n v="1132"/>
    <x v="75"/>
    <x v="1"/>
    <x v="1"/>
    <x v="1"/>
    <n v="37"/>
    <x v="0"/>
    <n v="53"/>
    <n v="301"/>
    <n v="19"/>
    <x v="1"/>
    <x v="102"/>
    <x v="3"/>
    <n v="3"/>
    <n v="304"/>
    <x v="0"/>
    <s v="Paul Martin"/>
    <x v="0"/>
    <n v="44"/>
    <x v="0"/>
    <x v="0"/>
    <s v="United States"/>
  </r>
  <r>
    <n v="1133"/>
    <x v="111"/>
    <x v="1"/>
    <x v="6"/>
    <x v="3"/>
    <n v="24"/>
    <x v="0"/>
    <n v="34"/>
    <n v="328"/>
    <n v="33"/>
    <x v="1"/>
    <x v="38"/>
    <x v="5"/>
    <n v="2"/>
    <n v="330"/>
    <x v="4"/>
    <s v="Jill Burton"/>
    <x v="0"/>
    <n v="27"/>
    <x v="1"/>
    <x v="5"/>
    <s v="United States"/>
  </r>
  <r>
    <n v="1134"/>
    <x v="112"/>
    <x v="10"/>
    <x v="1"/>
    <x v="1"/>
    <n v="53"/>
    <x v="2"/>
    <n v="71"/>
    <n v="841"/>
    <n v="47"/>
    <x v="1"/>
    <x v="103"/>
    <x v="6"/>
    <n v="5"/>
    <n v="846"/>
    <x v="3"/>
    <s v="Ronnie Weber"/>
    <x v="0"/>
    <n v="17"/>
    <x v="1"/>
    <x v="4"/>
    <s v="United States"/>
  </r>
  <r>
    <n v="1135"/>
    <x v="113"/>
    <x v="4"/>
    <x v="5"/>
    <x v="4"/>
    <n v="47"/>
    <x v="0"/>
    <n v="73"/>
    <n v="1296"/>
    <n v="50"/>
    <x v="1"/>
    <x v="104"/>
    <x v="1"/>
    <n v="4"/>
    <n v="1300"/>
    <x v="3"/>
    <s v="Jonathan Cabrera"/>
    <x v="0"/>
    <n v="58"/>
    <x v="2"/>
    <x v="8"/>
    <s v="United States"/>
  </r>
  <r>
    <n v="1136"/>
    <x v="114"/>
    <x v="9"/>
    <x v="8"/>
    <x v="0"/>
    <n v="59"/>
    <x v="2"/>
    <n v="86"/>
    <n v="239"/>
    <n v="9"/>
    <x v="1"/>
    <x v="105"/>
    <x v="3"/>
    <n v="4"/>
    <n v="243"/>
    <x v="2"/>
    <s v="James Wilson"/>
    <x v="0"/>
    <n v="23"/>
    <x v="1"/>
    <x v="2"/>
    <s v="United States"/>
  </r>
  <r>
    <n v="1137"/>
    <x v="85"/>
    <x v="9"/>
    <x v="8"/>
    <x v="0"/>
    <n v="37"/>
    <x v="0"/>
    <n v="73"/>
    <n v="70"/>
    <n v="2"/>
    <x v="1"/>
    <x v="80"/>
    <x v="3"/>
    <n v="2"/>
    <n v="72"/>
    <x v="3"/>
    <s v="Ronald Byrd"/>
    <x v="0"/>
    <n v="38"/>
    <x v="0"/>
    <x v="2"/>
    <s v="United States"/>
  </r>
  <r>
    <n v="1138"/>
    <x v="115"/>
    <x v="5"/>
    <x v="0"/>
    <x v="0"/>
    <n v="57"/>
    <x v="2"/>
    <n v="90"/>
    <n v="457"/>
    <n v="14"/>
    <x v="1"/>
    <x v="88"/>
    <x v="2"/>
    <n v="5"/>
    <n v="462"/>
    <x v="0"/>
    <s v="Evan Mitchell"/>
    <x v="0"/>
    <n v="31"/>
    <x v="0"/>
    <x v="5"/>
    <s v="United States"/>
  </r>
  <r>
    <n v="1139"/>
    <x v="116"/>
    <x v="9"/>
    <x v="5"/>
    <x v="4"/>
    <n v="50"/>
    <x v="2"/>
    <n v="81"/>
    <n v="57"/>
    <n v="2"/>
    <x v="1"/>
    <x v="105"/>
    <x v="4"/>
    <n v="5"/>
    <n v="62"/>
    <x v="3"/>
    <s v="Andrea Larsen"/>
    <x v="0"/>
    <n v="58"/>
    <x v="2"/>
    <x v="6"/>
    <s v="United States"/>
  </r>
  <r>
    <n v="1140"/>
    <x v="117"/>
    <x v="7"/>
    <x v="6"/>
    <x v="3"/>
    <n v="65"/>
    <x v="2"/>
    <n v="105"/>
    <n v="1478"/>
    <n v="37"/>
    <x v="1"/>
    <x v="57"/>
    <x v="6"/>
    <n v="2"/>
    <n v="1480"/>
    <x v="2"/>
    <s v="Timothy Durham"/>
    <x v="0"/>
    <n v="25"/>
    <x v="1"/>
    <x v="0"/>
    <s v="United States"/>
  </r>
  <r>
    <n v="1141"/>
    <x v="10"/>
    <x v="2"/>
    <x v="8"/>
    <x v="0"/>
    <n v="36"/>
    <x v="0"/>
    <n v="54"/>
    <n v="843"/>
    <n v="47"/>
    <x v="1"/>
    <x v="10"/>
    <x v="4"/>
    <n v="3"/>
    <n v="846"/>
    <x v="3"/>
    <s v="Ashley Henry"/>
    <x v="0"/>
    <n v="48"/>
    <x v="0"/>
    <x v="1"/>
    <s v="United States"/>
  </r>
  <r>
    <n v="1142"/>
    <x v="19"/>
    <x v="8"/>
    <x v="7"/>
    <x v="3"/>
    <n v="33"/>
    <x v="0"/>
    <n v="65"/>
    <n v="1054"/>
    <n v="33"/>
    <x v="1"/>
    <x v="106"/>
    <x v="5"/>
    <n v="2"/>
    <n v="1056"/>
    <x v="1"/>
    <s v="Dr. James Gordon"/>
    <x v="0"/>
    <n v="29"/>
    <x v="1"/>
    <x v="0"/>
    <s v="United States"/>
  </r>
  <r>
    <n v="1143"/>
    <x v="32"/>
    <x v="3"/>
    <x v="0"/>
    <x v="0"/>
    <n v="73"/>
    <x v="1"/>
    <n v="101"/>
    <n v="250"/>
    <n v="9"/>
    <x v="1"/>
    <x v="30"/>
    <x v="0"/>
    <n v="2"/>
    <n v="252"/>
    <x v="3"/>
    <s v="Larry Silva"/>
    <x v="0"/>
    <n v="27"/>
    <x v="1"/>
    <x v="4"/>
    <s v="United States"/>
  </r>
  <r>
    <n v="1144"/>
    <x v="118"/>
    <x v="7"/>
    <x v="2"/>
    <x v="1"/>
    <n v="80"/>
    <x v="1"/>
    <n v="98"/>
    <n v="718"/>
    <n v="40"/>
    <x v="1"/>
    <x v="107"/>
    <x v="2"/>
    <n v="2"/>
    <n v="720"/>
    <x v="3"/>
    <s v="Shannon Day"/>
    <x v="0"/>
    <n v="32"/>
    <x v="0"/>
    <x v="0"/>
    <s v="United States"/>
  </r>
  <r>
    <n v="1145"/>
    <x v="119"/>
    <x v="10"/>
    <x v="7"/>
    <x v="3"/>
    <n v="47"/>
    <x v="0"/>
    <n v="76"/>
    <n v="605"/>
    <n v="21"/>
    <x v="1"/>
    <x v="108"/>
    <x v="4"/>
    <n v="4"/>
    <n v="609"/>
    <x v="0"/>
    <s v="Vincent Anderson"/>
    <x v="0"/>
    <n v="45"/>
    <x v="0"/>
    <x v="1"/>
    <s v="United States"/>
  </r>
  <r>
    <n v="1146"/>
    <x v="120"/>
    <x v="8"/>
    <x v="0"/>
    <x v="0"/>
    <n v="82"/>
    <x v="1"/>
    <n v="94"/>
    <n v="513"/>
    <n v="43"/>
    <x v="1"/>
    <x v="109"/>
    <x v="2"/>
    <n v="3"/>
    <n v="516"/>
    <x v="3"/>
    <s v="Kimberly Henderson"/>
    <x v="0"/>
    <n v="45"/>
    <x v="0"/>
    <x v="7"/>
    <s v="United States"/>
  </r>
  <r>
    <n v="1147"/>
    <x v="121"/>
    <x v="0"/>
    <x v="5"/>
    <x v="4"/>
    <n v="24"/>
    <x v="0"/>
    <n v="61"/>
    <n v="736"/>
    <n v="20"/>
    <x v="1"/>
    <x v="110"/>
    <x v="5"/>
    <n v="4"/>
    <n v="740"/>
    <x v="3"/>
    <s v="Michelle Williams"/>
    <x v="0"/>
    <n v="40"/>
    <x v="0"/>
    <x v="8"/>
    <s v="United States"/>
  </r>
  <r>
    <n v="1148"/>
    <x v="26"/>
    <x v="6"/>
    <x v="1"/>
    <x v="1"/>
    <n v="33"/>
    <x v="0"/>
    <n v="49"/>
    <n v="333"/>
    <n v="21"/>
    <x v="1"/>
    <x v="40"/>
    <x v="6"/>
    <n v="3"/>
    <n v="336"/>
    <x v="1"/>
    <s v="William Colon"/>
    <x v="0"/>
    <n v="61"/>
    <x v="2"/>
    <x v="6"/>
    <s v="United States"/>
  </r>
  <r>
    <n v="1149"/>
    <x v="122"/>
    <x v="2"/>
    <x v="4"/>
    <x v="3"/>
    <n v="83"/>
    <x v="1"/>
    <n v="97"/>
    <n v="487"/>
    <n v="35"/>
    <x v="1"/>
    <x v="111"/>
    <x v="5"/>
    <n v="3"/>
    <n v="490"/>
    <x v="4"/>
    <s v="Joseph Roberts"/>
    <x v="0"/>
    <n v="49"/>
    <x v="0"/>
    <x v="4"/>
    <s v="United States"/>
  </r>
  <r>
    <n v="1150"/>
    <x v="123"/>
    <x v="7"/>
    <x v="5"/>
    <x v="4"/>
    <n v="85"/>
    <x v="1"/>
    <n v="116"/>
    <n v="213"/>
    <n v="7"/>
    <x v="1"/>
    <x v="62"/>
    <x v="5"/>
    <n v="4"/>
    <n v="217"/>
    <x v="0"/>
    <s v="Keith Reynolds"/>
    <x v="0"/>
    <n v="62"/>
    <x v="2"/>
    <x v="8"/>
    <s v="United States"/>
  </r>
  <r>
    <n v="1151"/>
    <x v="124"/>
    <x v="1"/>
    <x v="1"/>
    <x v="1"/>
    <n v="77"/>
    <x v="1"/>
    <n v="94"/>
    <n v="320"/>
    <n v="19"/>
    <x v="1"/>
    <x v="112"/>
    <x v="3"/>
    <n v="3"/>
    <n v="323"/>
    <x v="2"/>
    <s v="James Aguirre"/>
    <x v="0"/>
    <n v="58"/>
    <x v="2"/>
    <x v="2"/>
    <s v="United States"/>
  </r>
  <r>
    <n v="1152"/>
    <x v="104"/>
    <x v="3"/>
    <x v="8"/>
    <x v="0"/>
    <n v="64"/>
    <x v="2"/>
    <n v="77"/>
    <n v="556"/>
    <n v="43"/>
    <x v="1"/>
    <x v="96"/>
    <x v="5"/>
    <n v="3"/>
    <n v="559"/>
    <x v="1"/>
    <s v="Brian Gomez"/>
    <x v="0"/>
    <n v="27"/>
    <x v="1"/>
    <x v="1"/>
    <s v="United States"/>
  </r>
  <r>
    <n v="1153"/>
    <x v="125"/>
    <x v="5"/>
    <x v="3"/>
    <x v="2"/>
    <n v="55"/>
    <x v="2"/>
    <n v="75"/>
    <n v="856"/>
    <n v="43"/>
    <x v="1"/>
    <x v="113"/>
    <x v="4"/>
    <n v="4"/>
    <n v="860"/>
    <x v="0"/>
    <s v="William Walker"/>
    <x v="0"/>
    <n v="36"/>
    <x v="0"/>
    <x v="1"/>
    <s v="United States"/>
  </r>
  <r>
    <n v="1154"/>
    <x v="126"/>
    <x v="6"/>
    <x v="2"/>
    <x v="1"/>
    <n v="52"/>
    <x v="2"/>
    <n v="85"/>
    <n v="1547"/>
    <n v="47"/>
    <x v="1"/>
    <x v="6"/>
    <x v="2"/>
    <n v="4"/>
    <n v="1551"/>
    <x v="2"/>
    <s v="Ronald Bass"/>
    <x v="0"/>
    <n v="56"/>
    <x v="2"/>
    <x v="0"/>
    <s v="United States"/>
  </r>
  <r>
    <n v="1155"/>
    <x v="25"/>
    <x v="11"/>
    <x v="3"/>
    <x v="2"/>
    <n v="85"/>
    <x v="1"/>
    <n v="98"/>
    <n v="607"/>
    <n v="47"/>
    <x v="1"/>
    <x v="114"/>
    <x v="1"/>
    <n v="4"/>
    <n v="611"/>
    <x v="0"/>
    <s v="Jason Griffin"/>
    <x v="0"/>
    <n v="20"/>
    <x v="1"/>
    <x v="4"/>
    <s v="United States"/>
  </r>
  <r>
    <n v="1156"/>
    <x v="127"/>
    <x v="9"/>
    <x v="2"/>
    <x v="1"/>
    <n v="53"/>
    <x v="2"/>
    <n v="80"/>
    <n v="535"/>
    <n v="20"/>
    <x v="1"/>
    <x v="115"/>
    <x v="2"/>
    <n v="5"/>
    <n v="540"/>
    <x v="4"/>
    <s v="Cheyenne Hunt"/>
    <x v="0"/>
    <n v="44"/>
    <x v="0"/>
    <x v="0"/>
    <s v="United States"/>
  </r>
  <r>
    <n v="1157"/>
    <x v="128"/>
    <x v="3"/>
    <x v="2"/>
    <x v="1"/>
    <n v="37"/>
    <x v="0"/>
    <n v="72"/>
    <n v="1116"/>
    <n v="32"/>
    <x v="1"/>
    <x v="91"/>
    <x v="2"/>
    <n v="4"/>
    <n v="1120"/>
    <x v="0"/>
    <s v="Matthew Odonnell"/>
    <x v="0"/>
    <n v="19"/>
    <x v="1"/>
    <x v="0"/>
    <s v="United States"/>
  </r>
  <r>
    <n v="1158"/>
    <x v="129"/>
    <x v="10"/>
    <x v="2"/>
    <x v="1"/>
    <n v="45"/>
    <x v="0"/>
    <n v="68"/>
    <n v="365"/>
    <n v="16"/>
    <x v="1"/>
    <x v="116"/>
    <x v="2"/>
    <n v="3"/>
    <n v="368"/>
    <x v="2"/>
    <s v="Mercedes Wells"/>
    <x v="0"/>
    <n v="42"/>
    <x v="0"/>
    <x v="0"/>
    <s v="United States"/>
  </r>
  <r>
    <n v="1159"/>
    <x v="130"/>
    <x v="0"/>
    <x v="1"/>
    <x v="1"/>
    <n v="85"/>
    <x v="1"/>
    <n v="101"/>
    <n v="317"/>
    <n v="20"/>
    <x v="1"/>
    <x v="117"/>
    <x v="2"/>
    <n v="3"/>
    <n v="320"/>
    <x v="2"/>
    <s v="Anthony Brown"/>
    <x v="0"/>
    <n v="51"/>
    <x v="2"/>
    <x v="5"/>
    <s v="United States"/>
  </r>
  <r>
    <n v="1160"/>
    <x v="131"/>
    <x v="6"/>
    <x v="8"/>
    <x v="0"/>
    <n v="88"/>
    <x v="1"/>
    <n v="119"/>
    <n v="988"/>
    <n v="32"/>
    <x v="1"/>
    <x v="118"/>
    <x v="6"/>
    <n v="4"/>
    <n v="992"/>
    <x v="0"/>
    <s v="Michelle Taylor"/>
    <x v="0"/>
    <n v="54"/>
    <x v="2"/>
    <x v="5"/>
    <s v="United States"/>
  </r>
  <r>
    <n v="1161"/>
    <x v="132"/>
    <x v="5"/>
    <x v="0"/>
    <x v="0"/>
    <n v="55"/>
    <x v="2"/>
    <n v="82"/>
    <n v="859"/>
    <n v="32"/>
    <x v="1"/>
    <x v="119"/>
    <x v="0"/>
    <n v="5"/>
    <n v="864"/>
    <x v="1"/>
    <s v="Mark Spencer"/>
    <x v="0"/>
    <n v="37"/>
    <x v="0"/>
    <x v="3"/>
    <s v="United States"/>
  </r>
  <r>
    <n v="1162"/>
    <x v="20"/>
    <x v="10"/>
    <x v="9"/>
    <x v="4"/>
    <n v="57"/>
    <x v="2"/>
    <n v="87"/>
    <n v="236"/>
    <n v="8"/>
    <x v="1"/>
    <x v="20"/>
    <x v="2"/>
    <n v="4"/>
    <n v="240"/>
    <x v="2"/>
    <s v="Anita Bennett"/>
    <x v="0"/>
    <n v="64"/>
    <x v="2"/>
    <x v="0"/>
    <s v="United States"/>
  </r>
  <r>
    <n v="1163"/>
    <x v="133"/>
    <x v="7"/>
    <x v="9"/>
    <x v="4"/>
    <n v="83"/>
    <x v="1"/>
    <n v="101"/>
    <n v="499"/>
    <n v="28"/>
    <x v="1"/>
    <x v="62"/>
    <x v="0"/>
    <n v="5"/>
    <n v="504"/>
    <x v="3"/>
    <s v="Adam Gonzalez IV"/>
    <x v="0"/>
    <n v="63"/>
    <x v="2"/>
    <x v="2"/>
    <s v="United States"/>
  </r>
  <r>
    <n v="1164"/>
    <x v="134"/>
    <x v="6"/>
    <x v="4"/>
    <x v="3"/>
    <n v="100"/>
    <x v="1"/>
    <n v="135"/>
    <n v="697"/>
    <n v="20"/>
    <x v="1"/>
    <x v="120"/>
    <x v="0"/>
    <n v="3"/>
    <n v="700"/>
    <x v="4"/>
    <s v="Brandon Bryant"/>
    <x v="0"/>
    <n v="27"/>
    <x v="1"/>
    <x v="2"/>
    <s v="United States"/>
  </r>
  <r>
    <n v="1165"/>
    <x v="135"/>
    <x v="4"/>
    <x v="7"/>
    <x v="3"/>
    <n v="74"/>
    <x v="1"/>
    <n v="106"/>
    <n v="1563"/>
    <n v="49"/>
    <x v="1"/>
    <x v="27"/>
    <x v="2"/>
    <n v="5"/>
    <n v="1568"/>
    <x v="1"/>
    <s v="Samantha Higgins"/>
    <x v="0"/>
    <n v="29"/>
    <x v="1"/>
    <x v="1"/>
    <s v="United States"/>
  </r>
  <r>
    <n v="1166"/>
    <x v="113"/>
    <x v="4"/>
    <x v="2"/>
    <x v="1"/>
    <n v="55"/>
    <x v="2"/>
    <n v="86"/>
    <n v="60"/>
    <n v="2"/>
    <x v="1"/>
    <x v="121"/>
    <x v="2"/>
    <n v="2"/>
    <n v="62"/>
    <x v="0"/>
    <s v="Mrs. Sheryl Patton"/>
    <x v="0"/>
    <n v="59"/>
    <x v="2"/>
    <x v="0"/>
    <s v="United States"/>
  </r>
  <r>
    <n v="1167"/>
    <x v="113"/>
    <x v="4"/>
    <x v="1"/>
    <x v="1"/>
    <n v="42"/>
    <x v="0"/>
    <n v="76"/>
    <n v="440"/>
    <n v="13"/>
    <x v="1"/>
    <x v="121"/>
    <x v="3"/>
    <n v="2"/>
    <n v="442"/>
    <x v="0"/>
    <s v="Emily Butler"/>
    <x v="0"/>
    <n v="33"/>
    <x v="0"/>
    <x v="8"/>
    <s v="United States"/>
  </r>
  <r>
    <n v="1168"/>
    <x v="136"/>
    <x v="4"/>
    <x v="8"/>
    <x v="0"/>
    <n v="70"/>
    <x v="1"/>
    <n v="87"/>
    <n v="134"/>
    <n v="8"/>
    <x v="1"/>
    <x v="122"/>
    <x v="4"/>
    <n v="2"/>
    <n v="136"/>
    <x v="3"/>
    <s v="Hannah Nelson"/>
    <x v="0"/>
    <n v="64"/>
    <x v="2"/>
    <x v="2"/>
    <s v="United States"/>
  </r>
  <r>
    <n v="1169"/>
    <x v="137"/>
    <x v="11"/>
    <x v="5"/>
    <x v="4"/>
    <n v="86"/>
    <x v="1"/>
    <n v="113"/>
    <n v="265"/>
    <n v="10"/>
    <x v="1"/>
    <x v="123"/>
    <x v="0"/>
    <n v="5"/>
    <n v="270"/>
    <x v="0"/>
    <s v="Susan Anderson"/>
    <x v="0"/>
    <n v="59"/>
    <x v="2"/>
    <x v="4"/>
    <s v="United States"/>
  </r>
  <r>
    <n v="1170"/>
    <x v="138"/>
    <x v="8"/>
    <x v="7"/>
    <x v="3"/>
    <n v="22"/>
    <x v="0"/>
    <n v="45"/>
    <n v="985"/>
    <n v="43"/>
    <x v="1"/>
    <x v="124"/>
    <x v="4"/>
    <n v="4"/>
    <n v="989"/>
    <x v="2"/>
    <s v="Eric Cole"/>
    <x v="0"/>
    <n v="23"/>
    <x v="1"/>
    <x v="1"/>
    <s v="United States"/>
  </r>
  <r>
    <n v="1171"/>
    <x v="47"/>
    <x v="10"/>
    <x v="9"/>
    <x v="4"/>
    <n v="61"/>
    <x v="2"/>
    <n v="95"/>
    <n v="641"/>
    <n v="19"/>
    <x v="1"/>
    <x v="125"/>
    <x v="6"/>
    <n v="5"/>
    <n v="646"/>
    <x v="3"/>
    <s v="Kathryn Whitaker"/>
    <x v="0"/>
    <n v="19"/>
    <x v="1"/>
    <x v="3"/>
    <s v="United States"/>
  </r>
  <r>
    <n v="1172"/>
    <x v="139"/>
    <x v="6"/>
    <x v="4"/>
    <x v="3"/>
    <n v="56"/>
    <x v="2"/>
    <n v="86"/>
    <n v="177"/>
    <n v="6"/>
    <x v="1"/>
    <x v="126"/>
    <x v="3"/>
    <n v="3"/>
    <n v="180"/>
    <x v="1"/>
    <s v="Jeffrey Richardson"/>
    <x v="0"/>
    <n v="65"/>
    <x v="2"/>
    <x v="6"/>
    <s v="United States"/>
  </r>
  <r>
    <n v="1173"/>
    <x v="135"/>
    <x v="4"/>
    <x v="5"/>
    <x v="4"/>
    <n v="72"/>
    <x v="1"/>
    <n v="109"/>
    <n v="662"/>
    <n v="18"/>
    <x v="1"/>
    <x v="127"/>
    <x v="4"/>
    <n v="4"/>
    <n v="666"/>
    <x v="1"/>
    <s v="Mallory Collins"/>
    <x v="0"/>
    <n v="63"/>
    <x v="2"/>
    <x v="8"/>
    <s v="United States"/>
  </r>
  <r>
    <n v="1174"/>
    <x v="117"/>
    <x v="7"/>
    <x v="1"/>
    <x v="1"/>
    <n v="92"/>
    <x v="1"/>
    <n v="104"/>
    <n v="560"/>
    <n v="47"/>
    <x v="1"/>
    <x v="128"/>
    <x v="3"/>
    <n v="4"/>
    <n v="564"/>
    <x v="3"/>
    <s v="Jennifer Diaz"/>
    <x v="0"/>
    <n v="17"/>
    <x v="1"/>
    <x v="7"/>
    <s v="United States"/>
  </r>
  <r>
    <n v="1175"/>
    <x v="139"/>
    <x v="6"/>
    <x v="2"/>
    <x v="1"/>
    <n v="21"/>
    <x v="0"/>
    <n v="42"/>
    <n v="733"/>
    <n v="35"/>
    <x v="1"/>
    <x v="129"/>
    <x v="2"/>
    <n v="2"/>
    <n v="735"/>
    <x v="0"/>
    <s v="Justin Shaffer"/>
    <x v="0"/>
    <n v="23"/>
    <x v="1"/>
    <x v="0"/>
    <s v="United States"/>
  </r>
  <r>
    <n v="1176"/>
    <x v="97"/>
    <x v="1"/>
    <x v="0"/>
    <x v="0"/>
    <n v="34"/>
    <x v="0"/>
    <n v="54"/>
    <n v="396"/>
    <n v="20"/>
    <x v="1"/>
    <x v="112"/>
    <x v="0"/>
    <n v="4"/>
    <n v="400"/>
    <x v="3"/>
    <s v="Christopher Lee"/>
    <x v="0"/>
    <n v="23"/>
    <x v="1"/>
    <x v="6"/>
    <s v="United States"/>
  </r>
  <r>
    <n v="1177"/>
    <x v="140"/>
    <x v="8"/>
    <x v="9"/>
    <x v="4"/>
    <n v="49"/>
    <x v="0"/>
    <n v="65"/>
    <n v="622"/>
    <n v="39"/>
    <x v="1"/>
    <x v="130"/>
    <x v="1"/>
    <n v="2"/>
    <n v="624"/>
    <x v="1"/>
    <s v="Jason Baxter"/>
    <x v="0"/>
    <n v="61"/>
    <x v="2"/>
    <x v="3"/>
    <s v="United States"/>
  </r>
  <r>
    <n v="1178"/>
    <x v="141"/>
    <x v="5"/>
    <x v="9"/>
    <x v="4"/>
    <n v="34"/>
    <x v="0"/>
    <n v="69"/>
    <n v="976"/>
    <n v="28"/>
    <x v="1"/>
    <x v="131"/>
    <x v="6"/>
    <n v="4"/>
    <n v="980"/>
    <x v="0"/>
    <s v="Charles Hughes"/>
    <x v="0"/>
    <n v="24"/>
    <x v="1"/>
    <x v="1"/>
    <s v="United States"/>
  </r>
  <r>
    <n v="1179"/>
    <x v="142"/>
    <x v="10"/>
    <x v="0"/>
    <x v="0"/>
    <n v="51"/>
    <x v="2"/>
    <n v="74"/>
    <n v="366"/>
    <n v="16"/>
    <x v="1"/>
    <x v="132"/>
    <x v="0"/>
    <n v="2"/>
    <n v="368"/>
    <x v="4"/>
    <s v="Terry Hobbs"/>
    <x v="0"/>
    <n v="44"/>
    <x v="0"/>
    <x v="6"/>
    <s v="United States"/>
  </r>
  <r>
    <n v="1180"/>
    <x v="143"/>
    <x v="11"/>
    <x v="4"/>
    <x v="3"/>
    <n v="54"/>
    <x v="2"/>
    <n v="71"/>
    <n v="522"/>
    <n v="31"/>
    <x v="1"/>
    <x v="133"/>
    <x v="0"/>
    <n v="5"/>
    <n v="527"/>
    <x v="2"/>
    <s v="Laura Anthony"/>
    <x v="0"/>
    <n v="51"/>
    <x v="2"/>
    <x v="4"/>
    <s v="United States"/>
  </r>
  <r>
    <n v="1181"/>
    <x v="144"/>
    <x v="11"/>
    <x v="6"/>
    <x v="3"/>
    <n v="31"/>
    <x v="0"/>
    <n v="64"/>
    <n v="656"/>
    <n v="20"/>
    <x v="1"/>
    <x v="26"/>
    <x v="1"/>
    <n v="4"/>
    <n v="660"/>
    <x v="0"/>
    <s v="Alexander Chen"/>
    <x v="0"/>
    <n v="37"/>
    <x v="0"/>
    <x v="9"/>
    <s v="United States"/>
  </r>
  <r>
    <n v="1182"/>
    <x v="145"/>
    <x v="9"/>
    <x v="6"/>
    <x v="3"/>
    <n v="39"/>
    <x v="0"/>
    <n v="64"/>
    <n v="873"/>
    <n v="35"/>
    <x v="1"/>
    <x v="33"/>
    <x v="1"/>
    <n v="2"/>
    <n v="875"/>
    <x v="0"/>
    <s v="David Clarke"/>
    <x v="0"/>
    <n v="50"/>
    <x v="2"/>
    <x v="4"/>
    <s v="United States"/>
  </r>
  <r>
    <n v="1183"/>
    <x v="112"/>
    <x v="10"/>
    <x v="6"/>
    <x v="3"/>
    <n v="56"/>
    <x v="2"/>
    <n v="77"/>
    <n v="984"/>
    <n v="47"/>
    <x v="1"/>
    <x v="134"/>
    <x v="2"/>
    <n v="3"/>
    <n v="987"/>
    <x v="0"/>
    <s v="Daniel Love"/>
    <x v="0"/>
    <n v="17"/>
    <x v="1"/>
    <x v="6"/>
    <s v="United States"/>
  </r>
  <r>
    <n v="1184"/>
    <x v="146"/>
    <x v="5"/>
    <x v="7"/>
    <x v="3"/>
    <n v="78"/>
    <x v="1"/>
    <n v="113"/>
    <n v="1011"/>
    <n v="29"/>
    <x v="1"/>
    <x v="12"/>
    <x v="5"/>
    <n v="4"/>
    <n v="1015"/>
    <x v="2"/>
    <s v="Kaitlyn Sherman"/>
    <x v="0"/>
    <n v="41"/>
    <x v="0"/>
    <x v="7"/>
    <s v="United States"/>
  </r>
  <r>
    <n v="1185"/>
    <x v="136"/>
    <x v="4"/>
    <x v="3"/>
    <x v="2"/>
    <n v="72"/>
    <x v="1"/>
    <n v="103"/>
    <n v="1145"/>
    <n v="37"/>
    <x v="1"/>
    <x v="135"/>
    <x v="5"/>
    <n v="2"/>
    <n v="1147"/>
    <x v="3"/>
    <s v="Aaron Martin"/>
    <x v="0"/>
    <n v="48"/>
    <x v="0"/>
    <x v="9"/>
    <s v="United States"/>
  </r>
  <r>
    <n v="1186"/>
    <x v="147"/>
    <x v="0"/>
    <x v="5"/>
    <x v="4"/>
    <n v="51"/>
    <x v="2"/>
    <n v="81"/>
    <n v="1198"/>
    <n v="40"/>
    <x v="1"/>
    <x v="136"/>
    <x v="2"/>
    <n v="2"/>
    <n v="1200"/>
    <x v="1"/>
    <s v="Lisa Mitchell"/>
    <x v="0"/>
    <n v="29"/>
    <x v="1"/>
    <x v="3"/>
    <s v="United States"/>
  </r>
  <r>
    <n v="1187"/>
    <x v="68"/>
    <x v="2"/>
    <x v="1"/>
    <x v="1"/>
    <n v="29"/>
    <x v="0"/>
    <n v="68"/>
    <n v="465"/>
    <n v="12"/>
    <x v="1"/>
    <x v="137"/>
    <x v="5"/>
    <n v="3"/>
    <n v="468"/>
    <x v="1"/>
    <s v="Randy Atkinson"/>
    <x v="0"/>
    <n v="30"/>
    <x v="0"/>
    <x v="3"/>
    <s v="United States"/>
  </r>
  <r>
    <n v="1188"/>
    <x v="148"/>
    <x v="2"/>
    <x v="4"/>
    <x v="3"/>
    <n v="89"/>
    <x v="1"/>
    <n v="122"/>
    <n v="556"/>
    <n v="17"/>
    <x v="1"/>
    <x v="138"/>
    <x v="0"/>
    <n v="5"/>
    <n v="561"/>
    <x v="3"/>
    <s v="Alicia Lucero"/>
    <x v="0"/>
    <n v="36"/>
    <x v="0"/>
    <x v="6"/>
    <s v="United States"/>
  </r>
  <r>
    <n v="1189"/>
    <x v="78"/>
    <x v="8"/>
    <x v="1"/>
    <x v="1"/>
    <n v="55"/>
    <x v="2"/>
    <n v="81"/>
    <n v="1192"/>
    <n v="46"/>
    <x v="1"/>
    <x v="76"/>
    <x v="0"/>
    <n v="4"/>
    <n v="1196"/>
    <x v="3"/>
    <s v="John Molina"/>
    <x v="0"/>
    <n v="17"/>
    <x v="1"/>
    <x v="6"/>
    <s v="United States"/>
  </r>
  <r>
    <n v="1190"/>
    <x v="149"/>
    <x v="6"/>
    <x v="4"/>
    <x v="3"/>
    <n v="74"/>
    <x v="1"/>
    <n v="90"/>
    <n v="379"/>
    <n v="24"/>
    <x v="1"/>
    <x v="28"/>
    <x v="4"/>
    <n v="5"/>
    <n v="384"/>
    <x v="3"/>
    <s v="Mr. Michael Gregory"/>
    <x v="0"/>
    <n v="31"/>
    <x v="0"/>
    <x v="7"/>
    <s v="United States"/>
  </r>
  <r>
    <n v="1191"/>
    <x v="150"/>
    <x v="8"/>
    <x v="9"/>
    <x v="4"/>
    <n v="23"/>
    <x v="0"/>
    <n v="61"/>
    <n v="1328"/>
    <n v="35"/>
    <x v="1"/>
    <x v="19"/>
    <x v="5"/>
    <n v="2"/>
    <n v="1330"/>
    <x v="0"/>
    <s v="Barbara Nelson"/>
    <x v="0"/>
    <n v="33"/>
    <x v="0"/>
    <x v="9"/>
    <s v="United States"/>
  </r>
  <r>
    <n v="1192"/>
    <x v="151"/>
    <x v="9"/>
    <x v="1"/>
    <x v="1"/>
    <n v="70"/>
    <x v="1"/>
    <n v="94"/>
    <n v="165"/>
    <n v="7"/>
    <x v="1"/>
    <x v="33"/>
    <x v="0"/>
    <n v="3"/>
    <n v="168"/>
    <x v="1"/>
    <s v="Wendy Berg"/>
    <x v="0"/>
    <n v="50"/>
    <x v="2"/>
    <x v="6"/>
    <s v="United States"/>
  </r>
  <r>
    <n v="1193"/>
    <x v="120"/>
    <x v="8"/>
    <x v="6"/>
    <x v="3"/>
    <n v="95"/>
    <x v="1"/>
    <n v="112"/>
    <n v="828"/>
    <n v="49"/>
    <x v="1"/>
    <x v="19"/>
    <x v="6"/>
    <n v="5"/>
    <n v="833"/>
    <x v="0"/>
    <s v="Alison Benton"/>
    <x v="0"/>
    <n v="36"/>
    <x v="0"/>
    <x v="1"/>
    <s v="United States"/>
  </r>
  <r>
    <n v="1194"/>
    <x v="152"/>
    <x v="5"/>
    <x v="7"/>
    <x v="3"/>
    <n v="96"/>
    <x v="1"/>
    <n v="109"/>
    <n v="138"/>
    <n v="11"/>
    <x v="1"/>
    <x v="139"/>
    <x v="2"/>
    <n v="5"/>
    <n v="143"/>
    <x v="0"/>
    <s v="Stephanie Pope"/>
    <x v="0"/>
    <n v="48"/>
    <x v="0"/>
    <x v="7"/>
    <s v="United States"/>
  </r>
  <r>
    <n v="1195"/>
    <x v="153"/>
    <x v="8"/>
    <x v="0"/>
    <x v="0"/>
    <n v="31"/>
    <x v="0"/>
    <n v="54"/>
    <n v="1146"/>
    <n v="50"/>
    <x v="1"/>
    <x v="76"/>
    <x v="4"/>
    <n v="4"/>
    <n v="1150"/>
    <x v="0"/>
    <s v="Kenneth Robinson"/>
    <x v="0"/>
    <n v="42"/>
    <x v="0"/>
    <x v="7"/>
    <s v="United States"/>
  </r>
  <r>
    <n v="1196"/>
    <x v="154"/>
    <x v="4"/>
    <x v="6"/>
    <x v="3"/>
    <n v="38"/>
    <x v="0"/>
    <n v="64"/>
    <n v="804"/>
    <n v="31"/>
    <x v="1"/>
    <x v="70"/>
    <x v="5"/>
    <n v="2"/>
    <n v="806"/>
    <x v="0"/>
    <s v="Sherri Coleman"/>
    <x v="0"/>
    <n v="44"/>
    <x v="0"/>
    <x v="1"/>
    <s v="United States"/>
  </r>
  <r>
    <n v="1197"/>
    <x v="81"/>
    <x v="2"/>
    <x v="4"/>
    <x v="3"/>
    <n v="57"/>
    <x v="2"/>
    <n v="79"/>
    <n v="832"/>
    <n v="38"/>
    <x v="1"/>
    <x v="64"/>
    <x v="6"/>
    <n v="4"/>
    <n v="836"/>
    <x v="4"/>
    <s v="Shari Anthony"/>
    <x v="0"/>
    <n v="26"/>
    <x v="1"/>
    <x v="1"/>
    <s v="United States"/>
  </r>
  <r>
    <n v="1198"/>
    <x v="155"/>
    <x v="1"/>
    <x v="0"/>
    <x v="0"/>
    <n v="66"/>
    <x v="2"/>
    <n v="83"/>
    <n v="32"/>
    <n v="2"/>
    <x v="1"/>
    <x v="140"/>
    <x v="0"/>
    <n v="2"/>
    <n v="34"/>
    <x v="4"/>
    <s v="Whitney Ali"/>
    <x v="0"/>
    <n v="23"/>
    <x v="1"/>
    <x v="1"/>
    <s v="United States"/>
  </r>
  <r>
    <n v="1199"/>
    <x v="156"/>
    <x v="0"/>
    <x v="3"/>
    <x v="2"/>
    <n v="59"/>
    <x v="2"/>
    <n v="78"/>
    <n v="262"/>
    <n v="14"/>
    <x v="1"/>
    <x v="141"/>
    <x v="6"/>
    <n v="4"/>
    <n v="266"/>
    <x v="0"/>
    <s v="Lori French"/>
    <x v="0"/>
    <n v="43"/>
    <x v="0"/>
    <x v="2"/>
    <s v="United States"/>
  </r>
  <r>
    <n v="1200"/>
    <x v="136"/>
    <x v="4"/>
    <x v="7"/>
    <x v="3"/>
    <n v="80"/>
    <x v="1"/>
    <n v="100"/>
    <n v="35"/>
    <n v="2"/>
    <x v="1"/>
    <x v="81"/>
    <x v="6"/>
    <n v="5"/>
    <n v="40"/>
    <x v="1"/>
    <s v="Stacey Escobar"/>
    <x v="0"/>
    <n v="40"/>
    <x v="0"/>
    <x v="0"/>
    <s v="United States"/>
  </r>
  <r>
    <n v="1201"/>
    <x v="157"/>
    <x v="0"/>
    <x v="8"/>
    <x v="0"/>
    <n v="60"/>
    <x v="2"/>
    <n v="93"/>
    <n v="1546"/>
    <n v="47"/>
    <x v="1"/>
    <x v="117"/>
    <x v="5"/>
    <n v="5"/>
    <n v="1551"/>
    <x v="2"/>
    <s v="Jessica Howard"/>
    <x v="0"/>
    <n v="32"/>
    <x v="0"/>
    <x v="1"/>
    <s v="United States"/>
  </r>
  <r>
    <n v="1202"/>
    <x v="158"/>
    <x v="9"/>
    <x v="7"/>
    <x v="3"/>
    <n v="45"/>
    <x v="0"/>
    <n v="84"/>
    <n v="1285"/>
    <n v="33"/>
    <x v="1"/>
    <x v="142"/>
    <x v="3"/>
    <n v="2"/>
    <n v="1287"/>
    <x v="4"/>
    <s v="Stephanie Harvey"/>
    <x v="0"/>
    <n v="46"/>
    <x v="0"/>
    <x v="2"/>
    <s v="United States"/>
  </r>
  <r>
    <n v="1203"/>
    <x v="159"/>
    <x v="11"/>
    <x v="8"/>
    <x v="0"/>
    <n v="100"/>
    <x v="1"/>
    <n v="140"/>
    <n v="1758"/>
    <n v="44"/>
    <x v="1"/>
    <x v="143"/>
    <x v="3"/>
    <n v="2"/>
    <n v="1760"/>
    <x v="1"/>
    <s v="Lance Robinson"/>
    <x v="0"/>
    <n v="63"/>
    <x v="2"/>
    <x v="0"/>
    <s v="United States"/>
  </r>
  <r>
    <n v="1204"/>
    <x v="160"/>
    <x v="7"/>
    <x v="2"/>
    <x v="1"/>
    <n v="87"/>
    <x v="1"/>
    <n v="112"/>
    <n v="998"/>
    <n v="40"/>
    <x v="1"/>
    <x v="144"/>
    <x v="2"/>
    <n v="2"/>
    <n v="1000"/>
    <x v="1"/>
    <s v="Roger Sullivan"/>
    <x v="0"/>
    <n v="25"/>
    <x v="1"/>
    <x v="0"/>
    <s v="United States"/>
  </r>
  <r>
    <n v="1205"/>
    <x v="161"/>
    <x v="4"/>
    <x v="9"/>
    <x v="4"/>
    <n v="53"/>
    <x v="2"/>
    <n v="68"/>
    <n v="673"/>
    <n v="45"/>
    <x v="1"/>
    <x v="81"/>
    <x v="4"/>
    <n v="2"/>
    <n v="675"/>
    <x v="4"/>
    <s v="Joshua Lee"/>
    <x v="0"/>
    <n v="53"/>
    <x v="2"/>
    <x v="8"/>
    <s v="United States"/>
  </r>
  <r>
    <n v="1206"/>
    <x v="37"/>
    <x v="8"/>
    <x v="8"/>
    <x v="0"/>
    <n v="69"/>
    <x v="2"/>
    <n v="82"/>
    <n v="372"/>
    <n v="29"/>
    <x v="1"/>
    <x v="48"/>
    <x v="6"/>
    <n v="5"/>
    <n v="377"/>
    <x v="3"/>
    <s v="Jennifer Dickson"/>
    <x v="0"/>
    <n v="48"/>
    <x v="0"/>
    <x v="6"/>
    <s v="United States"/>
  </r>
  <r>
    <n v="1207"/>
    <x v="162"/>
    <x v="10"/>
    <x v="3"/>
    <x v="2"/>
    <n v="74"/>
    <x v="1"/>
    <n v="86"/>
    <n v="406"/>
    <n v="34"/>
    <x v="1"/>
    <x v="125"/>
    <x v="1"/>
    <n v="2"/>
    <n v="408"/>
    <x v="2"/>
    <s v="Frederick Myers"/>
    <x v="0"/>
    <n v="33"/>
    <x v="0"/>
    <x v="9"/>
    <s v="United States"/>
  </r>
  <r>
    <n v="1208"/>
    <x v="163"/>
    <x v="3"/>
    <x v="6"/>
    <x v="3"/>
    <n v="62"/>
    <x v="2"/>
    <n v="90"/>
    <n v="1256"/>
    <n v="45"/>
    <x v="1"/>
    <x v="145"/>
    <x v="3"/>
    <n v="4"/>
    <n v="1260"/>
    <x v="2"/>
    <s v="Timothy King"/>
    <x v="0"/>
    <n v="31"/>
    <x v="0"/>
    <x v="6"/>
    <s v="United States"/>
  </r>
  <r>
    <n v="1209"/>
    <x v="47"/>
    <x v="10"/>
    <x v="1"/>
    <x v="1"/>
    <n v="38"/>
    <x v="0"/>
    <n v="56"/>
    <n v="807"/>
    <n v="45"/>
    <x v="1"/>
    <x v="20"/>
    <x v="4"/>
    <n v="3"/>
    <n v="810"/>
    <x v="1"/>
    <s v="Sally Nunez"/>
    <x v="0"/>
    <n v="26"/>
    <x v="1"/>
    <x v="3"/>
    <s v="United States"/>
  </r>
  <r>
    <n v="1210"/>
    <x v="164"/>
    <x v="9"/>
    <x v="0"/>
    <x v="0"/>
    <n v="56"/>
    <x v="2"/>
    <n v="72"/>
    <n v="590"/>
    <n v="37"/>
    <x v="1"/>
    <x v="58"/>
    <x v="0"/>
    <n v="2"/>
    <n v="592"/>
    <x v="4"/>
    <s v="Jordan Clark"/>
    <x v="0"/>
    <n v="64"/>
    <x v="2"/>
    <x v="6"/>
    <s v="United States"/>
  </r>
  <r>
    <n v="1211"/>
    <x v="109"/>
    <x v="2"/>
    <x v="9"/>
    <x v="4"/>
    <n v="33"/>
    <x v="0"/>
    <n v="62"/>
    <n v="256"/>
    <n v="9"/>
    <x v="1"/>
    <x v="146"/>
    <x v="3"/>
    <n v="5"/>
    <n v="261"/>
    <x v="4"/>
    <s v="Lisa Ingram"/>
    <x v="0"/>
    <n v="50"/>
    <x v="2"/>
    <x v="0"/>
    <s v="United States"/>
  </r>
  <r>
    <n v="1212"/>
    <x v="86"/>
    <x v="4"/>
    <x v="0"/>
    <x v="0"/>
    <n v="81"/>
    <x v="1"/>
    <n v="95"/>
    <n v="276"/>
    <n v="20"/>
    <x v="1"/>
    <x v="147"/>
    <x v="0"/>
    <n v="4"/>
    <n v="280"/>
    <x v="0"/>
    <s v="Casey Wheeler"/>
    <x v="0"/>
    <n v="44"/>
    <x v="0"/>
    <x v="2"/>
    <s v="United States"/>
  </r>
  <r>
    <n v="1213"/>
    <x v="101"/>
    <x v="4"/>
    <x v="7"/>
    <x v="3"/>
    <n v="49"/>
    <x v="0"/>
    <n v="89"/>
    <n v="1238"/>
    <n v="31"/>
    <x v="1"/>
    <x v="148"/>
    <x v="2"/>
    <n v="2"/>
    <n v="1240"/>
    <x v="2"/>
    <s v="Wendy Brady"/>
    <x v="0"/>
    <n v="23"/>
    <x v="1"/>
    <x v="1"/>
    <s v="United States"/>
  </r>
  <r>
    <n v="1214"/>
    <x v="163"/>
    <x v="3"/>
    <x v="3"/>
    <x v="2"/>
    <n v="48"/>
    <x v="0"/>
    <n v="58"/>
    <n v="87"/>
    <n v="9"/>
    <x v="1"/>
    <x v="149"/>
    <x v="4"/>
    <n v="3"/>
    <n v="90"/>
    <x v="4"/>
    <s v="Vanessa Patel"/>
    <x v="0"/>
    <n v="57"/>
    <x v="2"/>
    <x v="2"/>
    <s v="United States"/>
  </r>
  <r>
    <n v="1215"/>
    <x v="165"/>
    <x v="0"/>
    <x v="6"/>
    <x v="3"/>
    <n v="88"/>
    <x v="1"/>
    <n v="101"/>
    <n v="347"/>
    <n v="27"/>
    <x v="1"/>
    <x v="66"/>
    <x v="2"/>
    <n v="4"/>
    <n v="351"/>
    <x v="2"/>
    <s v="David Fleming"/>
    <x v="0"/>
    <n v="33"/>
    <x v="0"/>
    <x v="3"/>
    <s v="United States"/>
  </r>
  <r>
    <n v="1216"/>
    <x v="98"/>
    <x v="8"/>
    <x v="8"/>
    <x v="0"/>
    <n v="40"/>
    <x v="0"/>
    <n v="70"/>
    <n v="866"/>
    <n v="29"/>
    <x v="1"/>
    <x v="42"/>
    <x v="0"/>
    <n v="4"/>
    <n v="870"/>
    <x v="4"/>
    <s v="Darlene Gonzalez"/>
    <x v="0"/>
    <n v="32"/>
    <x v="0"/>
    <x v="5"/>
    <s v="United States"/>
  </r>
  <r>
    <n v="1217"/>
    <x v="123"/>
    <x v="7"/>
    <x v="2"/>
    <x v="1"/>
    <n v="56"/>
    <x v="2"/>
    <n v="92"/>
    <n v="1293"/>
    <n v="36"/>
    <x v="1"/>
    <x v="128"/>
    <x v="2"/>
    <n v="3"/>
    <n v="1296"/>
    <x v="3"/>
    <s v="Dean Berg"/>
    <x v="0"/>
    <n v="59"/>
    <x v="2"/>
    <x v="9"/>
    <s v="United States"/>
  </r>
  <r>
    <n v="1218"/>
    <x v="166"/>
    <x v="9"/>
    <x v="7"/>
    <x v="3"/>
    <n v="22"/>
    <x v="0"/>
    <n v="59"/>
    <n v="329"/>
    <n v="9"/>
    <x v="1"/>
    <x v="150"/>
    <x v="2"/>
    <n v="4"/>
    <n v="333"/>
    <x v="0"/>
    <s v="William Davis"/>
    <x v="0"/>
    <n v="52"/>
    <x v="2"/>
    <x v="3"/>
    <s v="United States"/>
  </r>
  <r>
    <n v="1219"/>
    <x v="167"/>
    <x v="2"/>
    <x v="1"/>
    <x v="1"/>
    <n v="93"/>
    <x v="1"/>
    <n v="122"/>
    <n v="810"/>
    <n v="28"/>
    <x v="1"/>
    <x v="51"/>
    <x v="6"/>
    <n v="2"/>
    <n v="812"/>
    <x v="0"/>
    <s v="Craig Murray"/>
    <x v="0"/>
    <n v="46"/>
    <x v="0"/>
    <x v="6"/>
    <s v="United States"/>
  </r>
  <r>
    <n v="1220"/>
    <x v="156"/>
    <x v="0"/>
    <x v="1"/>
    <x v="1"/>
    <n v="44"/>
    <x v="0"/>
    <n v="63"/>
    <n v="359"/>
    <n v="19"/>
    <x v="1"/>
    <x v="46"/>
    <x v="0"/>
    <n v="2"/>
    <n v="361"/>
    <x v="4"/>
    <s v="Ana Clarke"/>
    <x v="0"/>
    <n v="58"/>
    <x v="2"/>
    <x v="8"/>
    <s v="United States"/>
  </r>
  <r>
    <n v="1221"/>
    <x v="168"/>
    <x v="1"/>
    <x v="1"/>
    <x v="1"/>
    <n v="94"/>
    <x v="1"/>
    <n v="114"/>
    <n v="658"/>
    <n v="33"/>
    <x v="1"/>
    <x v="151"/>
    <x v="3"/>
    <n v="2"/>
    <n v="660"/>
    <x v="3"/>
    <s v="Aaron Sullivan"/>
    <x v="0"/>
    <n v="42"/>
    <x v="0"/>
    <x v="3"/>
    <s v="United States"/>
  </r>
  <r>
    <n v="1222"/>
    <x v="169"/>
    <x v="2"/>
    <x v="4"/>
    <x v="3"/>
    <n v="31"/>
    <x v="0"/>
    <n v="71"/>
    <n v="0"/>
    <n v="5"/>
    <x v="0"/>
    <x v="111"/>
    <x v="1"/>
    <n v="5"/>
    <n v="0"/>
    <x v="0"/>
    <s v="Jonathan Washington"/>
    <x v="0"/>
    <n v="45"/>
    <x v="0"/>
    <x v="4"/>
    <s v="United States"/>
  </r>
  <r>
    <n v="1223"/>
    <x v="110"/>
    <x v="2"/>
    <x v="9"/>
    <x v="4"/>
    <n v="70"/>
    <x v="1"/>
    <n v="96"/>
    <n v="284"/>
    <n v="11"/>
    <x v="1"/>
    <x v="152"/>
    <x v="6"/>
    <n v="2"/>
    <n v="286"/>
    <x v="1"/>
    <s v="Tracy Randall"/>
    <x v="0"/>
    <n v="33"/>
    <x v="0"/>
    <x v="2"/>
    <s v="United States"/>
  </r>
  <r>
    <n v="1224"/>
    <x v="170"/>
    <x v="7"/>
    <x v="1"/>
    <x v="1"/>
    <n v="80"/>
    <x v="1"/>
    <n v="91"/>
    <n v="162"/>
    <n v="15"/>
    <x v="1"/>
    <x v="153"/>
    <x v="3"/>
    <n v="3"/>
    <n v="165"/>
    <x v="4"/>
    <s v="Theodore Casey"/>
    <x v="0"/>
    <n v="50"/>
    <x v="2"/>
    <x v="1"/>
    <s v="United States"/>
  </r>
  <r>
    <n v="1225"/>
    <x v="124"/>
    <x v="1"/>
    <x v="8"/>
    <x v="0"/>
    <n v="81"/>
    <x v="1"/>
    <n v="117"/>
    <n v="466"/>
    <n v="13"/>
    <x v="1"/>
    <x v="49"/>
    <x v="6"/>
    <n v="2"/>
    <n v="468"/>
    <x v="1"/>
    <s v="Amanda Young"/>
    <x v="0"/>
    <n v="54"/>
    <x v="2"/>
    <x v="0"/>
    <s v="United States"/>
  </r>
  <r>
    <n v="1226"/>
    <x v="171"/>
    <x v="7"/>
    <x v="2"/>
    <x v="1"/>
    <n v="29"/>
    <x v="0"/>
    <n v="50"/>
    <n v="480"/>
    <n v="23"/>
    <x v="1"/>
    <x v="154"/>
    <x v="2"/>
    <n v="3"/>
    <n v="483"/>
    <x v="0"/>
    <s v="Kyle Jacobs"/>
    <x v="0"/>
    <n v="62"/>
    <x v="2"/>
    <x v="7"/>
    <s v="United States"/>
  </r>
  <r>
    <n v="1227"/>
    <x v="71"/>
    <x v="4"/>
    <x v="0"/>
    <x v="0"/>
    <n v="96"/>
    <x v="1"/>
    <n v="132"/>
    <n v="1400"/>
    <n v="39"/>
    <x v="1"/>
    <x v="155"/>
    <x v="0"/>
    <n v="4"/>
    <n v="1404"/>
    <x v="1"/>
    <s v="Nicholas Abbott"/>
    <x v="0"/>
    <n v="40"/>
    <x v="0"/>
    <x v="0"/>
    <s v="United States"/>
  </r>
  <r>
    <n v="1228"/>
    <x v="172"/>
    <x v="11"/>
    <x v="1"/>
    <x v="1"/>
    <n v="98"/>
    <x v="1"/>
    <n v="108"/>
    <n v="436"/>
    <n v="44"/>
    <x v="1"/>
    <x v="156"/>
    <x v="0"/>
    <n v="4"/>
    <n v="440"/>
    <x v="2"/>
    <s v="Robert Lewis"/>
    <x v="0"/>
    <n v="64"/>
    <x v="2"/>
    <x v="2"/>
    <s v="United States"/>
  </r>
  <r>
    <n v="1229"/>
    <x v="132"/>
    <x v="5"/>
    <x v="3"/>
    <x v="2"/>
    <n v="34"/>
    <x v="0"/>
    <n v="72"/>
    <n v="72"/>
    <n v="2"/>
    <x v="1"/>
    <x v="157"/>
    <x v="4"/>
    <n v="4"/>
    <n v="76"/>
    <x v="1"/>
    <s v="Alyssa Mcmillan"/>
    <x v="0"/>
    <n v="29"/>
    <x v="1"/>
    <x v="1"/>
    <s v="United States"/>
  </r>
  <r>
    <n v="1230"/>
    <x v="173"/>
    <x v="1"/>
    <x v="4"/>
    <x v="3"/>
    <n v="75"/>
    <x v="1"/>
    <n v="86"/>
    <n v="270"/>
    <n v="25"/>
    <x v="1"/>
    <x v="112"/>
    <x v="5"/>
    <n v="5"/>
    <n v="275"/>
    <x v="3"/>
    <s v="Corey Gonzalez"/>
    <x v="0"/>
    <n v="56"/>
    <x v="2"/>
    <x v="3"/>
    <s v="United States"/>
  </r>
  <r>
    <n v="1231"/>
    <x v="14"/>
    <x v="9"/>
    <x v="4"/>
    <x v="3"/>
    <n v="51"/>
    <x v="2"/>
    <n v="65"/>
    <n v="221"/>
    <n v="16"/>
    <x v="1"/>
    <x v="33"/>
    <x v="6"/>
    <n v="3"/>
    <n v="224"/>
    <x v="0"/>
    <s v="Kevin Thomas"/>
    <x v="0"/>
    <n v="64"/>
    <x v="2"/>
    <x v="7"/>
    <s v="United States"/>
  </r>
  <r>
    <n v="1232"/>
    <x v="106"/>
    <x v="4"/>
    <x v="8"/>
    <x v="0"/>
    <n v="97"/>
    <x v="1"/>
    <n v="137"/>
    <n v="796"/>
    <n v="20"/>
    <x v="1"/>
    <x v="148"/>
    <x v="3"/>
    <n v="4"/>
    <n v="800"/>
    <x v="2"/>
    <s v="William Campbell"/>
    <x v="0"/>
    <n v="57"/>
    <x v="2"/>
    <x v="6"/>
    <s v="United States"/>
  </r>
  <r>
    <n v="1233"/>
    <x v="24"/>
    <x v="1"/>
    <x v="4"/>
    <x v="3"/>
    <n v="39"/>
    <x v="0"/>
    <n v="68"/>
    <n v="140"/>
    <n v="5"/>
    <x v="1"/>
    <x v="158"/>
    <x v="0"/>
    <n v="5"/>
    <n v="145"/>
    <x v="4"/>
    <s v="Samantha Henson"/>
    <x v="0"/>
    <n v="64"/>
    <x v="2"/>
    <x v="2"/>
    <s v="United States"/>
  </r>
  <r>
    <n v="1234"/>
    <x v="174"/>
    <x v="0"/>
    <x v="9"/>
    <x v="4"/>
    <n v="21"/>
    <x v="0"/>
    <n v="38"/>
    <n v="593"/>
    <n v="35"/>
    <x v="1"/>
    <x v="159"/>
    <x v="4"/>
    <n v="2"/>
    <n v="595"/>
    <x v="0"/>
    <s v="Adriana George"/>
    <x v="0"/>
    <n v="39"/>
    <x v="0"/>
    <x v="7"/>
    <s v="United States"/>
  </r>
  <r>
    <n v="1235"/>
    <x v="175"/>
    <x v="10"/>
    <x v="6"/>
    <x v="3"/>
    <n v="24"/>
    <x v="0"/>
    <n v="42"/>
    <n v="645"/>
    <n v="36"/>
    <x v="1"/>
    <x v="20"/>
    <x v="3"/>
    <n v="3"/>
    <n v="648"/>
    <x v="2"/>
    <s v="Lindsay Sharp"/>
    <x v="0"/>
    <n v="40"/>
    <x v="0"/>
    <x v="1"/>
    <s v="United States"/>
  </r>
  <r>
    <n v="1236"/>
    <x v="41"/>
    <x v="1"/>
    <x v="1"/>
    <x v="1"/>
    <n v="43"/>
    <x v="0"/>
    <n v="78"/>
    <n v="1045"/>
    <n v="30"/>
    <x v="1"/>
    <x v="160"/>
    <x v="5"/>
    <n v="5"/>
    <n v="1050"/>
    <x v="2"/>
    <s v="Karina Villegas"/>
    <x v="0"/>
    <n v="48"/>
    <x v="0"/>
    <x v="8"/>
    <s v="United States"/>
  </r>
  <r>
    <n v="1237"/>
    <x v="176"/>
    <x v="6"/>
    <x v="6"/>
    <x v="3"/>
    <n v="37"/>
    <x v="0"/>
    <n v="60"/>
    <n v="271"/>
    <n v="12"/>
    <x v="1"/>
    <x v="161"/>
    <x v="5"/>
    <n v="5"/>
    <n v="276"/>
    <x v="3"/>
    <s v="Benjamin Boone"/>
    <x v="0"/>
    <n v="43"/>
    <x v="0"/>
    <x v="8"/>
    <s v="United States"/>
  </r>
  <r>
    <n v="1238"/>
    <x v="177"/>
    <x v="6"/>
    <x v="4"/>
    <x v="3"/>
    <n v="100"/>
    <x v="1"/>
    <n v="125"/>
    <n v="573"/>
    <n v="23"/>
    <x v="1"/>
    <x v="161"/>
    <x v="1"/>
    <n v="2"/>
    <n v="575"/>
    <x v="3"/>
    <s v="Reginald Harrison"/>
    <x v="0"/>
    <n v="16"/>
    <x v="1"/>
    <x v="3"/>
    <s v="United States"/>
  </r>
  <r>
    <n v="1239"/>
    <x v="29"/>
    <x v="4"/>
    <x v="5"/>
    <x v="4"/>
    <n v="21"/>
    <x v="0"/>
    <n v="43"/>
    <n v="1008"/>
    <n v="46"/>
    <x v="1"/>
    <x v="142"/>
    <x v="4"/>
    <n v="4"/>
    <n v="1012"/>
    <x v="1"/>
    <s v="Helen Jarvis"/>
    <x v="0"/>
    <n v="27"/>
    <x v="1"/>
    <x v="5"/>
    <s v="United States"/>
  </r>
  <r>
    <n v="1240"/>
    <x v="86"/>
    <x v="4"/>
    <x v="5"/>
    <x v="4"/>
    <n v="74"/>
    <x v="1"/>
    <n v="88"/>
    <n v="278"/>
    <n v="20"/>
    <x v="1"/>
    <x v="81"/>
    <x v="5"/>
    <n v="2"/>
    <n v="280"/>
    <x v="1"/>
    <s v="Cassandra Wu"/>
    <x v="0"/>
    <n v="24"/>
    <x v="1"/>
    <x v="7"/>
    <s v="United States"/>
  </r>
  <r>
    <n v="1241"/>
    <x v="178"/>
    <x v="9"/>
    <x v="4"/>
    <x v="3"/>
    <n v="62"/>
    <x v="2"/>
    <n v="94"/>
    <n v="1468"/>
    <n v="46"/>
    <x v="1"/>
    <x v="80"/>
    <x v="4"/>
    <n v="4"/>
    <n v="1472"/>
    <x v="1"/>
    <s v="Karen Martinez"/>
    <x v="0"/>
    <n v="44"/>
    <x v="0"/>
    <x v="7"/>
    <s v="United States"/>
  </r>
  <r>
    <n v="1242"/>
    <x v="179"/>
    <x v="2"/>
    <x v="5"/>
    <x v="4"/>
    <n v="77"/>
    <x v="1"/>
    <n v="87"/>
    <n v="126"/>
    <n v="13"/>
    <x v="1"/>
    <x v="10"/>
    <x v="3"/>
    <n v="4"/>
    <n v="130"/>
    <x v="2"/>
    <s v="Brandy Kim"/>
    <x v="0"/>
    <n v="31"/>
    <x v="0"/>
    <x v="4"/>
    <s v="United States"/>
  </r>
  <r>
    <n v="1243"/>
    <x v="89"/>
    <x v="11"/>
    <x v="4"/>
    <x v="3"/>
    <n v="68"/>
    <x v="2"/>
    <n v="92"/>
    <n v="214"/>
    <n v="9"/>
    <x v="1"/>
    <x v="111"/>
    <x v="2"/>
    <n v="2"/>
    <n v="216"/>
    <x v="0"/>
    <s v="John Anderson"/>
    <x v="0"/>
    <n v="56"/>
    <x v="2"/>
    <x v="5"/>
    <s v="United States"/>
  </r>
  <r>
    <n v="1244"/>
    <x v="180"/>
    <x v="5"/>
    <x v="2"/>
    <x v="1"/>
    <n v="24"/>
    <x v="0"/>
    <n v="42"/>
    <n v="645"/>
    <n v="36"/>
    <x v="1"/>
    <x v="162"/>
    <x v="2"/>
    <n v="3"/>
    <n v="648"/>
    <x v="3"/>
    <s v="Shawn Hughes"/>
    <x v="0"/>
    <n v="45"/>
    <x v="0"/>
    <x v="4"/>
    <s v="United States"/>
  </r>
  <r>
    <n v="1245"/>
    <x v="175"/>
    <x v="10"/>
    <x v="7"/>
    <x v="3"/>
    <n v="23"/>
    <x v="0"/>
    <n v="61"/>
    <n v="1401"/>
    <n v="37"/>
    <x v="1"/>
    <x v="20"/>
    <x v="3"/>
    <n v="5"/>
    <n v="1406"/>
    <x v="1"/>
    <s v="Cristina Dorsey"/>
    <x v="0"/>
    <n v="58"/>
    <x v="2"/>
    <x v="8"/>
    <s v="United States"/>
  </r>
  <r>
    <n v="1246"/>
    <x v="181"/>
    <x v="6"/>
    <x v="6"/>
    <x v="3"/>
    <n v="43"/>
    <x v="0"/>
    <n v="79"/>
    <n v="1653"/>
    <n v="46"/>
    <x v="1"/>
    <x v="120"/>
    <x v="3"/>
    <n v="3"/>
    <n v="1656"/>
    <x v="0"/>
    <s v="Thomas King"/>
    <x v="0"/>
    <n v="57"/>
    <x v="2"/>
    <x v="5"/>
    <s v="United States"/>
  </r>
  <r>
    <n v="1247"/>
    <x v="92"/>
    <x v="5"/>
    <x v="5"/>
    <x v="4"/>
    <n v="43"/>
    <x v="0"/>
    <n v="59"/>
    <n v="444"/>
    <n v="28"/>
    <x v="1"/>
    <x v="163"/>
    <x v="2"/>
    <n v="4"/>
    <n v="448"/>
    <x v="1"/>
    <s v="Victor Meyer"/>
    <x v="0"/>
    <n v="54"/>
    <x v="2"/>
    <x v="3"/>
    <s v="United States"/>
  </r>
  <r>
    <n v="1248"/>
    <x v="45"/>
    <x v="8"/>
    <x v="5"/>
    <x v="4"/>
    <n v="84"/>
    <x v="1"/>
    <n v="102"/>
    <n v="322"/>
    <n v="18"/>
    <x v="1"/>
    <x v="42"/>
    <x v="3"/>
    <n v="2"/>
    <n v="324"/>
    <x v="0"/>
    <s v="Andrew Howard"/>
    <x v="0"/>
    <n v="62"/>
    <x v="2"/>
    <x v="7"/>
    <s v="United States"/>
  </r>
  <r>
    <n v="1249"/>
    <x v="182"/>
    <x v="3"/>
    <x v="5"/>
    <x v="4"/>
    <n v="96"/>
    <x v="1"/>
    <n v="133"/>
    <n v="1846"/>
    <n v="50"/>
    <x v="1"/>
    <x v="164"/>
    <x v="5"/>
    <n v="4"/>
    <n v="1850"/>
    <x v="4"/>
    <s v="Blake Peters"/>
    <x v="0"/>
    <n v="21"/>
    <x v="1"/>
    <x v="0"/>
    <s v="United States"/>
  </r>
  <r>
    <n v="1250"/>
    <x v="183"/>
    <x v="4"/>
    <x v="4"/>
    <x v="3"/>
    <n v="71"/>
    <x v="1"/>
    <n v="87"/>
    <n v="268"/>
    <n v="17"/>
    <x v="1"/>
    <x v="165"/>
    <x v="4"/>
    <n v="4"/>
    <n v="272"/>
    <x v="1"/>
    <s v="Timothy Newton"/>
    <x v="0"/>
    <n v="19"/>
    <x v="1"/>
    <x v="3"/>
    <s v="United States"/>
  </r>
  <r>
    <n v="1251"/>
    <x v="184"/>
    <x v="4"/>
    <x v="8"/>
    <x v="0"/>
    <n v="20"/>
    <x v="0"/>
    <n v="48"/>
    <n v="1339"/>
    <n v="48"/>
    <x v="1"/>
    <x v="165"/>
    <x v="5"/>
    <n v="5"/>
    <n v="1344"/>
    <x v="0"/>
    <s v="Yvonne Wright"/>
    <x v="0"/>
    <n v="47"/>
    <x v="0"/>
    <x v="7"/>
    <s v="United States"/>
  </r>
  <r>
    <n v="1252"/>
    <x v="8"/>
    <x v="7"/>
    <x v="3"/>
    <x v="2"/>
    <n v="38"/>
    <x v="0"/>
    <n v="59"/>
    <n v="206"/>
    <n v="10"/>
    <x v="1"/>
    <x v="21"/>
    <x v="2"/>
    <n v="4"/>
    <n v="210"/>
    <x v="0"/>
    <s v="Shannon Harmon"/>
    <x v="0"/>
    <n v="64"/>
    <x v="2"/>
    <x v="8"/>
    <s v="United States"/>
  </r>
  <r>
    <n v="1253"/>
    <x v="5"/>
    <x v="5"/>
    <x v="3"/>
    <x v="2"/>
    <n v="57"/>
    <x v="2"/>
    <n v="80"/>
    <n v="1147"/>
    <n v="50"/>
    <x v="1"/>
    <x v="5"/>
    <x v="2"/>
    <n v="3"/>
    <n v="1150"/>
    <x v="3"/>
    <s v="Kent Berger"/>
    <x v="0"/>
    <n v="38"/>
    <x v="0"/>
    <x v="8"/>
    <s v="United States"/>
  </r>
  <r>
    <n v="1254"/>
    <x v="185"/>
    <x v="10"/>
    <x v="5"/>
    <x v="4"/>
    <n v="29"/>
    <x v="0"/>
    <n v="41"/>
    <n v="405"/>
    <n v="34"/>
    <x v="1"/>
    <x v="166"/>
    <x v="1"/>
    <n v="3"/>
    <n v="408"/>
    <x v="1"/>
    <s v="Craig Sanders"/>
    <x v="0"/>
    <n v="54"/>
    <x v="2"/>
    <x v="8"/>
    <s v="United States"/>
  </r>
  <r>
    <n v="1255"/>
    <x v="186"/>
    <x v="6"/>
    <x v="9"/>
    <x v="4"/>
    <n v="83"/>
    <x v="1"/>
    <n v="109"/>
    <n v="360"/>
    <n v="14"/>
    <x v="1"/>
    <x v="40"/>
    <x v="1"/>
    <n v="4"/>
    <n v="364"/>
    <x v="1"/>
    <s v="Gregory Smith"/>
    <x v="0"/>
    <n v="34"/>
    <x v="0"/>
    <x v="0"/>
    <s v="United States"/>
  </r>
  <r>
    <n v="1256"/>
    <x v="187"/>
    <x v="10"/>
    <x v="1"/>
    <x v="1"/>
    <n v="90"/>
    <x v="1"/>
    <n v="116"/>
    <n v="958"/>
    <n v="37"/>
    <x v="1"/>
    <x v="166"/>
    <x v="3"/>
    <n v="4"/>
    <n v="962"/>
    <x v="0"/>
    <s v="Ashley Cunningham"/>
    <x v="0"/>
    <n v="52"/>
    <x v="2"/>
    <x v="8"/>
    <s v="United States"/>
  </r>
  <r>
    <n v="1257"/>
    <x v="188"/>
    <x v="11"/>
    <x v="3"/>
    <x v="2"/>
    <n v="44"/>
    <x v="0"/>
    <n v="57"/>
    <n v="541"/>
    <n v="42"/>
    <x v="1"/>
    <x v="167"/>
    <x v="5"/>
    <n v="5"/>
    <n v="546"/>
    <x v="0"/>
    <s v="Shane Ward"/>
    <x v="0"/>
    <n v="26"/>
    <x v="1"/>
    <x v="7"/>
    <s v="United States"/>
  </r>
  <r>
    <n v="1258"/>
    <x v="138"/>
    <x v="8"/>
    <x v="3"/>
    <x v="2"/>
    <n v="61"/>
    <x v="2"/>
    <n v="71"/>
    <n v="417"/>
    <n v="42"/>
    <x v="1"/>
    <x v="168"/>
    <x v="6"/>
    <n v="3"/>
    <n v="420"/>
    <x v="3"/>
    <s v="Kevin Page"/>
    <x v="0"/>
    <n v="18"/>
    <x v="1"/>
    <x v="9"/>
    <s v="United States"/>
  </r>
  <r>
    <n v="1259"/>
    <x v="179"/>
    <x v="2"/>
    <x v="0"/>
    <x v="0"/>
    <n v="25"/>
    <x v="0"/>
    <n v="54"/>
    <n v="781"/>
    <n v="27"/>
    <x v="1"/>
    <x v="87"/>
    <x v="2"/>
    <n v="2"/>
    <n v="783"/>
    <x v="4"/>
    <s v="Jennifer Avery"/>
    <x v="0"/>
    <n v="56"/>
    <x v="2"/>
    <x v="9"/>
    <s v="United States"/>
  </r>
  <r>
    <n v="1260"/>
    <x v="189"/>
    <x v="8"/>
    <x v="1"/>
    <x v="1"/>
    <n v="79"/>
    <x v="1"/>
    <n v="103"/>
    <n v="1172"/>
    <n v="49"/>
    <x v="1"/>
    <x v="61"/>
    <x v="3"/>
    <n v="4"/>
    <n v="1176"/>
    <x v="3"/>
    <s v="Scott Moore"/>
    <x v="0"/>
    <n v="39"/>
    <x v="0"/>
    <x v="6"/>
    <s v="United States"/>
  </r>
  <r>
    <n v="1261"/>
    <x v="190"/>
    <x v="1"/>
    <x v="8"/>
    <x v="0"/>
    <n v="44"/>
    <x v="0"/>
    <n v="55"/>
    <n v="326"/>
    <n v="30"/>
    <x v="1"/>
    <x v="169"/>
    <x v="0"/>
    <n v="4"/>
    <n v="330"/>
    <x v="3"/>
    <s v="Roy Sanchez"/>
    <x v="0"/>
    <n v="37"/>
    <x v="0"/>
    <x v="5"/>
    <s v="United States"/>
  </r>
  <r>
    <n v="1262"/>
    <x v="20"/>
    <x v="10"/>
    <x v="5"/>
    <x v="4"/>
    <n v="97"/>
    <x v="1"/>
    <n v="124"/>
    <n v="1049"/>
    <n v="39"/>
    <x v="1"/>
    <x v="170"/>
    <x v="6"/>
    <n v="4"/>
    <n v="1053"/>
    <x v="3"/>
    <s v="Nathan Hill"/>
    <x v="0"/>
    <n v="36"/>
    <x v="0"/>
    <x v="2"/>
    <s v="United States"/>
  </r>
  <r>
    <n v="1263"/>
    <x v="21"/>
    <x v="7"/>
    <x v="6"/>
    <x v="3"/>
    <n v="65"/>
    <x v="2"/>
    <n v="97"/>
    <n v="1212"/>
    <n v="38"/>
    <x v="1"/>
    <x v="154"/>
    <x v="4"/>
    <n v="4"/>
    <n v="1216"/>
    <x v="1"/>
    <s v="Kimberly Martin"/>
    <x v="0"/>
    <n v="36"/>
    <x v="0"/>
    <x v="3"/>
    <s v="United States"/>
  </r>
  <r>
    <n v="1264"/>
    <x v="116"/>
    <x v="9"/>
    <x v="4"/>
    <x v="3"/>
    <n v="78"/>
    <x v="1"/>
    <n v="117"/>
    <n v="1399"/>
    <n v="36"/>
    <x v="1"/>
    <x v="105"/>
    <x v="4"/>
    <n v="5"/>
    <n v="1404"/>
    <x v="2"/>
    <s v="Bobby Brown"/>
    <x v="0"/>
    <n v="55"/>
    <x v="2"/>
    <x v="3"/>
    <s v="United States"/>
  </r>
  <r>
    <n v="1265"/>
    <x v="191"/>
    <x v="2"/>
    <x v="8"/>
    <x v="0"/>
    <n v="89"/>
    <x v="1"/>
    <n v="110"/>
    <n v="669"/>
    <n v="32"/>
    <x v="1"/>
    <x v="171"/>
    <x v="6"/>
    <n v="3"/>
    <n v="672"/>
    <x v="0"/>
    <s v="Scott Wilson"/>
    <x v="0"/>
    <n v="31"/>
    <x v="0"/>
    <x v="4"/>
    <s v="United States"/>
  </r>
  <r>
    <n v="1266"/>
    <x v="192"/>
    <x v="3"/>
    <x v="9"/>
    <x v="4"/>
    <n v="27"/>
    <x v="0"/>
    <n v="62"/>
    <n v="908"/>
    <n v="26"/>
    <x v="1"/>
    <x v="172"/>
    <x v="0"/>
    <n v="2"/>
    <n v="910"/>
    <x v="1"/>
    <s v="Valerie Reed"/>
    <x v="0"/>
    <n v="42"/>
    <x v="0"/>
    <x v="1"/>
    <s v="United States"/>
  </r>
  <r>
    <n v="1267"/>
    <x v="187"/>
    <x v="10"/>
    <x v="5"/>
    <x v="4"/>
    <n v="80"/>
    <x v="1"/>
    <n v="96"/>
    <n v="92"/>
    <n v="6"/>
    <x v="1"/>
    <x v="92"/>
    <x v="4"/>
    <n v="4"/>
    <n v="96"/>
    <x v="3"/>
    <s v="Jennifer Suarez"/>
    <x v="0"/>
    <n v="18"/>
    <x v="1"/>
    <x v="1"/>
    <s v="United States"/>
  </r>
  <r>
    <n v="1268"/>
    <x v="105"/>
    <x v="2"/>
    <x v="5"/>
    <x v="4"/>
    <n v="84"/>
    <x v="1"/>
    <n v="124"/>
    <n v="1836"/>
    <n v="46"/>
    <x v="1"/>
    <x v="171"/>
    <x v="3"/>
    <n v="4"/>
    <n v="1840"/>
    <x v="4"/>
    <s v="Jennifer Moran"/>
    <x v="0"/>
    <n v="63"/>
    <x v="2"/>
    <x v="9"/>
    <s v="United States"/>
  </r>
  <r>
    <n v="1269"/>
    <x v="193"/>
    <x v="3"/>
    <x v="5"/>
    <x v="4"/>
    <n v="89"/>
    <x v="1"/>
    <n v="128"/>
    <n v="1243"/>
    <n v="32"/>
    <x v="1"/>
    <x v="145"/>
    <x v="0"/>
    <n v="5"/>
    <n v="1248"/>
    <x v="1"/>
    <s v="Steven Smith"/>
    <x v="0"/>
    <n v="18"/>
    <x v="1"/>
    <x v="3"/>
    <s v="United States"/>
  </r>
  <r>
    <n v="1270"/>
    <x v="170"/>
    <x v="7"/>
    <x v="6"/>
    <x v="3"/>
    <n v="77"/>
    <x v="1"/>
    <n v="110"/>
    <n v="589"/>
    <n v="18"/>
    <x v="1"/>
    <x v="173"/>
    <x v="0"/>
    <n v="5"/>
    <n v="594"/>
    <x v="2"/>
    <s v="Yvonne York"/>
    <x v="0"/>
    <n v="22"/>
    <x v="1"/>
    <x v="0"/>
    <s v="United States"/>
  </r>
  <r>
    <n v="1271"/>
    <x v="168"/>
    <x v="1"/>
    <x v="7"/>
    <x v="3"/>
    <n v="45"/>
    <x v="0"/>
    <n v="85"/>
    <n v="436"/>
    <n v="11"/>
    <x v="1"/>
    <x v="151"/>
    <x v="3"/>
    <n v="4"/>
    <n v="440"/>
    <x v="0"/>
    <s v="Stacy Kaiser"/>
    <x v="0"/>
    <n v="60"/>
    <x v="2"/>
    <x v="0"/>
    <s v="United States"/>
  </r>
  <r>
    <n v="1272"/>
    <x v="1"/>
    <x v="1"/>
    <x v="2"/>
    <x v="1"/>
    <n v="49"/>
    <x v="0"/>
    <n v="66"/>
    <n v="14"/>
    <n v="1"/>
    <x v="1"/>
    <x v="174"/>
    <x v="2"/>
    <n v="3"/>
    <n v="17"/>
    <x v="3"/>
    <s v="Mr. Christopher Brown"/>
    <x v="0"/>
    <n v="26"/>
    <x v="1"/>
    <x v="3"/>
    <s v="United States"/>
  </r>
  <r>
    <n v="1273"/>
    <x v="102"/>
    <x v="5"/>
    <x v="2"/>
    <x v="1"/>
    <n v="37"/>
    <x v="0"/>
    <n v="52"/>
    <n v="508"/>
    <n v="34"/>
    <x v="1"/>
    <x v="175"/>
    <x v="2"/>
    <n v="2"/>
    <n v="510"/>
    <x v="2"/>
    <s v="Jennifer Cruz"/>
    <x v="0"/>
    <n v="17"/>
    <x v="1"/>
    <x v="0"/>
    <s v="United States"/>
  </r>
  <r>
    <n v="1274"/>
    <x v="194"/>
    <x v="5"/>
    <x v="1"/>
    <x v="1"/>
    <n v="34"/>
    <x v="0"/>
    <n v="46"/>
    <n v="177"/>
    <n v="15"/>
    <x v="1"/>
    <x v="84"/>
    <x v="3"/>
    <n v="3"/>
    <n v="180"/>
    <x v="3"/>
    <s v="Tracey Cunningham"/>
    <x v="0"/>
    <n v="53"/>
    <x v="2"/>
    <x v="3"/>
    <s v="United States"/>
  </r>
  <r>
    <n v="1275"/>
    <x v="195"/>
    <x v="8"/>
    <x v="7"/>
    <x v="3"/>
    <n v="40"/>
    <x v="0"/>
    <n v="50"/>
    <n v="275"/>
    <n v="28"/>
    <x v="1"/>
    <x v="176"/>
    <x v="3"/>
    <n v="5"/>
    <n v="280"/>
    <x v="3"/>
    <s v="Monica Pittman"/>
    <x v="0"/>
    <n v="29"/>
    <x v="1"/>
    <x v="2"/>
    <s v="United States"/>
  </r>
  <r>
    <n v="1276"/>
    <x v="61"/>
    <x v="10"/>
    <x v="9"/>
    <x v="4"/>
    <n v="99"/>
    <x v="1"/>
    <n v="110"/>
    <n v="96"/>
    <n v="9"/>
    <x v="1"/>
    <x v="177"/>
    <x v="1"/>
    <n v="3"/>
    <n v="99"/>
    <x v="0"/>
    <s v="Megan Atkins"/>
    <x v="0"/>
    <n v="19"/>
    <x v="1"/>
    <x v="3"/>
    <s v="United States"/>
  </r>
  <r>
    <n v="1277"/>
    <x v="20"/>
    <x v="10"/>
    <x v="3"/>
    <x v="2"/>
    <n v="79"/>
    <x v="1"/>
    <n v="107"/>
    <n v="360"/>
    <n v="13"/>
    <x v="1"/>
    <x v="177"/>
    <x v="5"/>
    <n v="4"/>
    <n v="364"/>
    <x v="2"/>
    <s v="Deborah Martin"/>
    <x v="0"/>
    <n v="60"/>
    <x v="2"/>
    <x v="2"/>
    <s v="United States"/>
  </r>
  <r>
    <n v="1278"/>
    <x v="17"/>
    <x v="9"/>
    <x v="4"/>
    <x v="3"/>
    <n v="95"/>
    <x v="1"/>
    <n v="122"/>
    <n v="916"/>
    <n v="34"/>
    <x v="1"/>
    <x v="25"/>
    <x v="4"/>
    <n v="2"/>
    <n v="918"/>
    <x v="1"/>
    <s v="Annette Chavez"/>
    <x v="0"/>
    <n v="18"/>
    <x v="1"/>
    <x v="9"/>
    <s v="United States"/>
  </r>
  <r>
    <n v="1279"/>
    <x v="50"/>
    <x v="1"/>
    <x v="6"/>
    <x v="3"/>
    <n v="88"/>
    <x v="1"/>
    <n v="100"/>
    <n v="20"/>
    <n v="2"/>
    <x v="1"/>
    <x v="178"/>
    <x v="5"/>
    <n v="4"/>
    <n v="24"/>
    <x v="1"/>
    <s v="Jennifer Murray"/>
    <x v="0"/>
    <n v="16"/>
    <x v="1"/>
    <x v="7"/>
    <s v="United States"/>
  </r>
  <r>
    <n v="1280"/>
    <x v="169"/>
    <x v="2"/>
    <x v="7"/>
    <x v="3"/>
    <n v="92"/>
    <x v="1"/>
    <n v="123"/>
    <n v="709"/>
    <n v="23"/>
    <x v="1"/>
    <x v="171"/>
    <x v="4"/>
    <n v="4"/>
    <n v="713"/>
    <x v="3"/>
    <s v="Katelyn Rogers"/>
    <x v="0"/>
    <n v="65"/>
    <x v="2"/>
    <x v="6"/>
    <s v="United States"/>
  </r>
  <r>
    <n v="1281"/>
    <x v="123"/>
    <x v="7"/>
    <x v="3"/>
    <x v="2"/>
    <n v="42"/>
    <x v="0"/>
    <n v="82"/>
    <n v="597"/>
    <n v="15"/>
    <x v="1"/>
    <x v="179"/>
    <x v="1"/>
    <n v="3"/>
    <n v="600"/>
    <x v="2"/>
    <s v="Andrea Hayes"/>
    <x v="0"/>
    <n v="55"/>
    <x v="2"/>
    <x v="1"/>
    <s v="United States"/>
  </r>
  <r>
    <n v="1282"/>
    <x v="183"/>
    <x v="4"/>
    <x v="4"/>
    <x v="3"/>
    <n v="62"/>
    <x v="2"/>
    <n v="92"/>
    <n v="1468"/>
    <n v="49"/>
    <x v="1"/>
    <x v="180"/>
    <x v="3"/>
    <n v="2"/>
    <n v="1470"/>
    <x v="0"/>
    <s v="Megan Parker"/>
    <x v="0"/>
    <n v="20"/>
    <x v="1"/>
    <x v="4"/>
    <s v="United States"/>
  </r>
  <r>
    <n v="1283"/>
    <x v="196"/>
    <x v="9"/>
    <x v="2"/>
    <x v="1"/>
    <n v="86"/>
    <x v="1"/>
    <n v="115"/>
    <n v="867"/>
    <n v="30"/>
    <x v="1"/>
    <x v="181"/>
    <x v="2"/>
    <n v="3"/>
    <n v="870"/>
    <x v="0"/>
    <s v="Michael Stewart"/>
    <x v="0"/>
    <n v="48"/>
    <x v="0"/>
    <x v="1"/>
    <s v="United States"/>
  </r>
  <r>
    <n v="1284"/>
    <x v="197"/>
    <x v="4"/>
    <x v="3"/>
    <x v="2"/>
    <n v="62"/>
    <x v="2"/>
    <n v="94"/>
    <n v="862"/>
    <n v="27"/>
    <x v="1"/>
    <x v="182"/>
    <x v="3"/>
    <n v="2"/>
    <n v="864"/>
    <x v="1"/>
    <s v="Dr. Mathew Cain"/>
    <x v="0"/>
    <n v="21"/>
    <x v="1"/>
    <x v="2"/>
    <s v="United States"/>
  </r>
  <r>
    <n v="1285"/>
    <x v="198"/>
    <x v="1"/>
    <x v="3"/>
    <x v="2"/>
    <n v="78"/>
    <x v="1"/>
    <n v="100"/>
    <n v="1008"/>
    <n v="46"/>
    <x v="1"/>
    <x v="158"/>
    <x v="3"/>
    <n v="4"/>
    <n v="1012"/>
    <x v="3"/>
    <s v="Richard Brennan"/>
    <x v="0"/>
    <n v="28"/>
    <x v="1"/>
    <x v="0"/>
    <s v="United States"/>
  </r>
  <r>
    <n v="1286"/>
    <x v="141"/>
    <x v="5"/>
    <x v="4"/>
    <x v="3"/>
    <n v="70"/>
    <x v="1"/>
    <n v="101"/>
    <n v="1173"/>
    <n v="38"/>
    <x v="1"/>
    <x v="183"/>
    <x v="5"/>
    <n v="5"/>
    <n v="1178"/>
    <x v="1"/>
    <s v="Zachary Underwood"/>
    <x v="0"/>
    <n v="35"/>
    <x v="0"/>
    <x v="8"/>
    <s v="United States"/>
  </r>
  <r>
    <n v="1287"/>
    <x v="199"/>
    <x v="0"/>
    <x v="7"/>
    <x v="3"/>
    <n v="53"/>
    <x v="2"/>
    <n v="77"/>
    <n v="285"/>
    <n v="12"/>
    <x v="1"/>
    <x v="184"/>
    <x v="2"/>
    <n v="3"/>
    <n v="288"/>
    <x v="0"/>
    <s v="Matthew Erickson"/>
    <x v="0"/>
    <n v="45"/>
    <x v="0"/>
    <x v="0"/>
    <s v="United States"/>
  </r>
  <r>
    <n v="1288"/>
    <x v="200"/>
    <x v="11"/>
    <x v="3"/>
    <x v="2"/>
    <n v="25"/>
    <x v="0"/>
    <n v="44"/>
    <n v="188"/>
    <n v="10"/>
    <x v="1"/>
    <x v="114"/>
    <x v="5"/>
    <n v="2"/>
    <n v="190"/>
    <x v="2"/>
    <s v="Alexis Kelly"/>
    <x v="0"/>
    <n v="25"/>
    <x v="1"/>
    <x v="0"/>
    <s v="United States"/>
  </r>
  <r>
    <n v="1289"/>
    <x v="49"/>
    <x v="0"/>
    <x v="3"/>
    <x v="2"/>
    <n v="60"/>
    <x v="2"/>
    <n v="87"/>
    <n v="1184"/>
    <n v="44"/>
    <x v="1"/>
    <x v="185"/>
    <x v="3"/>
    <n v="4"/>
    <n v="1188"/>
    <x v="1"/>
    <s v="Albert Smith"/>
    <x v="0"/>
    <n v="24"/>
    <x v="1"/>
    <x v="5"/>
    <s v="United States"/>
  </r>
  <r>
    <n v="1290"/>
    <x v="82"/>
    <x v="6"/>
    <x v="3"/>
    <x v="2"/>
    <n v="67"/>
    <x v="2"/>
    <n v="95"/>
    <n v="1145"/>
    <n v="41"/>
    <x v="1"/>
    <x v="186"/>
    <x v="1"/>
    <n v="3"/>
    <n v="1148"/>
    <x v="2"/>
    <s v="Mark Ball"/>
    <x v="0"/>
    <n v="21"/>
    <x v="1"/>
    <x v="7"/>
    <s v="United States"/>
  </r>
  <r>
    <n v="1291"/>
    <x v="201"/>
    <x v="3"/>
    <x v="0"/>
    <x v="0"/>
    <n v="93"/>
    <x v="1"/>
    <n v="111"/>
    <n v="284"/>
    <n v="16"/>
    <x v="1"/>
    <x v="63"/>
    <x v="0"/>
    <n v="4"/>
    <n v="288"/>
    <x v="4"/>
    <s v="Jason Stevens"/>
    <x v="0"/>
    <n v="27"/>
    <x v="1"/>
    <x v="1"/>
    <s v="United States"/>
  </r>
  <r>
    <n v="1292"/>
    <x v="202"/>
    <x v="7"/>
    <x v="4"/>
    <x v="3"/>
    <n v="20"/>
    <x v="0"/>
    <n v="48"/>
    <n v="1061"/>
    <n v="38"/>
    <x v="1"/>
    <x v="187"/>
    <x v="1"/>
    <n v="3"/>
    <n v="1064"/>
    <x v="4"/>
    <s v="Allen Martin"/>
    <x v="0"/>
    <n v="29"/>
    <x v="1"/>
    <x v="3"/>
    <s v="United States"/>
  </r>
  <r>
    <n v="1293"/>
    <x v="42"/>
    <x v="6"/>
    <x v="4"/>
    <x v="3"/>
    <n v="99"/>
    <x v="1"/>
    <n v="110"/>
    <n v="19"/>
    <n v="2"/>
    <x v="1"/>
    <x v="188"/>
    <x v="0"/>
    <n v="3"/>
    <n v="22"/>
    <x v="4"/>
    <s v="Mark Beard"/>
    <x v="0"/>
    <n v="58"/>
    <x v="2"/>
    <x v="3"/>
    <s v="United States"/>
  </r>
  <r>
    <n v="1294"/>
    <x v="7"/>
    <x v="7"/>
    <x v="5"/>
    <x v="4"/>
    <n v="95"/>
    <x v="1"/>
    <n v="128"/>
    <n v="755"/>
    <n v="23"/>
    <x v="1"/>
    <x v="69"/>
    <x v="0"/>
    <n v="4"/>
    <n v="759"/>
    <x v="2"/>
    <s v="Julie Smith"/>
    <x v="0"/>
    <n v="37"/>
    <x v="0"/>
    <x v="1"/>
    <s v="United States"/>
  </r>
  <r>
    <n v="1295"/>
    <x v="90"/>
    <x v="10"/>
    <x v="5"/>
    <x v="4"/>
    <n v="96"/>
    <x v="1"/>
    <n v="118"/>
    <n v="812"/>
    <n v="37"/>
    <x v="1"/>
    <x v="189"/>
    <x v="0"/>
    <n v="2"/>
    <n v="814"/>
    <x v="3"/>
    <s v="Elizabeth Russell"/>
    <x v="0"/>
    <n v="20"/>
    <x v="1"/>
    <x v="8"/>
    <s v="United States"/>
  </r>
  <r>
    <n v="1296"/>
    <x v="203"/>
    <x v="9"/>
    <x v="1"/>
    <x v="1"/>
    <n v="46"/>
    <x v="0"/>
    <n v="75"/>
    <n v="1418"/>
    <n v="49"/>
    <x v="1"/>
    <x v="190"/>
    <x v="2"/>
    <n v="3"/>
    <n v="1421"/>
    <x v="0"/>
    <s v="Jessica Flowers"/>
    <x v="0"/>
    <n v="24"/>
    <x v="1"/>
    <x v="7"/>
    <s v="United States"/>
  </r>
  <r>
    <n v="1297"/>
    <x v="204"/>
    <x v="5"/>
    <x v="3"/>
    <x v="2"/>
    <n v="75"/>
    <x v="1"/>
    <n v="97"/>
    <n v="105"/>
    <n v="5"/>
    <x v="1"/>
    <x v="191"/>
    <x v="6"/>
    <n v="5"/>
    <n v="110"/>
    <x v="1"/>
    <s v="Susan Lutz"/>
    <x v="0"/>
    <n v="22"/>
    <x v="1"/>
    <x v="6"/>
    <s v="United States"/>
  </r>
  <r>
    <n v="1298"/>
    <x v="205"/>
    <x v="3"/>
    <x v="5"/>
    <x v="4"/>
    <n v="89"/>
    <x v="1"/>
    <n v="119"/>
    <n v="1166"/>
    <n v="39"/>
    <x v="1"/>
    <x v="30"/>
    <x v="6"/>
    <n v="4"/>
    <n v="1170"/>
    <x v="0"/>
    <s v="Linda Burke"/>
    <x v="0"/>
    <n v="44"/>
    <x v="0"/>
    <x v="8"/>
    <s v="United States"/>
  </r>
  <r>
    <n v="1299"/>
    <x v="206"/>
    <x v="10"/>
    <x v="3"/>
    <x v="2"/>
    <n v="99"/>
    <x v="1"/>
    <n v="123"/>
    <n v="475"/>
    <n v="20"/>
    <x v="1"/>
    <x v="192"/>
    <x v="6"/>
    <n v="5"/>
    <n v="480"/>
    <x v="4"/>
    <s v="Alexandra Rowe"/>
    <x v="0"/>
    <n v="43"/>
    <x v="0"/>
    <x v="3"/>
    <s v="United States"/>
  </r>
  <r>
    <n v="1300"/>
    <x v="80"/>
    <x v="1"/>
    <x v="4"/>
    <x v="3"/>
    <n v="89"/>
    <x v="1"/>
    <n v="114"/>
    <n v="647"/>
    <n v="26"/>
    <x v="1"/>
    <x v="74"/>
    <x v="1"/>
    <n v="3"/>
    <n v="650"/>
    <x v="0"/>
    <s v="Katelyn Scott"/>
    <x v="0"/>
    <n v="39"/>
    <x v="0"/>
    <x v="7"/>
    <s v="United States"/>
  </r>
  <r>
    <n v="1301"/>
    <x v="46"/>
    <x v="7"/>
    <x v="6"/>
    <x v="3"/>
    <n v="23"/>
    <x v="0"/>
    <n v="41"/>
    <n v="430"/>
    <n v="24"/>
    <x v="1"/>
    <x v="193"/>
    <x v="3"/>
    <n v="2"/>
    <n v="432"/>
    <x v="4"/>
    <s v="Carrie Vaughn"/>
    <x v="0"/>
    <n v="27"/>
    <x v="1"/>
    <x v="6"/>
    <s v="United States"/>
  </r>
  <r>
    <n v="1302"/>
    <x v="138"/>
    <x v="8"/>
    <x v="2"/>
    <x v="1"/>
    <n v="42"/>
    <x v="0"/>
    <n v="63"/>
    <n v="607"/>
    <n v="29"/>
    <x v="1"/>
    <x v="194"/>
    <x v="2"/>
    <n v="2"/>
    <n v="609"/>
    <x v="2"/>
    <s v="Katie Williams"/>
    <x v="0"/>
    <n v="42"/>
    <x v="0"/>
    <x v="9"/>
    <s v="United States"/>
  </r>
  <r>
    <n v="1303"/>
    <x v="14"/>
    <x v="9"/>
    <x v="8"/>
    <x v="0"/>
    <n v="82"/>
    <x v="1"/>
    <n v="101"/>
    <n v="585"/>
    <n v="31"/>
    <x v="1"/>
    <x v="14"/>
    <x v="1"/>
    <n v="4"/>
    <n v="589"/>
    <x v="2"/>
    <s v="Diana Sosa"/>
    <x v="0"/>
    <n v="52"/>
    <x v="2"/>
    <x v="3"/>
    <s v="United States"/>
  </r>
  <r>
    <n v="1304"/>
    <x v="207"/>
    <x v="7"/>
    <x v="6"/>
    <x v="3"/>
    <n v="88"/>
    <x v="1"/>
    <n v="98"/>
    <n v="85"/>
    <n v="9"/>
    <x v="1"/>
    <x v="195"/>
    <x v="3"/>
    <n v="5"/>
    <n v="90"/>
    <x v="2"/>
    <s v="Jessica Chapman"/>
    <x v="0"/>
    <n v="34"/>
    <x v="0"/>
    <x v="8"/>
    <s v="United States"/>
  </r>
  <r>
    <n v="1305"/>
    <x v="164"/>
    <x v="9"/>
    <x v="6"/>
    <x v="3"/>
    <n v="74"/>
    <x v="1"/>
    <n v="84"/>
    <n v="368"/>
    <n v="37"/>
    <x v="1"/>
    <x v="33"/>
    <x v="4"/>
    <n v="2"/>
    <n v="370"/>
    <x v="2"/>
    <s v="David Rodriguez"/>
    <x v="0"/>
    <n v="43"/>
    <x v="0"/>
    <x v="8"/>
    <s v="United States"/>
  </r>
  <r>
    <n v="1306"/>
    <x v="102"/>
    <x v="5"/>
    <x v="6"/>
    <x v="3"/>
    <n v="80"/>
    <x v="1"/>
    <n v="108"/>
    <n v="305"/>
    <n v="11"/>
    <x v="1"/>
    <x v="196"/>
    <x v="2"/>
    <n v="3"/>
    <n v="308"/>
    <x v="1"/>
    <s v="Rachel Campbell"/>
    <x v="0"/>
    <n v="47"/>
    <x v="0"/>
    <x v="0"/>
    <s v="United States"/>
  </r>
  <r>
    <n v="1307"/>
    <x v="208"/>
    <x v="10"/>
    <x v="7"/>
    <x v="3"/>
    <n v="21"/>
    <x v="0"/>
    <n v="58"/>
    <n v="997"/>
    <n v="27"/>
    <x v="1"/>
    <x v="192"/>
    <x v="3"/>
    <n v="2"/>
    <n v="999"/>
    <x v="0"/>
    <s v="Leslie Reid"/>
    <x v="0"/>
    <n v="17"/>
    <x v="1"/>
    <x v="9"/>
    <s v="United States"/>
  </r>
  <r>
    <n v="1308"/>
    <x v="209"/>
    <x v="1"/>
    <x v="9"/>
    <x v="4"/>
    <n v="100"/>
    <x v="1"/>
    <n v="120"/>
    <n v="115"/>
    <n v="6"/>
    <x v="1"/>
    <x v="197"/>
    <x v="4"/>
    <n v="5"/>
    <n v="120"/>
    <x v="3"/>
    <s v="Laurie Medina"/>
    <x v="0"/>
    <n v="42"/>
    <x v="0"/>
    <x v="8"/>
    <s v="United States"/>
  </r>
  <r>
    <n v="1309"/>
    <x v="176"/>
    <x v="6"/>
    <x v="9"/>
    <x v="4"/>
    <n v="62"/>
    <x v="2"/>
    <n v="87"/>
    <n v="821"/>
    <n v="33"/>
    <x v="1"/>
    <x v="198"/>
    <x v="1"/>
    <n v="4"/>
    <n v="825"/>
    <x v="2"/>
    <s v="Judith Martinez"/>
    <x v="0"/>
    <n v="46"/>
    <x v="0"/>
    <x v="6"/>
    <s v="United States"/>
  </r>
  <r>
    <n v="1310"/>
    <x v="152"/>
    <x v="5"/>
    <x v="1"/>
    <x v="1"/>
    <n v="35"/>
    <x v="0"/>
    <n v="46"/>
    <n v="108"/>
    <n v="10"/>
    <x v="1"/>
    <x v="12"/>
    <x v="0"/>
    <n v="2"/>
    <n v="110"/>
    <x v="1"/>
    <s v="Anna Ortega"/>
    <x v="0"/>
    <n v="50"/>
    <x v="2"/>
    <x v="9"/>
    <s v="United States"/>
  </r>
  <r>
    <n v="1311"/>
    <x v="210"/>
    <x v="6"/>
    <x v="9"/>
    <x v="4"/>
    <n v="91"/>
    <x v="1"/>
    <n v="131"/>
    <n v="158"/>
    <n v="4"/>
    <x v="1"/>
    <x v="199"/>
    <x v="6"/>
    <n v="2"/>
    <n v="160"/>
    <x v="1"/>
    <s v="Courtney Chan"/>
    <x v="0"/>
    <n v="50"/>
    <x v="2"/>
    <x v="0"/>
    <s v="United States"/>
  </r>
  <r>
    <n v="1312"/>
    <x v="211"/>
    <x v="8"/>
    <x v="7"/>
    <x v="3"/>
    <n v="62"/>
    <x v="2"/>
    <n v="76"/>
    <n v="23"/>
    <n v="2"/>
    <x v="1"/>
    <x v="200"/>
    <x v="0"/>
    <n v="5"/>
    <n v="28"/>
    <x v="4"/>
    <s v="Charles Barber"/>
    <x v="0"/>
    <n v="23"/>
    <x v="1"/>
    <x v="1"/>
    <s v="United States"/>
  </r>
  <r>
    <n v="1313"/>
    <x v="60"/>
    <x v="9"/>
    <x v="4"/>
    <x v="3"/>
    <n v="67"/>
    <x v="2"/>
    <n v="106"/>
    <n v="583"/>
    <n v="15"/>
    <x v="1"/>
    <x v="181"/>
    <x v="4"/>
    <n v="2"/>
    <n v="585"/>
    <x v="2"/>
    <s v="Elizabeth Middleton"/>
    <x v="0"/>
    <n v="16"/>
    <x v="1"/>
    <x v="3"/>
    <s v="United States"/>
  </r>
  <r>
    <n v="1314"/>
    <x v="212"/>
    <x v="10"/>
    <x v="2"/>
    <x v="1"/>
    <n v="51"/>
    <x v="2"/>
    <n v="71"/>
    <n v="976"/>
    <n v="49"/>
    <x v="1"/>
    <x v="44"/>
    <x v="2"/>
    <n v="4"/>
    <n v="980"/>
    <x v="4"/>
    <s v="Kathleen Hunt"/>
    <x v="0"/>
    <n v="34"/>
    <x v="0"/>
    <x v="4"/>
    <s v="United States"/>
  </r>
  <r>
    <n v="1315"/>
    <x v="213"/>
    <x v="8"/>
    <x v="7"/>
    <x v="3"/>
    <n v="61"/>
    <x v="2"/>
    <n v="93"/>
    <n v="412"/>
    <n v="13"/>
    <x v="1"/>
    <x v="34"/>
    <x v="1"/>
    <n v="4"/>
    <n v="416"/>
    <x v="1"/>
    <s v="Michael Castro"/>
    <x v="0"/>
    <n v="25"/>
    <x v="1"/>
    <x v="9"/>
    <s v="United States"/>
  </r>
  <r>
    <n v="1316"/>
    <x v="214"/>
    <x v="10"/>
    <x v="5"/>
    <x v="4"/>
    <n v="50"/>
    <x v="2"/>
    <n v="78"/>
    <n v="276"/>
    <n v="10"/>
    <x v="1"/>
    <x v="170"/>
    <x v="4"/>
    <n v="4"/>
    <n v="280"/>
    <x v="2"/>
    <s v="Debra Diaz"/>
    <x v="0"/>
    <n v="43"/>
    <x v="0"/>
    <x v="7"/>
    <s v="United States"/>
  </r>
  <r>
    <n v="1317"/>
    <x v="149"/>
    <x v="6"/>
    <x v="1"/>
    <x v="1"/>
    <n v="45"/>
    <x v="0"/>
    <n v="63"/>
    <n v="177"/>
    <n v="10"/>
    <x v="1"/>
    <x v="201"/>
    <x v="3"/>
    <n v="3"/>
    <n v="180"/>
    <x v="4"/>
    <s v="George Johnson"/>
    <x v="0"/>
    <n v="48"/>
    <x v="0"/>
    <x v="2"/>
    <s v="United States"/>
  </r>
  <r>
    <n v="1318"/>
    <x v="59"/>
    <x v="7"/>
    <x v="4"/>
    <x v="3"/>
    <n v="92"/>
    <x v="1"/>
    <n v="106"/>
    <n v="262"/>
    <n v="19"/>
    <x v="1"/>
    <x v="195"/>
    <x v="4"/>
    <n v="4"/>
    <n v="266"/>
    <x v="1"/>
    <s v="Linda Sanders"/>
    <x v="0"/>
    <n v="34"/>
    <x v="0"/>
    <x v="0"/>
    <s v="United States"/>
  </r>
  <r>
    <n v="1319"/>
    <x v="184"/>
    <x v="4"/>
    <x v="1"/>
    <x v="1"/>
    <n v="37"/>
    <x v="0"/>
    <n v="60"/>
    <n v="688"/>
    <n v="30"/>
    <x v="1"/>
    <x v="70"/>
    <x v="3"/>
    <n v="2"/>
    <n v="690"/>
    <x v="2"/>
    <s v="Gary Duran"/>
    <x v="0"/>
    <n v="23"/>
    <x v="1"/>
    <x v="7"/>
    <s v="United States"/>
  </r>
  <r>
    <n v="1320"/>
    <x v="215"/>
    <x v="11"/>
    <x v="9"/>
    <x v="4"/>
    <n v="32"/>
    <x v="0"/>
    <n v="42"/>
    <n v="106"/>
    <n v="11"/>
    <x v="1"/>
    <x v="156"/>
    <x v="1"/>
    <n v="4"/>
    <n v="110"/>
    <x v="1"/>
    <s v="Eric Johnson"/>
    <x v="0"/>
    <n v="63"/>
    <x v="2"/>
    <x v="6"/>
    <s v="United States"/>
  </r>
  <r>
    <n v="1321"/>
    <x v="17"/>
    <x v="9"/>
    <x v="6"/>
    <x v="3"/>
    <n v="47"/>
    <x v="0"/>
    <n v="82"/>
    <n v="1536"/>
    <n v="44"/>
    <x v="1"/>
    <x v="181"/>
    <x v="6"/>
    <n v="4"/>
    <n v="1540"/>
    <x v="3"/>
    <s v="Brian Arellano"/>
    <x v="0"/>
    <n v="40"/>
    <x v="0"/>
    <x v="3"/>
    <s v="United States"/>
  </r>
  <r>
    <n v="1322"/>
    <x v="216"/>
    <x v="11"/>
    <x v="5"/>
    <x v="4"/>
    <n v="33"/>
    <x v="0"/>
    <n v="72"/>
    <n v="973"/>
    <n v="25"/>
    <x v="1"/>
    <x v="202"/>
    <x v="5"/>
    <n v="2"/>
    <n v="975"/>
    <x v="3"/>
    <s v="Kenneth Hutchinson"/>
    <x v="0"/>
    <n v="37"/>
    <x v="0"/>
    <x v="0"/>
    <s v="United States"/>
  </r>
  <r>
    <n v="1323"/>
    <x v="29"/>
    <x v="4"/>
    <x v="1"/>
    <x v="1"/>
    <n v="98"/>
    <x v="1"/>
    <n v="114"/>
    <n v="764"/>
    <n v="48"/>
    <x v="1"/>
    <x v="127"/>
    <x v="5"/>
    <n v="4"/>
    <n v="768"/>
    <x v="0"/>
    <s v="Kelly Rocha"/>
    <x v="0"/>
    <n v="46"/>
    <x v="0"/>
    <x v="9"/>
    <s v="United States"/>
  </r>
  <r>
    <n v="1324"/>
    <x v="166"/>
    <x v="9"/>
    <x v="1"/>
    <x v="1"/>
    <n v="89"/>
    <x v="1"/>
    <n v="122"/>
    <n v="1119"/>
    <n v="34"/>
    <x v="1"/>
    <x v="190"/>
    <x v="6"/>
    <n v="3"/>
    <n v="1122"/>
    <x v="4"/>
    <s v="Robert Kaufman"/>
    <x v="0"/>
    <n v="46"/>
    <x v="0"/>
    <x v="5"/>
    <s v="United States"/>
  </r>
  <r>
    <n v="1325"/>
    <x v="217"/>
    <x v="5"/>
    <x v="2"/>
    <x v="1"/>
    <n v="27"/>
    <x v="0"/>
    <n v="44"/>
    <n v="729"/>
    <n v="43"/>
    <x v="1"/>
    <x v="68"/>
    <x v="2"/>
    <n v="2"/>
    <n v="731"/>
    <x v="2"/>
    <s v="Angela Williams"/>
    <x v="0"/>
    <n v="29"/>
    <x v="1"/>
    <x v="3"/>
    <s v="United States"/>
  </r>
  <r>
    <n v="1326"/>
    <x v="218"/>
    <x v="1"/>
    <x v="4"/>
    <x v="3"/>
    <n v="67"/>
    <x v="2"/>
    <n v="97"/>
    <n v="386"/>
    <n v="13"/>
    <x v="1"/>
    <x v="203"/>
    <x v="4"/>
    <n v="4"/>
    <n v="390"/>
    <x v="0"/>
    <s v="Matthew Munoz"/>
    <x v="0"/>
    <n v="33"/>
    <x v="0"/>
    <x v="0"/>
    <s v="United States"/>
  </r>
  <r>
    <n v="1327"/>
    <x v="188"/>
    <x v="11"/>
    <x v="4"/>
    <x v="3"/>
    <n v="98"/>
    <x v="1"/>
    <n v="116"/>
    <n v="752"/>
    <n v="42"/>
    <x v="1"/>
    <x v="204"/>
    <x v="0"/>
    <n v="4"/>
    <n v="756"/>
    <x v="4"/>
    <s v="Xavier Perez MD"/>
    <x v="0"/>
    <n v="41"/>
    <x v="0"/>
    <x v="6"/>
    <s v="United States"/>
  </r>
  <r>
    <n v="1328"/>
    <x v="24"/>
    <x v="1"/>
    <x v="9"/>
    <x v="4"/>
    <n v="48"/>
    <x v="0"/>
    <n v="65"/>
    <n v="539"/>
    <n v="32"/>
    <x v="1"/>
    <x v="203"/>
    <x v="5"/>
    <n v="5"/>
    <n v="544"/>
    <x v="4"/>
    <s v="Carla Briggs"/>
    <x v="0"/>
    <n v="60"/>
    <x v="2"/>
    <x v="2"/>
    <s v="United States"/>
  </r>
  <r>
    <n v="1329"/>
    <x v="210"/>
    <x v="6"/>
    <x v="1"/>
    <x v="1"/>
    <n v="28"/>
    <x v="0"/>
    <n v="62"/>
    <n v="1321"/>
    <n v="39"/>
    <x v="1"/>
    <x v="205"/>
    <x v="1"/>
    <n v="5"/>
    <n v="1326"/>
    <x v="0"/>
    <s v="Matthew Ramsey"/>
    <x v="0"/>
    <n v="65"/>
    <x v="2"/>
    <x v="0"/>
    <s v="United States"/>
  </r>
  <r>
    <n v="1330"/>
    <x v="219"/>
    <x v="11"/>
    <x v="2"/>
    <x v="1"/>
    <n v="51"/>
    <x v="2"/>
    <n v="69"/>
    <n v="176"/>
    <n v="10"/>
    <x v="1"/>
    <x v="111"/>
    <x v="2"/>
    <n v="4"/>
    <n v="180"/>
    <x v="4"/>
    <s v="Henry Mcguire"/>
    <x v="0"/>
    <n v="31"/>
    <x v="0"/>
    <x v="4"/>
    <s v="United States"/>
  </r>
  <r>
    <n v="1331"/>
    <x v="218"/>
    <x v="1"/>
    <x v="5"/>
    <x v="4"/>
    <n v="87"/>
    <x v="1"/>
    <n v="113"/>
    <n v="335"/>
    <n v="13"/>
    <x v="1"/>
    <x v="203"/>
    <x v="4"/>
    <n v="3"/>
    <n v="338"/>
    <x v="4"/>
    <s v="Robin Rogers"/>
    <x v="0"/>
    <n v="19"/>
    <x v="1"/>
    <x v="8"/>
    <s v="United States"/>
  </r>
  <r>
    <n v="1332"/>
    <x v="220"/>
    <x v="10"/>
    <x v="1"/>
    <x v="1"/>
    <n v="23"/>
    <x v="0"/>
    <n v="41"/>
    <n v="502"/>
    <n v="28"/>
    <x v="1"/>
    <x v="206"/>
    <x v="1"/>
    <n v="2"/>
    <n v="504"/>
    <x v="2"/>
    <s v="Rebecca Gordon"/>
    <x v="0"/>
    <n v="55"/>
    <x v="2"/>
    <x v="7"/>
    <s v="United States"/>
  </r>
  <r>
    <n v="1333"/>
    <x v="221"/>
    <x v="9"/>
    <x v="0"/>
    <x v="0"/>
    <n v="53"/>
    <x v="2"/>
    <n v="79"/>
    <n v="335"/>
    <n v="13"/>
    <x v="1"/>
    <x v="207"/>
    <x v="4"/>
    <n v="3"/>
    <n v="338"/>
    <x v="2"/>
    <s v="Chad Spence"/>
    <x v="0"/>
    <n v="49"/>
    <x v="0"/>
    <x v="8"/>
    <s v="United States"/>
  </r>
  <r>
    <n v="1334"/>
    <x v="163"/>
    <x v="3"/>
    <x v="9"/>
    <x v="4"/>
    <n v="95"/>
    <x v="1"/>
    <n v="108"/>
    <n v="60"/>
    <n v="5"/>
    <x v="1"/>
    <x v="208"/>
    <x v="0"/>
    <n v="5"/>
    <n v="65"/>
    <x v="2"/>
    <s v="Alyssa Carroll"/>
    <x v="0"/>
    <n v="17"/>
    <x v="1"/>
    <x v="6"/>
    <s v="United States"/>
  </r>
  <r>
    <n v="1335"/>
    <x v="222"/>
    <x v="8"/>
    <x v="4"/>
    <x v="3"/>
    <n v="41"/>
    <x v="0"/>
    <n v="75"/>
    <n v="1255"/>
    <n v="37"/>
    <x v="1"/>
    <x v="34"/>
    <x v="0"/>
    <n v="3"/>
    <n v="1258"/>
    <x v="1"/>
    <s v="Nathaniel Jefferson"/>
    <x v="0"/>
    <n v="59"/>
    <x v="2"/>
    <x v="6"/>
    <s v="United States"/>
  </r>
  <r>
    <n v="1336"/>
    <x v="83"/>
    <x v="8"/>
    <x v="6"/>
    <x v="3"/>
    <n v="75"/>
    <x v="1"/>
    <n v="94"/>
    <n v="35"/>
    <n v="2"/>
    <x v="1"/>
    <x v="78"/>
    <x v="4"/>
    <n v="3"/>
    <n v="38"/>
    <x v="4"/>
    <s v="Carolyn Martinez"/>
    <x v="0"/>
    <n v="36"/>
    <x v="0"/>
    <x v="6"/>
    <s v="United States"/>
  </r>
  <r>
    <n v="1337"/>
    <x v="107"/>
    <x v="9"/>
    <x v="5"/>
    <x v="4"/>
    <n v="21"/>
    <x v="0"/>
    <n v="47"/>
    <n v="1036"/>
    <n v="40"/>
    <x v="1"/>
    <x v="209"/>
    <x v="4"/>
    <n v="4"/>
    <n v="1040"/>
    <x v="3"/>
    <s v="Kelly Daniels"/>
    <x v="0"/>
    <n v="26"/>
    <x v="1"/>
    <x v="2"/>
    <s v="United States"/>
  </r>
  <r>
    <n v="1338"/>
    <x v="223"/>
    <x v="6"/>
    <x v="4"/>
    <x v="3"/>
    <n v="60"/>
    <x v="2"/>
    <n v="88"/>
    <n v="1396"/>
    <n v="50"/>
    <x v="1"/>
    <x v="205"/>
    <x v="6"/>
    <n v="4"/>
    <n v="1400"/>
    <x v="2"/>
    <s v="Paige Cook"/>
    <x v="0"/>
    <n v="47"/>
    <x v="0"/>
    <x v="4"/>
    <s v="United States"/>
  </r>
  <r>
    <n v="1339"/>
    <x v="224"/>
    <x v="0"/>
    <x v="4"/>
    <x v="3"/>
    <n v="83"/>
    <x v="1"/>
    <n v="95"/>
    <n v="283"/>
    <n v="24"/>
    <x v="1"/>
    <x v="53"/>
    <x v="4"/>
    <n v="5"/>
    <n v="288"/>
    <x v="0"/>
    <s v="John Avery"/>
    <x v="0"/>
    <n v="64"/>
    <x v="2"/>
    <x v="2"/>
    <s v="United States"/>
  </r>
  <r>
    <n v="1340"/>
    <x v="225"/>
    <x v="4"/>
    <x v="0"/>
    <x v="0"/>
    <n v="86"/>
    <x v="1"/>
    <n v="97"/>
    <n v="501"/>
    <n v="46"/>
    <x v="1"/>
    <x v="210"/>
    <x v="4"/>
    <n v="5"/>
    <n v="506"/>
    <x v="4"/>
    <s v="David Allen"/>
    <x v="0"/>
    <n v="41"/>
    <x v="0"/>
    <x v="0"/>
    <s v="United States"/>
  </r>
  <r>
    <n v="1341"/>
    <x v="226"/>
    <x v="4"/>
    <x v="8"/>
    <x v="0"/>
    <n v="67"/>
    <x v="2"/>
    <n v="102"/>
    <n v="488"/>
    <n v="14"/>
    <x v="1"/>
    <x v="211"/>
    <x v="0"/>
    <n v="2"/>
    <n v="490"/>
    <x v="1"/>
    <s v="Patricia Mckenzie"/>
    <x v="0"/>
    <n v="17"/>
    <x v="1"/>
    <x v="3"/>
    <s v="United States"/>
  </r>
  <r>
    <n v="1342"/>
    <x v="227"/>
    <x v="9"/>
    <x v="9"/>
    <x v="4"/>
    <n v="58"/>
    <x v="2"/>
    <n v="97"/>
    <n v="385"/>
    <n v="10"/>
    <x v="1"/>
    <x v="212"/>
    <x v="1"/>
    <n v="5"/>
    <n v="390"/>
    <x v="2"/>
    <s v="Ian Jones"/>
    <x v="0"/>
    <n v="51"/>
    <x v="2"/>
    <x v="9"/>
    <s v="United States"/>
  </r>
  <r>
    <n v="1343"/>
    <x v="209"/>
    <x v="1"/>
    <x v="9"/>
    <x v="4"/>
    <n v="37"/>
    <x v="0"/>
    <n v="70"/>
    <n v="558"/>
    <n v="17"/>
    <x v="1"/>
    <x v="213"/>
    <x v="6"/>
    <n v="3"/>
    <n v="561"/>
    <x v="2"/>
    <s v="Jacob Anderson MD"/>
    <x v="0"/>
    <n v="28"/>
    <x v="1"/>
    <x v="3"/>
    <s v="United States"/>
  </r>
  <r>
    <n v="1344"/>
    <x v="208"/>
    <x v="10"/>
    <x v="1"/>
    <x v="1"/>
    <n v="54"/>
    <x v="2"/>
    <n v="73"/>
    <n v="432"/>
    <n v="23"/>
    <x v="1"/>
    <x v="103"/>
    <x v="5"/>
    <n v="5"/>
    <n v="437"/>
    <x v="3"/>
    <s v="Deanna Santos"/>
    <x v="0"/>
    <n v="51"/>
    <x v="2"/>
    <x v="8"/>
    <s v="United States"/>
  </r>
  <r>
    <n v="1345"/>
    <x v="221"/>
    <x v="9"/>
    <x v="9"/>
    <x v="4"/>
    <n v="60"/>
    <x v="2"/>
    <n v="100"/>
    <n v="518"/>
    <n v="13"/>
    <x v="1"/>
    <x v="214"/>
    <x v="1"/>
    <n v="2"/>
    <n v="520"/>
    <x v="0"/>
    <s v="Alexis Jensen"/>
    <x v="0"/>
    <n v="58"/>
    <x v="2"/>
    <x v="5"/>
    <s v="United States"/>
  </r>
  <r>
    <n v="1346"/>
    <x v="30"/>
    <x v="6"/>
    <x v="3"/>
    <x v="2"/>
    <n v="76"/>
    <x v="1"/>
    <n v="116"/>
    <n v="555"/>
    <n v="14"/>
    <x v="1"/>
    <x v="28"/>
    <x v="3"/>
    <n v="5"/>
    <n v="560"/>
    <x v="1"/>
    <s v="Joshua Lee"/>
    <x v="0"/>
    <n v="36"/>
    <x v="0"/>
    <x v="3"/>
    <s v="United States"/>
  </r>
  <r>
    <n v="1347"/>
    <x v="214"/>
    <x v="10"/>
    <x v="1"/>
    <x v="1"/>
    <n v="38"/>
    <x v="0"/>
    <n v="64"/>
    <n v="231"/>
    <n v="9"/>
    <x v="1"/>
    <x v="189"/>
    <x v="6"/>
    <n v="3"/>
    <n v="234"/>
    <x v="2"/>
    <s v="Kyle Dunn"/>
    <x v="0"/>
    <n v="35"/>
    <x v="0"/>
    <x v="6"/>
    <s v="United States"/>
  </r>
  <r>
    <n v="1348"/>
    <x v="184"/>
    <x v="4"/>
    <x v="7"/>
    <x v="3"/>
    <n v="47"/>
    <x v="0"/>
    <n v="65"/>
    <n v="68"/>
    <n v="4"/>
    <x v="1"/>
    <x v="70"/>
    <x v="3"/>
    <n v="4"/>
    <n v="72"/>
    <x v="4"/>
    <s v="Maria Johnson"/>
    <x v="0"/>
    <n v="31"/>
    <x v="0"/>
    <x v="1"/>
    <s v="United States"/>
  </r>
  <r>
    <n v="1349"/>
    <x v="228"/>
    <x v="11"/>
    <x v="5"/>
    <x v="4"/>
    <n v="35"/>
    <x v="0"/>
    <n v="46"/>
    <n v="480"/>
    <n v="44"/>
    <x v="1"/>
    <x v="196"/>
    <x v="6"/>
    <n v="4"/>
    <n v="484"/>
    <x v="0"/>
    <s v="Chris Phillips"/>
    <x v="0"/>
    <n v="57"/>
    <x v="2"/>
    <x v="6"/>
    <s v="United States"/>
  </r>
  <r>
    <n v="1350"/>
    <x v="85"/>
    <x v="9"/>
    <x v="9"/>
    <x v="4"/>
    <n v="28"/>
    <x v="0"/>
    <n v="61"/>
    <n v="1084"/>
    <n v="33"/>
    <x v="1"/>
    <x v="181"/>
    <x v="1"/>
    <n v="5"/>
    <n v="1089"/>
    <x v="0"/>
    <s v="Joseph Friedman"/>
    <x v="0"/>
    <n v="48"/>
    <x v="0"/>
    <x v="7"/>
    <s v="United States"/>
  </r>
  <r>
    <n v="1351"/>
    <x v="229"/>
    <x v="4"/>
    <x v="1"/>
    <x v="1"/>
    <n v="76"/>
    <x v="1"/>
    <n v="114"/>
    <n v="73"/>
    <n v="2"/>
    <x v="1"/>
    <x v="142"/>
    <x v="0"/>
    <n v="3"/>
    <n v="76"/>
    <x v="1"/>
    <s v="Stefanie Rodriguez"/>
    <x v="0"/>
    <n v="63"/>
    <x v="2"/>
    <x v="7"/>
    <s v="United States"/>
  </r>
  <r>
    <n v="1352"/>
    <x v="230"/>
    <x v="8"/>
    <x v="0"/>
    <x v="0"/>
    <n v="86"/>
    <x v="1"/>
    <n v="103"/>
    <n v="644"/>
    <n v="38"/>
    <x v="1"/>
    <x v="215"/>
    <x v="0"/>
    <n v="2"/>
    <n v="646"/>
    <x v="4"/>
    <s v="Casey Anderson"/>
    <x v="0"/>
    <n v="18"/>
    <x v="1"/>
    <x v="5"/>
    <s v="United States"/>
  </r>
  <r>
    <n v="1353"/>
    <x v="231"/>
    <x v="8"/>
    <x v="3"/>
    <x v="2"/>
    <n v="80"/>
    <x v="1"/>
    <n v="117"/>
    <n v="1218"/>
    <n v="33"/>
    <x v="1"/>
    <x v="48"/>
    <x v="1"/>
    <n v="3"/>
    <n v="1221"/>
    <x v="0"/>
    <s v="Melissa Nelson"/>
    <x v="0"/>
    <n v="61"/>
    <x v="2"/>
    <x v="1"/>
    <s v="United States"/>
  </r>
  <r>
    <n v="1354"/>
    <x v="232"/>
    <x v="0"/>
    <x v="0"/>
    <x v="0"/>
    <n v="59"/>
    <x v="2"/>
    <n v="71"/>
    <n v="310"/>
    <n v="26"/>
    <x v="1"/>
    <x v="216"/>
    <x v="0"/>
    <n v="2"/>
    <n v="312"/>
    <x v="2"/>
    <s v="Rachael James"/>
    <x v="0"/>
    <n v="34"/>
    <x v="0"/>
    <x v="4"/>
    <s v="United States"/>
  </r>
  <r>
    <n v="1355"/>
    <x v="233"/>
    <x v="11"/>
    <x v="9"/>
    <x v="4"/>
    <n v="48"/>
    <x v="0"/>
    <n v="84"/>
    <n v="536"/>
    <n v="15"/>
    <x v="1"/>
    <x v="217"/>
    <x v="5"/>
    <n v="4"/>
    <n v="540"/>
    <x v="4"/>
    <s v="Patricia Moore"/>
    <x v="0"/>
    <n v="31"/>
    <x v="0"/>
    <x v="8"/>
    <s v="United States"/>
  </r>
  <r>
    <n v="1356"/>
    <x v="120"/>
    <x v="8"/>
    <x v="5"/>
    <x v="4"/>
    <n v="55"/>
    <x v="2"/>
    <n v="65"/>
    <n v="185"/>
    <n v="19"/>
    <x v="1"/>
    <x v="95"/>
    <x v="4"/>
    <n v="5"/>
    <n v="190"/>
    <x v="4"/>
    <s v="Marcus Moody"/>
    <x v="0"/>
    <n v="28"/>
    <x v="1"/>
    <x v="2"/>
    <s v="United States"/>
  </r>
  <r>
    <n v="1357"/>
    <x v="45"/>
    <x v="8"/>
    <x v="3"/>
    <x v="2"/>
    <n v="92"/>
    <x v="1"/>
    <n v="121"/>
    <n v="924"/>
    <n v="32"/>
    <x v="1"/>
    <x v="61"/>
    <x v="2"/>
    <n v="4"/>
    <n v="928"/>
    <x v="1"/>
    <s v="Brian Cox"/>
    <x v="0"/>
    <n v="54"/>
    <x v="2"/>
    <x v="6"/>
    <s v="United States"/>
  </r>
  <r>
    <n v="1358"/>
    <x v="234"/>
    <x v="8"/>
    <x v="0"/>
    <x v="0"/>
    <n v="28"/>
    <x v="0"/>
    <n v="56"/>
    <n v="976"/>
    <n v="35"/>
    <x v="1"/>
    <x v="78"/>
    <x v="0"/>
    <n v="4"/>
    <n v="980"/>
    <x v="3"/>
    <s v="Curtis Dean"/>
    <x v="0"/>
    <n v="17"/>
    <x v="1"/>
    <x v="9"/>
    <s v="United States"/>
  </r>
  <r>
    <n v="1359"/>
    <x v="235"/>
    <x v="11"/>
    <x v="7"/>
    <x v="3"/>
    <n v="31"/>
    <x v="0"/>
    <n v="65"/>
    <n v="1357"/>
    <n v="40"/>
    <x v="1"/>
    <x v="143"/>
    <x v="5"/>
    <n v="3"/>
    <n v="1360"/>
    <x v="0"/>
    <s v="Christina Jenkins"/>
    <x v="0"/>
    <n v="32"/>
    <x v="0"/>
    <x v="4"/>
    <s v="United States"/>
  </r>
  <r>
    <n v="1360"/>
    <x v="34"/>
    <x v="4"/>
    <x v="4"/>
    <x v="3"/>
    <n v="20"/>
    <x v="0"/>
    <n v="36"/>
    <n v="108"/>
    <n v="7"/>
    <x v="1"/>
    <x v="218"/>
    <x v="4"/>
    <n v="4"/>
    <n v="112"/>
    <x v="4"/>
    <s v="Melody Jackson"/>
    <x v="0"/>
    <n v="60"/>
    <x v="2"/>
    <x v="7"/>
    <s v="United States"/>
  </r>
  <r>
    <n v="1361"/>
    <x v="71"/>
    <x v="4"/>
    <x v="3"/>
    <x v="2"/>
    <n v="82"/>
    <x v="1"/>
    <n v="114"/>
    <n v="1180"/>
    <n v="37"/>
    <x v="1"/>
    <x v="211"/>
    <x v="6"/>
    <n v="4"/>
    <n v="1184"/>
    <x v="2"/>
    <s v="Christian Smith"/>
    <x v="0"/>
    <n v="43"/>
    <x v="0"/>
    <x v="2"/>
    <s v="United States"/>
  </r>
  <r>
    <n v="1362"/>
    <x v="123"/>
    <x v="7"/>
    <x v="0"/>
    <x v="0"/>
    <n v="79"/>
    <x v="1"/>
    <n v="117"/>
    <n v="985"/>
    <n v="26"/>
    <x v="1"/>
    <x v="195"/>
    <x v="0"/>
    <n v="3"/>
    <n v="988"/>
    <x v="3"/>
    <s v="Misty Romero"/>
    <x v="0"/>
    <n v="19"/>
    <x v="1"/>
    <x v="6"/>
    <s v="United States"/>
  </r>
  <r>
    <n v="1363"/>
    <x v="124"/>
    <x v="1"/>
    <x v="4"/>
    <x v="3"/>
    <n v="91"/>
    <x v="1"/>
    <n v="111"/>
    <n v="475"/>
    <n v="24"/>
    <x v="1"/>
    <x v="219"/>
    <x v="1"/>
    <n v="5"/>
    <n v="480"/>
    <x v="3"/>
    <s v="Mark Smith"/>
    <x v="0"/>
    <n v="50"/>
    <x v="2"/>
    <x v="2"/>
    <s v="United States"/>
  </r>
  <r>
    <n v="1364"/>
    <x v="135"/>
    <x v="4"/>
    <x v="6"/>
    <x v="3"/>
    <n v="38"/>
    <x v="0"/>
    <n v="65"/>
    <n v="751"/>
    <n v="28"/>
    <x v="1"/>
    <x v="27"/>
    <x v="2"/>
    <n v="5"/>
    <n v="756"/>
    <x v="3"/>
    <s v="Meghan Vazquez"/>
    <x v="0"/>
    <n v="63"/>
    <x v="2"/>
    <x v="8"/>
    <s v="United States"/>
  </r>
  <r>
    <n v="1365"/>
    <x v="233"/>
    <x v="11"/>
    <x v="1"/>
    <x v="1"/>
    <n v="95"/>
    <x v="1"/>
    <n v="132"/>
    <n v="1623"/>
    <n v="44"/>
    <x v="1"/>
    <x v="217"/>
    <x v="5"/>
    <n v="5"/>
    <n v="1628"/>
    <x v="2"/>
    <s v="Shane Rice"/>
    <x v="0"/>
    <n v="58"/>
    <x v="2"/>
    <x v="6"/>
    <s v="United States"/>
  </r>
  <r>
    <n v="1366"/>
    <x v="28"/>
    <x v="11"/>
    <x v="0"/>
    <x v="0"/>
    <n v="96"/>
    <x v="1"/>
    <n v="121"/>
    <n v="1045"/>
    <n v="42"/>
    <x v="1"/>
    <x v="202"/>
    <x v="2"/>
    <n v="5"/>
    <n v="1050"/>
    <x v="4"/>
    <s v="Holly Harrington"/>
    <x v="0"/>
    <n v="64"/>
    <x v="2"/>
    <x v="3"/>
    <s v="United States"/>
  </r>
  <r>
    <n v="1367"/>
    <x v="215"/>
    <x v="11"/>
    <x v="6"/>
    <x v="3"/>
    <n v="54"/>
    <x v="2"/>
    <n v="68"/>
    <n v="513"/>
    <n v="37"/>
    <x v="1"/>
    <x v="220"/>
    <x v="4"/>
    <n v="5"/>
    <n v="518"/>
    <x v="4"/>
    <s v="Bruce Carroll"/>
    <x v="0"/>
    <n v="31"/>
    <x v="0"/>
    <x v="4"/>
    <s v="United States"/>
  </r>
  <r>
    <n v="1368"/>
    <x v="37"/>
    <x v="8"/>
    <x v="0"/>
    <x v="0"/>
    <n v="94"/>
    <x v="1"/>
    <n v="109"/>
    <n v="42"/>
    <n v="3"/>
    <x v="1"/>
    <x v="221"/>
    <x v="2"/>
    <n v="3"/>
    <n v="45"/>
    <x v="3"/>
    <s v="Yesenia Thomas"/>
    <x v="0"/>
    <n v="23"/>
    <x v="1"/>
    <x v="8"/>
    <s v="United States"/>
  </r>
  <r>
    <n v="1369"/>
    <x v="236"/>
    <x v="6"/>
    <x v="4"/>
    <x v="3"/>
    <n v="33"/>
    <x v="0"/>
    <n v="65"/>
    <n v="158"/>
    <n v="5"/>
    <x v="1"/>
    <x v="222"/>
    <x v="5"/>
    <n v="2"/>
    <n v="160"/>
    <x v="4"/>
    <s v="Jose Gonzalez"/>
    <x v="0"/>
    <n v="53"/>
    <x v="2"/>
    <x v="5"/>
    <s v="United States"/>
  </r>
  <r>
    <n v="1370"/>
    <x v="72"/>
    <x v="6"/>
    <x v="5"/>
    <x v="4"/>
    <n v="47"/>
    <x v="0"/>
    <n v="73"/>
    <n v="336"/>
    <n v="13"/>
    <x v="1"/>
    <x v="40"/>
    <x v="4"/>
    <n v="2"/>
    <n v="338"/>
    <x v="4"/>
    <s v="Edward Davis"/>
    <x v="0"/>
    <n v="47"/>
    <x v="0"/>
    <x v="8"/>
    <s v="United States"/>
  </r>
  <r>
    <n v="1371"/>
    <x v="237"/>
    <x v="3"/>
    <x v="1"/>
    <x v="1"/>
    <n v="76"/>
    <x v="1"/>
    <n v="105"/>
    <n v="635"/>
    <n v="22"/>
    <x v="1"/>
    <x v="149"/>
    <x v="1"/>
    <n v="3"/>
    <n v="638"/>
    <x v="3"/>
    <s v="Johnny Parker"/>
    <x v="0"/>
    <n v="18"/>
    <x v="1"/>
    <x v="7"/>
    <s v="United States"/>
  </r>
  <r>
    <n v="1372"/>
    <x v="233"/>
    <x v="11"/>
    <x v="3"/>
    <x v="2"/>
    <n v="72"/>
    <x v="1"/>
    <n v="82"/>
    <n v="488"/>
    <n v="49"/>
    <x v="1"/>
    <x v="123"/>
    <x v="2"/>
    <n v="2"/>
    <n v="490"/>
    <x v="3"/>
    <s v="Monica Phillips"/>
    <x v="0"/>
    <n v="37"/>
    <x v="0"/>
    <x v="4"/>
    <s v="United States"/>
  </r>
  <r>
    <n v="1373"/>
    <x v="41"/>
    <x v="1"/>
    <x v="9"/>
    <x v="4"/>
    <n v="88"/>
    <x v="1"/>
    <n v="123"/>
    <n v="1640"/>
    <n v="47"/>
    <x v="1"/>
    <x v="160"/>
    <x v="5"/>
    <n v="5"/>
    <n v="1645"/>
    <x v="2"/>
    <s v="Jessica Rios"/>
    <x v="0"/>
    <n v="25"/>
    <x v="1"/>
    <x v="4"/>
    <s v="United States"/>
  </r>
  <r>
    <n v="1374"/>
    <x v="198"/>
    <x v="1"/>
    <x v="5"/>
    <x v="4"/>
    <n v="87"/>
    <x v="1"/>
    <n v="122"/>
    <n v="103"/>
    <n v="3"/>
    <x v="1"/>
    <x v="223"/>
    <x v="2"/>
    <n v="2"/>
    <n v="105"/>
    <x v="2"/>
    <s v="Linda Johnson"/>
    <x v="0"/>
    <n v="34"/>
    <x v="0"/>
    <x v="0"/>
    <s v="United States"/>
  </r>
  <r>
    <n v="1375"/>
    <x v="165"/>
    <x v="0"/>
    <x v="9"/>
    <x v="4"/>
    <n v="44"/>
    <x v="0"/>
    <n v="82"/>
    <n v="1174"/>
    <n v="31"/>
    <x v="1"/>
    <x v="115"/>
    <x v="1"/>
    <n v="4"/>
    <n v="1178"/>
    <x v="4"/>
    <s v="Kimberly Larson"/>
    <x v="0"/>
    <n v="55"/>
    <x v="2"/>
    <x v="3"/>
    <s v="United States"/>
  </r>
  <r>
    <n v="1376"/>
    <x v="238"/>
    <x v="0"/>
    <x v="8"/>
    <x v="0"/>
    <n v="67"/>
    <x v="2"/>
    <n v="82"/>
    <n v="312"/>
    <n v="21"/>
    <x v="1"/>
    <x v="224"/>
    <x v="4"/>
    <n v="3"/>
    <n v="315"/>
    <x v="3"/>
    <s v="Elizabeth Beasley"/>
    <x v="0"/>
    <n v="56"/>
    <x v="2"/>
    <x v="0"/>
    <s v="United States"/>
  </r>
  <r>
    <n v="1377"/>
    <x v="208"/>
    <x v="10"/>
    <x v="7"/>
    <x v="3"/>
    <n v="51"/>
    <x v="2"/>
    <n v="72"/>
    <n v="374"/>
    <n v="18"/>
    <x v="1"/>
    <x v="225"/>
    <x v="1"/>
    <n v="4"/>
    <n v="378"/>
    <x v="4"/>
    <s v="Teresa Mueller"/>
    <x v="0"/>
    <n v="39"/>
    <x v="0"/>
    <x v="6"/>
    <s v="United States"/>
  </r>
  <r>
    <n v="1378"/>
    <x v="118"/>
    <x v="7"/>
    <x v="3"/>
    <x v="2"/>
    <n v="64"/>
    <x v="2"/>
    <n v="77"/>
    <n v="646"/>
    <n v="50"/>
    <x v="1"/>
    <x v="153"/>
    <x v="6"/>
    <n v="4"/>
    <n v="650"/>
    <x v="1"/>
    <s v="Isaiah Garcia"/>
    <x v="0"/>
    <n v="36"/>
    <x v="0"/>
    <x v="1"/>
    <s v="United States"/>
  </r>
  <r>
    <n v="1379"/>
    <x v="30"/>
    <x v="6"/>
    <x v="4"/>
    <x v="3"/>
    <n v="37"/>
    <x v="0"/>
    <n v="76"/>
    <n v="1400"/>
    <n v="36"/>
    <x v="1"/>
    <x v="226"/>
    <x v="4"/>
    <n v="4"/>
    <n v="1404"/>
    <x v="1"/>
    <s v="Daniel Weaver"/>
    <x v="0"/>
    <n v="61"/>
    <x v="2"/>
    <x v="3"/>
    <s v="United States"/>
  </r>
  <r>
    <n v="1380"/>
    <x v="239"/>
    <x v="7"/>
    <x v="8"/>
    <x v="0"/>
    <n v="88"/>
    <x v="1"/>
    <n v="121"/>
    <n v="127"/>
    <n v="4"/>
    <x v="1"/>
    <x v="173"/>
    <x v="1"/>
    <n v="5"/>
    <n v="132"/>
    <x v="3"/>
    <s v="Sean Robertson"/>
    <x v="0"/>
    <n v="51"/>
    <x v="2"/>
    <x v="5"/>
    <s v="United States"/>
  </r>
  <r>
    <n v="1381"/>
    <x v="240"/>
    <x v="7"/>
    <x v="0"/>
    <x v="0"/>
    <n v="97"/>
    <x v="1"/>
    <n v="107"/>
    <n v="215"/>
    <n v="22"/>
    <x v="1"/>
    <x v="187"/>
    <x v="6"/>
    <n v="5"/>
    <n v="220"/>
    <x v="0"/>
    <s v="Lydia Elliott"/>
    <x v="0"/>
    <n v="61"/>
    <x v="2"/>
    <x v="3"/>
    <s v="United States"/>
  </r>
  <r>
    <n v="1382"/>
    <x v="157"/>
    <x v="0"/>
    <x v="8"/>
    <x v="0"/>
    <n v="26"/>
    <x v="0"/>
    <n v="57"/>
    <n v="832"/>
    <n v="27"/>
    <x v="1"/>
    <x v="227"/>
    <x v="6"/>
    <n v="5"/>
    <n v="837"/>
    <x v="2"/>
    <s v="Taylor Knapp"/>
    <x v="0"/>
    <n v="56"/>
    <x v="2"/>
    <x v="3"/>
    <s v="United States"/>
  </r>
  <r>
    <n v="1383"/>
    <x v="38"/>
    <x v="3"/>
    <x v="0"/>
    <x v="0"/>
    <n v="46"/>
    <x v="0"/>
    <n v="57"/>
    <n v="272"/>
    <n v="25"/>
    <x v="1"/>
    <x v="32"/>
    <x v="2"/>
    <n v="3"/>
    <n v="275"/>
    <x v="0"/>
    <s v="Andres Byrd"/>
    <x v="0"/>
    <n v="47"/>
    <x v="0"/>
    <x v="2"/>
    <s v="United States"/>
  </r>
  <r>
    <n v="1384"/>
    <x v="241"/>
    <x v="6"/>
    <x v="3"/>
    <x v="2"/>
    <n v="100"/>
    <x v="1"/>
    <n v="131"/>
    <n v="1205"/>
    <n v="39"/>
    <x v="1"/>
    <x v="228"/>
    <x v="2"/>
    <n v="4"/>
    <n v="1209"/>
    <x v="1"/>
    <s v="Stephanie Ballard"/>
    <x v="0"/>
    <n v="58"/>
    <x v="2"/>
    <x v="5"/>
    <s v="United States"/>
  </r>
  <r>
    <n v="1385"/>
    <x v="120"/>
    <x v="8"/>
    <x v="5"/>
    <x v="4"/>
    <n v="47"/>
    <x v="0"/>
    <n v="84"/>
    <n v="1367"/>
    <n v="37"/>
    <x v="1"/>
    <x v="200"/>
    <x v="5"/>
    <n v="2"/>
    <n v="1369"/>
    <x v="4"/>
    <s v="Michael Brown"/>
    <x v="0"/>
    <n v="46"/>
    <x v="0"/>
    <x v="9"/>
    <s v="United States"/>
  </r>
  <r>
    <n v="1386"/>
    <x v="242"/>
    <x v="2"/>
    <x v="9"/>
    <x v="4"/>
    <n v="29"/>
    <x v="0"/>
    <n v="58"/>
    <n v="520"/>
    <n v="18"/>
    <x v="1"/>
    <x v="229"/>
    <x v="2"/>
    <n v="2"/>
    <n v="522"/>
    <x v="1"/>
    <s v="Chris Mccall"/>
    <x v="0"/>
    <n v="60"/>
    <x v="2"/>
    <x v="1"/>
    <s v="United States"/>
  </r>
  <r>
    <n v="1387"/>
    <x v="176"/>
    <x v="6"/>
    <x v="8"/>
    <x v="0"/>
    <n v="48"/>
    <x v="0"/>
    <n v="76"/>
    <n v="612"/>
    <n v="22"/>
    <x v="1"/>
    <x v="230"/>
    <x v="0"/>
    <n v="4"/>
    <n v="616"/>
    <x v="4"/>
    <s v="Chad Ferguson"/>
    <x v="0"/>
    <n v="43"/>
    <x v="0"/>
    <x v="9"/>
    <s v="United States"/>
  </r>
  <r>
    <n v="1388"/>
    <x v="96"/>
    <x v="11"/>
    <x v="8"/>
    <x v="0"/>
    <n v="49"/>
    <x v="0"/>
    <n v="69"/>
    <n v="755"/>
    <n v="38"/>
    <x v="1"/>
    <x v="231"/>
    <x v="6"/>
    <n v="5"/>
    <n v="760"/>
    <x v="3"/>
    <s v="James Mendoza"/>
    <x v="0"/>
    <n v="46"/>
    <x v="0"/>
    <x v="3"/>
    <s v="United States"/>
  </r>
  <r>
    <n v="1389"/>
    <x v="30"/>
    <x v="6"/>
    <x v="2"/>
    <x v="1"/>
    <n v="95"/>
    <x v="1"/>
    <n v="134"/>
    <n v="1868"/>
    <n v="48"/>
    <x v="1"/>
    <x v="226"/>
    <x v="2"/>
    <n v="4"/>
    <n v="1872"/>
    <x v="3"/>
    <s v="Michael Pierce"/>
    <x v="0"/>
    <n v="63"/>
    <x v="2"/>
    <x v="3"/>
    <s v="United States"/>
  </r>
  <r>
    <n v="1390"/>
    <x v="223"/>
    <x v="6"/>
    <x v="0"/>
    <x v="0"/>
    <n v="49"/>
    <x v="0"/>
    <n v="74"/>
    <n v="972"/>
    <n v="39"/>
    <x v="1"/>
    <x v="199"/>
    <x v="4"/>
    <n v="3"/>
    <n v="975"/>
    <x v="4"/>
    <s v="Colleen Hensley"/>
    <x v="0"/>
    <n v="27"/>
    <x v="1"/>
    <x v="4"/>
    <s v="United States"/>
  </r>
  <r>
    <n v="1391"/>
    <x v="234"/>
    <x v="8"/>
    <x v="1"/>
    <x v="1"/>
    <n v="79"/>
    <x v="1"/>
    <n v="100"/>
    <n v="751"/>
    <n v="36"/>
    <x v="1"/>
    <x v="232"/>
    <x v="6"/>
    <n v="5"/>
    <n v="756"/>
    <x v="0"/>
    <s v="Austin Watts"/>
    <x v="0"/>
    <n v="16"/>
    <x v="1"/>
    <x v="2"/>
    <s v="United States"/>
  </r>
  <r>
    <n v="1392"/>
    <x v="153"/>
    <x v="8"/>
    <x v="6"/>
    <x v="3"/>
    <n v="38"/>
    <x v="0"/>
    <n v="68"/>
    <n v="535"/>
    <n v="18"/>
    <x v="1"/>
    <x v="13"/>
    <x v="1"/>
    <n v="5"/>
    <n v="540"/>
    <x v="1"/>
    <s v="Elizabeth Johnson"/>
    <x v="0"/>
    <n v="23"/>
    <x v="1"/>
    <x v="3"/>
    <s v="United States"/>
  </r>
  <r>
    <n v="1393"/>
    <x v="118"/>
    <x v="7"/>
    <x v="0"/>
    <x v="0"/>
    <n v="97"/>
    <x v="1"/>
    <n v="118"/>
    <n v="16"/>
    <n v="1"/>
    <x v="1"/>
    <x v="144"/>
    <x v="1"/>
    <n v="5"/>
    <n v="21"/>
    <x v="0"/>
    <s v="Kyle Kerr"/>
    <x v="0"/>
    <n v="46"/>
    <x v="0"/>
    <x v="7"/>
    <s v="United States"/>
  </r>
  <r>
    <n v="1394"/>
    <x v="216"/>
    <x v="11"/>
    <x v="9"/>
    <x v="4"/>
    <n v="24"/>
    <x v="0"/>
    <n v="54"/>
    <n v="1165"/>
    <n v="39"/>
    <x v="1"/>
    <x v="26"/>
    <x v="3"/>
    <n v="5"/>
    <n v="1170"/>
    <x v="1"/>
    <s v="Kyle Smith"/>
    <x v="0"/>
    <n v="33"/>
    <x v="0"/>
    <x v="1"/>
    <s v="United States"/>
  </r>
  <r>
    <n v="1395"/>
    <x v="177"/>
    <x v="6"/>
    <x v="1"/>
    <x v="1"/>
    <n v="66"/>
    <x v="2"/>
    <n v="91"/>
    <n v="746"/>
    <n v="30"/>
    <x v="1"/>
    <x v="233"/>
    <x v="2"/>
    <n v="4"/>
    <n v="750"/>
    <x v="4"/>
    <s v="Deborah Oconnor"/>
    <x v="0"/>
    <n v="46"/>
    <x v="0"/>
    <x v="5"/>
    <s v="United States"/>
  </r>
  <r>
    <n v="1396"/>
    <x v="243"/>
    <x v="7"/>
    <x v="5"/>
    <x v="4"/>
    <n v="85"/>
    <x v="1"/>
    <n v="102"/>
    <n v="590"/>
    <n v="35"/>
    <x v="1"/>
    <x v="154"/>
    <x v="3"/>
    <n v="5"/>
    <n v="595"/>
    <x v="3"/>
    <s v="Wendy Conner"/>
    <x v="0"/>
    <n v="31"/>
    <x v="0"/>
    <x v="2"/>
    <s v="United States"/>
  </r>
  <r>
    <n v="1397"/>
    <x v="213"/>
    <x v="8"/>
    <x v="4"/>
    <x v="3"/>
    <n v="46"/>
    <x v="0"/>
    <n v="79"/>
    <n v="985"/>
    <n v="30"/>
    <x v="1"/>
    <x v="34"/>
    <x v="1"/>
    <n v="5"/>
    <n v="990"/>
    <x v="3"/>
    <s v="Dylan White"/>
    <x v="0"/>
    <n v="36"/>
    <x v="0"/>
    <x v="5"/>
    <s v="United States"/>
  </r>
  <r>
    <n v="1398"/>
    <x v="244"/>
    <x v="8"/>
    <x v="6"/>
    <x v="3"/>
    <n v="58"/>
    <x v="2"/>
    <n v="77"/>
    <n v="758"/>
    <n v="40"/>
    <x v="1"/>
    <x v="215"/>
    <x v="1"/>
    <n v="2"/>
    <n v="760"/>
    <x v="3"/>
    <s v="Toni Schmitt"/>
    <x v="0"/>
    <n v="18"/>
    <x v="1"/>
    <x v="9"/>
    <s v="United States"/>
  </r>
  <r>
    <n v="1399"/>
    <x v="214"/>
    <x v="10"/>
    <x v="9"/>
    <x v="4"/>
    <n v="66"/>
    <x v="2"/>
    <n v="82"/>
    <n v="414"/>
    <n v="26"/>
    <x v="1"/>
    <x v="125"/>
    <x v="2"/>
    <n v="2"/>
    <n v="416"/>
    <x v="1"/>
    <s v="Abigail Garcia"/>
    <x v="0"/>
    <n v="23"/>
    <x v="1"/>
    <x v="1"/>
    <s v="United States"/>
  </r>
  <r>
    <n v="1400"/>
    <x v="146"/>
    <x v="5"/>
    <x v="9"/>
    <x v="4"/>
    <n v="68"/>
    <x v="2"/>
    <n v="84"/>
    <n v="398"/>
    <n v="25"/>
    <x v="1"/>
    <x v="12"/>
    <x v="5"/>
    <n v="2"/>
    <n v="400"/>
    <x v="1"/>
    <s v="Kevin Ramirez"/>
    <x v="0"/>
    <n v="27"/>
    <x v="1"/>
    <x v="6"/>
    <s v="United States"/>
  </r>
  <r>
    <n v="1401"/>
    <x v="209"/>
    <x v="1"/>
    <x v="5"/>
    <x v="4"/>
    <n v="31"/>
    <x v="0"/>
    <n v="62"/>
    <n v="1114"/>
    <n v="36"/>
    <x v="1"/>
    <x v="140"/>
    <x v="0"/>
    <n v="2"/>
    <n v="1116"/>
    <x v="0"/>
    <s v="Andrea Walker"/>
    <x v="0"/>
    <n v="45"/>
    <x v="0"/>
    <x v="3"/>
    <s v="United States"/>
  </r>
  <r>
    <n v="1402"/>
    <x v="37"/>
    <x v="8"/>
    <x v="1"/>
    <x v="1"/>
    <n v="92"/>
    <x v="1"/>
    <n v="106"/>
    <n v="541"/>
    <n v="39"/>
    <x v="1"/>
    <x v="48"/>
    <x v="6"/>
    <n v="5"/>
    <n v="546"/>
    <x v="4"/>
    <s v="Jacqueline Meyer"/>
    <x v="0"/>
    <n v="25"/>
    <x v="1"/>
    <x v="2"/>
    <s v="United States"/>
  </r>
  <r>
    <n v="1403"/>
    <x v="29"/>
    <x v="4"/>
    <x v="5"/>
    <x v="4"/>
    <n v="77"/>
    <x v="1"/>
    <n v="103"/>
    <n v="48"/>
    <n v="2"/>
    <x v="1"/>
    <x v="127"/>
    <x v="5"/>
    <n v="4"/>
    <n v="52"/>
    <x v="3"/>
    <s v="Nicholas Davis"/>
    <x v="0"/>
    <n v="64"/>
    <x v="2"/>
    <x v="8"/>
    <s v="United States"/>
  </r>
  <r>
    <n v="1404"/>
    <x v="42"/>
    <x v="6"/>
    <x v="0"/>
    <x v="0"/>
    <n v="85"/>
    <x v="1"/>
    <n v="111"/>
    <n v="127"/>
    <n v="5"/>
    <x v="1"/>
    <x v="188"/>
    <x v="0"/>
    <n v="3"/>
    <n v="130"/>
    <x v="2"/>
    <s v="Debbie Campbell"/>
    <x v="0"/>
    <n v="55"/>
    <x v="2"/>
    <x v="9"/>
    <s v="United States"/>
  </r>
  <r>
    <n v="1405"/>
    <x v="182"/>
    <x v="3"/>
    <x v="6"/>
    <x v="3"/>
    <n v="51"/>
    <x v="2"/>
    <n v="83"/>
    <n v="1470"/>
    <n v="46"/>
    <x v="1"/>
    <x v="234"/>
    <x v="2"/>
    <n v="2"/>
    <n v="1472"/>
    <x v="1"/>
    <s v="Michael Galvan"/>
    <x v="0"/>
    <n v="62"/>
    <x v="2"/>
    <x v="4"/>
    <s v="United States"/>
  </r>
  <r>
    <n v="1406"/>
    <x v="245"/>
    <x v="3"/>
    <x v="1"/>
    <x v="1"/>
    <n v="74"/>
    <x v="1"/>
    <n v="111"/>
    <n v="774"/>
    <n v="21"/>
    <x v="1"/>
    <x v="235"/>
    <x v="2"/>
    <n v="3"/>
    <n v="777"/>
    <x v="3"/>
    <s v="Jackie Knapp"/>
    <x v="0"/>
    <n v="17"/>
    <x v="1"/>
    <x v="9"/>
    <s v="United States"/>
  </r>
  <r>
    <n v="1407"/>
    <x v="26"/>
    <x v="6"/>
    <x v="2"/>
    <x v="1"/>
    <n v="87"/>
    <x v="1"/>
    <n v="113"/>
    <n v="1220"/>
    <n v="47"/>
    <x v="1"/>
    <x v="24"/>
    <x v="2"/>
    <n v="2"/>
    <n v="1222"/>
    <x v="0"/>
    <s v="Jackie Williams"/>
    <x v="0"/>
    <n v="47"/>
    <x v="0"/>
    <x v="9"/>
    <s v="United States"/>
  </r>
  <r>
    <n v="1408"/>
    <x v="246"/>
    <x v="0"/>
    <x v="8"/>
    <x v="0"/>
    <n v="26"/>
    <x v="0"/>
    <n v="39"/>
    <n v="425"/>
    <n v="33"/>
    <x v="1"/>
    <x v="110"/>
    <x v="3"/>
    <n v="4"/>
    <n v="429"/>
    <x v="1"/>
    <s v="James Heath"/>
    <x v="0"/>
    <n v="33"/>
    <x v="0"/>
    <x v="3"/>
    <s v="United States"/>
  </r>
  <r>
    <n v="1409"/>
    <x v="247"/>
    <x v="2"/>
    <x v="3"/>
    <x v="2"/>
    <n v="41"/>
    <x v="0"/>
    <n v="53"/>
    <n v="44"/>
    <n v="4"/>
    <x v="1"/>
    <x v="236"/>
    <x v="1"/>
    <n v="4"/>
    <n v="48"/>
    <x v="1"/>
    <s v="Brandy Harper"/>
    <x v="0"/>
    <n v="18"/>
    <x v="1"/>
    <x v="9"/>
    <s v="United States"/>
  </r>
  <r>
    <n v="1410"/>
    <x v="184"/>
    <x v="4"/>
    <x v="7"/>
    <x v="3"/>
    <n v="46"/>
    <x v="0"/>
    <n v="68"/>
    <n v="1010"/>
    <n v="46"/>
    <x v="1"/>
    <x v="211"/>
    <x v="1"/>
    <n v="2"/>
    <n v="1012"/>
    <x v="2"/>
    <s v="Jill Jordan"/>
    <x v="0"/>
    <n v="40"/>
    <x v="0"/>
    <x v="7"/>
    <s v="United States"/>
  </r>
  <r>
    <n v="1411"/>
    <x v="201"/>
    <x v="3"/>
    <x v="6"/>
    <x v="3"/>
    <n v="91"/>
    <x v="1"/>
    <n v="130"/>
    <n v="1440"/>
    <n v="37"/>
    <x v="1"/>
    <x v="237"/>
    <x v="5"/>
    <n v="3"/>
    <n v="1443"/>
    <x v="1"/>
    <s v="Bryan Davis"/>
    <x v="0"/>
    <n v="22"/>
    <x v="1"/>
    <x v="1"/>
    <s v="United States"/>
  </r>
  <r>
    <n v="1412"/>
    <x v="244"/>
    <x v="8"/>
    <x v="0"/>
    <x v="0"/>
    <n v="89"/>
    <x v="1"/>
    <n v="112"/>
    <n v="709"/>
    <n v="31"/>
    <x v="1"/>
    <x v="215"/>
    <x v="1"/>
    <n v="4"/>
    <n v="713"/>
    <x v="0"/>
    <s v="Leslie Young"/>
    <x v="0"/>
    <n v="29"/>
    <x v="1"/>
    <x v="5"/>
    <s v="United States"/>
  </r>
  <r>
    <n v="1413"/>
    <x v="148"/>
    <x v="2"/>
    <x v="6"/>
    <x v="3"/>
    <n v="29"/>
    <x v="0"/>
    <n v="57"/>
    <n v="782"/>
    <n v="28"/>
    <x v="1"/>
    <x v="138"/>
    <x v="0"/>
    <n v="2"/>
    <n v="784"/>
    <x v="4"/>
    <s v="Natasha Bridges"/>
    <x v="0"/>
    <n v="49"/>
    <x v="0"/>
    <x v="5"/>
    <s v="United States"/>
  </r>
  <r>
    <n v="1414"/>
    <x v="186"/>
    <x v="6"/>
    <x v="7"/>
    <x v="3"/>
    <n v="71"/>
    <x v="1"/>
    <n v="108"/>
    <n v="1700"/>
    <n v="46"/>
    <x v="1"/>
    <x v="230"/>
    <x v="5"/>
    <n v="2"/>
    <n v="1702"/>
    <x v="1"/>
    <s v="Ashley Brown"/>
    <x v="0"/>
    <n v="43"/>
    <x v="0"/>
    <x v="3"/>
    <s v="United States"/>
  </r>
  <r>
    <n v="1415"/>
    <x v="23"/>
    <x v="5"/>
    <x v="5"/>
    <x v="4"/>
    <n v="79"/>
    <x v="1"/>
    <n v="96"/>
    <n v="83"/>
    <n v="5"/>
    <x v="1"/>
    <x v="139"/>
    <x v="4"/>
    <n v="2"/>
    <n v="85"/>
    <x v="3"/>
    <s v="Paul Mays"/>
    <x v="0"/>
    <n v="44"/>
    <x v="0"/>
    <x v="0"/>
    <s v="United States"/>
  </r>
  <r>
    <n v="1416"/>
    <x v="248"/>
    <x v="1"/>
    <x v="2"/>
    <x v="1"/>
    <n v="40"/>
    <x v="0"/>
    <n v="59"/>
    <n v="585"/>
    <n v="31"/>
    <x v="1"/>
    <x v="32"/>
    <x v="2"/>
    <n v="4"/>
    <n v="589"/>
    <x v="3"/>
    <s v="Michele Aguilar MD"/>
    <x v="0"/>
    <n v="34"/>
    <x v="0"/>
    <x v="4"/>
    <s v="United States"/>
  </r>
  <r>
    <n v="1417"/>
    <x v="249"/>
    <x v="7"/>
    <x v="2"/>
    <x v="1"/>
    <n v="48"/>
    <x v="0"/>
    <n v="83"/>
    <n v="453"/>
    <n v="13"/>
    <x v="1"/>
    <x v="99"/>
    <x v="2"/>
    <n v="2"/>
    <n v="455"/>
    <x v="4"/>
    <s v="Diana Alexander"/>
    <x v="0"/>
    <n v="58"/>
    <x v="2"/>
    <x v="0"/>
    <s v="United States"/>
  </r>
  <r>
    <n v="1418"/>
    <x v="250"/>
    <x v="9"/>
    <x v="6"/>
    <x v="3"/>
    <n v="100"/>
    <x v="1"/>
    <n v="129"/>
    <n v="607"/>
    <n v="21"/>
    <x v="1"/>
    <x v="209"/>
    <x v="0"/>
    <n v="2"/>
    <n v="609"/>
    <x v="2"/>
    <s v="Margaret Ward"/>
    <x v="0"/>
    <n v="23"/>
    <x v="1"/>
    <x v="4"/>
    <s v="United States"/>
  </r>
  <r>
    <n v="1419"/>
    <x v="251"/>
    <x v="8"/>
    <x v="4"/>
    <x v="3"/>
    <n v="42"/>
    <x v="0"/>
    <n v="68"/>
    <n v="647"/>
    <n v="25"/>
    <x v="1"/>
    <x v="168"/>
    <x v="0"/>
    <n v="3"/>
    <n v="650"/>
    <x v="1"/>
    <s v="Kevin Harvey"/>
    <x v="0"/>
    <n v="19"/>
    <x v="1"/>
    <x v="9"/>
    <s v="United States"/>
  </r>
  <r>
    <n v="1420"/>
    <x v="122"/>
    <x v="2"/>
    <x v="3"/>
    <x v="2"/>
    <n v="62"/>
    <x v="2"/>
    <n v="101"/>
    <n v="697"/>
    <n v="18"/>
    <x v="1"/>
    <x v="111"/>
    <x v="5"/>
    <n v="5"/>
    <n v="702"/>
    <x v="4"/>
    <s v="Daniel Wise"/>
    <x v="0"/>
    <n v="65"/>
    <x v="2"/>
    <x v="1"/>
    <s v="United States"/>
  </r>
  <r>
    <n v="1421"/>
    <x v="244"/>
    <x v="8"/>
    <x v="4"/>
    <x v="3"/>
    <n v="80"/>
    <x v="1"/>
    <n v="96"/>
    <n v="654"/>
    <n v="41"/>
    <x v="1"/>
    <x v="238"/>
    <x v="2"/>
    <n v="2"/>
    <n v="656"/>
    <x v="2"/>
    <s v="Bryan Jensen"/>
    <x v="0"/>
    <n v="58"/>
    <x v="2"/>
    <x v="8"/>
    <s v="United States"/>
  </r>
  <r>
    <n v="1422"/>
    <x v="252"/>
    <x v="3"/>
    <x v="7"/>
    <x v="3"/>
    <n v="69"/>
    <x v="2"/>
    <n v="91"/>
    <n v="636"/>
    <n v="29"/>
    <x v="1"/>
    <x v="164"/>
    <x v="3"/>
    <n v="2"/>
    <n v="638"/>
    <x v="4"/>
    <s v="Claudia Waters"/>
    <x v="0"/>
    <n v="65"/>
    <x v="2"/>
    <x v="6"/>
    <s v="United States"/>
  </r>
  <r>
    <n v="1423"/>
    <x v="253"/>
    <x v="2"/>
    <x v="7"/>
    <x v="3"/>
    <n v="34"/>
    <x v="0"/>
    <n v="70"/>
    <n v="1654"/>
    <n v="46"/>
    <x v="1"/>
    <x v="239"/>
    <x v="5"/>
    <n v="2"/>
    <n v="1656"/>
    <x v="2"/>
    <s v="Wesley Williams"/>
    <x v="0"/>
    <n v="44"/>
    <x v="0"/>
    <x v="1"/>
    <s v="United States"/>
  </r>
  <r>
    <n v="1424"/>
    <x v="66"/>
    <x v="10"/>
    <x v="5"/>
    <x v="4"/>
    <n v="97"/>
    <x v="1"/>
    <n v="112"/>
    <n v="222"/>
    <n v="15"/>
    <x v="1"/>
    <x v="166"/>
    <x v="4"/>
    <n v="3"/>
    <n v="225"/>
    <x v="4"/>
    <s v="Eddie Reynolds"/>
    <x v="0"/>
    <n v="64"/>
    <x v="2"/>
    <x v="9"/>
    <s v="United States"/>
  </r>
  <r>
    <n v="1425"/>
    <x v="254"/>
    <x v="0"/>
    <x v="2"/>
    <x v="1"/>
    <n v="63"/>
    <x v="2"/>
    <n v="77"/>
    <n v="93"/>
    <n v="7"/>
    <x v="1"/>
    <x v="240"/>
    <x v="2"/>
    <n v="5"/>
    <n v="98"/>
    <x v="1"/>
    <s v="Kevin Hernandez"/>
    <x v="0"/>
    <n v="32"/>
    <x v="0"/>
    <x v="4"/>
    <s v="United States"/>
  </r>
  <r>
    <n v="1426"/>
    <x v="255"/>
    <x v="8"/>
    <x v="3"/>
    <x v="2"/>
    <n v="89"/>
    <x v="1"/>
    <n v="113"/>
    <n v="835"/>
    <n v="35"/>
    <x v="1"/>
    <x v="232"/>
    <x v="5"/>
    <n v="5"/>
    <n v="840"/>
    <x v="1"/>
    <s v="Natasha Robertson"/>
    <x v="0"/>
    <n v="58"/>
    <x v="2"/>
    <x v="2"/>
    <s v="United States"/>
  </r>
  <r>
    <n v="1427"/>
    <x v="41"/>
    <x v="1"/>
    <x v="4"/>
    <x v="3"/>
    <n v="75"/>
    <x v="1"/>
    <n v="98"/>
    <n v="917"/>
    <n v="40"/>
    <x v="1"/>
    <x v="219"/>
    <x v="2"/>
    <n v="3"/>
    <n v="920"/>
    <x v="4"/>
    <s v="Peter Monroe"/>
    <x v="0"/>
    <n v="43"/>
    <x v="0"/>
    <x v="4"/>
    <s v="United States"/>
  </r>
  <r>
    <n v="1428"/>
    <x v="256"/>
    <x v="6"/>
    <x v="0"/>
    <x v="0"/>
    <n v="30"/>
    <x v="0"/>
    <n v="65"/>
    <n v="173"/>
    <n v="5"/>
    <x v="1"/>
    <x v="188"/>
    <x v="4"/>
    <n v="2"/>
    <n v="175"/>
    <x v="2"/>
    <s v="Kayla Love"/>
    <x v="0"/>
    <n v="40"/>
    <x v="0"/>
    <x v="7"/>
    <s v="United States"/>
  </r>
  <r>
    <n v="1429"/>
    <x v="85"/>
    <x v="9"/>
    <x v="1"/>
    <x v="1"/>
    <n v="77"/>
    <x v="1"/>
    <n v="96"/>
    <n v="454"/>
    <n v="24"/>
    <x v="1"/>
    <x v="181"/>
    <x v="1"/>
    <n v="2"/>
    <n v="456"/>
    <x v="1"/>
    <s v="Robert Harrison"/>
    <x v="0"/>
    <n v="55"/>
    <x v="2"/>
    <x v="9"/>
    <s v="United States"/>
  </r>
  <r>
    <n v="1430"/>
    <x v="125"/>
    <x v="5"/>
    <x v="9"/>
    <x v="4"/>
    <n v="26"/>
    <x v="0"/>
    <n v="52"/>
    <n v="802"/>
    <n v="31"/>
    <x v="1"/>
    <x v="41"/>
    <x v="0"/>
    <n v="4"/>
    <n v="806"/>
    <x v="3"/>
    <s v="Ashley Graham"/>
    <x v="0"/>
    <n v="56"/>
    <x v="2"/>
    <x v="6"/>
    <s v="United States"/>
  </r>
  <r>
    <n v="1431"/>
    <x v="257"/>
    <x v="0"/>
    <x v="1"/>
    <x v="1"/>
    <n v="43"/>
    <x v="0"/>
    <n v="67"/>
    <n v="235"/>
    <n v="10"/>
    <x v="1"/>
    <x v="136"/>
    <x v="1"/>
    <n v="5"/>
    <n v="240"/>
    <x v="4"/>
    <s v="Angela Johnson"/>
    <x v="0"/>
    <n v="64"/>
    <x v="2"/>
    <x v="5"/>
    <s v="United States"/>
  </r>
  <r>
    <n v="1432"/>
    <x v="202"/>
    <x v="7"/>
    <x v="1"/>
    <x v="1"/>
    <n v="88"/>
    <x v="1"/>
    <n v="124"/>
    <n v="213"/>
    <n v="6"/>
    <x v="1"/>
    <x v="65"/>
    <x v="4"/>
    <n v="3"/>
    <n v="216"/>
    <x v="4"/>
    <s v="Anna Howell"/>
    <x v="0"/>
    <n v="61"/>
    <x v="2"/>
    <x v="5"/>
    <s v="United States"/>
  </r>
  <r>
    <n v="1433"/>
    <x v="258"/>
    <x v="10"/>
    <x v="0"/>
    <x v="0"/>
    <n v="54"/>
    <x v="2"/>
    <n v="67"/>
    <n v="556"/>
    <n v="43"/>
    <x v="1"/>
    <x v="241"/>
    <x v="2"/>
    <n v="3"/>
    <n v="559"/>
    <x v="0"/>
    <s v="Donna Johnson"/>
    <x v="0"/>
    <n v="64"/>
    <x v="2"/>
    <x v="3"/>
    <s v="United States"/>
  </r>
  <r>
    <n v="1434"/>
    <x v="259"/>
    <x v="4"/>
    <x v="9"/>
    <x v="4"/>
    <n v="81"/>
    <x v="1"/>
    <n v="108"/>
    <n v="508"/>
    <n v="19"/>
    <x v="1"/>
    <x v="121"/>
    <x v="2"/>
    <n v="5"/>
    <n v="513"/>
    <x v="1"/>
    <s v="Cody Smith"/>
    <x v="0"/>
    <n v="58"/>
    <x v="2"/>
    <x v="1"/>
    <s v="United States"/>
  </r>
  <r>
    <n v="1435"/>
    <x v="0"/>
    <x v="0"/>
    <x v="8"/>
    <x v="0"/>
    <n v="33"/>
    <x v="0"/>
    <n v="62"/>
    <n v="0"/>
    <n v="40"/>
    <x v="0"/>
    <x v="0"/>
    <x v="3"/>
    <n v="5"/>
    <n v="0"/>
    <x v="0"/>
    <s v="John Ortiz"/>
    <x v="0"/>
    <n v="40"/>
    <x v="0"/>
    <x v="6"/>
    <s v="United States"/>
  </r>
  <r>
    <n v="1436"/>
    <x v="71"/>
    <x v="4"/>
    <x v="1"/>
    <x v="1"/>
    <n v="64"/>
    <x v="2"/>
    <n v="89"/>
    <n v="0"/>
    <n v="26"/>
    <x v="0"/>
    <x v="70"/>
    <x v="1"/>
    <n v="3"/>
    <n v="0"/>
    <x v="1"/>
    <s v="Shannon Murphy"/>
    <x v="0"/>
    <n v="65"/>
    <x v="2"/>
    <x v="0"/>
    <s v="United States"/>
  </r>
  <r>
    <n v="1437"/>
    <x v="245"/>
    <x v="3"/>
    <x v="3"/>
    <x v="2"/>
    <n v="77"/>
    <x v="1"/>
    <n v="87"/>
    <n v="306"/>
    <n v="31"/>
    <x v="1"/>
    <x v="242"/>
    <x v="6"/>
    <n v="4"/>
    <n v="310"/>
    <x v="1"/>
    <s v="David Rose"/>
    <x v="0"/>
    <n v="20"/>
    <x v="1"/>
    <x v="3"/>
    <s v="United States"/>
  </r>
  <r>
    <n v="1438"/>
    <x v="176"/>
    <x v="6"/>
    <x v="0"/>
    <x v="0"/>
    <n v="55"/>
    <x v="2"/>
    <n v="74"/>
    <n v="72"/>
    <n v="4"/>
    <x v="1"/>
    <x v="233"/>
    <x v="4"/>
    <n v="4"/>
    <n v="76"/>
    <x v="2"/>
    <s v="Rachel Smith"/>
    <x v="0"/>
    <n v="56"/>
    <x v="2"/>
    <x v="7"/>
    <s v="United States"/>
  </r>
  <r>
    <n v="1439"/>
    <x v="171"/>
    <x v="7"/>
    <x v="1"/>
    <x v="1"/>
    <n v="93"/>
    <x v="1"/>
    <n v="131"/>
    <n v="1706"/>
    <n v="45"/>
    <x v="1"/>
    <x v="21"/>
    <x v="3"/>
    <n v="4"/>
    <n v="1710"/>
    <x v="0"/>
    <s v="Pamela Webb"/>
    <x v="0"/>
    <n v="23"/>
    <x v="1"/>
    <x v="4"/>
    <s v="United States"/>
  </r>
  <r>
    <n v="1440"/>
    <x v="14"/>
    <x v="9"/>
    <x v="4"/>
    <x v="3"/>
    <n v="41"/>
    <x v="0"/>
    <n v="65"/>
    <n v="139"/>
    <n v="6"/>
    <x v="1"/>
    <x v="243"/>
    <x v="4"/>
    <n v="5"/>
    <n v="144"/>
    <x v="0"/>
    <s v="Marilyn Carter"/>
    <x v="0"/>
    <n v="20"/>
    <x v="1"/>
    <x v="8"/>
    <s v="United States"/>
  </r>
  <r>
    <n v="1441"/>
    <x v="172"/>
    <x v="11"/>
    <x v="8"/>
    <x v="0"/>
    <n v="25"/>
    <x v="0"/>
    <n v="53"/>
    <n v="417"/>
    <n v="15"/>
    <x v="1"/>
    <x v="244"/>
    <x v="4"/>
    <n v="3"/>
    <n v="420"/>
    <x v="1"/>
    <s v="Eric Heath"/>
    <x v="0"/>
    <n v="58"/>
    <x v="2"/>
    <x v="2"/>
    <s v="United States"/>
  </r>
  <r>
    <n v="1442"/>
    <x v="26"/>
    <x v="6"/>
    <x v="7"/>
    <x v="3"/>
    <n v="72"/>
    <x v="1"/>
    <n v="110"/>
    <n v="1668"/>
    <n v="44"/>
    <x v="1"/>
    <x v="245"/>
    <x v="2"/>
    <n v="4"/>
    <n v="1672"/>
    <x v="4"/>
    <s v="Sabrina Howard"/>
    <x v="0"/>
    <n v="23"/>
    <x v="1"/>
    <x v="0"/>
    <s v="United States"/>
  </r>
  <r>
    <n v="1443"/>
    <x v="0"/>
    <x v="0"/>
    <x v="2"/>
    <x v="1"/>
    <n v="76"/>
    <x v="1"/>
    <n v="107"/>
    <n v="339"/>
    <n v="11"/>
    <x v="1"/>
    <x v="83"/>
    <x v="2"/>
    <n v="2"/>
    <n v="341"/>
    <x v="4"/>
    <s v="Kimberly Arnold"/>
    <x v="0"/>
    <n v="48"/>
    <x v="0"/>
    <x v="4"/>
    <s v="United States"/>
  </r>
  <r>
    <n v="1444"/>
    <x v="67"/>
    <x v="0"/>
    <x v="3"/>
    <x v="2"/>
    <n v="91"/>
    <x v="1"/>
    <n v="114"/>
    <n v="503"/>
    <n v="22"/>
    <x v="1"/>
    <x v="246"/>
    <x v="3"/>
    <n v="3"/>
    <n v="506"/>
    <x v="3"/>
    <s v="Erica Gibson"/>
    <x v="0"/>
    <n v="59"/>
    <x v="2"/>
    <x v="6"/>
    <s v="United States"/>
  </r>
  <r>
    <n v="1445"/>
    <x v="128"/>
    <x v="3"/>
    <x v="4"/>
    <x v="3"/>
    <n v="46"/>
    <x v="0"/>
    <n v="68"/>
    <n v="546"/>
    <n v="25"/>
    <x v="1"/>
    <x v="235"/>
    <x v="0"/>
    <n v="4"/>
    <n v="550"/>
    <x v="4"/>
    <s v="Ricky Washington"/>
    <x v="0"/>
    <n v="63"/>
    <x v="2"/>
    <x v="8"/>
    <s v="United States"/>
  </r>
  <r>
    <n v="1446"/>
    <x v="13"/>
    <x v="8"/>
    <x v="5"/>
    <x v="4"/>
    <n v="60"/>
    <x v="2"/>
    <n v="77"/>
    <n v="694"/>
    <n v="41"/>
    <x v="1"/>
    <x v="247"/>
    <x v="3"/>
    <n v="3"/>
    <n v="697"/>
    <x v="1"/>
    <s v="Sarah Ruiz"/>
    <x v="0"/>
    <n v="18"/>
    <x v="1"/>
    <x v="1"/>
    <s v="United States"/>
  </r>
  <r>
    <n v="1447"/>
    <x v="164"/>
    <x v="9"/>
    <x v="9"/>
    <x v="4"/>
    <n v="40"/>
    <x v="0"/>
    <n v="71"/>
    <n v="462"/>
    <n v="15"/>
    <x v="1"/>
    <x v="243"/>
    <x v="0"/>
    <n v="3"/>
    <n v="465"/>
    <x v="4"/>
    <s v="Julie Huff"/>
    <x v="0"/>
    <n v="32"/>
    <x v="0"/>
    <x v="5"/>
    <s v="United States"/>
  </r>
  <r>
    <n v="1448"/>
    <x v="75"/>
    <x v="1"/>
    <x v="7"/>
    <x v="3"/>
    <n v="72"/>
    <x v="1"/>
    <n v="83"/>
    <n v="414"/>
    <n v="38"/>
    <x v="1"/>
    <x v="74"/>
    <x v="6"/>
    <n v="4"/>
    <n v="418"/>
    <x v="4"/>
    <s v="Michael Rodriguez"/>
    <x v="0"/>
    <n v="26"/>
    <x v="1"/>
    <x v="0"/>
    <s v="United States"/>
  </r>
  <r>
    <n v="1449"/>
    <x v="204"/>
    <x v="5"/>
    <x v="0"/>
    <x v="0"/>
    <n v="82"/>
    <x v="1"/>
    <n v="102"/>
    <n v="18"/>
    <n v="1"/>
    <x v="1"/>
    <x v="248"/>
    <x v="5"/>
    <n v="2"/>
    <n v="20"/>
    <x v="4"/>
    <s v="Charlene Steele"/>
    <x v="0"/>
    <n v="56"/>
    <x v="2"/>
    <x v="3"/>
    <s v="United States"/>
  </r>
  <r>
    <n v="1450"/>
    <x v="260"/>
    <x v="0"/>
    <x v="9"/>
    <x v="4"/>
    <n v="33"/>
    <x v="0"/>
    <n v="52"/>
    <n v="71"/>
    <n v="4"/>
    <x v="1"/>
    <x v="249"/>
    <x v="0"/>
    <n v="5"/>
    <n v="76"/>
    <x v="4"/>
    <s v="Gail Turner"/>
    <x v="0"/>
    <n v="56"/>
    <x v="2"/>
    <x v="2"/>
    <s v="United States"/>
  </r>
  <r>
    <n v="1451"/>
    <x v="261"/>
    <x v="11"/>
    <x v="6"/>
    <x v="3"/>
    <n v="32"/>
    <x v="0"/>
    <n v="62"/>
    <n v="1165"/>
    <n v="39"/>
    <x v="1"/>
    <x v="163"/>
    <x v="1"/>
    <n v="5"/>
    <n v="1170"/>
    <x v="4"/>
    <s v="William Price"/>
    <x v="0"/>
    <n v="63"/>
    <x v="2"/>
    <x v="2"/>
    <s v="United States"/>
  </r>
  <r>
    <n v="1452"/>
    <x v="262"/>
    <x v="8"/>
    <x v="2"/>
    <x v="1"/>
    <n v="33"/>
    <x v="0"/>
    <n v="61"/>
    <n v="1370"/>
    <n v="49"/>
    <x v="1"/>
    <x v="109"/>
    <x v="2"/>
    <n v="2"/>
    <n v="1372"/>
    <x v="4"/>
    <s v="Julie Hogan"/>
    <x v="0"/>
    <n v="38"/>
    <x v="0"/>
    <x v="4"/>
    <s v="United States"/>
  </r>
  <r>
    <n v="1453"/>
    <x v="77"/>
    <x v="7"/>
    <x v="5"/>
    <x v="4"/>
    <n v="67"/>
    <x v="2"/>
    <n v="98"/>
    <n v="739"/>
    <n v="24"/>
    <x v="1"/>
    <x v="179"/>
    <x v="2"/>
    <n v="5"/>
    <n v="744"/>
    <x v="4"/>
    <s v="Alyssa Rodriguez"/>
    <x v="0"/>
    <n v="45"/>
    <x v="0"/>
    <x v="8"/>
    <s v="United States"/>
  </r>
  <r>
    <n v="1454"/>
    <x v="263"/>
    <x v="4"/>
    <x v="2"/>
    <x v="1"/>
    <n v="73"/>
    <x v="1"/>
    <n v="92"/>
    <n v="186"/>
    <n v="10"/>
    <x v="1"/>
    <x v="109"/>
    <x v="2"/>
    <n v="4"/>
    <n v="190"/>
    <x v="2"/>
    <s v="Margaret Crawford"/>
    <x v="0"/>
    <n v="48"/>
    <x v="0"/>
    <x v="4"/>
    <s v="United States"/>
  </r>
  <r>
    <n v="1455"/>
    <x v="258"/>
    <x v="10"/>
    <x v="6"/>
    <x v="3"/>
    <n v="96"/>
    <x v="1"/>
    <n v="130"/>
    <n v="233"/>
    <n v="7"/>
    <x v="1"/>
    <x v="241"/>
    <x v="2"/>
    <n v="5"/>
    <n v="238"/>
    <x v="4"/>
    <s v="Amber Martin"/>
    <x v="0"/>
    <n v="31"/>
    <x v="0"/>
    <x v="3"/>
    <s v="United States"/>
  </r>
  <r>
    <n v="1456"/>
    <x v="264"/>
    <x v="2"/>
    <x v="3"/>
    <x v="2"/>
    <n v="39"/>
    <x v="0"/>
    <n v="74"/>
    <n v="1395"/>
    <n v="40"/>
    <x v="1"/>
    <x v="250"/>
    <x v="1"/>
    <n v="5"/>
    <n v="1400"/>
    <x v="0"/>
    <s v="Joseph Myers"/>
    <x v="0"/>
    <n v="41"/>
    <x v="0"/>
    <x v="1"/>
    <s v="United States"/>
  </r>
  <r>
    <n v="1457"/>
    <x v="20"/>
    <x v="10"/>
    <x v="5"/>
    <x v="4"/>
    <n v="22"/>
    <x v="0"/>
    <n v="48"/>
    <n v="620"/>
    <n v="24"/>
    <x v="1"/>
    <x v="251"/>
    <x v="3"/>
    <n v="4"/>
    <n v="624"/>
    <x v="1"/>
    <s v="Michael Jackson"/>
    <x v="0"/>
    <n v="28"/>
    <x v="1"/>
    <x v="2"/>
    <s v="United States"/>
  </r>
  <r>
    <n v="1458"/>
    <x v="67"/>
    <x v="0"/>
    <x v="3"/>
    <x v="2"/>
    <n v="85"/>
    <x v="1"/>
    <n v="125"/>
    <n v="1316"/>
    <n v="33"/>
    <x v="1"/>
    <x v="216"/>
    <x v="4"/>
    <n v="4"/>
    <n v="1320"/>
    <x v="4"/>
    <s v="Heather Ali"/>
    <x v="0"/>
    <n v="57"/>
    <x v="2"/>
    <x v="9"/>
    <s v="United States"/>
  </r>
  <r>
    <n v="1459"/>
    <x v="198"/>
    <x v="1"/>
    <x v="5"/>
    <x v="4"/>
    <n v="32"/>
    <x v="0"/>
    <n v="57"/>
    <n v="821"/>
    <n v="33"/>
    <x v="1"/>
    <x v="213"/>
    <x v="1"/>
    <n v="4"/>
    <n v="825"/>
    <x v="4"/>
    <s v="Christine Owen"/>
    <x v="0"/>
    <n v="41"/>
    <x v="0"/>
    <x v="3"/>
    <s v="United States"/>
  </r>
  <r>
    <n v="1460"/>
    <x v="265"/>
    <x v="10"/>
    <x v="3"/>
    <x v="2"/>
    <n v="74"/>
    <x v="1"/>
    <n v="111"/>
    <n v="809"/>
    <n v="22"/>
    <x v="1"/>
    <x v="252"/>
    <x v="1"/>
    <n v="5"/>
    <n v="814"/>
    <x v="0"/>
    <s v="Erica Wright"/>
    <x v="0"/>
    <n v="42"/>
    <x v="0"/>
    <x v="9"/>
    <s v="United States"/>
  </r>
  <r>
    <n v="1461"/>
    <x v="110"/>
    <x v="2"/>
    <x v="2"/>
    <x v="1"/>
    <n v="59"/>
    <x v="2"/>
    <n v="85"/>
    <n v="750"/>
    <n v="29"/>
    <x v="1"/>
    <x v="101"/>
    <x v="2"/>
    <n v="4"/>
    <n v="754"/>
    <x v="2"/>
    <s v="Donald Quinn"/>
    <x v="0"/>
    <n v="37"/>
    <x v="0"/>
    <x v="4"/>
    <s v="United States"/>
  </r>
  <r>
    <n v="1462"/>
    <x v="266"/>
    <x v="5"/>
    <x v="5"/>
    <x v="4"/>
    <n v="87"/>
    <x v="1"/>
    <n v="113"/>
    <n v="206"/>
    <n v="8"/>
    <x v="1"/>
    <x v="253"/>
    <x v="0"/>
    <n v="2"/>
    <n v="208"/>
    <x v="4"/>
    <s v="Nicholas Clark"/>
    <x v="0"/>
    <n v="22"/>
    <x v="1"/>
    <x v="8"/>
    <s v="United States"/>
  </r>
  <r>
    <n v="1463"/>
    <x v="174"/>
    <x v="0"/>
    <x v="9"/>
    <x v="4"/>
    <n v="98"/>
    <x v="1"/>
    <n v="129"/>
    <n v="401"/>
    <n v="13"/>
    <x v="1"/>
    <x v="136"/>
    <x v="5"/>
    <n v="2"/>
    <n v="403"/>
    <x v="4"/>
    <s v="Austin Gonzales"/>
    <x v="0"/>
    <n v="63"/>
    <x v="2"/>
    <x v="6"/>
    <s v="United States"/>
  </r>
  <r>
    <n v="1464"/>
    <x v="216"/>
    <x v="11"/>
    <x v="3"/>
    <x v="2"/>
    <n v="63"/>
    <x v="2"/>
    <n v="87"/>
    <n v="141"/>
    <n v="6"/>
    <x v="1"/>
    <x v="167"/>
    <x v="4"/>
    <n v="3"/>
    <n v="144"/>
    <x v="4"/>
    <s v="Nicholas Morris"/>
    <x v="0"/>
    <n v="59"/>
    <x v="2"/>
    <x v="3"/>
    <s v="United States"/>
  </r>
  <r>
    <n v="1465"/>
    <x v="267"/>
    <x v="2"/>
    <x v="2"/>
    <x v="1"/>
    <n v="91"/>
    <x v="1"/>
    <n v="116"/>
    <n v="870"/>
    <n v="35"/>
    <x v="1"/>
    <x v="254"/>
    <x v="2"/>
    <n v="5"/>
    <n v="875"/>
    <x v="2"/>
    <s v="Suzanne Ortiz"/>
    <x v="0"/>
    <n v="46"/>
    <x v="0"/>
    <x v="4"/>
    <s v="United States"/>
  </r>
  <r>
    <n v="1466"/>
    <x v="242"/>
    <x v="2"/>
    <x v="9"/>
    <x v="4"/>
    <n v="33"/>
    <x v="0"/>
    <n v="54"/>
    <n v="919"/>
    <n v="44"/>
    <x v="1"/>
    <x v="236"/>
    <x v="0"/>
    <n v="5"/>
    <n v="924"/>
    <x v="0"/>
    <s v="John Smith"/>
    <x v="0"/>
    <n v="53"/>
    <x v="2"/>
    <x v="5"/>
    <s v="United States"/>
  </r>
  <r>
    <n v="1467"/>
    <x v="130"/>
    <x v="0"/>
    <x v="7"/>
    <x v="3"/>
    <n v="69"/>
    <x v="2"/>
    <n v="80"/>
    <n v="448"/>
    <n v="41"/>
    <x v="1"/>
    <x v="83"/>
    <x v="1"/>
    <n v="3"/>
    <n v="451"/>
    <x v="1"/>
    <s v="Kayla Lucas"/>
    <x v="0"/>
    <n v="39"/>
    <x v="0"/>
    <x v="0"/>
    <s v="United States"/>
  </r>
  <r>
    <n v="1468"/>
    <x v="268"/>
    <x v="6"/>
    <x v="8"/>
    <x v="0"/>
    <n v="84"/>
    <x v="1"/>
    <n v="110"/>
    <n v="1090"/>
    <n v="42"/>
    <x v="1"/>
    <x v="226"/>
    <x v="2"/>
    <n v="2"/>
    <n v="1092"/>
    <x v="3"/>
    <s v="Wendy Rogers"/>
    <x v="0"/>
    <n v="24"/>
    <x v="1"/>
    <x v="5"/>
    <s v="United States"/>
  </r>
  <r>
    <n v="1469"/>
    <x v="20"/>
    <x v="10"/>
    <x v="1"/>
    <x v="1"/>
    <n v="93"/>
    <x v="1"/>
    <n v="107"/>
    <n v="206"/>
    <n v="15"/>
    <x v="1"/>
    <x v="170"/>
    <x v="6"/>
    <n v="4"/>
    <n v="210"/>
    <x v="0"/>
    <s v="Shannon Charles"/>
    <x v="0"/>
    <n v="31"/>
    <x v="0"/>
    <x v="7"/>
    <s v="United States"/>
  </r>
  <r>
    <n v="1470"/>
    <x v="269"/>
    <x v="2"/>
    <x v="9"/>
    <x v="4"/>
    <n v="95"/>
    <x v="1"/>
    <n v="123"/>
    <n v="500"/>
    <n v="18"/>
    <x v="1"/>
    <x v="138"/>
    <x v="4"/>
    <n v="4"/>
    <n v="504"/>
    <x v="3"/>
    <s v="Richard Armstrong"/>
    <x v="0"/>
    <n v="32"/>
    <x v="0"/>
    <x v="4"/>
    <s v="United States"/>
  </r>
  <r>
    <n v="1471"/>
    <x v="270"/>
    <x v="3"/>
    <x v="2"/>
    <x v="1"/>
    <n v="58"/>
    <x v="2"/>
    <n v="85"/>
    <n v="484"/>
    <n v="18"/>
    <x v="1"/>
    <x v="35"/>
    <x v="0"/>
    <n v="2"/>
    <n v="486"/>
    <x v="0"/>
    <s v="Sierra Murray"/>
    <x v="0"/>
    <n v="60"/>
    <x v="2"/>
    <x v="4"/>
    <s v="United States"/>
  </r>
  <r>
    <n v="1472"/>
    <x v="156"/>
    <x v="0"/>
    <x v="0"/>
    <x v="0"/>
    <n v="30"/>
    <x v="0"/>
    <n v="61"/>
    <n v="305"/>
    <n v="10"/>
    <x v="1"/>
    <x v="141"/>
    <x v="6"/>
    <n v="5"/>
    <n v="310"/>
    <x v="1"/>
    <s v="Jennifer Garza"/>
    <x v="0"/>
    <n v="60"/>
    <x v="2"/>
    <x v="0"/>
    <s v="United States"/>
  </r>
  <r>
    <n v="1473"/>
    <x v="40"/>
    <x v="1"/>
    <x v="9"/>
    <x v="4"/>
    <n v="51"/>
    <x v="2"/>
    <n v="81"/>
    <n v="176"/>
    <n v="6"/>
    <x v="1"/>
    <x v="197"/>
    <x v="5"/>
    <n v="4"/>
    <n v="180"/>
    <x v="3"/>
    <s v="Emily Stevens"/>
    <x v="0"/>
    <n v="64"/>
    <x v="2"/>
    <x v="6"/>
    <s v="United States"/>
  </r>
  <r>
    <n v="1474"/>
    <x v="204"/>
    <x v="5"/>
    <x v="6"/>
    <x v="3"/>
    <n v="97"/>
    <x v="1"/>
    <n v="123"/>
    <n v="1168"/>
    <n v="45"/>
    <x v="1"/>
    <x v="248"/>
    <x v="5"/>
    <n v="2"/>
    <n v="1170"/>
    <x v="4"/>
    <s v="Ashley Olson"/>
    <x v="0"/>
    <n v="30"/>
    <x v="0"/>
    <x v="6"/>
    <s v="United States"/>
  </r>
  <r>
    <n v="1475"/>
    <x v="137"/>
    <x v="11"/>
    <x v="6"/>
    <x v="3"/>
    <n v="59"/>
    <x v="2"/>
    <n v="75"/>
    <n v="444"/>
    <n v="28"/>
    <x v="1"/>
    <x v="255"/>
    <x v="6"/>
    <n v="4"/>
    <n v="448"/>
    <x v="4"/>
    <s v="Raymond Case"/>
    <x v="0"/>
    <n v="57"/>
    <x v="2"/>
    <x v="6"/>
    <s v="United States"/>
  </r>
  <r>
    <n v="1476"/>
    <x v="153"/>
    <x v="8"/>
    <x v="9"/>
    <x v="4"/>
    <n v="88"/>
    <x v="1"/>
    <n v="105"/>
    <n v="199"/>
    <n v="12"/>
    <x v="1"/>
    <x v="256"/>
    <x v="0"/>
    <n v="5"/>
    <n v="204"/>
    <x v="3"/>
    <s v="Destiny Trevino"/>
    <x v="0"/>
    <n v="22"/>
    <x v="1"/>
    <x v="6"/>
    <s v="United States"/>
  </r>
  <r>
    <n v="1477"/>
    <x v="271"/>
    <x v="10"/>
    <x v="2"/>
    <x v="1"/>
    <n v="52"/>
    <x v="2"/>
    <n v="62"/>
    <n v="175"/>
    <n v="18"/>
    <x v="1"/>
    <x v="170"/>
    <x v="1"/>
    <n v="5"/>
    <n v="180"/>
    <x v="0"/>
    <s v="Laura Hawkins"/>
    <x v="0"/>
    <n v="54"/>
    <x v="2"/>
    <x v="4"/>
    <s v="United States"/>
  </r>
  <r>
    <n v="1478"/>
    <x v="232"/>
    <x v="0"/>
    <x v="2"/>
    <x v="1"/>
    <n v="48"/>
    <x v="0"/>
    <n v="78"/>
    <n v="657"/>
    <n v="22"/>
    <x v="1"/>
    <x v="257"/>
    <x v="0"/>
    <n v="3"/>
    <n v="660"/>
    <x v="4"/>
    <s v="Matthew Higgins"/>
    <x v="0"/>
    <n v="54"/>
    <x v="2"/>
    <x v="4"/>
    <s v="United States"/>
  </r>
  <r>
    <n v="1479"/>
    <x v="74"/>
    <x v="1"/>
    <x v="7"/>
    <x v="3"/>
    <n v="73"/>
    <x v="1"/>
    <n v="104"/>
    <n v="90"/>
    <n v="3"/>
    <x v="1"/>
    <x v="72"/>
    <x v="5"/>
    <n v="3"/>
    <n v="93"/>
    <x v="2"/>
    <s v="Erin Diaz"/>
    <x v="0"/>
    <n v="36"/>
    <x v="0"/>
    <x v="4"/>
    <s v="United States"/>
  </r>
  <r>
    <n v="1480"/>
    <x v="214"/>
    <x v="10"/>
    <x v="6"/>
    <x v="3"/>
    <n v="66"/>
    <x v="2"/>
    <n v="105"/>
    <n v="660"/>
    <n v="17"/>
    <x v="1"/>
    <x v="189"/>
    <x v="6"/>
    <n v="3"/>
    <n v="663"/>
    <x v="3"/>
    <s v="Brandi Brown"/>
    <x v="0"/>
    <n v="25"/>
    <x v="1"/>
    <x v="5"/>
    <s v="United States"/>
  </r>
  <r>
    <n v="1481"/>
    <x v="64"/>
    <x v="3"/>
    <x v="3"/>
    <x v="2"/>
    <n v="45"/>
    <x v="0"/>
    <n v="64"/>
    <n v="397"/>
    <n v="21"/>
    <x v="1"/>
    <x v="35"/>
    <x v="5"/>
    <n v="2"/>
    <n v="399"/>
    <x v="0"/>
    <s v="Lisa Gray"/>
    <x v="0"/>
    <n v="28"/>
    <x v="1"/>
    <x v="3"/>
    <s v="United States"/>
  </r>
  <r>
    <n v="1482"/>
    <x v="109"/>
    <x v="2"/>
    <x v="9"/>
    <x v="4"/>
    <n v="42"/>
    <x v="0"/>
    <n v="58"/>
    <n v="251"/>
    <n v="16"/>
    <x v="1"/>
    <x v="64"/>
    <x v="5"/>
    <n v="5"/>
    <n v="256"/>
    <x v="0"/>
    <s v="Adriana Perez"/>
    <x v="0"/>
    <n v="42"/>
    <x v="0"/>
    <x v="8"/>
    <s v="United States"/>
  </r>
  <r>
    <n v="1483"/>
    <x v="191"/>
    <x v="2"/>
    <x v="6"/>
    <x v="3"/>
    <n v="53"/>
    <x v="2"/>
    <n v="92"/>
    <n v="1206"/>
    <n v="31"/>
    <x v="1"/>
    <x v="258"/>
    <x v="0"/>
    <n v="3"/>
    <n v="1209"/>
    <x v="1"/>
    <s v="Mark Barron"/>
    <x v="0"/>
    <n v="47"/>
    <x v="0"/>
    <x v="5"/>
    <s v="United States"/>
  </r>
  <r>
    <n v="1484"/>
    <x v="272"/>
    <x v="10"/>
    <x v="9"/>
    <x v="4"/>
    <n v="72"/>
    <x v="1"/>
    <n v="103"/>
    <n v="150"/>
    <n v="5"/>
    <x v="1"/>
    <x v="259"/>
    <x v="4"/>
    <n v="5"/>
    <n v="155"/>
    <x v="4"/>
    <s v="Michael Gonzalez"/>
    <x v="0"/>
    <n v="20"/>
    <x v="1"/>
    <x v="2"/>
    <s v="United States"/>
  </r>
  <r>
    <n v="1485"/>
    <x v="33"/>
    <x v="9"/>
    <x v="4"/>
    <x v="3"/>
    <n v="86"/>
    <x v="1"/>
    <n v="120"/>
    <n v="981"/>
    <n v="29"/>
    <x v="1"/>
    <x v="260"/>
    <x v="0"/>
    <n v="5"/>
    <n v="986"/>
    <x v="1"/>
    <s v="Cory Edwards"/>
    <x v="0"/>
    <n v="23"/>
    <x v="1"/>
    <x v="4"/>
    <s v="United States"/>
  </r>
  <r>
    <n v="1486"/>
    <x v="273"/>
    <x v="4"/>
    <x v="7"/>
    <x v="3"/>
    <n v="27"/>
    <x v="0"/>
    <n v="49"/>
    <n v="260"/>
    <n v="12"/>
    <x v="1"/>
    <x v="261"/>
    <x v="6"/>
    <n v="4"/>
    <n v="264"/>
    <x v="1"/>
    <s v="Jasmine Davis"/>
    <x v="0"/>
    <n v="34"/>
    <x v="0"/>
    <x v="9"/>
    <s v="United States"/>
  </r>
  <r>
    <n v="1487"/>
    <x v="254"/>
    <x v="0"/>
    <x v="4"/>
    <x v="3"/>
    <n v="32"/>
    <x v="0"/>
    <n v="44"/>
    <n v="380"/>
    <n v="32"/>
    <x v="1"/>
    <x v="110"/>
    <x v="4"/>
    <n v="4"/>
    <n v="384"/>
    <x v="1"/>
    <s v="Stephanie Clark"/>
    <x v="0"/>
    <n v="52"/>
    <x v="2"/>
    <x v="1"/>
    <s v="United States"/>
  </r>
  <r>
    <n v="1488"/>
    <x v="270"/>
    <x v="3"/>
    <x v="1"/>
    <x v="1"/>
    <n v="88"/>
    <x v="1"/>
    <n v="114"/>
    <n v="801"/>
    <n v="31"/>
    <x v="1"/>
    <x v="32"/>
    <x v="1"/>
    <n v="5"/>
    <n v="806"/>
    <x v="2"/>
    <s v="Michael Smith"/>
    <x v="0"/>
    <n v="19"/>
    <x v="1"/>
    <x v="7"/>
    <s v="United States"/>
  </r>
  <r>
    <n v="1489"/>
    <x v="274"/>
    <x v="6"/>
    <x v="4"/>
    <x v="3"/>
    <n v="24"/>
    <x v="0"/>
    <n v="51"/>
    <n v="1237"/>
    <n v="46"/>
    <x v="1"/>
    <x v="198"/>
    <x v="6"/>
    <n v="5"/>
    <n v="1242"/>
    <x v="2"/>
    <s v="Warren Clark"/>
    <x v="0"/>
    <n v="32"/>
    <x v="0"/>
    <x v="6"/>
    <s v="United States"/>
  </r>
  <r>
    <n v="1490"/>
    <x v="7"/>
    <x v="7"/>
    <x v="6"/>
    <x v="3"/>
    <n v="78"/>
    <x v="1"/>
    <n v="106"/>
    <n v="81"/>
    <n v="3"/>
    <x v="1"/>
    <x v="262"/>
    <x v="6"/>
    <n v="3"/>
    <n v="84"/>
    <x v="0"/>
    <s v="Andrew Graves Jr."/>
    <x v="0"/>
    <n v="41"/>
    <x v="0"/>
    <x v="9"/>
    <s v="United States"/>
  </r>
  <r>
    <n v="1491"/>
    <x v="81"/>
    <x v="2"/>
    <x v="9"/>
    <x v="4"/>
    <n v="44"/>
    <x v="0"/>
    <n v="81"/>
    <n v="921"/>
    <n v="25"/>
    <x v="1"/>
    <x v="64"/>
    <x v="6"/>
    <n v="4"/>
    <n v="925"/>
    <x v="1"/>
    <s v="Amber Mcbride"/>
    <x v="0"/>
    <n v="62"/>
    <x v="2"/>
    <x v="7"/>
    <s v="United States"/>
  </r>
  <r>
    <n v="1492"/>
    <x v="266"/>
    <x v="5"/>
    <x v="3"/>
    <x v="2"/>
    <n v="72"/>
    <x v="1"/>
    <n v="112"/>
    <n v="1116"/>
    <n v="28"/>
    <x v="1"/>
    <x v="263"/>
    <x v="3"/>
    <n v="4"/>
    <n v="1120"/>
    <x v="2"/>
    <s v="Meagan Mitchell"/>
    <x v="0"/>
    <n v="51"/>
    <x v="2"/>
    <x v="4"/>
    <s v="United States"/>
  </r>
  <r>
    <n v="1493"/>
    <x v="275"/>
    <x v="3"/>
    <x v="8"/>
    <x v="0"/>
    <n v="62"/>
    <x v="2"/>
    <n v="91"/>
    <n v="490"/>
    <n v="17"/>
    <x v="1"/>
    <x v="264"/>
    <x v="0"/>
    <n v="3"/>
    <n v="493"/>
    <x v="0"/>
    <s v="Amy Hall"/>
    <x v="0"/>
    <n v="29"/>
    <x v="1"/>
    <x v="9"/>
    <s v="United States"/>
  </r>
  <r>
    <n v="1494"/>
    <x v="44"/>
    <x v="5"/>
    <x v="9"/>
    <x v="4"/>
    <n v="37"/>
    <x v="0"/>
    <n v="77"/>
    <n v="1076"/>
    <n v="27"/>
    <x v="1"/>
    <x v="157"/>
    <x v="3"/>
    <n v="4"/>
    <n v="1080"/>
    <x v="4"/>
    <s v="Thomas Carpenter"/>
    <x v="0"/>
    <n v="26"/>
    <x v="1"/>
    <x v="7"/>
    <s v="United States"/>
  </r>
  <r>
    <n v="1495"/>
    <x v="276"/>
    <x v="1"/>
    <x v="2"/>
    <x v="1"/>
    <n v="52"/>
    <x v="2"/>
    <n v="78"/>
    <n v="310"/>
    <n v="12"/>
    <x v="1"/>
    <x v="15"/>
    <x v="4"/>
    <n v="2"/>
    <n v="312"/>
    <x v="3"/>
    <s v="Michelle Schwartz"/>
    <x v="0"/>
    <n v="47"/>
    <x v="0"/>
    <x v="4"/>
    <s v="United States"/>
  </r>
  <r>
    <n v="1496"/>
    <x v="155"/>
    <x v="1"/>
    <x v="9"/>
    <x v="4"/>
    <n v="60"/>
    <x v="2"/>
    <n v="94"/>
    <n v="269"/>
    <n v="8"/>
    <x v="1"/>
    <x v="197"/>
    <x v="3"/>
    <n v="3"/>
    <n v="272"/>
    <x v="4"/>
    <s v="Dr. Robert Villanueva"/>
    <x v="0"/>
    <n v="41"/>
    <x v="0"/>
    <x v="3"/>
    <s v="United States"/>
  </r>
  <r>
    <n v="1497"/>
    <x v="261"/>
    <x v="11"/>
    <x v="0"/>
    <x v="0"/>
    <n v="20"/>
    <x v="0"/>
    <n v="55"/>
    <n v="628"/>
    <n v="18"/>
    <x v="1"/>
    <x v="196"/>
    <x v="5"/>
    <n v="2"/>
    <n v="630"/>
    <x v="4"/>
    <s v="Roger Cortez"/>
    <x v="0"/>
    <n v="37"/>
    <x v="0"/>
    <x v="3"/>
    <s v="United States"/>
  </r>
  <r>
    <n v="1498"/>
    <x v="176"/>
    <x v="6"/>
    <x v="0"/>
    <x v="0"/>
    <n v="28"/>
    <x v="0"/>
    <n v="66"/>
    <n v="1098"/>
    <n v="29"/>
    <x v="1"/>
    <x v="129"/>
    <x v="3"/>
    <n v="4"/>
    <n v="1102"/>
    <x v="3"/>
    <s v="Janice Reyes"/>
    <x v="0"/>
    <n v="60"/>
    <x v="2"/>
    <x v="1"/>
    <s v="United States"/>
  </r>
  <r>
    <n v="1499"/>
    <x v="144"/>
    <x v="11"/>
    <x v="4"/>
    <x v="3"/>
    <n v="62"/>
    <x v="2"/>
    <n v="91"/>
    <n v="1271"/>
    <n v="44"/>
    <x v="1"/>
    <x v="217"/>
    <x v="6"/>
    <n v="5"/>
    <n v="1276"/>
    <x v="1"/>
    <s v="Jennifer Curry"/>
    <x v="0"/>
    <n v="38"/>
    <x v="0"/>
    <x v="9"/>
    <s v="United States"/>
  </r>
  <r>
    <n v="1500"/>
    <x v="277"/>
    <x v="3"/>
    <x v="3"/>
    <x v="2"/>
    <n v="37"/>
    <x v="0"/>
    <n v="63"/>
    <n v="309"/>
    <n v="12"/>
    <x v="1"/>
    <x v="265"/>
    <x v="3"/>
    <n v="3"/>
    <n v="312"/>
    <x v="1"/>
    <s v="Philip Barber"/>
    <x v="0"/>
    <n v="44"/>
    <x v="0"/>
    <x v="7"/>
    <s v="United States"/>
  </r>
  <r>
    <n v="1501"/>
    <x v="89"/>
    <x v="11"/>
    <x v="7"/>
    <x v="3"/>
    <n v="40"/>
    <x v="0"/>
    <n v="56"/>
    <n v="348"/>
    <n v="22"/>
    <x v="1"/>
    <x v="266"/>
    <x v="3"/>
    <n v="4"/>
    <n v="352"/>
    <x v="2"/>
    <s v="Christopher White"/>
    <x v="0"/>
    <n v="21"/>
    <x v="1"/>
    <x v="0"/>
    <s v="United States"/>
  </r>
  <r>
    <n v="1502"/>
    <x v="278"/>
    <x v="4"/>
    <x v="2"/>
    <x v="1"/>
    <n v="77"/>
    <x v="1"/>
    <n v="109"/>
    <n v="1405"/>
    <n v="44"/>
    <x v="1"/>
    <x v="267"/>
    <x v="3"/>
    <n v="3"/>
    <n v="1408"/>
    <x v="3"/>
    <s v="Matthew Pope"/>
    <x v="0"/>
    <n v="56"/>
    <x v="2"/>
    <x v="4"/>
    <s v="United States"/>
  </r>
  <r>
    <n v="1503"/>
    <x v="279"/>
    <x v="4"/>
    <x v="7"/>
    <x v="3"/>
    <n v="70"/>
    <x v="1"/>
    <n v="81"/>
    <n v="86"/>
    <n v="8"/>
    <x v="1"/>
    <x v="268"/>
    <x v="1"/>
    <n v="2"/>
    <n v="88"/>
    <x v="0"/>
    <s v="Brittany Garza"/>
    <x v="0"/>
    <n v="47"/>
    <x v="0"/>
    <x v="9"/>
    <s v="United States"/>
  </r>
  <r>
    <n v="1504"/>
    <x v="64"/>
    <x v="3"/>
    <x v="4"/>
    <x v="3"/>
    <n v="40"/>
    <x v="0"/>
    <n v="53"/>
    <n v="609"/>
    <n v="47"/>
    <x v="1"/>
    <x v="149"/>
    <x v="2"/>
    <n v="2"/>
    <n v="611"/>
    <x v="2"/>
    <s v="Susan Washington"/>
    <x v="0"/>
    <n v="56"/>
    <x v="2"/>
    <x v="9"/>
    <s v="United States"/>
  </r>
  <r>
    <n v="1505"/>
    <x v="280"/>
    <x v="0"/>
    <x v="3"/>
    <x v="2"/>
    <n v="41"/>
    <x v="0"/>
    <n v="60"/>
    <n v="891"/>
    <n v="47"/>
    <x v="1"/>
    <x v="269"/>
    <x v="1"/>
    <n v="2"/>
    <n v="893"/>
    <x v="0"/>
    <s v="Andre Taylor Jr."/>
    <x v="0"/>
    <n v="35"/>
    <x v="0"/>
    <x v="9"/>
    <s v="United States"/>
  </r>
  <r>
    <n v="1506"/>
    <x v="20"/>
    <x v="10"/>
    <x v="5"/>
    <x v="4"/>
    <n v="78"/>
    <x v="1"/>
    <n v="118"/>
    <n v="635"/>
    <n v="16"/>
    <x v="1"/>
    <x v="44"/>
    <x v="4"/>
    <n v="5"/>
    <n v="640"/>
    <x v="0"/>
    <s v="Olivia Bean"/>
    <x v="0"/>
    <n v="54"/>
    <x v="2"/>
    <x v="4"/>
    <s v="United States"/>
  </r>
  <r>
    <n v="1507"/>
    <x v="73"/>
    <x v="0"/>
    <x v="7"/>
    <x v="3"/>
    <n v="38"/>
    <x v="0"/>
    <n v="76"/>
    <n v="681"/>
    <n v="18"/>
    <x v="1"/>
    <x v="89"/>
    <x v="1"/>
    <n v="3"/>
    <n v="684"/>
    <x v="0"/>
    <s v="Mary Campbell"/>
    <x v="0"/>
    <n v="44"/>
    <x v="0"/>
    <x v="5"/>
    <s v="United States"/>
  </r>
  <r>
    <n v="1508"/>
    <x v="236"/>
    <x v="6"/>
    <x v="0"/>
    <x v="0"/>
    <n v="35"/>
    <x v="0"/>
    <n v="59"/>
    <n v="934"/>
    <n v="39"/>
    <x v="1"/>
    <x v="126"/>
    <x v="4"/>
    <n v="2"/>
    <n v="936"/>
    <x v="4"/>
    <s v="Daniel Gonzalez"/>
    <x v="0"/>
    <n v="54"/>
    <x v="2"/>
    <x v="3"/>
    <s v="United States"/>
  </r>
  <r>
    <n v="1509"/>
    <x v="281"/>
    <x v="5"/>
    <x v="5"/>
    <x v="4"/>
    <n v="43"/>
    <x v="0"/>
    <n v="66"/>
    <n v="319"/>
    <n v="14"/>
    <x v="1"/>
    <x v="270"/>
    <x v="4"/>
    <n v="3"/>
    <n v="322"/>
    <x v="1"/>
    <s v="Emily Pollard"/>
    <x v="0"/>
    <n v="19"/>
    <x v="1"/>
    <x v="1"/>
    <s v="United States"/>
  </r>
  <r>
    <n v="1510"/>
    <x v="100"/>
    <x v="10"/>
    <x v="9"/>
    <x v="4"/>
    <n v="64"/>
    <x v="2"/>
    <n v="80"/>
    <n v="717"/>
    <n v="45"/>
    <x v="1"/>
    <x v="92"/>
    <x v="6"/>
    <n v="3"/>
    <n v="720"/>
    <x v="4"/>
    <s v="Cassidy Carroll"/>
    <x v="0"/>
    <n v="16"/>
    <x v="1"/>
    <x v="2"/>
    <s v="United States"/>
  </r>
  <r>
    <n v="1511"/>
    <x v="150"/>
    <x v="8"/>
    <x v="8"/>
    <x v="0"/>
    <n v="43"/>
    <x v="0"/>
    <n v="76"/>
    <n v="1119"/>
    <n v="34"/>
    <x v="1"/>
    <x v="19"/>
    <x v="5"/>
    <n v="3"/>
    <n v="1122"/>
    <x v="3"/>
    <s v="Bonnie Matthews DDS"/>
    <x v="0"/>
    <n v="53"/>
    <x v="2"/>
    <x v="6"/>
    <s v="United States"/>
  </r>
  <r>
    <n v="1512"/>
    <x v="282"/>
    <x v="3"/>
    <x v="6"/>
    <x v="3"/>
    <n v="43"/>
    <x v="0"/>
    <n v="56"/>
    <n v="270"/>
    <n v="21"/>
    <x v="1"/>
    <x v="237"/>
    <x v="1"/>
    <n v="3"/>
    <n v="273"/>
    <x v="4"/>
    <s v="Lacey Marshall"/>
    <x v="0"/>
    <n v="26"/>
    <x v="1"/>
    <x v="0"/>
    <s v="United States"/>
  </r>
  <r>
    <n v="1513"/>
    <x v="283"/>
    <x v="7"/>
    <x v="3"/>
    <x v="2"/>
    <n v="50"/>
    <x v="2"/>
    <n v="64"/>
    <n v="306"/>
    <n v="22"/>
    <x v="1"/>
    <x v="154"/>
    <x v="2"/>
    <n v="2"/>
    <n v="308"/>
    <x v="3"/>
    <s v="Tanner Wiggins"/>
    <x v="0"/>
    <n v="35"/>
    <x v="0"/>
    <x v="0"/>
    <s v="United States"/>
  </r>
  <r>
    <n v="1514"/>
    <x v="7"/>
    <x v="7"/>
    <x v="8"/>
    <x v="0"/>
    <n v="97"/>
    <x v="1"/>
    <n v="132"/>
    <n v="803"/>
    <n v="23"/>
    <x v="1"/>
    <x v="173"/>
    <x v="4"/>
    <n v="2"/>
    <n v="805"/>
    <x v="2"/>
    <s v="Michael Reynolds"/>
    <x v="0"/>
    <n v="23"/>
    <x v="1"/>
    <x v="3"/>
    <s v="United States"/>
  </r>
  <r>
    <n v="1515"/>
    <x v="124"/>
    <x v="1"/>
    <x v="9"/>
    <x v="4"/>
    <n v="82"/>
    <x v="1"/>
    <n v="105"/>
    <n v="227"/>
    <n v="10"/>
    <x v="1"/>
    <x v="39"/>
    <x v="5"/>
    <n v="3"/>
    <n v="230"/>
    <x v="0"/>
    <s v="Jeremy Stewart"/>
    <x v="0"/>
    <n v="62"/>
    <x v="2"/>
    <x v="9"/>
    <s v="United States"/>
  </r>
  <r>
    <n v="1516"/>
    <x v="53"/>
    <x v="3"/>
    <x v="5"/>
    <x v="4"/>
    <n v="20"/>
    <x v="0"/>
    <n v="44"/>
    <n v="669"/>
    <n v="28"/>
    <x v="1"/>
    <x v="30"/>
    <x v="3"/>
    <n v="3"/>
    <n v="672"/>
    <x v="3"/>
    <s v="Diana Thompson MD"/>
    <x v="0"/>
    <n v="27"/>
    <x v="1"/>
    <x v="6"/>
    <s v="United States"/>
  </r>
  <r>
    <n v="1517"/>
    <x v="284"/>
    <x v="9"/>
    <x v="7"/>
    <x v="3"/>
    <n v="23"/>
    <x v="0"/>
    <n v="57"/>
    <n v="1561"/>
    <n v="46"/>
    <x v="1"/>
    <x v="271"/>
    <x v="5"/>
    <n v="3"/>
    <n v="1564"/>
    <x v="0"/>
    <s v="Brian Carr"/>
    <x v="0"/>
    <n v="55"/>
    <x v="2"/>
    <x v="4"/>
    <s v="United States"/>
  </r>
  <r>
    <n v="1518"/>
    <x v="166"/>
    <x v="9"/>
    <x v="7"/>
    <x v="3"/>
    <n v="33"/>
    <x v="0"/>
    <n v="65"/>
    <n v="1373"/>
    <n v="43"/>
    <x v="1"/>
    <x v="212"/>
    <x v="4"/>
    <n v="3"/>
    <n v="1376"/>
    <x v="1"/>
    <s v="Miss Sandra Wise"/>
    <x v="0"/>
    <n v="30"/>
    <x v="0"/>
    <x v="9"/>
    <s v="United States"/>
  </r>
  <r>
    <n v="1519"/>
    <x v="285"/>
    <x v="3"/>
    <x v="0"/>
    <x v="0"/>
    <n v="34"/>
    <x v="0"/>
    <n v="53"/>
    <n v="661"/>
    <n v="35"/>
    <x v="1"/>
    <x v="235"/>
    <x v="6"/>
    <n v="4"/>
    <n v="665"/>
    <x v="3"/>
    <s v="Johnny Lewis"/>
    <x v="0"/>
    <n v="41"/>
    <x v="0"/>
    <x v="0"/>
    <s v="United States"/>
  </r>
  <r>
    <n v="1520"/>
    <x v="44"/>
    <x v="5"/>
    <x v="5"/>
    <x v="4"/>
    <n v="88"/>
    <x v="1"/>
    <n v="121"/>
    <n v="1283"/>
    <n v="39"/>
    <x v="1"/>
    <x v="272"/>
    <x v="6"/>
    <n v="4"/>
    <n v="1287"/>
    <x v="2"/>
    <s v="Colleen Jensen"/>
    <x v="0"/>
    <n v="60"/>
    <x v="2"/>
    <x v="0"/>
    <s v="United States"/>
  </r>
  <r>
    <n v="1521"/>
    <x v="249"/>
    <x v="7"/>
    <x v="2"/>
    <x v="1"/>
    <n v="36"/>
    <x v="0"/>
    <n v="57"/>
    <n v="962"/>
    <n v="46"/>
    <x v="1"/>
    <x v="273"/>
    <x v="2"/>
    <n v="4"/>
    <n v="966"/>
    <x v="4"/>
    <s v="Jessica Cohen"/>
    <x v="0"/>
    <n v="38"/>
    <x v="0"/>
    <x v="4"/>
    <s v="United States"/>
  </r>
  <r>
    <n v="1522"/>
    <x v="230"/>
    <x v="8"/>
    <x v="2"/>
    <x v="1"/>
    <n v="82"/>
    <x v="1"/>
    <n v="111"/>
    <n v="24"/>
    <n v="1"/>
    <x v="1"/>
    <x v="256"/>
    <x v="6"/>
    <n v="5"/>
    <n v="29"/>
    <x v="2"/>
    <s v="Christopher Beard"/>
    <x v="0"/>
    <n v="61"/>
    <x v="2"/>
    <x v="4"/>
    <s v="United States"/>
  </r>
  <r>
    <n v="1523"/>
    <x v="59"/>
    <x v="7"/>
    <x v="6"/>
    <x v="3"/>
    <n v="33"/>
    <x v="0"/>
    <n v="56"/>
    <n v="1122"/>
    <n v="49"/>
    <x v="1"/>
    <x v="154"/>
    <x v="1"/>
    <n v="5"/>
    <n v="1127"/>
    <x v="0"/>
    <s v="Brandon Fischer"/>
    <x v="0"/>
    <n v="20"/>
    <x v="1"/>
    <x v="6"/>
    <s v="United States"/>
  </r>
  <r>
    <n v="1524"/>
    <x v="70"/>
    <x v="7"/>
    <x v="1"/>
    <x v="1"/>
    <n v="43"/>
    <x v="0"/>
    <n v="63"/>
    <n v="338"/>
    <n v="17"/>
    <x v="1"/>
    <x v="262"/>
    <x v="1"/>
    <n v="2"/>
    <n v="340"/>
    <x v="3"/>
    <s v="Deborah Long"/>
    <x v="0"/>
    <n v="46"/>
    <x v="0"/>
    <x v="3"/>
    <s v="United States"/>
  </r>
  <r>
    <n v="1525"/>
    <x v="91"/>
    <x v="2"/>
    <x v="7"/>
    <x v="3"/>
    <n v="27"/>
    <x v="0"/>
    <n v="49"/>
    <n v="105"/>
    <n v="5"/>
    <x v="1"/>
    <x v="274"/>
    <x v="1"/>
    <n v="5"/>
    <n v="110"/>
    <x v="0"/>
    <s v="Jason Garcia"/>
    <x v="0"/>
    <n v="56"/>
    <x v="2"/>
    <x v="1"/>
    <s v="United States"/>
  </r>
  <r>
    <n v="1526"/>
    <x v="201"/>
    <x v="3"/>
    <x v="1"/>
    <x v="1"/>
    <n v="76"/>
    <x v="1"/>
    <n v="102"/>
    <n v="1140"/>
    <n v="44"/>
    <x v="1"/>
    <x v="237"/>
    <x v="5"/>
    <n v="4"/>
    <n v="1144"/>
    <x v="0"/>
    <s v="Ashley Reed"/>
    <x v="0"/>
    <n v="16"/>
    <x v="1"/>
    <x v="3"/>
    <s v="United States"/>
  </r>
  <r>
    <n v="1527"/>
    <x v="88"/>
    <x v="0"/>
    <x v="9"/>
    <x v="4"/>
    <n v="43"/>
    <x v="0"/>
    <n v="72"/>
    <n v="143"/>
    <n v="5"/>
    <x v="1"/>
    <x v="83"/>
    <x v="2"/>
    <n v="2"/>
    <n v="145"/>
    <x v="0"/>
    <s v="Brian Haas"/>
    <x v="0"/>
    <n v="45"/>
    <x v="0"/>
    <x v="0"/>
    <s v="United States"/>
  </r>
  <r>
    <n v="1528"/>
    <x v="286"/>
    <x v="5"/>
    <x v="3"/>
    <x v="2"/>
    <n v="55"/>
    <x v="2"/>
    <n v="87"/>
    <n v="123"/>
    <n v="4"/>
    <x v="1"/>
    <x v="191"/>
    <x v="0"/>
    <n v="5"/>
    <n v="128"/>
    <x v="4"/>
    <s v="Kristi Schmidt"/>
    <x v="0"/>
    <n v="30"/>
    <x v="0"/>
    <x v="6"/>
    <s v="United States"/>
  </r>
  <r>
    <n v="1529"/>
    <x v="28"/>
    <x v="11"/>
    <x v="3"/>
    <x v="2"/>
    <n v="31"/>
    <x v="0"/>
    <n v="66"/>
    <n v="1675"/>
    <n v="48"/>
    <x v="1"/>
    <x v="202"/>
    <x v="1"/>
    <n v="5"/>
    <n v="1680"/>
    <x v="3"/>
    <s v="Tiffany Nolan"/>
    <x v="0"/>
    <n v="19"/>
    <x v="1"/>
    <x v="6"/>
    <s v="United States"/>
  </r>
  <r>
    <n v="1530"/>
    <x v="287"/>
    <x v="3"/>
    <x v="4"/>
    <x v="3"/>
    <n v="30"/>
    <x v="0"/>
    <n v="50"/>
    <n v="456"/>
    <n v="23"/>
    <x v="1"/>
    <x v="52"/>
    <x v="1"/>
    <n v="4"/>
    <n v="460"/>
    <x v="3"/>
    <s v="Margaret Arellano"/>
    <x v="0"/>
    <n v="20"/>
    <x v="1"/>
    <x v="9"/>
    <s v="United States"/>
  </r>
  <r>
    <n v="1531"/>
    <x v="94"/>
    <x v="1"/>
    <x v="3"/>
    <x v="2"/>
    <n v="98"/>
    <x v="1"/>
    <n v="114"/>
    <n v="734"/>
    <n v="46"/>
    <x v="1"/>
    <x v="151"/>
    <x v="5"/>
    <n v="2"/>
    <n v="736"/>
    <x v="4"/>
    <s v="Jesse Hammond"/>
    <x v="0"/>
    <n v="49"/>
    <x v="0"/>
    <x v="0"/>
    <s v="United States"/>
  </r>
  <r>
    <n v="1532"/>
    <x v="250"/>
    <x v="9"/>
    <x v="9"/>
    <x v="4"/>
    <n v="38"/>
    <x v="0"/>
    <n v="50"/>
    <n v="439"/>
    <n v="37"/>
    <x v="1"/>
    <x v="275"/>
    <x v="1"/>
    <n v="5"/>
    <n v="444"/>
    <x v="1"/>
    <s v="John Parker"/>
    <x v="0"/>
    <n v="27"/>
    <x v="1"/>
    <x v="9"/>
    <s v="United States"/>
  </r>
  <r>
    <n v="1533"/>
    <x v="139"/>
    <x v="6"/>
    <x v="8"/>
    <x v="0"/>
    <n v="99"/>
    <x v="1"/>
    <n v="134"/>
    <n v="380"/>
    <n v="11"/>
    <x v="1"/>
    <x v="276"/>
    <x v="5"/>
    <n v="5"/>
    <n v="385"/>
    <x v="4"/>
    <s v="Donna Stewart"/>
    <x v="0"/>
    <n v="16"/>
    <x v="1"/>
    <x v="6"/>
    <s v="United States"/>
  </r>
  <r>
    <n v="1534"/>
    <x v="169"/>
    <x v="2"/>
    <x v="3"/>
    <x v="2"/>
    <n v="62"/>
    <x v="2"/>
    <n v="90"/>
    <n v="1201"/>
    <n v="43"/>
    <x v="1"/>
    <x v="277"/>
    <x v="3"/>
    <n v="3"/>
    <n v="1204"/>
    <x v="3"/>
    <s v="Andrea White"/>
    <x v="0"/>
    <n v="34"/>
    <x v="0"/>
    <x v="5"/>
    <s v="United States"/>
  </r>
  <r>
    <n v="1535"/>
    <x v="288"/>
    <x v="11"/>
    <x v="1"/>
    <x v="1"/>
    <n v="52"/>
    <x v="2"/>
    <n v="63"/>
    <n v="8"/>
    <n v="1"/>
    <x v="1"/>
    <x v="88"/>
    <x v="1"/>
    <n v="3"/>
    <n v="11"/>
    <x v="1"/>
    <s v="Christie Greer"/>
    <x v="0"/>
    <n v="41"/>
    <x v="0"/>
    <x v="5"/>
    <s v="United States"/>
  </r>
  <r>
    <n v="1536"/>
    <x v="219"/>
    <x v="11"/>
    <x v="8"/>
    <x v="0"/>
    <n v="43"/>
    <x v="0"/>
    <n v="81"/>
    <n v="720"/>
    <n v="19"/>
    <x v="1"/>
    <x v="67"/>
    <x v="1"/>
    <n v="2"/>
    <n v="722"/>
    <x v="1"/>
    <s v="Dominique Long"/>
    <x v="0"/>
    <n v="25"/>
    <x v="1"/>
    <x v="2"/>
    <s v="United States"/>
  </r>
  <r>
    <n v="1537"/>
    <x v="118"/>
    <x v="7"/>
    <x v="4"/>
    <x v="3"/>
    <n v="70"/>
    <x v="1"/>
    <n v="82"/>
    <n v="32"/>
    <n v="3"/>
    <x v="1"/>
    <x v="107"/>
    <x v="0"/>
    <n v="4"/>
    <n v="36"/>
    <x v="1"/>
    <s v="Ebony Wright"/>
    <x v="0"/>
    <n v="21"/>
    <x v="1"/>
    <x v="3"/>
    <s v="United States"/>
  </r>
  <r>
    <n v="1538"/>
    <x v="4"/>
    <x v="4"/>
    <x v="7"/>
    <x v="3"/>
    <n v="49"/>
    <x v="0"/>
    <n v="61"/>
    <n v="392"/>
    <n v="33"/>
    <x v="1"/>
    <x v="278"/>
    <x v="3"/>
    <n v="4"/>
    <n v="396"/>
    <x v="3"/>
    <s v="Lauren King"/>
    <x v="0"/>
    <n v="38"/>
    <x v="0"/>
    <x v="0"/>
    <s v="United States"/>
  </r>
  <r>
    <n v="1539"/>
    <x v="9"/>
    <x v="4"/>
    <x v="9"/>
    <x v="4"/>
    <n v="36"/>
    <x v="0"/>
    <n v="67"/>
    <n v="1269"/>
    <n v="41"/>
    <x v="1"/>
    <x v="182"/>
    <x v="5"/>
    <n v="2"/>
    <n v="1271"/>
    <x v="2"/>
    <s v="Barbara Thompson"/>
    <x v="0"/>
    <n v="37"/>
    <x v="0"/>
    <x v="1"/>
    <s v="United States"/>
  </r>
  <r>
    <n v="1540"/>
    <x v="265"/>
    <x v="10"/>
    <x v="8"/>
    <x v="0"/>
    <n v="33"/>
    <x v="0"/>
    <n v="55"/>
    <n v="129"/>
    <n v="6"/>
    <x v="1"/>
    <x v="85"/>
    <x v="0"/>
    <n v="3"/>
    <n v="132"/>
    <x v="4"/>
    <s v="Dr. Charles Matthews"/>
    <x v="0"/>
    <n v="26"/>
    <x v="1"/>
    <x v="6"/>
    <s v="United States"/>
  </r>
  <r>
    <n v="1541"/>
    <x v="114"/>
    <x v="9"/>
    <x v="3"/>
    <x v="2"/>
    <n v="41"/>
    <x v="0"/>
    <n v="70"/>
    <n v="488"/>
    <n v="17"/>
    <x v="1"/>
    <x v="150"/>
    <x v="1"/>
    <n v="5"/>
    <n v="493"/>
    <x v="0"/>
    <s v="Mr. William Zamora"/>
    <x v="0"/>
    <n v="44"/>
    <x v="0"/>
    <x v="6"/>
    <s v="United States"/>
  </r>
  <r>
    <n v="1542"/>
    <x v="155"/>
    <x v="1"/>
    <x v="5"/>
    <x v="4"/>
    <n v="45"/>
    <x v="0"/>
    <n v="62"/>
    <n v="372"/>
    <n v="22"/>
    <x v="1"/>
    <x v="197"/>
    <x v="3"/>
    <n v="2"/>
    <n v="374"/>
    <x v="3"/>
    <s v="Lori Morales"/>
    <x v="0"/>
    <n v="45"/>
    <x v="0"/>
    <x v="6"/>
    <s v="United States"/>
  </r>
  <r>
    <n v="1543"/>
    <x v="289"/>
    <x v="6"/>
    <x v="6"/>
    <x v="3"/>
    <n v="93"/>
    <x v="1"/>
    <n v="107"/>
    <n v="375"/>
    <n v="27"/>
    <x v="1"/>
    <x v="279"/>
    <x v="2"/>
    <n v="3"/>
    <n v="378"/>
    <x v="0"/>
    <s v="Jessica Salazar"/>
    <x v="0"/>
    <n v="57"/>
    <x v="2"/>
    <x v="2"/>
    <s v="United States"/>
  </r>
  <r>
    <n v="1544"/>
    <x v="276"/>
    <x v="1"/>
    <x v="6"/>
    <x v="3"/>
    <n v="31"/>
    <x v="0"/>
    <n v="48"/>
    <n v="406"/>
    <n v="24"/>
    <x v="1"/>
    <x v="158"/>
    <x v="5"/>
    <n v="2"/>
    <n v="408"/>
    <x v="4"/>
    <s v="Rebecca Harris"/>
    <x v="0"/>
    <n v="46"/>
    <x v="0"/>
    <x v="7"/>
    <s v="United States"/>
  </r>
  <r>
    <n v="1545"/>
    <x v="200"/>
    <x v="11"/>
    <x v="8"/>
    <x v="0"/>
    <n v="88"/>
    <x v="1"/>
    <n v="118"/>
    <n v="298"/>
    <n v="10"/>
    <x v="1"/>
    <x v="114"/>
    <x v="5"/>
    <n v="2"/>
    <n v="300"/>
    <x v="4"/>
    <s v="Courtney Curtis"/>
    <x v="0"/>
    <n v="52"/>
    <x v="2"/>
    <x v="0"/>
    <s v="United States"/>
  </r>
  <r>
    <n v="1546"/>
    <x v="290"/>
    <x v="0"/>
    <x v="7"/>
    <x v="3"/>
    <n v="75"/>
    <x v="1"/>
    <n v="103"/>
    <n v="247"/>
    <n v="9"/>
    <x v="1"/>
    <x v="46"/>
    <x v="2"/>
    <n v="5"/>
    <n v="252"/>
    <x v="3"/>
    <s v="Christopher Riley"/>
    <x v="0"/>
    <n v="58"/>
    <x v="2"/>
    <x v="5"/>
    <s v="United States"/>
  </r>
  <r>
    <n v="1547"/>
    <x v="101"/>
    <x v="4"/>
    <x v="2"/>
    <x v="1"/>
    <n v="73"/>
    <x v="1"/>
    <n v="91"/>
    <n v="302"/>
    <n v="17"/>
    <x v="1"/>
    <x v="280"/>
    <x v="3"/>
    <n v="4"/>
    <n v="306"/>
    <x v="4"/>
    <s v="Thomas Leon"/>
    <x v="0"/>
    <n v="22"/>
    <x v="1"/>
    <x v="4"/>
    <s v="United States"/>
  </r>
  <r>
    <n v="1548"/>
    <x v="57"/>
    <x v="2"/>
    <x v="8"/>
    <x v="0"/>
    <n v="35"/>
    <x v="0"/>
    <n v="60"/>
    <n v="670"/>
    <n v="27"/>
    <x v="1"/>
    <x v="64"/>
    <x v="4"/>
    <n v="5"/>
    <n v="675"/>
    <x v="2"/>
    <s v="Kristy Wright"/>
    <x v="0"/>
    <n v="19"/>
    <x v="1"/>
    <x v="0"/>
    <s v="United States"/>
  </r>
  <r>
    <n v="1549"/>
    <x v="291"/>
    <x v="8"/>
    <x v="4"/>
    <x v="3"/>
    <n v="43"/>
    <x v="0"/>
    <n v="54"/>
    <n v="149"/>
    <n v="14"/>
    <x v="1"/>
    <x v="281"/>
    <x v="3"/>
    <n v="5"/>
    <n v="154"/>
    <x v="3"/>
    <s v="Daniel Robinson"/>
    <x v="0"/>
    <n v="16"/>
    <x v="1"/>
    <x v="7"/>
    <s v="United States"/>
  </r>
  <r>
    <n v="1550"/>
    <x v="292"/>
    <x v="1"/>
    <x v="7"/>
    <x v="3"/>
    <n v="93"/>
    <x v="1"/>
    <n v="126"/>
    <n v="326"/>
    <n v="10"/>
    <x v="1"/>
    <x v="73"/>
    <x v="2"/>
    <n v="4"/>
    <n v="330"/>
    <x v="2"/>
    <s v="Brenda Thomas"/>
    <x v="0"/>
    <n v="61"/>
    <x v="2"/>
    <x v="3"/>
    <s v="United States"/>
  </r>
  <r>
    <n v="1551"/>
    <x v="199"/>
    <x v="0"/>
    <x v="6"/>
    <x v="3"/>
    <n v="42"/>
    <x v="0"/>
    <n v="55"/>
    <n v="112"/>
    <n v="9"/>
    <x v="1"/>
    <x v="184"/>
    <x v="2"/>
    <n v="5"/>
    <n v="117"/>
    <x v="3"/>
    <s v="Carol Hill"/>
    <x v="0"/>
    <n v="47"/>
    <x v="0"/>
    <x v="6"/>
    <s v="United States"/>
  </r>
  <r>
    <n v="1552"/>
    <x v="15"/>
    <x v="1"/>
    <x v="9"/>
    <x v="4"/>
    <n v="76"/>
    <x v="1"/>
    <n v="116"/>
    <n v="1718"/>
    <n v="43"/>
    <x v="1"/>
    <x v="282"/>
    <x v="1"/>
    <n v="2"/>
    <n v="1720"/>
    <x v="2"/>
    <s v="Christopher Wallace"/>
    <x v="0"/>
    <n v="33"/>
    <x v="0"/>
    <x v="8"/>
    <s v="United States"/>
  </r>
  <r>
    <n v="1553"/>
    <x v="292"/>
    <x v="1"/>
    <x v="3"/>
    <x v="2"/>
    <n v="86"/>
    <x v="1"/>
    <n v="113"/>
    <n v="481"/>
    <n v="18"/>
    <x v="1"/>
    <x v="73"/>
    <x v="2"/>
    <n v="5"/>
    <n v="486"/>
    <x v="0"/>
    <s v="Scott Miller"/>
    <x v="0"/>
    <n v="19"/>
    <x v="1"/>
    <x v="1"/>
    <s v="United States"/>
  </r>
  <r>
    <n v="1554"/>
    <x v="293"/>
    <x v="1"/>
    <x v="5"/>
    <x v="4"/>
    <n v="20"/>
    <x v="0"/>
    <n v="52"/>
    <n v="1115"/>
    <n v="35"/>
    <x v="1"/>
    <x v="39"/>
    <x v="6"/>
    <n v="5"/>
    <n v="1120"/>
    <x v="2"/>
    <s v="Samuel White"/>
    <x v="0"/>
    <n v="41"/>
    <x v="0"/>
    <x v="3"/>
    <s v="United States"/>
  </r>
  <r>
    <n v="1555"/>
    <x v="111"/>
    <x v="1"/>
    <x v="1"/>
    <x v="1"/>
    <n v="98"/>
    <x v="1"/>
    <n v="133"/>
    <n v="65"/>
    <n v="2"/>
    <x v="1"/>
    <x v="73"/>
    <x v="0"/>
    <n v="5"/>
    <n v="70"/>
    <x v="1"/>
    <s v="Patricia Wheeler"/>
    <x v="0"/>
    <n v="35"/>
    <x v="0"/>
    <x v="1"/>
    <s v="United States"/>
  </r>
  <r>
    <n v="1556"/>
    <x v="110"/>
    <x v="2"/>
    <x v="6"/>
    <x v="3"/>
    <n v="94"/>
    <x v="1"/>
    <n v="122"/>
    <n v="863"/>
    <n v="31"/>
    <x v="1"/>
    <x v="152"/>
    <x v="6"/>
    <n v="5"/>
    <n v="868"/>
    <x v="4"/>
    <s v="Veronica Brown"/>
    <x v="0"/>
    <n v="51"/>
    <x v="2"/>
    <x v="8"/>
    <s v="United States"/>
  </r>
  <r>
    <n v="1557"/>
    <x v="294"/>
    <x v="10"/>
    <x v="9"/>
    <x v="4"/>
    <n v="48"/>
    <x v="0"/>
    <n v="70"/>
    <n v="569"/>
    <n v="26"/>
    <x v="1"/>
    <x v="116"/>
    <x v="0"/>
    <n v="3"/>
    <n v="572"/>
    <x v="3"/>
    <s v="Brian Anderson"/>
    <x v="0"/>
    <n v="16"/>
    <x v="1"/>
    <x v="7"/>
    <s v="United States"/>
  </r>
  <r>
    <n v="1558"/>
    <x v="174"/>
    <x v="0"/>
    <x v="6"/>
    <x v="3"/>
    <n v="24"/>
    <x v="0"/>
    <n v="46"/>
    <n v="1029"/>
    <n v="47"/>
    <x v="1"/>
    <x v="224"/>
    <x v="3"/>
    <n v="5"/>
    <n v="1034"/>
    <x v="2"/>
    <s v="Walter Gutierrez"/>
    <x v="0"/>
    <n v="59"/>
    <x v="2"/>
    <x v="1"/>
    <s v="United States"/>
  </r>
  <r>
    <n v="1559"/>
    <x v="53"/>
    <x v="3"/>
    <x v="7"/>
    <x v="3"/>
    <n v="42"/>
    <x v="0"/>
    <n v="71"/>
    <n v="488"/>
    <n v="17"/>
    <x v="1"/>
    <x v="96"/>
    <x v="2"/>
    <n v="5"/>
    <n v="493"/>
    <x v="0"/>
    <s v="Daniel Huffman"/>
    <x v="0"/>
    <n v="37"/>
    <x v="0"/>
    <x v="7"/>
    <s v="United States"/>
  </r>
  <r>
    <n v="1560"/>
    <x v="180"/>
    <x v="5"/>
    <x v="3"/>
    <x v="2"/>
    <n v="83"/>
    <x v="1"/>
    <n v="118"/>
    <n v="1573"/>
    <n v="45"/>
    <x v="1"/>
    <x v="37"/>
    <x v="6"/>
    <n v="2"/>
    <n v="1575"/>
    <x v="3"/>
    <s v="Teresa Myers"/>
    <x v="0"/>
    <n v="30"/>
    <x v="0"/>
    <x v="0"/>
    <s v="United States"/>
  </r>
  <r>
    <n v="1561"/>
    <x v="291"/>
    <x v="8"/>
    <x v="7"/>
    <x v="3"/>
    <n v="22"/>
    <x v="0"/>
    <n v="48"/>
    <n v="281"/>
    <n v="11"/>
    <x v="1"/>
    <x v="283"/>
    <x v="5"/>
    <n v="5"/>
    <n v="286"/>
    <x v="1"/>
    <s v="Jill Velasquez"/>
    <x v="0"/>
    <n v="35"/>
    <x v="0"/>
    <x v="5"/>
    <s v="United States"/>
  </r>
  <r>
    <n v="1562"/>
    <x v="3"/>
    <x v="3"/>
    <x v="5"/>
    <x v="4"/>
    <n v="35"/>
    <x v="0"/>
    <n v="48"/>
    <n v="349"/>
    <n v="27"/>
    <x v="1"/>
    <x v="234"/>
    <x v="5"/>
    <n v="2"/>
    <n v="351"/>
    <x v="3"/>
    <s v="Brittany Young"/>
    <x v="0"/>
    <n v="53"/>
    <x v="2"/>
    <x v="9"/>
    <s v="United States"/>
  </r>
  <r>
    <n v="1563"/>
    <x v="224"/>
    <x v="0"/>
    <x v="1"/>
    <x v="1"/>
    <n v="100"/>
    <x v="1"/>
    <n v="135"/>
    <n v="1396"/>
    <n v="40"/>
    <x v="1"/>
    <x v="53"/>
    <x v="4"/>
    <n v="4"/>
    <n v="1400"/>
    <x v="0"/>
    <s v="Jerry Lang"/>
    <x v="0"/>
    <n v="63"/>
    <x v="2"/>
    <x v="9"/>
    <s v="United States"/>
  </r>
  <r>
    <n v="1564"/>
    <x v="258"/>
    <x v="10"/>
    <x v="3"/>
    <x v="2"/>
    <n v="87"/>
    <x v="1"/>
    <n v="103"/>
    <n v="333"/>
    <n v="21"/>
    <x v="1"/>
    <x v="192"/>
    <x v="1"/>
    <n v="3"/>
    <n v="336"/>
    <x v="0"/>
    <s v="Jordan Castaneda"/>
    <x v="0"/>
    <n v="32"/>
    <x v="0"/>
    <x v="8"/>
    <s v="United States"/>
  </r>
  <r>
    <n v="1565"/>
    <x v="295"/>
    <x v="11"/>
    <x v="0"/>
    <x v="0"/>
    <n v="70"/>
    <x v="1"/>
    <n v="107"/>
    <n v="1771"/>
    <n v="48"/>
    <x v="1"/>
    <x v="284"/>
    <x v="4"/>
    <n v="5"/>
    <n v="1776"/>
    <x v="1"/>
    <s v="Jason Long"/>
    <x v="0"/>
    <n v="46"/>
    <x v="0"/>
    <x v="4"/>
    <s v="United States"/>
  </r>
  <r>
    <n v="1566"/>
    <x v="296"/>
    <x v="1"/>
    <x v="8"/>
    <x v="0"/>
    <n v="94"/>
    <x v="1"/>
    <n v="133"/>
    <n v="1129"/>
    <n v="29"/>
    <x v="1"/>
    <x v="29"/>
    <x v="6"/>
    <n v="2"/>
    <n v="1131"/>
    <x v="3"/>
    <s v="Eric Wyatt"/>
    <x v="0"/>
    <n v="61"/>
    <x v="2"/>
    <x v="1"/>
    <s v="United States"/>
  </r>
  <r>
    <n v="1567"/>
    <x v="39"/>
    <x v="5"/>
    <x v="9"/>
    <x v="4"/>
    <n v="85"/>
    <x v="1"/>
    <n v="106"/>
    <n v="145"/>
    <n v="7"/>
    <x v="1"/>
    <x v="162"/>
    <x v="6"/>
    <n v="2"/>
    <n v="147"/>
    <x v="1"/>
    <s v="Kenneth Johnson"/>
    <x v="0"/>
    <n v="64"/>
    <x v="2"/>
    <x v="7"/>
    <s v="United States"/>
  </r>
  <r>
    <n v="1568"/>
    <x v="99"/>
    <x v="3"/>
    <x v="2"/>
    <x v="1"/>
    <n v="94"/>
    <x v="1"/>
    <n v="110"/>
    <n v="446"/>
    <n v="28"/>
    <x v="1"/>
    <x v="208"/>
    <x v="1"/>
    <n v="2"/>
    <n v="448"/>
    <x v="4"/>
    <s v="Yvonne Smith"/>
    <x v="0"/>
    <n v="35"/>
    <x v="0"/>
    <x v="4"/>
    <s v="United States"/>
  </r>
  <r>
    <n v="1569"/>
    <x v="248"/>
    <x v="1"/>
    <x v="9"/>
    <x v="4"/>
    <n v="30"/>
    <x v="0"/>
    <n v="69"/>
    <n v="115"/>
    <n v="3"/>
    <x v="1"/>
    <x v="285"/>
    <x v="5"/>
    <n v="2"/>
    <n v="117"/>
    <x v="4"/>
    <s v="Kyle Little"/>
    <x v="0"/>
    <n v="44"/>
    <x v="0"/>
    <x v="3"/>
    <s v="United States"/>
  </r>
  <r>
    <n v="1570"/>
    <x v="65"/>
    <x v="2"/>
    <x v="1"/>
    <x v="1"/>
    <n v="49"/>
    <x v="0"/>
    <n v="84"/>
    <n v="1012"/>
    <n v="29"/>
    <x v="1"/>
    <x v="286"/>
    <x v="0"/>
    <n v="3"/>
    <n v="1015"/>
    <x v="0"/>
    <s v="Kimberly Johnson"/>
    <x v="0"/>
    <n v="24"/>
    <x v="1"/>
    <x v="8"/>
    <s v="United States"/>
  </r>
  <r>
    <n v="1571"/>
    <x v="172"/>
    <x v="11"/>
    <x v="9"/>
    <x v="4"/>
    <n v="96"/>
    <x v="1"/>
    <n v="134"/>
    <n v="1746"/>
    <n v="46"/>
    <x v="1"/>
    <x v="90"/>
    <x v="6"/>
    <n v="2"/>
    <n v="1748"/>
    <x v="0"/>
    <s v="Ann Glenn"/>
    <x v="0"/>
    <n v="56"/>
    <x v="2"/>
    <x v="1"/>
    <s v="United States"/>
  </r>
  <r>
    <n v="1572"/>
    <x v="51"/>
    <x v="10"/>
    <x v="2"/>
    <x v="1"/>
    <n v="51"/>
    <x v="2"/>
    <n v="91"/>
    <n v="356"/>
    <n v="9"/>
    <x v="1"/>
    <x v="134"/>
    <x v="1"/>
    <n v="4"/>
    <n v="360"/>
    <x v="4"/>
    <s v="Dana Willis"/>
    <x v="0"/>
    <n v="47"/>
    <x v="0"/>
    <x v="8"/>
    <s v="United States"/>
  </r>
  <r>
    <n v="1573"/>
    <x v="121"/>
    <x v="0"/>
    <x v="4"/>
    <x v="3"/>
    <n v="56"/>
    <x v="2"/>
    <n v="82"/>
    <n v="620"/>
    <n v="24"/>
    <x v="1"/>
    <x v="110"/>
    <x v="5"/>
    <n v="4"/>
    <n v="624"/>
    <x v="3"/>
    <s v="James Warren"/>
    <x v="0"/>
    <n v="39"/>
    <x v="0"/>
    <x v="5"/>
    <s v="United States"/>
  </r>
  <r>
    <n v="1574"/>
    <x v="9"/>
    <x v="4"/>
    <x v="5"/>
    <x v="4"/>
    <n v="80"/>
    <x v="1"/>
    <n v="120"/>
    <n v="277"/>
    <n v="7"/>
    <x v="1"/>
    <x v="287"/>
    <x v="3"/>
    <n v="3"/>
    <n v="280"/>
    <x v="0"/>
    <s v="Amanda Townsend"/>
    <x v="0"/>
    <n v="56"/>
    <x v="2"/>
    <x v="0"/>
    <s v="United States"/>
  </r>
  <r>
    <n v="1575"/>
    <x v="73"/>
    <x v="0"/>
    <x v="7"/>
    <x v="3"/>
    <n v="77"/>
    <x v="1"/>
    <n v="109"/>
    <n v="1566"/>
    <n v="49"/>
    <x v="1"/>
    <x v="246"/>
    <x v="5"/>
    <n v="2"/>
    <n v="1568"/>
    <x v="1"/>
    <s v="Elizabeth Williams"/>
    <x v="0"/>
    <n v="20"/>
    <x v="1"/>
    <x v="9"/>
    <s v="United States"/>
  </r>
  <r>
    <n v="1576"/>
    <x v="260"/>
    <x v="0"/>
    <x v="5"/>
    <x v="4"/>
    <n v="82"/>
    <x v="1"/>
    <n v="121"/>
    <n v="1635"/>
    <n v="42"/>
    <x v="1"/>
    <x v="288"/>
    <x v="3"/>
    <n v="3"/>
    <n v="1638"/>
    <x v="0"/>
    <s v="Sean Rice"/>
    <x v="0"/>
    <n v="26"/>
    <x v="1"/>
    <x v="2"/>
    <s v="United States"/>
  </r>
  <r>
    <n v="1577"/>
    <x v="137"/>
    <x v="11"/>
    <x v="6"/>
    <x v="3"/>
    <n v="33"/>
    <x v="0"/>
    <n v="45"/>
    <n v="67"/>
    <n v="6"/>
    <x v="1"/>
    <x v="289"/>
    <x v="1"/>
    <n v="5"/>
    <n v="72"/>
    <x v="4"/>
    <s v="Darius Vincent"/>
    <x v="0"/>
    <n v="33"/>
    <x v="0"/>
    <x v="2"/>
    <s v="United States"/>
  </r>
  <r>
    <n v="1578"/>
    <x v="224"/>
    <x v="0"/>
    <x v="2"/>
    <x v="1"/>
    <n v="23"/>
    <x v="0"/>
    <n v="50"/>
    <n v="76"/>
    <n v="3"/>
    <x v="1"/>
    <x v="115"/>
    <x v="0"/>
    <n v="5"/>
    <n v="81"/>
    <x v="0"/>
    <s v="Carol Graves"/>
    <x v="0"/>
    <n v="50"/>
    <x v="2"/>
    <x v="2"/>
    <s v="United States"/>
  </r>
  <r>
    <n v="1579"/>
    <x v="156"/>
    <x v="0"/>
    <x v="1"/>
    <x v="1"/>
    <n v="76"/>
    <x v="1"/>
    <n v="108"/>
    <n v="444"/>
    <n v="14"/>
    <x v="1"/>
    <x v="290"/>
    <x v="3"/>
    <n v="4"/>
    <n v="448"/>
    <x v="3"/>
    <s v="Tiffany Kim"/>
    <x v="0"/>
    <n v="24"/>
    <x v="1"/>
    <x v="5"/>
    <s v="United States"/>
  </r>
  <r>
    <n v="1580"/>
    <x v="9"/>
    <x v="4"/>
    <x v="6"/>
    <x v="3"/>
    <n v="35"/>
    <x v="0"/>
    <n v="75"/>
    <n v="157"/>
    <n v="4"/>
    <x v="1"/>
    <x v="291"/>
    <x v="6"/>
    <n v="3"/>
    <n v="160"/>
    <x v="2"/>
    <s v="David Campbell"/>
    <x v="0"/>
    <n v="26"/>
    <x v="1"/>
    <x v="9"/>
    <s v="United States"/>
  </r>
  <r>
    <n v="1581"/>
    <x v="152"/>
    <x v="5"/>
    <x v="3"/>
    <x v="2"/>
    <n v="33"/>
    <x v="0"/>
    <n v="59"/>
    <n v="256"/>
    <n v="10"/>
    <x v="1"/>
    <x v="248"/>
    <x v="3"/>
    <n v="4"/>
    <n v="260"/>
    <x v="2"/>
    <s v="Ross Pacheco"/>
    <x v="0"/>
    <n v="41"/>
    <x v="0"/>
    <x v="9"/>
    <s v="United States"/>
  </r>
  <r>
    <n v="1582"/>
    <x v="222"/>
    <x v="8"/>
    <x v="6"/>
    <x v="3"/>
    <n v="76"/>
    <x v="1"/>
    <n v="104"/>
    <n v="782"/>
    <n v="28"/>
    <x v="1"/>
    <x v="292"/>
    <x v="2"/>
    <n v="2"/>
    <n v="784"/>
    <x v="4"/>
    <s v="Mr. Douglas Hebert"/>
    <x v="0"/>
    <n v="65"/>
    <x v="2"/>
    <x v="5"/>
    <s v="United States"/>
  </r>
  <r>
    <n v="1583"/>
    <x v="297"/>
    <x v="3"/>
    <x v="2"/>
    <x v="1"/>
    <n v="50"/>
    <x v="2"/>
    <n v="79"/>
    <n v="807"/>
    <n v="28"/>
    <x v="1"/>
    <x v="293"/>
    <x v="6"/>
    <n v="5"/>
    <n v="812"/>
    <x v="4"/>
    <s v="Leslie White"/>
    <x v="0"/>
    <n v="51"/>
    <x v="2"/>
    <x v="6"/>
    <s v="United States"/>
  </r>
  <r>
    <n v="1584"/>
    <x v="298"/>
    <x v="10"/>
    <x v="3"/>
    <x v="2"/>
    <n v="21"/>
    <x v="0"/>
    <n v="54"/>
    <n v="1117"/>
    <n v="34"/>
    <x v="1"/>
    <x v="252"/>
    <x v="0"/>
    <n v="5"/>
    <n v="1122"/>
    <x v="3"/>
    <s v="Lydia Gonzalez"/>
    <x v="0"/>
    <n v="49"/>
    <x v="0"/>
    <x v="1"/>
    <s v="United States"/>
  </r>
  <r>
    <n v="1585"/>
    <x v="299"/>
    <x v="3"/>
    <x v="0"/>
    <x v="0"/>
    <n v="82"/>
    <x v="1"/>
    <n v="120"/>
    <n v="1211"/>
    <n v="32"/>
    <x v="1"/>
    <x v="294"/>
    <x v="1"/>
    <n v="5"/>
    <n v="1216"/>
    <x v="4"/>
    <s v="Robert Lee"/>
    <x v="0"/>
    <n v="40"/>
    <x v="0"/>
    <x v="7"/>
    <s v="United States"/>
  </r>
  <r>
    <n v="1586"/>
    <x v="300"/>
    <x v="0"/>
    <x v="1"/>
    <x v="1"/>
    <n v="92"/>
    <x v="1"/>
    <n v="114"/>
    <n v="391"/>
    <n v="18"/>
    <x v="1"/>
    <x v="22"/>
    <x v="0"/>
    <n v="5"/>
    <n v="396"/>
    <x v="0"/>
    <s v="Nicole Anderson"/>
    <x v="0"/>
    <n v="32"/>
    <x v="0"/>
    <x v="3"/>
    <s v="United States"/>
  </r>
  <r>
    <n v="1587"/>
    <x v="301"/>
    <x v="0"/>
    <x v="1"/>
    <x v="1"/>
    <n v="59"/>
    <x v="2"/>
    <n v="78"/>
    <n v="148"/>
    <n v="8"/>
    <x v="1"/>
    <x v="0"/>
    <x v="5"/>
    <n v="4"/>
    <n v="152"/>
    <x v="4"/>
    <s v="Mark Oneal"/>
    <x v="0"/>
    <n v="29"/>
    <x v="1"/>
    <x v="4"/>
    <s v="United States"/>
  </r>
  <r>
    <n v="1588"/>
    <x v="11"/>
    <x v="7"/>
    <x v="1"/>
    <x v="1"/>
    <n v="63"/>
    <x v="2"/>
    <n v="103"/>
    <n v="1955"/>
    <n v="49"/>
    <x v="1"/>
    <x v="65"/>
    <x v="6"/>
    <n v="5"/>
    <n v="1960"/>
    <x v="1"/>
    <s v="Joshua Smith MD"/>
    <x v="0"/>
    <n v="30"/>
    <x v="0"/>
    <x v="9"/>
    <s v="United States"/>
  </r>
  <r>
    <n v="1589"/>
    <x v="220"/>
    <x v="10"/>
    <x v="7"/>
    <x v="3"/>
    <n v="68"/>
    <x v="2"/>
    <n v="105"/>
    <n v="812"/>
    <n v="22"/>
    <x v="1"/>
    <x v="252"/>
    <x v="4"/>
    <n v="2"/>
    <n v="814"/>
    <x v="2"/>
    <s v="Jill Bailey"/>
    <x v="0"/>
    <n v="60"/>
    <x v="2"/>
    <x v="6"/>
    <s v="United States"/>
  </r>
  <r>
    <n v="1590"/>
    <x v="271"/>
    <x v="10"/>
    <x v="5"/>
    <x v="4"/>
    <n v="82"/>
    <x v="1"/>
    <n v="95"/>
    <n v="88"/>
    <n v="7"/>
    <x v="1"/>
    <x v="125"/>
    <x v="4"/>
    <n v="3"/>
    <n v="91"/>
    <x v="2"/>
    <s v="Nicole Peterson"/>
    <x v="0"/>
    <n v="21"/>
    <x v="1"/>
    <x v="0"/>
    <s v="United States"/>
  </r>
  <r>
    <n v="1591"/>
    <x v="295"/>
    <x v="11"/>
    <x v="2"/>
    <x v="1"/>
    <n v="46"/>
    <x v="0"/>
    <n v="75"/>
    <n v="1215"/>
    <n v="42"/>
    <x v="1"/>
    <x v="88"/>
    <x v="5"/>
    <n v="3"/>
    <n v="1218"/>
    <x v="1"/>
    <s v="Stephen Long"/>
    <x v="0"/>
    <n v="48"/>
    <x v="0"/>
    <x v="1"/>
    <s v="United States"/>
  </r>
  <r>
    <n v="1592"/>
    <x v="161"/>
    <x v="4"/>
    <x v="3"/>
    <x v="2"/>
    <n v="44"/>
    <x v="0"/>
    <n v="54"/>
    <n v="315"/>
    <n v="32"/>
    <x v="1"/>
    <x v="122"/>
    <x v="0"/>
    <n v="5"/>
    <n v="320"/>
    <x v="2"/>
    <s v="Ryan Boone"/>
    <x v="0"/>
    <n v="41"/>
    <x v="0"/>
    <x v="2"/>
    <s v="United States"/>
  </r>
  <r>
    <n v="1593"/>
    <x v="118"/>
    <x v="7"/>
    <x v="3"/>
    <x v="2"/>
    <n v="76"/>
    <x v="1"/>
    <n v="93"/>
    <n v="846"/>
    <n v="50"/>
    <x v="1"/>
    <x v="144"/>
    <x v="1"/>
    <n v="4"/>
    <n v="850"/>
    <x v="0"/>
    <s v="Sydney Phillips"/>
    <x v="0"/>
    <n v="46"/>
    <x v="0"/>
    <x v="2"/>
    <s v="United States"/>
  </r>
  <r>
    <n v="1594"/>
    <x v="302"/>
    <x v="0"/>
    <x v="6"/>
    <x v="3"/>
    <n v="57"/>
    <x v="2"/>
    <n v="93"/>
    <n v="862"/>
    <n v="24"/>
    <x v="1"/>
    <x v="240"/>
    <x v="3"/>
    <n v="2"/>
    <n v="864"/>
    <x v="4"/>
    <s v="Thomas Floyd"/>
    <x v="0"/>
    <n v="33"/>
    <x v="0"/>
    <x v="7"/>
    <s v="United States"/>
  </r>
  <r>
    <n v="1595"/>
    <x v="8"/>
    <x v="7"/>
    <x v="2"/>
    <x v="1"/>
    <n v="29"/>
    <x v="0"/>
    <n v="52"/>
    <n v="1007"/>
    <n v="44"/>
    <x v="1"/>
    <x v="43"/>
    <x v="5"/>
    <n v="5"/>
    <n v="1012"/>
    <x v="0"/>
    <s v="Christopher Cruz"/>
    <x v="0"/>
    <n v="59"/>
    <x v="2"/>
    <x v="9"/>
    <s v="United States"/>
  </r>
  <r>
    <n v="1596"/>
    <x v="47"/>
    <x v="10"/>
    <x v="0"/>
    <x v="0"/>
    <n v="53"/>
    <x v="2"/>
    <n v="81"/>
    <n v="1089"/>
    <n v="39"/>
    <x v="1"/>
    <x v="295"/>
    <x v="2"/>
    <n v="3"/>
    <n v="1092"/>
    <x v="2"/>
    <s v="Amanda Brooks"/>
    <x v="0"/>
    <n v="65"/>
    <x v="2"/>
    <x v="9"/>
    <s v="United States"/>
  </r>
  <r>
    <n v="1597"/>
    <x v="32"/>
    <x v="3"/>
    <x v="0"/>
    <x v="0"/>
    <n v="96"/>
    <x v="1"/>
    <n v="114"/>
    <n v="896"/>
    <n v="50"/>
    <x v="1"/>
    <x v="52"/>
    <x v="6"/>
    <n v="4"/>
    <n v="900"/>
    <x v="0"/>
    <s v="Mr. Bruce Lopez"/>
    <x v="0"/>
    <n v="36"/>
    <x v="0"/>
    <x v="2"/>
    <s v="United States"/>
  </r>
  <r>
    <n v="1598"/>
    <x v="58"/>
    <x v="11"/>
    <x v="4"/>
    <x v="3"/>
    <n v="30"/>
    <x v="0"/>
    <n v="40"/>
    <n v="375"/>
    <n v="38"/>
    <x v="1"/>
    <x v="220"/>
    <x v="1"/>
    <n v="5"/>
    <n v="380"/>
    <x v="2"/>
    <s v="Chris Ashley"/>
    <x v="0"/>
    <n v="51"/>
    <x v="2"/>
    <x v="3"/>
    <s v="United States"/>
  </r>
  <r>
    <n v="1599"/>
    <x v="303"/>
    <x v="10"/>
    <x v="6"/>
    <x v="3"/>
    <n v="88"/>
    <x v="1"/>
    <n v="98"/>
    <n v="168"/>
    <n v="17"/>
    <x v="1"/>
    <x v="108"/>
    <x v="1"/>
    <n v="2"/>
    <n v="170"/>
    <x v="0"/>
    <s v="Jeffrey Reynolds"/>
    <x v="0"/>
    <n v="34"/>
    <x v="0"/>
    <x v="7"/>
    <s v="United States"/>
  </r>
  <r>
    <n v="1600"/>
    <x v="107"/>
    <x v="9"/>
    <x v="2"/>
    <x v="1"/>
    <n v="24"/>
    <x v="0"/>
    <n v="35"/>
    <n v="96"/>
    <n v="9"/>
    <x v="1"/>
    <x v="296"/>
    <x v="0"/>
    <n v="3"/>
    <n v="99"/>
    <x v="3"/>
    <s v="Cody Torres"/>
    <x v="0"/>
    <n v="33"/>
    <x v="0"/>
    <x v="5"/>
    <s v="United States"/>
  </r>
  <r>
    <n v="1601"/>
    <x v="215"/>
    <x v="11"/>
    <x v="8"/>
    <x v="0"/>
    <n v="64"/>
    <x v="2"/>
    <n v="88"/>
    <n v="980"/>
    <n v="41"/>
    <x v="1"/>
    <x v="133"/>
    <x v="6"/>
    <n v="4"/>
    <n v="984"/>
    <x v="4"/>
    <s v="Patrick Cabrera"/>
    <x v="0"/>
    <n v="45"/>
    <x v="0"/>
    <x v="9"/>
    <s v="United States"/>
  </r>
  <r>
    <n v="1602"/>
    <x v="205"/>
    <x v="3"/>
    <x v="0"/>
    <x v="0"/>
    <n v="46"/>
    <x v="0"/>
    <n v="64"/>
    <n v="878"/>
    <n v="49"/>
    <x v="1"/>
    <x v="235"/>
    <x v="5"/>
    <n v="4"/>
    <n v="882"/>
    <x v="3"/>
    <s v="John Mullins"/>
    <x v="0"/>
    <n v="29"/>
    <x v="1"/>
    <x v="5"/>
    <s v="United States"/>
  </r>
  <r>
    <n v="1603"/>
    <x v="284"/>
    <x v="9"/>
    <x v="9"/>
    <x v="4"/>
    <n v="85"/>
    <x v="1"/>
    <n v="104"/>
    <n v="814"/>
    <n v="43"/>
    <x v="1"/>
    <x v="31"/>
    <x v="3"/>
    <n v="3"/>
    <n v="817"/>
    <x v="3"/>
    <s v="Christina Brown"/>
    <x v="0"/>
    <n v="25"/>
    <x v="1"/>
    <x v="3"/>
    <s v="United States"/>
  </r>
  <r>
    <n v="1604"/>
    <x v="276"/>
    <x v="1"/>
    <x v="0"/>
    <x v="0"/>
    <n v="98"/>
    <x v="1"/>
    <n v="123"/>
    <n v="72"/>
    <n v="3"/>
    <x v="1"/>
    <x v="213"/>
    <x v="3"/>
    <n v="3"/>
    <n v="75"/>
    <x v="0"/>
    <s v="Stephanie Scott"/>
    <x v="0"/>
    <n v="37"/>
    <x v="0"/>
    <x v="0"/>
    <s v="United States"/>
  </r>
  <r>
    <n v="1605"/>
    <x v="0"/>
    <x v="0"/>
    <x v="2"/>
    <x v="1"/>
    <n v="49"/>
    <x v="0"/>
    <n v="86"/>
    <n v="1365"/>
    <n v="37"/>
    <x v="1"/>
    <x v="83"/>
    <x v="5"/>
    <n v="4"/>
    <n v="1369"/>
    <x v="4"/>
    <s v="Amy Hernandez"/>
    <x v="0"/>
    <n v="53"/>
    <x v="2"/>
    <x v="1"/>
    <s v="United States"/>
  </r>
  <r>
    <n v="1606"/>
    <x v="42"/>
    <x v="6"/>
    <x v="1"/>
    <x v="1"/>
    <n v="82"/>
    <x v="1"/>
    <n v="102"/>
    <n v="316"/>
    <n v="16"/>
    <x v="1"/>
    <x v="129"/>
    <x v="5"/>
    <n v="4"/>
    <n v="320"/>
    <x v="0"/>
    <s v="Brady Holmes"/>
    <x v="0"/>
    <n v="24"/>
    <x v="1"/>
    <x v="6"/>
    <s v="United States"/>
  </r>
  <r>
    <n v="1607"/>
    <x v="102"/>
    <x v="5"/>
    <x v="1"/>
    <x v="1"/>
    <n v="94"/>
    <x v="1"/>
    <n v="111"/>
    <n v="185"/>
    <n v="11"/>
    <x v="1"/>
    <x v="5"/>
    <x v="6"/>
    <n v="2"/>
    <n v="187"/>
    <x v="3"/>
    <s v="Megan Kerr"/>
    <x v="0"/>
    <n v="60"/>
    <x v="2"/>
    <x v="9"/>
    <s v="United States"/>
  </r>
  <r>
    <n v="1608"/>
    <x v="204"/>
    <x v="5"/>
    <x v="7"/>
    <x v="3"/>
    <n v="60"/>
    <x v="2"/>
    <n v="73"/>
    <n v="323"/>
    <n v="25"/>
    <x v="1"/>
    <x v="22"/>
    <x v="3"/>
    <n v="2"/>
    <n v="325"/>
    <x v="2"/>
    <s v="Brian Flores"/>
    <x v="0"/>
    <n v="59"/>
    <x v="2"/>
    <x v="7"/>
    <s v="United States"/>
  </r>
  <r>
    <n v="1609"/>
    <x v="304"/>
    <x v="0"/>
    <x v="7"/>
    <x v="3"/>
    <n v="80"/>
    <x v="1"/>
    <n v="103"/>
    <n v="1123"/>
    <n v="49"/>
    <x v="1"/>
    <x v="269"/>
    <x v="3"/>
    <n v="4"/>
    <n v="1127"/>
    <x v="1"/>
    <s v="Kayla Long"/>
    <x v="0"/>
    <n v="49"/>
    <x v="0"/>
    <x v="8"/>
    <s v="United States"/>
  </r>
  <r>
    <n v="1610"/>
    <x v="305"/>
    <x v="11"/>
    <x v="4"/>
    <x v="3"/>
    <n v="57"/>
    <x v="2"/>
    <n v="71"/>
    <n v="683"/>
    <n v="49"/>
    <x v="1"/>
    <x v="266"/>
    <x v="6"/>
    <n v="3"/>
    <n v="686"/>
    <x v="2"/>
    <s v="Sean Hernandez"/>
    <x v="0"/>
    <n v="33"/>
    <x v="0"/>
    <x v="9"/>
    <s v="United States"/>
  </r>
  <r>
    <n v="1611"/>
    <x v="263"/>
    <x v="4"/>
    <x v="3"/>
    <x v="2"/>
    <n v="57"/>
    <x v="2"/>
    <n v="88"/>
    <n v="492"/>
    <n v="16"/>
    <x v="1"/>
    <x v="261"/>
    <x v="2"/>
    <n v="4"/>
    <n v="496"/>
    <x v="4"/>
    <s v="Catherine Hays"/>
    <x v="0"/>
    <n v="55"/>
    <x v="2"/>
    <x v="9"/>
    <s v="United States"/>
  </r>
  <r>
    <n v="1612"/>
    <x v="23"/>
    <x v="5"/>
    <x v="9"/>
    <x v="4"/>
    <n v="38"/>
    <x v="0"/>
    <n v="60"/>
    <n v="965"/>
    <n v="44"/>
    <x v="1"/>
    <x v="297"/>
    <x v="3"/>
    <n v="3"/>
    <n v="968"/>
    <x v="3"/>
    <s v="Sierra Pena"/>
    <x v="0"/>
    <n v="38"/>
    <x v="0"/>
    <x v="7"/>
    <s v="United States"/>
  </r>
  <r>
    <n v="1613"/>
    <x v="61"/>
    <x v="10"/>
    <x v="0"/>
    <x v="0"/>
    <n v="20"/>
    <x v="0"/>
    <n v="58"/>
    <n v="1478"/>
    <n v="39"/>
    <x v="1"/>
    <x v="170"/>
    <x v="0"/>
    <n v="4"/>
    <n v="1482"/>
    <x v="4"/>
    <s v="Gabriel Brewer"/>
    <x v="0"/>
    <n v="53"/>
    <x v="2"/>
    <x v="7"/>
    <s v="United States"/>
  </r>
  <r>
    <n v="1614"/>
    <x v="280"/>
    <x v="0"/>
    <x v="5"/>
    <x v="4"/>
    <n v="95"/>
    <x v="1"/>
    <n v="127"/>
    <n v="699"/>
    <n v="22"/>
    <x v="1"/>
    <x v="290"/>
    <x v="4"/>
    <n v="5"/>
    <n v="704"/>
    <x v="3"/>
    <s v="Jason Alexander"/>
    <x v="0"/>
    <n v="53"/>
    <x v="2"/>
    <x v="3"/>
    <s v="United States"/>
  </r>
  <r>
    <n v="1615"/>
    <x v="306"/>
    <x v="9"/>
    <x v="3"/>
    <x v="2"/>
    <n v="71"/>
    <x v="1"/>
    <n v="109"/>
    <n v="793"/>
    <n v="21"/>
    <x v="1"/>
    <x v="105"/>
    <x v="1"/>
    <n v="5"/>
    <n v="798"/>
    <x v="2"/>
    <s v="Adrienne Lyons"/>
    <x v="0"/>
    <n v="41"/>
    <x v="0"/>
    <x v="2"/>
    <s v="United States"/>
  </r>
  <r>
    <n v="1616"/>
    <x v="307"/>
    <x v="5"/>
    <x v="3"/>
    <x v="2"/>
    <n v="79"/>
    <x v="1"/>
    <n v="113"/>
    <n v="539"/>
    <n v="16"/>
    <x v="1"/>
    <x v="298"/>
    <x v="1"/>
    <n v="5"/>
    <n v="544"/>
    <x v="3"/>
    <s v="John Reyes"/>
    <x v="0"/>
    <n v="36"/>
    <x v="0"/>
    <x v="5"/>
    <s v="United States"/>
  </r>
  <r>
    <n v="1617"/>
    <x v="87"/>
    <x v="11"/>
    <x v="2"/>
    <x v="1"/>
    <n v="22"/>
    <x v="0"/>
    <n v="34"/>
    <n v="357"/>
    <n v="30"/>
    <x v="1"/>
    <x v="289"/>
    <x v="4"/>
    <n v="3"/>
    <n v="360"/>
    <x v="2"/>
    <s v="Tina Jackson"/>
    <x v="0"/>
    <n v="60"/>
    <x v="2"/>
    <x v="4"/>
    <s v="United States"/>
  </r>
  <r>
    <n v="1618"/>
    <x v="182"/>
    <x v="3"/>
    <x v="0"/>
    <x v="0"/>
    <n v="53"/>
    <x v="2"/>
    <n v="85"/>
    <n v="221"/>
    <n v="7"/>
    <x v="1"/>
    <x v="234"/>
    <x v="2"/>
    <n v="3"/>
    <n v="224"/>
    <x v="2"/>
    <s v="Abigail Miller"/>
    <x v="0"/>
    <n v="54"/>
    <x v="2"/>
    <x v="6"/>
    <s v="United States"/>
  </r>
  <r>
    <n v="1619"/>
    <x v="276"/>
    <x v="1"/>
    <x v="5"/>
    <x v="4"/>
    <n v="77"/>
    <x v="1"/>
    <n v="99"/>
    <n v="525"/>
    <n v="24"/>
    <x v="1"/>
    <x v="282"/>
    <x v="2"/>
    <n v="3"/>
    <n v="528"/>
    <x v="4"/>
    <s v="Melissa Davidson"/>
    <x v="0"/>
    <n v="47"/>
    <x v="0"/>
    <x v="7"/>
    <s v="United States"/>
  </r>
  <r>
    <n v="1620"/>
    <x v="164"/>
    <x v="9"/>
    <x v="8"/>
    <x v="0"/>
    <n v="38"/>
    <x v="0"/>
    <n v="51"/>
    <n v="141"/>
    <n v="11"/>
    <x v="1"/>
    <x v="33"/>
    <x v="4"/>
    <n v="2"/>
    <n v="143"/>
    <x v="4"/>
    <s v="Zachary Hamilton"/>
    <x v="0"/>
    <n v="56"/>
    <x v="2"/>
    <x v="4"/>
    <s v="United States"/>
  </r>
  <r>
    <n v="1621"/>
    <x v="94"/>
    <x v="1"/>
    <x v="0"/>
    <x v="0"/>
    <n v="59"/>
    <x v="2"/>
    <n v="84"/>
    <n v="897"/>
    <n v="36"/>
    <x v="1"/>
    <x v="151"/>
    <x v="5"/>
    <n v="3"/>
    <n v="900"/>
    <x v="2"/>
    <s v="Edward Benitez"/>
    <x v="0"/>
    <n v="45"/>
    <x v="0"/>
    <x v="3"/>
    <s v="United States"/>
  </r>
  <r>
    <n v="1622"/>
    <x v="275"/>
    <x v="3"/>
    <x v="6"/>
    <x v="3"/>
    <n v="62"/>
    <x v="2"/>
    <n v="89"/>
    <n v="1132"/>
    <n v="42"/>
    <x v="1"/>
    <x v="299"/>
    <x v="1"/>
    <n v="2"/>
    <n v="1134"/>
    <x v="0"/>
    <s v="Anthony Mathews"/>
    <x v="0"/>
    <n v="26"/>
    <x v="1"/>
    <x v="8"/>
    <s v="United States"/>
  </r>
  <r>
    <n v="1623"/>
    <x v="57"/>
    <x v="2"/>
    <x v="9"/>
    <x v="4"/>
    <n v="95"/>
    <x v="1"/>
    <n v="119"/>
    <n v="836"/>
    <n v="35"/>
    <x v="1"/>
    <x v="286"/>
    <x v="6"/>
    <n v="4"/>
    <n v="840"/>
    <x v="0"/>
    <s v="Alexis Clark"/>
    <x v="0"/>
    <n v="16"/>
    <x v="1"/>
    <x v="9"/>
    <s v="United States"/>
  </r>
  <r>
    <n v="1624"/>
    <x v="191"/>
    <x v="2"/>
    <x v="3"/>
    <x v="2"/>
    <n v="55"/>
    <x v="2"/>
    <n v="87"/>
    <n v="638"/>
    <n v="20"/>
    <x v="1"/>
    <x v="277"/>
    <x v="5"/>
    <n v="2"/>
    <n v="640"/>
    <x v="2"/>
    <s v="Angelica Hines"/>
    <x v="0"/>
    <n v="31"/>
    <x v="0"/>
    <x v="2"/>
    <s v="United States"/>
  </r>
  <r>
    <n v="1625"/>
    <x v="201"/>
    <x v="3"/>
    <x v="2"/>
    <x v="1"/>
    <n v="48"/>
    <x v="0"/>
    <n v="67"/>
    <n v="736"/>
    <n v="39"/>
    <x v="1"/>
    <x v="237"/>
    <x v="5"/>
    <n v="5"/>
    <n v="741"/>
    <x v="3"/>
    <s v="Lindsay Harris"/>
    <x v="0"/>
    <n v="39"/>
    <x v="0"/>
    <x v="4"/>
    <s v="United States"/>
  </r>
  <r>
    <n v="1626"/>
    <x v="83"/>
    <x v="8"/>
    <x v="1"/>
    <x v="1"/>
    <n v="59"/>
    <x v="2"/>
    <n v="70"/>
    <n v="261"/>
    <n v="24"/>
    <x v="1"/>
    <x v="76"/>
    <x v="5"/>
    <n v="3"/>
    <n v="264"/>
    <x v="2"/>
    <s v="David Gamble"/>
    <x v="0"/>
    <n v="57"/>
    <x v="2"/>
    <x v="2"/>
    <s v="United States"/>
  </r>
  <r>
    <n v="1627"/>
    <x v="40"/>
    <x v="1"/>
    <x v="2"/>
    <x v="1"/>
    <n v="52"/>
    <x v="2"/>
    <n v="84"/>
    <n v="1372"/>
    <n v="43"/>
    <x v="1"/>
    <x v="282"/>
    <x v="4"/>
    <n v="4"/>
    <n v="1376"/>
    <x v="3"/>
    <s v="Emily Fuller"/>
    <x v="0"/>
    <n v="40"/>
    <x v="0"/>
    <x v="1"/>
    <s v="United States"/>
  </r>
  <r>
    <n v="1628"/>
    <x v="254"/>
    <x v="0"/>
    <x v="8"/>
    <x v="0"/>
    <n v="91"/>
    <x v="1"/>
    <n v="129"/>
    <n v="337"/>
    <n v="9"/>
    <x v="1"/>
    <x v="115"/>
    <x v="6"/>
    <n v="5"/>
    <n v="342"/>
    <x v="3"/>
    <s v="Michelle Mckee"/>
    <x v="0"/>
    <n v="48"/>
    <x v="0"/>
    <x v="2"/>
    <s v="United States"/>
  </r>
  <r>
    <n v="1629"/>
    <x v="308"/>
    <x v="10"/>
    <x v="8"/>
    <x v="0"/>
    <n v="71"/>
    <x v="1"/>
    <n v="83"/>
    <n v="116"/>
    <n v="10"/>
    <x v="1"/>
    <x v="116"/>
    <x v="1"/>
    <n v="4"/>
    <n v="120"/>
    <x v="3"/>
    <s v="Troy Boyd"/>
    <x v="0"/>
    <n v="37"/>
    <x v="0"/>
    <x v="5"/>
    <s v="United States"/>
  </r>
  <r>
    <n v="1630"/>
    <x v="184"/>
    <x v="4"/>
    <x v="5"/>
    <x v="4"/>
    <n v="37"/>
    <x v="0"/>
    <n v="50"/>
    <n v="621"/>
    <n v="48"/>
    <x v="1"/>
    <x v="211"/>
    <x v="1"/>
    <n v="3"/>
    <n v="624"/>
    <x v="1"/>
    <s v="Whitney Anderson"/>
    <x v="0"/>
    <n v="38"/>
    <x v="0"/>
    <x v="7"/>
    <s v="United States"/>
  </r>
  <r>
    <n v="1631"/>
    <x v="136"/>
    <x v="4"/>
    <x v="7"/>
    <x v="3"/>
    <n v="59"/>
    <x v="2"/>
    <n v="90"/>
    <n v="121"/>
    <n v="4"/>
    <x v="1"/>
    <x v="165"/>
    <x v="0"/>
    <n v="3"/>
    <n v="124"/>
    <x v="3"/>
    <s v="Lindsay Frazier"/>
    <x v="0"/>
    <n v="20"/>
    <x v="1"/>
    <x v="2"/>
    <s v="United States"/>
  </r>
  <r>
    <n v="1632"/>
    <x v="50"/>
    <x v="1"/>
    <x v="1"/>
    <x v="1"/>
    <n v="20"/>
    <x v="0"/>
    <n v="44"/>
    <n v="526"/>
    <n v="22"/>
    <x v="1"/>
    <x v="39"/>
    <x v="3"/>
    <n v="2"/>
    <n v="528"/>
    <x v="3"/>
    <s v="Hunter Lee"/>
    <x v="0"/>
    <n v="25"/>
    <x v="1"/>
    <x v="7"/>
    <s v="United States"/>
  </r>
  <r>
    <n v="1633"/>
    <x v="134"/>
    <x v="6"/>
    <x v="6"/>
    <x v="3"/>
    <n v="90"/>
    <x v="1"/>
    <n v="107"/>
    <n v="353"/>
    <n v="21"/>
    <x v="1"/>
    <x v="120"/>
    <x v="0"/>
    <n v="4"/>
    <n v="357"/>
    <x v="2"/>
    <s v="Jacob Parker"/>
    <x v="0"/>
    <n v="37"/>
    <x v="0"/>
    <x v="2"/>
    <s v="United States"/>
  </r>
  <r>
    <n v="1634"/>
    <x v="286"/>
    <x v="5"/>
    <x v="5"/>
    <x v="4"/>
    <n v="72"/>
    <x v="1"/>
    <n v="88"/>
    <n v="60"/>
    <n v="4"/>
    <x v="1"/>
    <x v="46"/>
    <x v="3"/>
    <n v="4"/>
    <n v="64"/>
    <x v="2"/>
    <s v="Dennis Ayala Jr."/>
    <x v="0"/>
    <n v="64"/>
    <x v="2"/>
    <x v="6"/>
    <s v="United States"/>
  </r>
  <r>
    <n v="1635"/>
    <x v="80"/>
    <x v="1"/>
    <x v="1"/>
    <x v="1"/>
    <n v="23"/>
    <x v="0"/>
    <n v="48"/>
    <n v="421"/>
    <n v="17"/>
    <x v="1"/>
    <x v="285"/>
    <x v="3"/>
    <n v="4"/>
    <n v="425"/>
    <x v="3"/>
    <s v="Tanya Joseph"/>
    <x v="0"/>
    <n v="16"/>
    <x v="1"/>
    <x v="9"/>
    <s v="United States"/>
  </r>
  <r>
    <n v="1636"/>
    <x v="76"/>
    <x v="1"/>
    <x v="2"/>
    <x v="1"/>
    <n v="24"/>
    <x v="0"/>
    <n v="50"/>
    <n v="1114"/>
    <n v="43"/>
    <x v="1"/>
    <x v="285"/>
    <x v="6"/>
    <n v="4"/>
    <n v="1118"/>
    <x v="4"/>
    <s v="Holly Scott"/>
    <x v="0"/>
    <n v="50"/>
    <x v="2"/>
    <x v="9"/>
    <s v="United States"/>
  </r>
  <r>
    <n v="1637"/>
    <x v="169"/>
    <x v="2"/>
    <x v="1"/>
    <x v="1"/>
    <n v="91"/>
    <x v="1"/>
    <n v="116"/>
    <n v="397"/>
    <n v="16"/>
    <x v="1"/>
    <x v="300"/>
    <x v="0"/>
    <n v="3"/>
    <n v="400"/>
    <x v="1"/>
    <s v="Angela Rice"/>
    <x v="0"/>
    <n v="37"/>
    <x v="0"/>
    <x v="6"/>
    <s v="United States"/>
  </r>
  <r>
    <n v="1638"/>
    <x v="56"/>
    <x v="5"/>
    <x v="6"/>
    <x v="3"/>
    <n v="98"/>
    <x v="1"/>
    <n v="111"/>
    <n v="295"/>
    <n v="23"/>
    <x v="1"/>
    <x v="162"/>
    <x v="3"/>
    <n v="4"/>
    <n v="299"/>
    <x v="0"/>
    <s v="Glenn Wright"/>
    <x v="0"/>
    <n v="53"/>
    <x v="2"/>
    <x v="2"/>
    <s v="United States"/>
  </r>
  <r>
    <n v="1639"/>
    <x v="168"/>
    <x v="1"/>
    <x v="5"/>
    <x v="4"/>
    <n v="20"/>
    <x v="0"/>
    <n v="36"/>
    <n v="316"/>
    <n v="20"/>
    <x v="1"/>
    <x v="301"/>
    <x v="1"/>
    <n v="4"/>
    <n v="320"/>
    <x v="2"/>
    <s v="Michael Boyd"/>
    <x v="0"/>
    <n v="22"/>
    <x v="1"/>
    <x v="2"/>
    <s v="United States"/>
  </r>
  <r>
    <n v="1640"/>
    <x v="265"/>
    <x v="10"/>
    <x v="3"/>
    <x v="2"/>
    <n v="36"/>
    <x v="0"/>
    <n v="58"/>
    <n v="985"/>
    <n v="45"/>
    <x v="1"/>
    <x v="92"/>
    <x v="2"/>
    <n v="5"/>
    <n v="990"/>
    <x v="3"/>
    <s v="Dr. Dana Hayes"/>
    <x v="0"/>
    <n v="40"/>
    <x v="0"/>
    <x v="6"/>
    <s v="United States"/>
  </r>
  <r>
    <n v="1641"/>
    <x v="42"/>
    <x v="6"/>
    <x v="6"/>
    <x v="3"/>
    <n v="23"/>
    <x v="0"/>
    <n v="50"/>
    <n v="403"/>
    <n v="15"/>
    <x v="1"/>
    <x v="233"/>
    <x v="6"/>
    <n v="2"/>
    <n v="405"/>
    <x v="4"/>
    <s v="Morgan Leonard"/>
    <x v="0"/>
    <n v="37"/>
    <x v="0"/>
    <x v="2"/>
    <s v="United States"/>
  </r>
  <r>
    <n v="1642"/>
    <x v="58"/>
    <x v="11"/>
    <x v="1"/>
    <x v="1"/>
    <n v="23"/>
    <x v="0"/>
    <n v="51"/>
    <n v="975"/>
    <n v="35"/>
    <x v="1"/>
    <x v="220"/>
    <x v="1"/>
    <n v="5"/>
    <n v="980"/>
    <x v="2"/>
    <s v="Dennis Hartman"/>
    <x v="0"/>
    <n v="48"/>
    <x v="0"/>
    <x v="4"/>
    <s v="United States"/>
  </r>
  <r>
    <n v="1643"/>
    <x v="203"/>
    <x v="9"/>
    <x v="1"/>
    <x v="1"/>
    <n v="38"/>
    <x v="0"/>
    <n v="65"/>
    <n v="700"/>
    <n v="26"/>
    <x v="1"/>
    <x v="271"/>
    <x v="1"/>
    <n v="2"/>
    <n v="702"/>
    <x v="1"/>
    <s v="Tammy Evans"/>
    <x v="0"/>
    <n v="27"/>
    <x v="1"/>
    <x v="1"/>
    <s v="United States"/>
  </r>
  <r>
    <n v="1644"/>
    <x v="125"/>
    <x v="5"/>
    <x v="3"/>
    <x v="2"/>
    <n v="32"/>
    <x v="0"/>
    <n v="57"/>
    <n v="1096"/>
    <n v="44"/>
    <x v="1"/>
    <x v="270"/>
    <x v="1"/>
    <n v="4"/>
    <n v="1100"/>
    <x v="0"/>
    <s v="Miss Pamela Sanford"/>
    <x v="0"/>
    <n v="59"/>
    <x v="2"/>
    <x v="1"/>
    <s v="United States"/>
  </r>
  <r>
    <n v="1645"/>
    <x v="198"/>
    <x v="1"/>
    <x v="7"/>
    <x v="3"/>
    <n v="54"/>
    <x v="2"/>
    <n v="68"/>
    <n v="290"/>
    <n v="21"/>
    <x v="1"/>
    <x v="158"/>
    <x v="3"/>
    <n v="4"/>
    <n v="294"/>
    <x v="4"/>
    <s v="Jeffrey Warner"/>
    <x v="0"/>
    <n v="34"/>
    <x v="0"/>
    <x v="7"/>
    <s v="United States"/>
  </r>
  <r>
    <n v="1646"/>
    <x v="133"/>
    <x v="7"/>
    <x v="4"/>
    <x v="3"/>
    <n v="47"/>
    <x v="0"/>
    <n v="69"/>
    <n v="986"/>
    <n v="45"/>
    <x v="1"/>
    <x v="273"/>
    <x v="3"/>
    <n v="4"/>
    <n v="990"/>
    <x v="0"/>
    <s v="Brandon Watson"/>
    <x v="0"/>
    <n v="19"/>
    <x v="1"/>
    <x v="3"/>
    <s v="United States"/>
  </r>
  <r>
    <n v="1647"/>
    <x v="197"/>
    <x v="4"/>
    <x v="1"/>
    <x v="1"/>
    <n v="65"/>
    <x v="2"/>
    <n v="97"/>
    <n v="1054"/>
    <n v="33"/>
    <x v="1"/>
    <x v="155"/>
    <x v="5"/>
    <n v="2"/>
    <n v="1056"/>
    <x v="4"/>
    <s v="Kevin Saunders"/>
    <x v="0"/>
    <n v="61"/>
    <x v="2"/>
    <x v="5"/>
    <s v="United States"/>
  </r>
  <r>
    <n v="1648"/>
    <x v="52"/>
    <x v="2"/>
    <x v="2"/>
    <x v="1"/>
    <n v="57"/>
    <x v="2"/>
    <n v="93"/>
    <n v="1400"/>
    <n v="39"/>
    <x v="1"/>
    <x v="286"/>
    <x v="3"/>
    <n v="4"/>
    <n v="1404"/>
    <x v="2"/>
    <s v="Kim Harris"/>
    <x v="0"/>
    <n v="26"/>
    <x v="1"/>
    <x v="3"/>
    <s v="United States"/>
  </r>
  <r>
    <n v="1649"/>
    <x v="29"/>
    <x v="4"/>
    <x v="4"/>
    <x v="3"/>
    <n v="65"/>
    <x v="2"/>
    <n v="95"/>
    <n v="1375"/>
    <n v="46"/>
    <x v="1"/>
    <x v="9"/>
    <x v="6"/>
    <n v="5"/>
    <n v="1380"/>
    <x v="0"/>
    <s v="Zachary Moody"/>
    <x v="0"/>
    <n v="46"/>
    <x v="0"/>
    <x v="4"/>
    <s v="United States"/>
  </r>
  <r>
    <n v="1650"/>
    <x v="233"/>
    <x v="11"/>
    <x v="1"/>
    <x v="1"/>
    <n v="36"/>
    <x v="0"/>
    <n v="53"/>
    <n v="541"/>
    <n v="32"/>
    <x v="1"/>
    <x v="143"/>
    <x v="0"/>
    <n v="3"/>
    <n v="544"/>
    <x v="2"/>
    <s v="Adam Goodwin"/>
    <x v="0"/>
    <n v="40"/>
    <x v="0"/>
    <x v="3"/>
    <s v="United States"/>
  </r>
  <r>
    <n v="1651"/>
    <x v="309"/>
    <x v="1"/>
    <x v="1"/>
    <x v="1"/>
    <n v="77"/>
    <x v="1"/>
    <n v="89"/>
    <n v="286"/>
    <n v="24"/>
    <x v="1"/>
    <x v="169"/>
    <x v="5"/>
    <n v="2"/>
    <n v="288"/>
    <x v="2"/>
    <s v="Ricky Walker"/>
    <x v="0"/>
    <n v="38"/>
    <x v="0"/>
    <x v="5"/>
    <s v="United States"/>
  </r>
  <r>
    <n v="1652"/>
    <x v="62"/>
    <x v="2"/>
    <x v="0"/>
    <x v="0"/>
    <n v="88"/>
    <x v="1"/>
    <n v="106"/>
    <n v="445"/>
    <n v="25"/>
    <x v="1"/>
    <x v="229"/>
    <x v="4"/>
    <n v="5"/>
    <n v="450"/>
    <x v="4"/>
    <s v="Antonio Johnson"/>
    <x v="0"/>
    <n v="40"/>
    <x v="0"/>
    <x v="7"/>
    <s v="United States"/>
  </r>
  <r>
    <n v="1653"/>
    <x v="59"/>
    <x v="7"/>
    <x v="1"/>
    <x v="1"/>
    <n v="21"/>
    <x v="0"/>
    <n v="47"/>
    <n v="1140"/>
    <n v="44"/>
    <x v="1"/>
    <x v="128"/>
    <x v="6"/>
    <n v="4"/>
    <n v="1144"/>
    <x v="4"/>
    <s v="James Rodriguez"/>
    <x v="0"/>
    <n v="62"/>
    <x v="2"/>
    <x v="7"/>
    <s v="United States"/>
  </r>
  <r>
    <n v="1654"/>
    <x v="177"/>
    <x v="6"/>
    <x v="5"/>
    <x v="4"/>
    <n v="30"/>
    <x v="0"/>
    <n v="69"/>
    <n v="619"/>
    <n v="16"/>
    <x v="1"/>
    <x v="302"/>
    <x v="0"/>
    <n v="5"/>
    <n v="624"/>
    <x v="1"/>
    <s v="Michael Johnson"/>
    <x v="0"/>
    <n v="29"/>
    <x v="1"/>
    <x v="7"/>
    <s v="United States"/>
  </r>
  <r>
    <n v="1655"/>
    <x v="270"/>
    <x v="3"/>
    <x v="2"/>
    <x v="1"/>
    <n v="98"/>
    <x v="1"/>
    <n v="130"/>
    <n v="254"/>
    <n v="8"/>
    <x v="1"/>
    <x v="74"/>
    <x v="5"/>
    <n v="2"/>
    <n v="256"/>
    <x v="3"/>
    <s v="Danielle Wong"/>
    <x v="0"/>
    <n v="57"/>
    <x v="2"/>
    <x v="6"/>
    <s v="United States"/>
  </r>
  <r>
    <n v="1656"/>
    <x v="189"/>
    <x v="8"/>
    <x v="9"/>
    <x v="4"/>
    <n v="33"/>
    <x v="0"/>
    <n v="71"/>
    <n v="680"/>
    <n v="18"/>
    <x v="1"/>
    <x v="124"/>
    <x v="0"/>
    <n v="4"/>
    <n v="684"/>
    <x v="4"/>
    <s v="Katherine Delgado"/>
    <x v="0"/>
    <n v="39"/>
    <x v="0"/>
    <x v="9"/>
    <s v="United States"/>
  </r>
  <r>
    <n v="1657"/>
    <x v="42"/>
    <x v="6"/>
    <x v="2"/>
    <x v="1"/>
    <n v="46"/>
    <x v="0"/>
    <n v="73"/>
    <n v="671"/>
    <n v="25"/>
    <x v="1"/>
    <x v="188"/>
    <x v="0"/>
    <n v="4"/>
    <n v="675"/>
    <x v="3"/>
    <s v="Chase Parker"/>
    <x v="0"/>
    <n v="50"/>
    <x v="2"/>
    <x v="0"/>
    <s v="United States"/>
  </r>
  <r>
    <n v="1658"/>
    <x v="230"/>
    <x v="8"/>
    <x v="1"/>
    <x v="1"/>
    <n v="86"/>
    <x v="1"/>
    <n v="118"/>
    <n v="605"/>
    <n v="19"/>
    <x v="1"/>
    <x v="76"/>
    <x v="1"/>
    <n v="3"/>
    <n v="608"/>
    <x v="3"/>
    <s v="Kyle Robbins"/>
    <x v="0"/>
    <n v="36"/>
    <x v="0"/>
    <x v="3"/>
    <s v="United States"/>
  </r>
  <r>
    <n v="1659"/>
    <x v="310"/>
    <x v="3"/>
    <x v="6"/>
    <x v="3"/>
    <n v="42"/>
    <x v="0"/>
    <n v="77"/>
    <n v="30"/>
    <n v="1"/>
    <x v="1"/>
    <x v="264"/>
    <x v="2"/>
    <n v="5"/>
    <n v="35"/>
    <x v="0"/>
    <s v="Edward Craig"/>
    <x v="0"/>
    <n v="61"/>
    <x v="2"/>
    <x v="0"/>
    <s v="United States"/>
  </r>
  <r>
    <n v="1660"/>
    <x v="140"/>
    <x v="8"/>
    <x v="1"/>
    <x v="1"/>
    <n v="41"/>
    <x v="0"/>
    <n v="75"/>
    <n v="1288"/>
    <n v="38"/>
    <x v="1"/>
    <x v="200"/>
    <x v="4"/>
    <n v="4"/>
    <n v="1292"/>
    <x v="2"/>
    <s v="William Ferrell"/>
    <x v="0"/>
    <n v="34"/>
    <x v="0"/>
    <x v="3"/>
    <s v="United States"/>
  </r>
  <r>
    <n v="1661"/>
    <x v="226"/>
    <x v="4"/>
    <x v="4"/>
    <x v="3"/>
    <n v="79"/>
    <x v="1"/>
    <n v="90"/>
    <n v="130"/>
    <n v="12"/>
    <x v="1"/>
    <x v="70"/>
    <x v="4"/>
    <n v="2"/>
    <n v="132"/>
    <x v="2"/>
    <s v="Tiffany Walker"/>
    <x v="0"/>
    <n v="30"/>
    <x v="0"/>
    <x v="7"/>
    <s v="United States"/>
  </r>
  <r>
    <n v="1662"/>
    <x v="77"/>
    <x v="7"/>
    <x v="3"/>
    <x v="2"/>
    <n v="21"/>
    <x v="0"/>
    <n v="32"/>
    <n v="248"/>
    <n v="23"/>
    <x v="1"/>
    <x v="62"/>
    <x v="4"/>
    <n v="5"/>
    <n v="253"/>
    <x v="3"/>
    <s v="Heather King"/>
    <x v="0"/>
    <n v="16"/>
    <x v="1"/>
    <x v="2"/>
    <s v="United States"/>
  </r>
  <r>
    <n v="1663"/>
    <x v="10"/>
    <x v="2"/>
    <x v="1"/>
    <x v="1"/>
    <n v="78"/>
    <x v="1"/>
    <n v="89"/>
    <n v="470"/>
    <n v="43"/>
    <x v="1"/>
    <x v="286"/>
    <x v="5"/>
    <n v="3"/>
    <n v="473"/>
    <x v="1"/>
    <s v="Amanda Ward"/>
    <x v="0"/>
    <n v="24"/>
    <x v="1"/>
    <x v="7"/>
    <s v="United States"/>
  </r>
  <r>
    <n v="1664"/>
    <x v="145"/>
    <x v="9"/>
    <x v="7"/>
    <x v="3"/>
    <n v="49"/>
    <x v="0"/>
    <n v="79"/>
    <n v="506"/>
    <n v="17"/>
    <x v="1"/>
    <x v="47"/>
    <x v="0"/>
    <n v="4"/>
    <n v="510"/>
    <x v="1"/>
    <s v="Rachel Nichols"/>
    <x v="0"/>
    <n v="23"/>
    <x v="1"/>
    <x v="1"/>
    <s v="United States"/>
  </r>
  <r>
    <n v="1665"/>
    <x v="298"/>
    <x v="10"/>
    <x v="6"/>
    <x v="3"/>
    <n v="27"/>
    <x v="0"/>
    <n v="55"/>
    <n v="1003"/>
    <n v="36"/>
    <x v="1"/>
    <x v="11"/>
    <x v="3"/>
    <n v="5"/>
    <n v="1008"/>
    <x v="4"/>
    <s v="Judith Rose"/>
    <x v="0"/>
    <n v="51"/>
    <x v="2"/>
    <x v="7"/>
    <s v="United States"/>
  </r>
  <r>
    <n v="1666"/>
    <x v="167"/>
    <x v="2"/>
    <x v="5"/>
    <x v="4"/>
    <n v="74"/>
    <x v="1"/>
    <n v="101"/>
    <n v="968"/>
    <n v="36"/>
    <x v="1"/>
    <x v="64"/>
    <x v="0"/>
    <n v="4"/>
    <n v="972"/>
    <x v="1"/>
    <s v="Jeremy Gutierrez"/>
    <x v="0"/>
    <n v="16"/>
    <x v="1"/>
    <x v="7"/>
    <s v="United States"/>
  </r>
  <r>
    <n v="1667"/>
    <x v="75"/>
    <x v="1"/>
    <x v="0"/>
    <x v="0"/>
    <n v="34"/>
    <x v="0"/>
    <n v="58"/>
    <n v="20"/>
    <n v="1"/>
    <x v="1"/>
    <x v="303"/>
    <x v="2"/>
    <n v="4"/>
    <n v="24"/>
    <x v="3"/>
    <s v="Tammie Shields"/>
    <x v="0"/>
    <n v="55"/>
    <x v="2"/>
    <x v="6"/>
    <s v="United States"/>
  </r>
  <r>
    <n v="1668"/>
    <x v="2"/>
    <x v="2"/>
    <x v="2"/>
    <x v="1"/>
    <n v="77"/>
    <x v="1"/>
    <n v="108"/>
    <n v="1421"/>
    <n v="46"/>
    <x v="1"/>
    <x v="254"/>
    <x v="5"/>
    <n v="5"/>
    <n v="1426"/>
    <x v="1"/>
    <s v="David Glass"/>
    <x v="0"/>
    <n v="51"/>
    <x v="2"/>
    <x v="6"/>
    <s v="United States"/>
  </r>
  <r>
    <n v="1669"/>
    <x v="122"/>
    <x v="2"/>
    <x v="1"/>
    <x v="1"/>
    <n v="97"/>
    <x v="1"/>
    <n v="121"/>
    <n v="1077"/>
    <n v="45"/>
    <x v="1"/>
    <x v="171"/>
    <x v="1"/>
    <n v="3"/>
    <n v="1080"/>
    <x v="0"/>
    <s v="Tiffany Mcintyre"/>
    <x v="0"/>
    <n v="47"/>
    <x v="0"/>
    <x v="9"/>
    <s v="United States"/>
  </r>
  <r>
    <n v="1670"/>
    <x v="229"/>
    <x v="4"/>
    <x v="6"/>
    <x v="3"/>
    <n v="25"/>
    <x v="0"/>
    <n v="62"/>
    <n v="1105"/>
    <n v="30"/>
    <x v="1"/>
    <x v="27"/>
    <x v="6"/>
    <n v="5"/>
    <n v="1110"/>
    <x v="3"/>
    <s v="Mrs. Christina Warner"/>
    <x v="0"/>
    <n v="34"/>
    <x v="0"/>
    <x v="6"/>
    <s v="United States"/>
  </r>
  <r>
    <n v="1671"/>
    <x v="81"/>
    <x v="2"/>
    <x v="9"/>
    <x v="4"/>
    <n v="86"/>
    <x v="1"/>
    <n v="100"/>
    <n v="23"/>
    <n v="2"/>
    <x v="1"/>
    <x v="51"/>
    <x v="3"/>
    <n v="5"/>
    <n v="28"/>
    <x v="4"/>
    <s v="Christine Thomas"/>
    <x v="0"/>
    <n v="48"/>
    <x v="0"/>
    <x v="3"/>
    <s v="United States"/>
  </r>
  <r>
    <n v="1672"/>
    <x v="245"/>
    <x v="3"/>
    <x v="4"/>
    <x v="3"/>
    <n v="93"/>
    <x v="1"/>
    <n v="115"/>
    <n v="237"/>
    <n v="11"/>
    <x v="1"/>
    <x v="304"/>
    <x v="3"/>
    <n v="5"/>
    <n v="242"/>
    <x v="1"/>
    <s v="Barbara Grimes"/>
    <x v="0"/>
    <n v="48"/>
    <x v="0"/>
    <x v="7"/>
    <s v="United States"/>
  </r>
  <r>
    <n v="1673"/>
    <x v="145"/>
    <x v="9"/>
    <x v="4"/>
    <x v="3"/>
    <n v="64"/>
    <x v="2"/>
    <n v="99"/>
    <n v="486"/>
    <n v="14"/>
    <x v="1"/>
    <x v="243"/>
    <x v="6"/>
    <n v="4"/>
    <n v="490"/>
    <x v="4"/>
    <s v="Kent Newton"/>
    <x v="0"/>
    <n v="44"/>
    <x v="0"/>
    <x v="9"/>
    <s v="United States"/>
  </r>
  <r>
    <n v="1674"/>
    <x v="118"/>
    <x v="7"/>
    <x v="6"/>
    <x v="3"/>
    <n v="63"/>
    <x v="2"/>
    <n v="92"/>
    <n v="1242"/>
    <n v="43"/>
    <x v="1"/>
    <x v="144"/>
    <x v="1"/>
    <n v="5"/>
    <n v="1247"/>
    <x v="4"/>
    <s v="Tammy Davis"/>
    <x v="0"/>
    <n v="60"/>
    <x v="2"/>
    <x v="7"/>
    <s v="United States"/>
  </r>
  <r>
    <n v="1675"/>
    <x v="0"/>
    <x v="0"/>
    <x v="0"/>
    <x v="0"/>
    <n v="69"/>
    <x v="2"/>
    <n v="92"/>
    <n v="457"/>
    <n v="20"/>
    <x v="1"/>
    <x v="184"/>
    <x v="1"/>
    <n v="3"/>
    <n v="460"/>
    <x v="3"/>
    <s v="Crystal Garcia"/>
    <x v="0"/>
    <n v="35"/>
    <x v="0"/>
    <x v="9"/>
    <s v="United States"/>
  </r>
  <r>
    <n v="1676"/>
    <x v="36"/>
    <x v="9"/>
    <x v="3"/>
    <x v="2"/>
    <n v="78"/>
    <x v="1"/>
    <n v="116"/>
    <n v="948"/>
    <n v="25"/>
    <x v="1"/>
    <x v="47"/>
    <x v="4"/>
    <n v="2"/>
    <n v="950"/>
    <x v="4"/>
    <s v="Mary Mitchell"/>
    <x v="0"/>
    <n v="42"/>
    <x v="0"/>
    <x v="6"/>
    <s v="United States"/>
  </r>
  <r>
    <n v="1677"/>
    <x v="161"/>
    <x v="4"/>
    <x v="4"/>
    <x v="3"/>
    <n v="84"/>
    <x v="1"/>
    <n v="94"/>
    <n v="105"/>
    <n v="11"/>
    <x v="1"/>
    <x v="267"/>
    <x v="5"/>
    <n v="5"/>
    <n v="110"/>
    <x v="4"/>
    <s v="Michelle Glover"/>
    <x v="0"/>
    <n v="60"/>
    <x v="2"/>
    <x v="4"/>
    <s v="United States"/>
  </r>
  <r>
    <n v="1678"/>
    <x v="105"/>
    <x v="2"/>
    <x v="4"/>
    <x v="3"/>
    <n v="38"/>
    <x v="0"/>
    <n v="54"/>
    <n v="654"/>
    <n v="41"/>
    <x v="1"/>
    <x v="258"/>
    <x v="6"/>
    <n v="2"/>
    <n v="656"/>
    <x v="1"/>
    <s v="William Abbott"/>
    <x v="0"/>
    <n v="58"/>
    <x v="2"/>
    <x v="8"/>
    <s v="United States"/>
  </r>
  <r>
    <n v="1679"/>
    <x v="104"/>
    <x v="3"/>
    <x v="8"/>
    <x v="0"/>
    <n v="41"/>
    <x v="0"/>
    <n v="61"/>
    <n v="958"/>
    <n v="48"/>
    <x v="1"/>
    <x v="3"/>
    <x v="3"/>
    <n v="2"/>
    <n v="960"/>
    <x v="2"/>
    <s v="Kelli Miller"/>
    <x v="0"/>
    <n v="47"/>
    <x v="0"/>
    <x v="5"/>
    <s v="United States"/>
  </r>
  <r>
    <n v="1680"/>
    <x v="311"/>
    <x v="5"/>
    <x v="7"/>
    <x v="3"/>
    <n v="39"/>
    <x v="0"/>
    <n v="70"/>
    <n v="370"/>
    <n v="12"/>
    <x v="1"/>
    <x v="305"/>
    <x v="2"/>
    <n v="2"/>
    <n v="372"/>
    <x v="4"/>
    <s v="Tabitha Perez"/>
    <x v="0"/>
    <n v="43"/>
    <x v="0"/>
    <x v="7"/>
    <s v="United States"/>
  </r>
  <r>
    <n v="1681"/>
    <x v="233"/>
    <x v="11"/>
    <x v="0"/>
    <x v="0"/>
    <n v="85"/>
    <x v="1"/>
    <n v="98"/>
    <n v="309"/>
    <n v="24"/>
    <x v="1"/>
    <x v="123"/>
    <x v="2"/>
    <n v="3"/>
    <n v="312"/>
    <x v="0"/>
    <s v="William Paul"/>
    <x v="0"/>
    <n v="28"/>
    <x v="1"/>
    <x v="2"/>
    <s v="United States"/>
  </r>
  <r>
    <n v="1682"/>
    <x v="41"/>
    <x v="1"/>
    <x v="9"/>
    <x v="4"/>
    <n v="44"/>
    <x v="0"/>
    <n v="67"/>
    <n v="88"/>
    <n v="4"/>
    <x v="1"/>
    <x v="160"/>
    <x v="5"/>
    <n v="4"/>
    <n v="92"/>
    <x v="0"/>
    <s v="Jessica Smith"/>
    <x v="0"/>
    <n v="62"/>
    <x v="2"/>
    <x v="0"/>
    <s v="United States"/>
  </r>
  <r>
    <n v="1683"/>
    <x v="95"/>
    <x v="7"/>
    <x v="8"/>
    <x v="0"/>
    <n v="95"/>
    <x v="1"/>
    <n v="127"/>
    <n v="637"/>
    <n v="20"/>
    <x v="1"/>
    <x v="8"/>
    <x v="6"/>
    <n v="3"/>
    <n v="640"/>
    <x v="4"/>
    <s v="Christopher Carroll"/>
    <x v="0"/>
    <n v="30"/>
    <x v="0"/>
    <x v="5"/>
    <s v="United States"/>
  </r>
  <r>
    <n v="1684"/>
    <x v="267"/>
    <x v="2"/>
    <x v="3"/>
    <x v="2"/>
    <n v="92"/>
    <x v="1"/>
    <n v="123"/>
    <n v="462"/>
    <n v="15"/>
    <x v="1"/>
    <x v="274"/>
    <x v="4"/>
    <n v="3"/>
    <n v="465"/>
    <x v="0"/>
    <s v="Susan Myers"/>
    <x v="0"/>
    <n v="59"/>
    <x v="2"/>
    <x v="7"/>
    <s v="United States"/>
  </r>
  <r>
    <n v="1685"/>
    <x v="90"/>
    <x v="10"/>
    <x v="7"/>
    <x v="3"/>
    <n v="30"/>
    <x v="0"/>
    <n v="66"/>
    <n v="1617"/>
    <n v="45"/>
    <x v="1"/>
    <x v="92"/>
    <x v="3"/>
    <n v="3"/>
    <n v="1620"/>
    <x v="4"/>
    <s v="Vanessa Black"/>
    <x v="0"/>
    <n v="32"/>
    <x v="0"/>
    <x v="0"/>
    <s v="United States"/>
  </r>
  <r>
    <n v="1686"/>
    <x v="141"/>
    <x v="5"/>
    <x v="5"/>
    <x v="4"/>
    <n v="91"/>
    <x v="1"/>
    <n v="115"/>
    <n v="188"/>
    <n v="8"/>
    <x v="1"/>
    <x v="306"/>
    <x v="3"/>
    <n v="4"/>
    <n v="192"/>
    <x v="1"/>
    <s v="Michelle Brooks"/>
    <x v="0"/>
    <n v="19"/>
    <x v="1"/>
    <x v="9"/>
    <s v="United States"/>
  </r>
  <r>
    <n v="1687"/>
    <x v="312"/>
    <x v="11"/>
    <x v="8"/>
    <x v="0"/>
    <n v="36"/>
    <x v="0"/>
    <n v="52"/>
    <n v="187"/>
    <n v="12"/>
    <x v="1"/>
    <x v="156"/>
    <x v="6"/>
    <n v="5"/>
    <n v="192"/>
    <x v="1"/>
    <s v="Jacob Andrews"/>
    <x v="0"/>
    <n v="52"/>
    <x v="2"/>
    <x v="2"/>
    <s v="United States"/>
  </r>
  <r>
    <n v="1688"/>
    <x v="244"/>
    <x v="8"/>
    <x v="2"/>
    <x v="1"/>
    <n v="76"/>
    <x v="1"/>
    <n v="111"/>
    <n v="450"/>
    <n v="13"/>
    <x v="1"/>
    <x v="13"/>
    <x v="3"/>
    <n v="5"/>
    <n v="455"/>
    <x v="1"/>
    <s v="Joseph Fleming"/>
    <x v="0"/>
    <n v="55"/>
    <x v="2"/>
    <x v="0"/>
    <s v="United States"/>
  </r>
  <r>
    <n v="1689"/>
    <x v="313"/>
    <x v="5"/>
    <x v="8"/>
    <x v="0"/>
    <n v="96"/>
    <x v="1"/>
    <n v="129"/>
    <n v="229"/>
    <n v="7"/>
    <x v="1"/>
    <x v="272"/>
    <x v="0"/>
    <n v="2"/>
    <n v="231"/>
    <x v="2"/>
    <s v="Jeffrey Cannon"/>
    <x v="0"/>
    <n v="56"/>
    <x v="2"/>
    <x v="5"/>
    <s v="United States"/>
  </r>
  <r>
    <n v="1690"/>
    <x v="158"/>
    <x v="9"/>
    <x v="5"/>
    <x v="4"/>
    <n v="40"/>
    <x v="0"/>
    <n v="70"/>
    <n v="86"/>
    <n v="3"/>
    <x v="1"/>
    <x v="218"/>
    <x v="6"/>
    <n v="4"/>
    <n v="90"/>
    <x v="4"/>
    <s v="Olivia Mcdowell"/>
    <x v="0"/>
    <n v="27"/>
    <x v="1"/>
    <x v="9"/>
    <s v="United States"/>
  </r>
  <r>
    <n v="1691"/>
    <x v="300"/>
    <x v="0"/>
    <x v="7"/>
    <x v="3"/>
    <n v="56"/>
    <x v="2"/>
    <n v="71"/>
    <n v="731"/>
    <n v="49"/>
    <x v="1"/>
    <x v="46"/>
    <x v="6"/>
    <n v="4"/>
    <n v="735"/>
    <x v="1"/>
    <s v="Kim Martinez"/>
    <x v="0"/>
    <n v="61"/>
    <x v="2"/>
    <x v="8"/>
    <s v="United States"/>
  </r>
  <r>
    <n v="1692"/>
    <x v="7"/>
    <x v="7"/>
    <x v="1"/>
    <x v="1"/>
    <n v="53"/>
    <x v="2"/>
    <n v="75"/>
    <n v="416"/>
    <n v="19"/>
    <x v="1"/>
    <x v="153"/>
    <x v="5"/>
    <n v="2"/>
    <n v="418"/>
    <x v="1"/>
    <s v="Debra George"/>
    <x v="0"/>
    <n v="16"/>
    <x v="1"/>
    <x v="0"/>
    <s v="United States"/>
  </r>
  <r>
    <n v="1693"/>
    <x v="1"/>
    <x v="1"/>
    <x v="6"/>
    <x v="3"/>
    <n v="91"/>
    <x v="1"/>
    <n v="122"/>
    <n v="1330"/>
    <n v="43"/>
    <x v="1"/>
    <x v="174"/>
    <x v="6"/>
    <n v="3"/>
    <n v="1333"/>
    <x v="1"/>
    <s v="Amy Guerrero"/>
    <x v="0"/>
    <n v="38"/>
    <x v="0"/>
    <x v="1"/>
    <s v="United States"/>
  </r>
  <r>
    <n v="1694"/>
    <x v="259"/>
    <x v="4"/>
    <x v="5"/>
    <x v="4"/>
    <n v="54"/>
    <x v="2"/>
    <n v="88"/>
    <n v="1221"/>
    <n v="36"/>
    <x v="1"/>
    <x v="18"/>
    <x v="6"/>
    <n v="3"/>
    <n v="1224"/>
    <x v="4"/>
    <s v="Randy Edwards"/>
    <x v="0"/>
    <n v="64"/>
    <x v="2"/>
    <x v="6"/>
    <s v="United States"/>
  </r>
  <r>
    <n v="1695"/>
    <x v="235"/>
    <x v="11"/>
    <x v="6"/>
    <x v="3"/>
    <n v="69"/>
    <x v="2"/>
    <n v="90"/>
    <n v="583"/>
    <n v="28"/>
    <x v="1"/>
    <x v="307"/>
    <x v="6"/>
    <n v="5"/>
    <n v="588"/>
    <x v="3"/>
    <s v="Robert Mcintyre"/>
    <x v="0"/>
    <n v="28"/>
    <x v="1"/>
    <x v="1"/>
    <s v="United States"/>
  </r>
  <r>
    <n v="1696"/>
    <x v="227"/>
    <x v="9"/>
    <x v="9"/>
    <x v="4"/>
    <n v="25"/>
    <x v="0"/>
    <n v="43"/>
    <n v="33"/>
    <n v="2"/>
    <x v="1"/>
    <x v="150"/>
    <x v="4"/>
    <n v="3"/>
    <n v="36"/>
    <x v="0"/>
    <s v="Richard Reid"/>
    <x v="0"/>
    <n v="56"/>
    <x v="2"/>
    <x v="3"/>
    <s v="United States"/>
  </r>
  <r>
    <n v="1697"/>
    <x v="269"/>
    <x v="2"/>
    <x v="9"/>
    <x v="4"/>
    <n v="61"/>
    <x v="2"/>
    <n v="88"/>
    <n v="886"/>
    <n v="33"/>
    <x v="1"/>
    <x v="160"/>
    <x v="1"/>
    <n v="5"/>
    <n v="891"/>
    <x v="3"/>
    <s v="Shannon Willis"/>
    <x v="0"/>
    <n v="44"/>
    <x v="0"/>
    <x v="4"/>
    <s v="United States"/>
  </r>
  <r>
    <n v="1698"/>
    <x v="42"/>
    <x v="6"/>
    <x v="1"/>
    <x v="1"/>
    <n v="61"/>
    <x v="2"/>
    <n v="74"/>
    <n v="437"/>
    <n v="34"/>
    <x v="1"/>
    <x v="129"/>
    <x v="5"/>
    <n v="5"/>
    <n v="442"/>
    <x v="4"/>
    <s v="Richard Hood"/>
    <x v="0"/>
    <n v="58"/>
    <x v="2"/>
    <x v="9"/>
    <s v="United States"/>
  </r>
  <r>
    <n v="1699"/>
    <x v="314"/>
    <x v="3"/>
    <x v="5"/>
    <x v="4"/>
    <n v="51"/>
    <x v="2"/>
    <n v="66"/>
    <n v="613"/>
    <n v="41"/>
    <x v="1"/>
    <x v="308"/>
    <x v="2"/>
    <n v="2"/>
    <n v="615"/>
    <x v="4"/>
    <s v="Ms. Hannah Hall"/>
    <x v="0"/>
    <n v="37"/>
    <x v="0"/>
    <x v="8"/>
    <s v="United States"/>
  </r>
  <r>
    <n v="1700"/>
    <x v="106"/>
    <x v="4"/>
    <x v="2"/>
    <x v="1"/>
    <n v="42"/>
    <x v="0"/>
    <n v="70"/>
    <n v="362"/>
    <n v="13"/>
    <x v="1"/>
    <x v="98"/>
    <x v="4"/>
    <n v="2"/>
    <n v="364"/>
    <x v="0"/>
    <s v="Elizabeth Smith"/>
    <x v="0"/>
    <n v="28"/>
    <x v="1"/>
    <x v="5"/>
    <s v="United States"/>
  </r>
  <r>
    <n v="1701"/>
    <x v="267"/>
    <x v="2"/>
    <x v="3"/>
    <x v="2"/>
    <n v="59"/>
    <x v="2"/>
    <n v="92"/>
    <n v="622"/>
    <n v="19"/>
    <x v="1"/>
    <x v="87"/>
    <x v="0"/>
    <n v="5"/>
    <n v="627"/>
    <x v="2"/>
    <s v="Mary Garcia"/>
    <x v="0"/>
    <n v="34"/>
    <x v="0"/>
    <x v="2"/>
    <s v="United States"/>
  </r>
  <r>
    <n v="1702"/>
    <x v="260"/>
    <x v="0"/>
    <x v="2"/>
    <x v="1"/>
    <n v="23"/>
    <x v="0"/>
    <n v="33"/>
    <n v="128"/>
    <n v="13"/>
    <x v="1"/>
    <x v="288"/>
    <x v="3"/>
    <n v="2"/>
    <n v="130"/>
    <x v="2"/>
    <s v="Amy Johnson"/>
    <x v="0"/>
    <n v="28"/>
    <x v="1"/>
    <x v="4"/>
    <s v="United States"/>
  </r>
  <r>
    <n v="1703"/>
    <x v="207"/>
    <x v="7"/>
    <x v="6"/>
    <x v="3"/>
    <n v="64"/>
    <x v="2"/>
    <n v="84"/>
    <n v="377"/>
    <n v="19"/>
    <x v="1"/>
    <x v="195"/>
    <x v="3"/>
    <n v="3"/>
    <n v="380"/>
    <x v="3"/>
    <s v="Jason Stewart"/>
    <x v="0"/>
    <n v="16"/>
    <x v="1"/>
    <x v="8"/>
    <s v="United States"/>
  </r>
  <r>
    <n v="1704"/>
    <x v="2"/>
    <x v="2"/>
    <x v="7"/>
    <x v="3"/>
    <n v="39"/>
    <x v="0"/>
    <n v="59"/>
    <n v="557"/>
    <n v="28"/>
    <x v="1"/>
    <x v="239"/>
    <x v="2"/>
    <n v="3"/>
    <n v="560"/>
    <x v="4"/>
    <s v="Jacob Garcia"/>
    <x v="0"/>
    <n v="50"/>
    <x v="2"/>
    <x v="5"/>
    <s v="United States"/>
  </r>
  <r>
    <n v="1705"/>
    <x v="315"/>
    <x v="2"/>
    <x v="9"/>
    <x v="4"/>
    <n v="33"/>
    <x v="0"/>
    <n v="67"/>
    <n v="97"/>
    <n v="3"/>
    <x v="1"/>
    <x v="274"/>
    <x v="5"/>
    <n v="5"/>
    <n v="102"/>
    <x v="4"/>
    <s v="Paul Ferguson"/>
    <x v="0"/>
    <n v="48"/>
    <x v="0"/>
    <x v="8"/>
    <s v="United States"/>
  </r>
  <r>
    <n v="1706"/>
    <x v="118"/>
    <x v="7"/>
    <x v="2"/>
    <x v="1"/>
    <n v="98"/>
    <x v="1"/>
    <n v="133"/>
    <n v="33"/>
    <n v="1"/>
    <x v="1"/>
    <x v="309"/>
    <x v="3"/>
    <n v="2"/>
    <n v="35"/>
    <x v="1"/>
    <s v="Jennifer Jones"/>
    <x v="0"/>
    <n v="54"/>
    <x v="2"/>
    <x v="6"/>
    <s v="United States"/>
  </r>
  <r>
    <n v="1707"/>
    <x v="316"/>
    <x v="5"/>
    <x v="3"/>
    <x v="2"/>
    <n v="50"/>
    <x v="2"/>
    <n v="79"/>
    <n v="404"/>
    <n v="14"/>
    <x v="1"/>
    <x v="310"/>
    <x v="6"/>
    <n v="2"/>
    <n v="406"/>
    <x v="1"/>
    <s v="Emily Hopkins"/>
    <x v="0"/>
    <n v="28"/>
    <x v="1"/>
    <x v="9"/>
    <s v="United States"/>
  </r>
  <r>
    <n v="1708"/>
    <x v="153"/>
    <x v="8"/>
    <x v="5"/>
    <x v="4"/>
    <n v="37"/>
    <x v="0"/>
    <n v="52"/>
    <n v="747"/>
    <n v="50"/>
    <x v="1"/>
    <x v="228"/>
    <x v="5"/>
    <n v="3"/>
    <n v="750"/>
    <x v="1"/>
    <s v="Steven Martinez"/>
    <x v="0"/>
    <n v="50"/>
    <x v="2"/>
    <x v="8"/>
    <s v="United States"/>
  </r>
  <r>
    <n v="1709"/>
    <x v="163"/>
    <x v="3"/>
    <x v="4"/>
    <x v="3"/>
    <n v="59"/>
    <x v="2"/>
    <n v="72"/>
    <n v="86"/>
    <n v="7"/>
    <x v="1"/>
    <x v="63"/>
    <x v="5"/>
    <n v="5"/>
    <n v="91"/>
    <x v="2"/>
    <s v="Donald Lucero"/>
    <x v="0"/>
    <n v="32"/>
    <x v="0"/>
    <x v="1"/>
    <s v="United States"/>
  </r>
  <r>
    <n v="1710"/>
    <x v="75"/>
    <x v="1"/>
    <x v="0"/>
    <x v="0"/>
    <n v="26"/>
    <x v="0"/>
    <n v="43"/>
    <n v="795"/>
    <n v="47"/>
    <x v="1"/>
    <x v="303"/>
    <x v="2"/>
    <n v="4"/>
    <n v="799"/>
    <x v="2"/>
    <s v="Joseph Sanchez"/>
    <x v="0"/>
    <n v="35"/>
    <x v="0"/>
    <x v="5"/>
    <s v="United States"/>
  </r>
  <r>
    <n v="1711"/>
    <x v="142"/>
    <x v="10"/>
    <x v="8"/>
    <x v="0"/>
    <n v="66"/>
    <x v="2"/>
    <n v="99"/>
    <n v="427"/>
    <n v="13"/>
    <x v="1"/>
    <x v="92"/>
    <x v="1"/>
    <n v="2"/>
    <n v="429"/>
    <x v="2"/>
    <s v="Tracy Williams"/>
    <x v="0"/>
    <n v="33"/>
    <x v="0"/>
    <x v="3"/>
    <s v="United States"/>
  </r>
  <r>
    <n v="1712"/>
    <x v="179"/>
    <x v="2"/>
    <x v="5"/>
    <x v="4"/>
    <n v="94"/>
    <x v="1"/>
    <n v="123"/>
    <n v="577"/>
    <n v="20"/>
    <x v="1"/>
    <x v="311"/>
    <x v="6"/>
    <n v="3"/>
    <n v="580"/>
    <x v="3"/>
    <s v="Scott Ross MD"/>
    <x v="0"/>
    <n v="37"/>
    <x v="0"/>
    <x v="2"/>
    <s v="United States"/>
  </r>
  <r>
    <n v="1713"/>
    <x v="123"/>
    <x v="7"/>
    <x v="0"/>
    <x v="0"/>
    <n v="66"/>
    <x v="2"/>
    <n v="81"/>
    <n v="41"/>
    <n v="3"/>
    <x v="1"/>
    <x v="36"/>
    <x v="3"/>
    <n v="4"/>
    <n v="45"/>
    <x v="4"/>
    <s v="Devin Everett"/>
    <x v="0"/>
    <n v="27"/>
    <x v="1"/>
    <x v="8"/>
    <s v="United States"/>
  </r>
  <r>
    <n v="1714"/>
    <x v="161"/>
    <x v="4"/>
    <x v="3"/>
    <x v="2"/>
    <n v="52"/>
    <x v="2"/>
    <n v="71"/>
    <n v="851"/>
    <n v="45"/>
    <x v="1"/>
    <x v="81"/>
    <x v="4"/>
    <n v="4"/>
    <n v="855"/>
    <x v="3"/>
    <s v="Elizabeth Whitney"/>
    <x v="1"/>
    <n v="55"/>
    <x v="2"/>
    <x v="9"/>
    <s v="United States"/>
  </r>
  <r>
    <n v="1715"/>
    <x v="57"/>
    <x v="2"/>
    <x v="6"/>
    <x v="3"/>
    <n v="20"/>
    <x v="0"/>
    <n v="47"/>
    <n v="481"/>
    <n v="18"/>
    <x v="1"/>
    <x v="100"/>
    <x v="2"/>
    <n v="5"/>
    <n v="486"/>
    <x v="0"/>
    <s v="Christine Williams"/>
    <x v="1"/>
    <n v="29"/>
    <x v="1"/>
    <x v="3"/>
    <s v="United States"/>
  </r>
  <r>
    <n v="1716"/>
    <x v="25"/>
    <x v="11"/>
    <x v="5"/>
    <x v="4"/>
    <n v="34"/>
    <x v="0"/>
    <n v="46"/>
    <n v="476"/>
    <n v="40"/>
    <x v="1"/>
    <x v="137"/>
    <x v="2"/>
    <n v="4"/>
    <n v="480"/>
    <x v="2"/>
    <s v="Sean Wilson"/>
    <x v="0"/>
    <n v="30"/>
    <x v="0"/>
    <x v="6"/>
    <s v="United States"/>
  </r>
  <r>
    <n v="1717"/>
    <x v="192"/>
    <x v="3"/>
    <x v="6"/>
    <x v="3"/>
    <n v="66"/>
    <x v="2"/>
    <n v="100"/>
    <n v="812"/>
    <n v="24"/>
    <x v="1"/>
    <x v="91"/>
    <x v="5"/>
    <n v="4"/>
    <n v="816"/>
    <x v="2"/>
    <s v="Jamie Williams"/>
    <x v="1"/>
    <n v="33"/>
    <x v="0"/>
    <x v="5"/>
    <s v="United States"/>
  </r>
  <r>
    <n v="1718"/>
    <x v="121"/>
    <x v="0"/>
    <x v="5"/>
    <x v="4"/>
    <n v="35"/>
    <x v="0"/>
    <n v="75"/>
    <n v="1356"/>
    <n v="34"/>
    <x v="1"/>
    <x v="246"/>
    <x v="1"/>
    <n v="4"/>
    <n v="1360"/>
    <x v="1"/>
    <s v="Sonya Dawson"/>
    <x v="0"/>
    <n v="28"/>
    <x v="1"/>
    <x v="0"/>
    <s v="United States"/>
  </r>
  <r>
    <n v="1719"/>
    <x v="171"/>
    <x v="7"/>
    <x v="4"/>
    <x v="3"/>
    <n v="25"/>
    <x v="0"/>
    <n v="36"/>
    <n v="50"/>
    <n v="5"/>
    <x v="1"/>
    <x v="21"/>
    <x v="3"/>
    <n v="5"/>
    <n v="55"/>
    <x v="4"/>
    <s v="Dalton Ramirez"/>
    <x v="0"/>
    <n v="59"/>
    <x v="2"/>
    <x v="4"/>
    <s v="United States"/>
  </r>
  <r>
    <n v="1720"/>
    <x v="211"/>
    <x v="8"/>
    <x v="9"/>
    <x v="4"/>
    <n v="45"/>
    <x v="0"/>
    <n v="73"/>
    <n v="667"/>
    <n v="24"/>
    <x v="1"/>
    <x v="200"/>
    <x v="0"/>
    <n v="5"/>
    <n v="672"/>
    <x v="0"/>
    <s v="Madeline Jones"/>
    <x v="0"/>
    <n v="43"/>
    <x v="0"/>
    <x v="6"/>
    <s v="United States"/>
  </r>
  <r>
    <n v="1721"/>
    <x v="317"/>
    <x v="8"/>
    <x v="7"/>
    <x v="3"/>
    <n v="36"/>
    <x v="0"/>
    <n v="67"/>
    <n v="91"/>
    <n v="3"/>
    <x v="1"/>
    <x v="124"/>
    <x v="6"/>
    <n v="2"/>
    <n v="93"/>
    <x v="0"/>
    <s v="Heidi Abbott"/>
    <x v="1"/>
    <n v="50"/>
    <x v="2"/>
    <x v="9"/>
    <s v="United States"/>
  </r>
  <r>
    <n v="1722"/>
    <x v="271"/>
    <x v="10"/>
    <x v="1"/>
    <x v="1"/>
    <n v="98"/>
    <x v="1"/>
    <n v="130"/>
    <n v="475"/>
    <n v="15"/>
    <x v="1"/>
    <x v="189"/>
    <x v="3"/>
    <n v="5"/>
    <n v="480"/>
    <x v="4"/>
    <s v="Kristy Gonzalez"/>
    <x v="1"/>
    <n v="48"/>
    <x v="0"/>
    <x v="7"/>
    <s v="United States"/>
  </r>
  <r>
    <n v="1723"/>
    <x v="249"/>
    <x v="7"/>
    <x v="4"/>
    <x v="3"/>
    <n v="43"/>
    <x v="0"/>
    <n v="81"/>
    <n v="1822"/>
    <n v="48"/>
    <x v="1"/>
    <x v="193"/>
    <x v="1"/>
    <n v="2"/>
    <n v="1824"/>
    <x v="3"/>
    <s v="Seth Clark"/>
    <x v="1"/>
    <n v="25"/>
    <x v="1"/>
    <x v="3"/>
    <s v="United States"/>
  </r>
  <r>
    <n v="1724"/>
    <x v="318"/>
    <x v="9"/>
    <x v="6"/>
    <x v="3"/>
    <n v="51"/>
    <x v="2"/>
    <n v="82"/>
    <n v="617"/>
    <n v="20"/>
    <x v="1"/>
    <x v="80"/>
    <x v="0"/>
    <n v="3"/>
    <n v="620"/>
    <x v="3"/>
    <s v="Crystal Russell"/>
    <x v="1"/>
    <n v="32"/>
    <x v="0"/>
    <x v="6"/>
    <s v="United States"/>
  </r>
  <r>
    <n v="1725"/>
    <x v="157"/>
    <x v="0"/>
    <x v="1"/>
    <x v="1"/>
    <n v="21"/>
    <x v="0"/>
    <n v="48"/>
    <n v="1213"/>
    <n v="45"/>
    <x v="1"/>
    <x v="227"/>
    <x v="6"/>
    <n v="2"/>
    <n v="1215"/>
    <x v="0"/>
    <s v="Cassandra Taylor"/>
    <x v="1"/>
    <n v="29"/>
    <x v="1"/>
    <x v="5"/>
    <s v="United States"/>
  </r>
  <r>
    <n v="1726"/>
    <x v="23"/>
    <x v="5"/>
    <x v="0"/>
    <x v="0"/>
    <n v="50"/>
    <x v="2"/>
    <n v="67"/>
    <n v="166"/>
    <n v="10"/>
    <x v="1"/>
    <x v="22"/>
    <x v="5"/>
    <n v="4"/>
    <n v="170"/>
    <x v="3"/>
    <s v="Paul Reed"/>
    <x v="0"/>
    <n v="64"/>
    <x v="2"/>
    <x v="9"/>
    <s v="United States"/>
  </r>
  <r>
    <n v="1727"/>
    <x v="232"/>
    <x v="0"/>
    <x v="8"/>
    <x v="0"/>
    <n v="45"/>
    <x v="0"/>
    <n v="74"/>
    <n v="112"/>
    <n v="4"/>
    <x v="1"/>
    <x v="312"/>
    <x v="6"/>
    <n v="4"/>
    <n v="116"/>
    <x v="4"/>
    <s v="Dustin Brown"/>
    <x v="0"/>
    <n v="62"/>
    <x v="2"/>
    <x v="8"/>
    <s v="United States"/>
  </r>
  <r>
    <n v="1728"/>
    <x v="116"/>
    <x v="9"/>
    <x v="3"/>
    <x v="2"/>
    <n v="75"/>
    <x v="1"/>
    <n v="92"/>
    <n v="49"/>
    <n v="3"/>
    <x v="1"/>
    <x v="212"/>
    <x v="6"/>
    <n v="2"/>
    <n v="51"/>
    <x v="2"/>
    <s v="Daniel Murphy"/>
    <x v="1"/>
    <n v="16"/>
    <x v="1"/>
    <x v="2"/>
    <s v="United States"/>
  </r>
  <r>
    <n v="1729"/>
    <x v="17"/>
    <x v="9"/>
    <x v="6"/>
    <x v="3"/>
    <n v="30"/>
    <x v="0"/>
    <n v="57"/>
    <n v="592"/>
    <n v="22"/>
    <x v="1"/>
    <x v="313"/>
    <x v="5"/>
    <n v="2"/>
    <n v="594"/>
    <x v="0"/>
    <s v="Jennifer Mitchell"/>
    <x v="1"/>
    <n v="55"/>
    <x v="2"/>
    <x v="1"/>
    <s v="United States"/>
  </r>
  <r>
    <n v="1730"/>
    <x v="283"/>
    <x v="7"/>
    <x v="7"/>
    <x v="3"/>
    <n v="79"/>
    <x v="1"/>
    <n v="114"/>
    <n v="1677"/>
    <n v="48"/>
    <x v="1"/>
    <x v="8"/>
    <x v="5"/>
    <n v="3"/>
    <n v="1680"/>
    <x v="0"/>
    <s v="Beverly Salazar"/>
    <x v="1"/>
    <n v="21"/>
    <x v="1"/>
    <x v="5"/>
    <s v="United States"/>
  </r>
  <r>
    <n v="1731"/>
    <x v="319"/>
    <x v="5"/>
    <x v="4"/>
    <x v="3"/>
    <n v="95"/>
    <x v="1"/>
    <n v="134"/>
    <n v="190"/>
    <n v="5"/>
    <x v="1"/>
    <x v="113"/>
    <x v="5"/>
    <n v="5"/>
    <n v="195"/>
    <x v="1"/>
    <s v="Tanner Taylor"/>
    <x v="0"/>
    <n v="63"/>
    <x v="2"/>
    <x v="8"/>
    <s v="United States"/>
  </r>
  <r>
    <n v="1732"/>
    <x v="85"/>
    <x v="9"/>
    <x v="6"/>
    <x v="3"/>
    <n v="57"/>
    <x v="2"/>
    <n v="67"/>
    <n v="257"/>
    <n v="26"/>
    <x v="1"/>
    <x v="181"/>
    <x v="1"/>
    <n v="3"/>
    <n v="260"/>
    <x v="1"/>
    <s v="Dana Sexton"/>
    <x v="1"/>
    <n v="23"/>
    <x v="1"/>
    <x v="5"/>
    <s v="United States"/>
  </r>
  <r>
    <n v="1733"/>
    <x v="301"/>
    <x v="0"/>
    <x v="3"/>
    <x v="2"/>
    <n v="51"/>
    <x v="2"/>
    <n v="82"/>
    <n v="401"/>
    <n v="13"/>
    <x v="1"/>
    <x v="227"/>
    <x v="2"/>
    <n v="2"/>
    <n v="403"/>
    <x v="3"/>
    <s v="Sandy Walter"/>
    <x v="0"/>
    <n v="27"/>
    <x v="1"/>
    <x v="0"/>
    <s v="United States"/>
  </r>
  <r>
    <n v="1734"/>
    <x v="190"/>
    <x v="1"/>
    <x v="8"/>
    <x v="0"/>
    <n v="97"/>
    <x v="1"/>
    <n v="115"/>
    <n v="34"/>
    <n v="2"/>
    <x v="1"/>
    <x v="38"/>
    <x v="4"/>
    <n v="2"/>
    <n v="36"/>
    <x v="2"/>
    <s v="Penny Walker"/>
    <x v="1"/>
    <n v="27"/>
    <x v="1"/>
    <x v="4"/>
    <s v="United States"/>
  </r>
  <r>
    <n v="1735"/>
    <x v="224"/>
    <x v="0"/>
    <x v="3"/>
    <x v="2"/>
    <n v="73"/>
    <x v="1"/>
    <n v="111"/>
    <n v="109"/>
    <n v="3"/>
    <x v="1"/>
    <x v="53"/>
    <x v="4"/>
    <n v="5"/>
    <n v="114"/>
    <x v="2"/>
    <s v="Rebecca Cruz"/>
    <x v="0"/>
    <n v="65"/>
    <x v="2"/>
    <x v="6"/>
    <s v="United States"/>
  </r>
  <r>
    <n v="1736"/>
    <x v="308"/>
    <x v="10"/>
    <x v="5"/>
    <x v="4"/>
    <n v="30"/>
    <x v="0"/>
    <n v="65"/>
    <n v="521"/>
    <n v="15"/>
    <x v="1"/>
    <x v="314"/>
    <x v="2"/>
    <n v="4"/>
    <n v="525"/>
    <x v="4"/>
    <s v="John Smith"/>
    <x v="0"/>
    <n v="31"/>
    <x v="0"/>
    <x v="3"/>
    <s v="United States"/>
  </r>
  <r>
    <n v="1737"/>
    <x v="62"/>
    <x v="2"/>
    <x v="3"/>
    <x v="2"/>
    <n v="56"/>
    <x v="2"/>
    <n v="87"/>
    <n v="212"/>
    <n v="7"/>
    <x v="1"/>
    <x v="236"/>
    <x v="6"/>
    <n v="5"/>
    <n v="217"/>
    <x v="3"/>
    <s v="Ashley Bryan"/>
    <x v="0"/>
    <n v="47"/>
    <x v="0"/>
    <x v="5"/>
    <s v="United States"/>
  </r>
  <r>
    <n v="1738"/>
    <x v="206"/>
    <x v="10"/>
    <x v="2"/>
    <x v="1"/>
    <n v="65"/>
    <x v="2"/>
    <n v="97"/>
    <n v="251"/>
    <n v="8"/>
    <x v="1"/>
    <x v="295"/>
    <x v="3"/>
    <n v="5"/>
    <n v="256"/>
    <x v="0"/>
    <s v="Tyler Gates"/>
    <x v="0"/>
    <n v="33"/>
    <x v="0"/>
    <x v="2"/>
    <s v="United States"/>
  </r>
  <r>
    <n v="1739"/>
    <x v="65"/>
    <x v="2"/>
    <x v="5"/>
    <x v="4"/>
    <n v="57"/>
    <x v="2"/>
    <n v="91"/>
    <n v="1494"/>
    <n v="44"/>
    <x v="1"/>
    <x v="55"/>
    <x v="1"/>
    <n v="2"/>
    <n v="1496"/>
    <x v="4"/>
    <s v="Kevin Alvarado"/>
    <x v="1"/>
    <n v="58"/>
    <x v="2"/>
    <x v="5"/>
    <s v="United States"/>
  </r>
  <r>
    <n v="1740"/>
    <x v="320"/>
    <x v="11"/>
    <x v="5"/>
    <x v="4"/>
    <n v="80"/>
    <x v="1"/>
    <n v="98"/>
    <n v="358"/>
    <n v="20"/>
    <x v="1"/>
    <x v="111"/>
    <x v="0"/>
    <n v="2"/>
    <n v="360"/>
    <x v="1"/>
    <s v="Lauren Mccall"/>
    <x v="0"/>
    <n v="20"/>
    <x v="1"/>
    <x v="5"/>
    <s v="United States"/>
  </r>
  <r>
    <n v="1741"/>
    <x v="190"/>
    <x v="1"/>
    <x v="2"/>
    <x v="1"/>
    <n v="80"/>
    <x v="1"/>
    <n v="90"/>
    <n v="255"/>
    <n v="26"/>
    <x v="1"/>
    <x v="282"/>
    <x v="6"/>
    <n v="5"/>
    <n v="260"/>
    <x v="1"/>
    <s v="Michael Flores"/>
    <x v="0"/>
    <n v="24"/>
    <x v="1"/>
    <x v="7"/>
    <s v="United States"/>
  </r>
  <r>
    <n v="1742"/>
    <x v="173"/>
    <x v="1"/>
    <x v="3"/>
    <x v="2"/>
    <n v="26"/>
    <x v="0"/>
    <n v="45"/>
    <n v="643"/>
    <n v="34"/>
    <x v="1"/>
    <x v="112"/>
    <x v="5"/>
    <n v="3"/>
    <n v="646"/>
    <x v="3"/>
    <s v="John Davis"/>
    <x v="1"/>
    <n v="56"/>
    <x v="2"/>
    <x v="6"/>
    <s v="United States"/>
  </r>
  <r>
    <n v="1743"/>
    <x v="146"/>
    <x v="5"/>
    <x v="4"/>
    <x v="3"/>
    <n v="26"/>
    <x v="0"/>
    <n v="43"/>
    <n v="29"/>
    <n v="2"/>
    <x v="1"/>
    <x v="12"/>
    <x v="5"/>
    <n v="5"/>
    <n v="34"/>
    <x v="1"/>
    <s v="Martin Wilson"/>
    <x v="1"/>
    <n v="44"/>
    <x v="0"/>
    <x v="2"/>
    <s v="United States"/>
  </r>
  <r>
    <n v="1744"/>
    <x v="313"/>
    <x v="5"/>
    <x v="9"/>
    <x v="4"/>
    <n v="55"/>
    <x v="2"/>
    <n v="72"/>
    <n v="813"/>
    <n v="48"/>
    <x v="1"/>
    <x v="305"/>
    <x v="5"/>
    <n v="3"/>
    <n v="816"/>
    <x v="0"/>
    <s v="Dr. Raymond Smith"/>
    <x v="1"/>
    <n v="62"/>
    <x v="2"/>
    <x v="3"/>
    <s v="United States"/>
  </r>
  <r>
    <n v="1745"/>
    <x v="40"/>
    <x v="1"/>
    <x v="0"/>
    <x v="0"/>
    <n v="36"/>
    <x v="0"/>
    <n v="56"/>
    <n v="218"/>
    <n v="11"/>
    <x v="1"/>
    <x v="38"/>
    <x v="0"/>
    <n v="2"/>
    <n v="220"/>
    <x v="1"/>
    <s v="Deborah Stafford"/>
    <x v="1"/>
    <n v="47"/>
    <x v="0"/>
    <x v="6"/>
    <s v="United States"/>
  </r>
  <r>
    <n v="1746"/>
    <x v="321"/>
    <x v="9"/>
    <x v="2"/>
    <x v="1"/>
    <n v="68"/>
    <x v="2"/>
    <n v="96"/>
    <n v="1284"/>
    <n v="46"/>
    <x v="1"/>
    <x v="33"/>
    <x v="5"/>
    <n v="4"/>
    <n v="1288"/>
    <x v="3"/>
    <s v="Julia Nguyen"/>
    <x v="0"/>
    <n v="25"/>
    <x v="1"/>
    <x v="5"/>
    <s v="United States"/>
  </r>
  <r>
    <n v="1747"/>
    <x v="109"/>
    <x v="2"/>
    <x v="2"/>
    <x v="1"/>
    <n v="28"/>
    <x v="0"/>
    <n v="68"/>
    <n v="516"/>
    <n v="13"/>
    <x v="1"/>
    <x v="100"/>
    <x v="1"/>
    <n v="4"/>
    <n v="520"/>
    <x v="0"/>
    <s v="Tracy Bowers"/>
    <x v="0"/>
    <n v="25"/>
    <x v="1"/>
    <x v="0"/>
    <s v="United States"/>
  </r>
  <r>
    <n v="1748"/>
    <x v="7"/>
    <x v="7"/>
    <x v="0"/>
    <x v="0"/>
    <n v="87"/>
    <x v="1"/>
    <n v="97"/>
    <n v="186"/>
    <n v="19"/>
    <x v="1"/>
    <x v="107"/>
    <x v="1"/>
    <n v="4"/>
    <n v="190"/>
    <x v="4"/>
    <s v="Patricia Johnson"/>
    <x v="1"/>
    <n v="51"/>
    <x v="2"/>
    <x v="7"/>
    <s v="United States"/>
  </r>
  <r>
    <n v="1749"/>
    <x v="98"/>
    <x v="8"/>
    <x v="4"/>
    <x v="3"/>
    <n v="45"/>
    <x v="0"/>
    <n v="85"/>
    <n v="1438"/>
    <n v="36"/>
    <x v="1"/>
    <x v="238"/>
    <x v="1"/>
    <n v="2"/>
    <n v="1440"/>
    <x v="4"/>
    <s v="Robin Sullivan"/>
    <x v="1"/>
    <n v="56"/>
    <x v="2"/>
    <x v="6"/>
    <s v="United States"/>
  </r>
  <r>
    <n v="1750"/>
    <x v="322"/>
    <x v="5"/>
    <x v="1"/>
    <x v="1"/>
    <n v="67"/>
    <x v="2"/>
    <n v="80"/>
    <n v="99"/>
    <n v="8"/>
    <x v="1"/>
    <x v="183"/>
    <x v="3"/>
    <n v="5"/>
    <n v="104"/>
    <x v="3"/>
    <s v="Tammy Mccormick"/>
    <x v="1"/>
    <n v="33"/>
    <x v="0"/>
    <x v="5"/>
    <s v="United States"/>
  </r>
  <r>
    <n v="1751"/>
    <x v="146"/>
    <x v="5"/>
    <x v="2"/>
    <x v="1"/>
    <n v="81"/>
    <x v="1"/>
    <n v="99"/>
    <n v="608"/>
    <n v="34"/>
    <x v="1"/>
    <x v="183"/>
    <x v="2"/>
    <n v="4"/>
    <n v="612"/>
    <x v="3"/>
    <s v="Jason Payne"/>
    <x v="0"/>
    <n v="21"/>
    <x v="1"/>
    <x v="5"/>
    <s v="United States"/>
  </r>
  <r>
    <n v="1752"/>
    <x v="120"/>
    <x v="8"/>
    <x v="1"/>
    <x v="1"/>
    <n v="61"/>
    <x v="2"/>
    <n v="88"/>
    <n v="1024"/>
    <n v="38"/>
    <x v="1"/>
    <x v="281"/>
    <x v="1"/>
    <n v="2"/>
    <n v="1026"/>
    <x v="2"/>
    <s v="Ashley Hughes"/>
    <x v="1"/>
    <n v="60"/>
    <x v="2"/>
    <x v="2"/>
    <s v="United States"/>
  </r>
  <r>
    <n v="1753"/>
    <x v="307"/>
    <x v="5"/>
    <x v="4"/>
    <x v="3"/>
    <n v="99"/>
    <x v="1"/>
    <n v="127"/>
    <n v="555"/>
    <n v="20"/>
    <x v="1"/>
    <x v="310"/>
    <x v="5"/>
    <n v="5"/>
    <n v="560"/>
    <x v="2"/>
    <s v="Cody Holden"/>
    <x v="0"/>
    <n v="27"/>
    <x v="1"/>
    <x v="1"/>
    <s v="United States"/>
  </r>
  <r>
    <n v="1754"/>
    <x v="304"/>
    <x v="0"/>
    <x v="1"/>
    <x v="1"/>
    <n v="32"/>
    <x v="0"/>
    <n v="47"/>
    <n v="57"/>
    <n v="4"/>
    <x v="1"/>
    <x v="159"/>
    <x v="1"/>
    <n v="3"/>
    <n v="60"/>
    <x v="2"/>
    <s v="Michael Nguyen"/>
    <x v="0"/>
    <n v="34"/>
    <x v="0"/>
    <x v="6"/>
    <s v="United States"/>
  </r>
  <r>
    <n v="1755"/>
    <x v="219"/>
    <x v="11"/>
    <x v="0"/>
    <x v="0"/>
    <n v="96"/>
    <x v="1"/>
    <n v="128"/>
    <n v="1342"/>
    <n v="42"/>
    <x v="1"/>
    <x v="111"/>
    <x v="4"/>
    <n v="2"/>
    <n v="1344"/>
    <x v="0"/>
    <s v="Michael Johnson"/>
    <x v="1"/>
    <n v="58"/>
    <x v="2"/>
    <x v="0"/>
    <s v="United States"/>
  </r>
  <r>
    <n v="1756"/>
    <x v="250"/>
    <x v="9"/>
    <x v="4"/>
    <x v="3"/>
    <n v="43"/>
    <x v="0"/>
    <n v="60"/>
    <n v="642"/>
    <n v="38"/>
    <x v="1"/>
    <x v="209"/>
    <x v="0"/>
    <n v="4"/>
    <n v="646"/>
    <x v="0"/>
    <s v="Anthony Rowe"/>
    <x v="1"/>
    <n v="48"/>
    <x v="0"/>
    <x v="4"/>
    <s v="United States"/>
  </r>
  <r>
    <n v="1757"/>
    <x v="26"/>
    <x v="6"/>
    <x v="9"/>
    <x v="4"/>
    <n v="92"/>
    <x v="1"/>
    <n v="121"/>
    <n v="199"/>
    <n v="7"/>
    <x v="1"/>
    <x v="40"/>
    <x v="6"/>
    <n v="4"/>
    <n v="203"/>
    <x v="1"/>
    <s v="Michael Pacheco"/>
    <x v="0"/>
    <n v="23"/>
    <x v="1"/>
    <x v="9"/>
    <s v="United States"/>
  </r>
  <r>
    <n v="1758"/>
    <x v="286"/>
    <x v="5"/>
    <x v="1"/>
    <x v="1"/>
    <n v="40"/>
    <x v="0"/>
    <n v="53"/>
    <n v="543"/>
    <n v="42"/>
    <x v="1"/>
    <x v="84"/>
    <x v="5"/>
    <n v="3"/>
    <n v="546"/>
    <x v="4"/>
    <s v="William Meyers"/>
    <x v="1"/>
    <n v="43"/>
    <x v="0"/>
    <x v="4"/>
    <s v="United States"/>
  </r>
  <r>
    <n v="1759"/>
    <x v="323"/>
    <x v="2"/>
    <x v="6"/>
    <x v="3"/>
    <n v="23"/>
    <x v="0"/>
    <n v="57"/>
    <n v="677"/>
    <n v="20"/>
    <x v="1"/>
    <x v="152"/>
    <x v="1"/>
    <n v="3"/>
    <n v="680"/>
    <x v="2"/>
    <s v="Brandon Wagner"/>
    <x v="1"/>
    <n v="28"/>
    <x v="1"/>
    <x v="7"/>
    <s v="United States"/>
  </r>
  <r>
    <n v="1760"/>
    <x v="32"/>
    <x v="3"/>
    <x v="0"/>
    <x v="0"/>
    <n v="20"/>
    <x v="0"/>
    <n v="49"/>
    <n v="1099"/>
    <n v="38"/>
    <x v="1"/>
    <x v="96"/>
    <x v="0"/>
    <n v="3"/>
    <n v="1102"/>
    <x v="1"/>
    <s v="Richard Gonzalez"/>
    <x v="1"/>
    <n v="23"/>
    <x v="1"/>
    <x v="1"/>
    <s v="United States"/>
  </r>
  <r>
    <n v="1761"/>
    <x v="86"/>
    <x v="4"/>
    <x v="3"/>
    <x v="2"/>
    <n v="85"/>
    <x v="1"/>
    <n v="123"/>
    <n v="1708"/>
    <n v="45"/>
    <x v="1"/>
    <x v="122"/>
    <x v="3"/>
    <n v="2"/>
    <n v="1710"/>
    <x v="0"/>
    <s v="Alexa Brown"/>
    <x v="1"/>
    <n v="54"/>
    <x v="2"/>
    <x v="8"/>
    <s v="United States"/>
  </r>
  <r>
    <n v="1762"/>
    <x v="130"/>
    <x v="0"/>
    <x v="8"/>
    <x v="0"/>
    <n v="45"/>
    <x v="0"/>
    <n v="78"/>
    <n v="1117"/>
    <n v="34"/>
    <x v="1"/>
    <x v="83"/>
    <x v="1"/>
    <n v="5"/>
    <n v="1122"/>
    <x v="1"/>
    <s v="David Tran"/>
    <x v="1"/>
    <n v="64"/>
    <x v="2"/>
    <x v="0"/>
    <s v="United States"/>
  </r>
  <r>
    <n v="1763"/>
    <x v="118"/>
    <x v="7"/>
    <x v="2"/>
    <x v="1"/>
    <n v="97"/>
    <x v="1"/>
    <n v="107"/>
    <n v="26"/>
    <n v="3"/>
    <x v="1"/>
    <x v="153"/>
    <x v="2"/>
    <n v="4"/>
    <n v="30"/>
    <x v="1"/>
    <s v="Jessica Duffy"/>
    <x v="0"/>
    <n v="61"/>
    <x v="2"/>
    <x v="7"/>
    <s v="United States"/>
  </r>
  <r>
    <n v="1764"/>
    <x v="153"/>
    <x v="8"/>
    <x v="5"/>
    <x v="4"/>
    <n v="87"/>
    <x v="1"/>
    <n v="109"/>
    <n v="658"/>
    <n v="30"/>
    <x v="1"/>
    <x v="315"/>
    <x v="3"/>
    <n v="2"/>
    <n v="660"/>
    <x v="3"/>
    <s v="Alex Smith"/>
    <x v="0"/>
    <n v="34"/>
    <x v="0"/>
    <x v="3"/>
    <s v="United States"/>
  </r>
  <r>
    <n v="1765"/>
    <x v="100"/>
    <x v="10"/>
    <x v="8"/>
    <x v="0"/>
    <n v="39"/>
    <x v="0"/>
    <n v="51"/>
    <n v="19"/>
    <n v="2"/>
    <x v="1"/>
    <x v="132"/>
    <x v="3"/>
    <n v="5"/>
    <n v="24"/>
    <x v="4"/>
    <s v="Rachel Smith"/>
    <x v="0"/>
    <n v="22"/>
    <x v="1"/>
    <x v="5"/>
    <s v="United States"/>
  </r>
  <r>
    <n v="1766"/>
    <x v="220"/>
    <x v="10"/>
    <x v="1"/>
    <x v="1"/>
    <n v="27"/>
    <x v="0"/>
    <n v="64"/>
    <n v="1846"/>
    <n v="50"/>
    <x v="1"/>
    <x v="65"/>
    <x v="3"/>
    <n v="4"/>
    <n v="1850"/>
    <x v="3"/>
    <s v="Lisa Kim"/>
    <x v="0"/>
    <n v="25"/>
    <x v="1"/>
    <x v="8"/>
    <s v="United States"/>
  </r>
  <r>
    <n v="1767"/>
    <x v="115"/>
    <x v="5"/>
    <x v="4"/>
    <x v="3"/>
    <n v="91"/>
    <x v="1"/>
    <n v="102"/>
    <n v="413"/>
    <n v="38"/>
    <x v="1"/>
    <x v="175"/>
    <x v="5"/>
    <n v="5"/>
    <n v="418"/>
    <x v="2"/>
    <s v="Dr. Mallory Johnston"/>
    <x v="0"/>
    <n v="21"/>
    <x v="1"/>
    <x v="6"/>
    <s v="United States"/>
  </r>
  <r>
    <n v="1768"/>
    <x v="227"/>
    <x v="9"/>
    <x v="6"/>
    <x v="3"/>
    <n v="88"/>
    <x v="1"/>
    <n v="104"/>
    <n v="542"/>
    <n v="34"/>
    <x v="1"/>
    <x v="212"/>
    <x v="1"/>
    <n v="2"/>
    <n v="544"/>
    <x v="4"/>
    <s v="Brittney Wolf"/>
    <x v="1"/>
    <n v="51"/>
    <x v="2"/>
    <x v="2"/>
    <s v="United States"/>
  </r>
  <r>
    <n v="1769"/>
    <x v="260"/>
    <x v="0"/>
    <x v="4"/>
    <x v="3"/>
    <n v="95"/>
    <x v="1"/>
    <n v="134"/>
    <n v="112"/>
    <n v="3"/>
    <x v="1"/>
    <x v="257"/>
    <x v="4"/>
    <n v="5"/>
    <n v="117"/>
    <x v="4"/>
    <s v="Stephanie Clark"/>
    <x v="0"/>
    <n v="28"/>
    <x v="1"/>
    <x v="1"/>
    <s v="United States"/>
  </r>
  <r>
    <n v="1770"/>
    <x v="265"/>
    <x v="10"/>
    <x v="1"/>
    <x v="1"/>
    <n v="67"/>
    <x v="2"/>
    <n v="92"/>
    <n v="248"/>
    <n v="10"/>
    <x v="1"/>
    <x v="252"/>
    <x v="1"/>
    <n v="2"/>
    <n v="250"/>
    <x v="2"/>
    <s v="Dr. Kenneth Wilson"/>
    <x v="0"/>
    <n v="49"/>
    <x v="0"/>
    <x v="5"/>
    <s v="United States"/>
  </r>
  <r>
    <n v="1771"/>
    <x v="144"/>
    <x v="11"/>
    <x v="2"/>
    <x v="1"/>
    <n v="86"/>
    <x v="1"/>
    <n v="105"/>
    <n v="71"/>
    <n v="4"/>
    <x v="1"/>
    <x v="289"/>
    <x v="2"/>
    <n v="5"/>
    <n v="76"/>
    <x v="2"/>
    <s v="Kirk Sims"/>
    <x v="0"/>
    <n v="25"/>
    <x v="1"/>
    <x v="0"/>
    <s v="United States"/>
  </r>
  <r>
    <n v="1772"/>
    <x v="290"/>
    <x v="0"/>
    <x v="7"/>
    <x v="3"/>
    <n v="84"/>
    <x v="1"/>
    <n v="116"/>
    <n v="1021"/>
    <n v="32"/>
    <x v="1"/>
    <x v="141"/>
    <x v="4"/>
    <n v="3"/>
    <n v="1024"/>
    <x v="1"/>
    <s v="Debra Sherman"/>
    <x v="1"/>
    <n v="25"/>
    <x v="1"/>
    <x v="4"/>
    <s v="United States"/>
  </r>
  <r>
    <n v="1773"/>
    <x v="220"/>
    <x v="10"/>
    <x v="9"/>
    <x v="4"/>
    <n v="35"/>
    <x v="0"/>
    <n v="67"/>
    <n v="572"/>
    <n v="18"/>
    <x v="1"/>
    <x v="166"/>
    <x v="0"/>
    <n v="4"/>
    <n v="576"/>
    <x v="0"/>
    <s v="Christopher Weaver"/>
    <x v="1"/>
    <n v="58"/>
    <x v="2"/>
    <x v="6"/>
    <s v="United States"/>
  </r>
  <r>
    <n v="1774"/>
    <x v="159"/>
    <x v="11"/>
    <x v="9"/>
    <x v="4"/>
    <n v="85"/>
    <x v="1"/>
    <n v="119"/>
    <n v="1151"/>
    <n v="34"/>
    <x v="1"/>
    <x v="143"/>
    <x v="3"/>
    <n v="5"/>
    <n v="1156"/>
    <x v="0"/>
    <s v="Isaac Key"/>
    <x v="1"/>
    <n v="57"/>
    <x v="2"/>
    <x v="6"/>
    <s v="United States"/>
  </r>
  <r>
    <n v="1775"/>
    <x v="316"/>
    <x v="5"/>
    <x v="8"/>
    <x v="0"/>
    <n v="92"/>
    <x v="1"/>
    <n v="115"/>
    <n v="641"/>
    <n v="28"/>
    <x v="1"/>
    <x v="316"/>
    <x v="4"/>
    <n v="3"/>
    <n v="644"/>
    <x v="4"/>
    <s v="Richard Mcbride"/>
    <x v="0"/>
    <n v="59"/>
    <x v="2"/>
    <x v="0"/>
    <s v="United States"/>
  </r>
  <r>
    <n v="1776"/>
    <x v="312"/>
    <x v="11"/>
    <x v="3"/>
    <x v="2"/>
    <n v="99"/>
    <x v="1"/>
    <n v="130"/>
    <n v="1174"/>
    <n v="38"/>
    <x v="1"/>
    <x v="244"/>
    <x v="1"/>
    <n v="4"/>
    <n v="1178"/>
    <x v="1"/>
    <s v="Joseph Johnson"/>
    <x v="0"/>
    <n v="31"/>
    <x v="0"/>
    <x v="1"/>
    <s v="United States"/>
  </r>
  <r>
    <n v="1777"/>
    <x v="75"/>
    <x v="1"/>
    <x v="3"/>
    <x v="2"/>
    <n v="70"/>
    <x v="1"/>
    <n v="100"/>
    <n v="958"/>
    <n v="32"/>
    <x v="1"/>
    <x v="73"/>
    <x v="5"/>
    <n v="2"/>
    <n v="960"/>
    <x v="0"/>
    <s v="Stephanie Hall"/>
    <x v="1"/>
    <n v="16"/>
    <x v="1"/>
    <x v="9"/>
    <s v="United States"/>
  </r>
  <r>
    <n v="1778"/>
    <x v="90"/>
    <x v="10"/>
    <x v="5"/>
    <x v="4"/>
    <n v="34"/>
    <x v="0"/>
    <n v="51"/>
    <n v="218"/>
    <n v="13"/>
    <x v="1"/>
    <x v="85"/>
    <x v="5"/>
    <n v="3"/>
    <n v="221"/>
    <x v="0"/>
    <s v="Samantha Palmer"/>
    <x v="1"/>
    <n v="18"/>
    <x v="1"/>
    <x v="7"/>
    <s v="United States"/>
  </r>
  <r>
    <n v="1779"/>
    <x v="37"/>
    <x v="8"/>
    <x v="9"/>
    <x v="4"/>
    <n v="83"/>
    <x v="1"/>
    <n v="119"/>
    <n v="574"/>
    <n v="16"/>
    <x v="1"/>
    <x v="221"/>
    <x v="5"/>
    <n v="2"/>
    <n v="576"/>
    <x v="2"/>
    <s v="Anna Thomas"/>
    <x v="0"/>
    <n v="34"/>
    <x v="0"/>
    <x v="8"/>
    <s v="United States"/>
  </r>
  <r>
    <n v="1780"/>
    <x v="80"/>
    <x v="1"/>
    <x v="8"/>
    <x v="0"/>
    <n v="37"/>
    <x v="0"/>
    <n v="47"/>
    <n v="317"/>
    <n v="32"/>
    <x v="1"/>
    <x v="285"/>
    <x v="3"/>
    <n v="3"/>
    <n v="320"/>
    <x v="3"/>
    <s v="Darrell Thompson"/>
    <x v="1"/>
    <n v="46"/>
    <x v="0"/>
    <x v="9"/>
    <s v="United States"/>
  </r>
  <r>
    <n v="1781"/>
    <x v="75"/>
    <x v="1"/>
    <x v="7"/>
    <x v="3"/>
    <n v="22"/>
    <x v="0"/>
    <n v="53"/>
    <n v="1329"/>
    <n v="43"/>
    <x v="1"/>
    <x v="75"/>
    <x v="4"/>
    <n v="4"/>
    <n v="1333"/>
    <x v="1"/>
    <s v="Bradley Johnson"/>
    <x v="1"/>
    <n v="37"/>
    <x v="0"/>
    <x v="3"/>
    <s v="United States"/>
  </r>
  <r>
    <n v="1782"/>
    <x v="302"/>
    <x v="0"/>
    <x v="1"/>
    <x v="1"/>
    <n v="82"/>
    <x v="1"/>
    <n v="99"/>
    <n v="404"/>
    <n v="24"/>
    <x v="1"/>
    <x v="47"/>
    <x v="5"/>
    <n v="4"/>
    <n v="408"/>
    <x v="0"/>
    <s v="Rebecca Miller"/>
    <x v="0"/>
    <n v="28"/>
    <x v="1"/>
    <x v="0"/>
    <s v="United States"/>
  </r>
  <r>
    <n v="1783"/>
    <x v="324"/>
    <x v="10"/>
    <x v="2"/>
    <x v="1"/>
    <n v="44"/>
    <x v="0"/>
    <n v="65"/>
    <n v="1047"/>
    <n v="50"/>
    <x v="1"/>
    <x v="259"/>
    <x v="2"/>
    <n v="3"/>
    <n v="1050"/>
    <x v="2"/>
    <s v="Victor Mack"/>
    <x v="0"/>
    <n v="50"/>
    <x v="2"/>
    <x v="0"/>
    <s v="United States"/>
  </r>
  <r>
    <n v="1784"/>
    <x v="304"/>
    <x v="0"/>
    <x v="5"/>
    <x v="4"/>
    <n v="45"/>
    <x v="0"/>
    <n v="59"/>
    <n v="121"/>
    <n v="9"/>
    <x v="1"/>
    <x v="269"/>
    <x v="3"/>
    <n v="5"/>
    <n v="126"/>
    <x v="3"/>
    <s v="Sara Watson"/>
    <x v="1"/>
    <n v="32"/>
    <x v="0"/>
    <x v="9"/>
    <s v="United States"/>
  </r>
  <r>
    <n v="1785"/>
    <x v="306"/>
    <x v="9"/>
    <x v="5"/>
    <x v="4"/>
    <n v="54"/>
    <x v="2"/>
    <n v="66"/>
    <n v="463"/>
    <n v="39"/>
    <x v="1"/>
    <x v="150"/>
    <x v="6"/>
    <n v="5"/>
    <n v="468"/>
    <x v="1"/>
    <s v="Ralph Montgomery"/>
    <x v="0"/>
    <n v="44"/>
    <x v="0"/>
    <x v="7"/>
    <s v="United States"/>
  </r>
  <r>
    <n v="1786"/>
    <x v="98"/>
    <x v="8"/>
    <x v="7"/>
    <x v="3"/>
    <n v="25"/>
    <x v="0"/>
    <n v="36"/>
    <n v="185"/>
    <n v="17"/>
    <x v="1"/>
    <x v="42"/>
    <x v="0"/>
    <n v="2"/>
    <n v="187"/>
    <x v="4"/>
    <s v="Allen Griffith"/>
    <x v="1"/>
    <n v="21"/>
    <x v="1"/>
    <x v="5"/>
    <s v="United States"/>
  </r>
  <r>
    <n v="1787"/>
    <x v="269"/>
    <x v="2"/>
    <x v="3"/>
    <x v="2"/>
    <n v="38"/>
    <x v="0"/>
    <n v="73"/>
    <n v="1676"/>
    <n v="48"/>
    <x v="1"/>
    <x v="138"/>
    <x v="4"/>
    <n v="4"/>
    <n v="1680"/>
    <x v="0"/>
    <s v="Robert Snyder"/>
    <x v="1"/>
    <n v="57"/>
    <x v="2"/>
    <x v="4"/>
    <s v="United States"/>
  </r>
  <r>
    <n v="1788"/>
    <x v="171"/>
    <x v="7"/>
    <x v="8"/>
    <x v="0"/>
    <n v="54"/>
    <x v="2"/>
    <n v="66"/>
    <n v="307"/>
    <n v="26"/>
    <x v="1"/>
    <x v="36"/>
    <x v="6"/>
    <n v="5"/>
    <n v="312"/>
    <x v="4"/>
    <s v="Matthew Kerr"/>
    <x v="1"/>
    <n v="58"/>
    <x v="2"/>
    <x v="4"/>
    <s v="United States"/>
  </r>
  <r>
    <n v="1789"/>
    <x v="177"/>
    <x v="6"/>
    <x v="0"/>
    <x v="0"/>
    <n v="54"/>
    <x v="2"/>
    <n v="66"/>
    <n v="322"/>
    <n v="27"/>
    <x v="1"/>
    <x v="233"/>
    <x v="2"/>
    <n v="2"/>
    <n v="324"/>
    <x v="1"/>
    <s v="Adam Harris"/>
    <x v="0"/>
    <n v="51"/>
    <x v="2"/>
    <x v="5"/>
    <s v="United States"/>
  </r>
  <r>
    <n v="1790"/>
    <x v="148"/>
    <x v="2"/>
    <x v="1"/>
    <x v="1"/>
    <n v="83"/>
    <x v="1"/>
    <n v="94"/>
    <n v="470"/>
    <n v="43"/>
    <x v="1"/>
    <x v="45"/>
    <x v="4"/>
    <n v="3"/>
    <n v="473"/>
    <x v="3"/>
    <s v="Angela Mills"/>
    <x v="0"/>
    <n v="27"/>
    <x v="1"/>
    <x v="0"/>
    <s v="United States"/>
  </r>
  <r>
    <n v="1791"/>
    <x v="325"/>
    <x v="9"/>
    <x v="2"/>
    <x v="1"/>
    <n v="38"/>
    <x v="0"/>
    <n v="53"/>
    <n v="416"/>
    <n v="28"/>
    <x v="1"/>
    <x v="313"/>
    <x v="2"/>
    <n v="4"/>
    <n v="420"/>
    <x v="1"/>
    <s v="Felicia Estes"/>
    <x v="0"/>
    <n v="50"/>
    <x v="2"/>
    <x v="1"/>
    <s v="United States"/>
  </r>
  <r>
    <n v="1792"/>
    <x v="242"/>
    <x v="2"/>
    <x v="0"/>
    <x v="0"/>
    <n v="76"/>
    <x v="1"/>
    <n v="98"/>
    <n v="502"/>
    <n v="23"/>
    <x v="1"/>
    <x v="236"/>
    <x v="0"/>
    <n v="4"/>
    <n v="506"/>
    <x v="3"/>
    <s v="Samantha Matthews DVM"/>
    <x v="1"/>
    <n v="36"/>
    <x v="0"/>
    <x v="5"/>
    <s v="United States"/>
  </r>
  <r>
    <n v="1793"/>
    <x v="326"/>
    <x v="0"/>
    <x v="9"/>
    <x v="4"/>
    <n v="38"/>
    <x v="0"/>
    <n v="68"/>
    <n v="355"/>
    <n v="12"/>
    <x v="1"/>
    <x v="71"/>
    <x v="1"/>
    <n v="5"/>
    <n v="360"/>
    <x v="1"/>
    <s v="Richard Bowman"/>
    <x v="0"/>
    <n v="44"/>
    <x v="0"/>
    <x v="4"/>
    <s v="United States"/>
  </r>
  <r>
    <n v="1794"/>
    <x v="28"/>
    <x v="11"/>
    <x v="6"/>
    <x v="3"/>
    <n v="66"/>
    <x v="2"/>
    <n v="78"/>
    <n v="223"/>
    <n v="19"/>
    <x v="1"/>
    <x v="26"/>
    <x v="6"/>
    <n v="5"/>
    <n v="228"/>
    <x v="1"/>
    <s v="Sara Watkins"/>
    <x v="0"/>
    <n v="51"/>
    <x v="2"/>
    <x v="1"/>
    <s v="United States"/>
  </r>
  <r>
    <n v="1795"/>
    <x v="327"/>
    <x v="11"/>
    <x v="1"/>
    <x v="1"/>
    <n v="37"/>
    <x v="0"/>
    <n v="66"/>
    <n v="228"/>
    <n v="8"/>
    <x v="1"/>
    <x v="231"/>
    <x v="2"/>
    <n v="4"/>
    <n v="232"/>
    <x v="4"/>
    <s v="Michelle Newman"/>
    <x v="0"/>
    <n v="17"/>
    <x v="1"/>
    <x v="7"/>
    <s v="United States"/>
  </r>
  <r>
    <n v="1796"/>
    <x v="178"/>
    <x v="9"/>
    <x v="1"/>
    <x v="1"/>
    <n v="64"/>
    <x v="2"/>
    <n v="86"/>
    <n v="1096"/>
    <n v="50"/>
    <x v="1"/>
    <x v="296"/>
    <x v="5"/>
    <n v="4"/>
    <n v="1100"/>
    <x v="3"/>
    <s v="Heidi White"/>
    <x v="1"/>
    <n v="38"/>
    <x v="0"/>
    <x v="6"/>
    <s v="United States"/>
  </r>
  <r>
    <n v="1797"/>
    <x v="127"/>
    <x v="9"/>
    <x v="2"/>
    <x v="1"/>
    <n v="98"/>
    <x v="1"/>
    <n v="137"/>
    <n v="154"/>
    <n v="4"/>
    <x v="1"/>
    <x v="47"/>
    <x v="2"/>
    <n v="2"/>
    <n v="156"/>
    <x v="1"/>
    <s v="Barbara Gomez"/>
    <x v="0"/>
    <n v="26"/>
    <x v="1"/>
    <x v="5"/>
    <s v="United States"/>
  </r>
  <r>
    <n v="1798"/>
    <x v="288"/>
    <x v="11"/>
    <x v="3"/>
    <x v="2"/>
    <n v="97"/>
    <x v="1"/>
    <n v="123"/>
    <n v="1141"/>
    <n v="44"/>
    <x v="1"/>
    <x v="317"/>
    <x v="5"/>
    <n v="3"/>
    <n v="1144"/>
    <x v="3"/>
    <s v="Brian Davis"/>
    <x v="0"/>
    <n v="43"/>
    <x v="0"/>
    <x v="7"/>
    <s v="United States"/>
  </r>
  <r>
    <n v="1799"/>
    <x v="65"/>
    <x v="2"/>
    <x v="6"/>
    <x v="3"/>
    <n v="97"/>
    <x v="1"/>
    <n v="132"/>
    <n v="278"/>
    <n v="8"/>
    <x v="1"/>
    <x v="55"/>
    <x v="1"/>
    <n v="2"/>
    <n v="280"/>
    <x v="1"/>
    <s v="Sandra Reed"/>
    <x v="1"/>
    <n v="49"/>
    <x v="0"/>
    <x v="3"/>
    <s v="United States"/>
  </r>
  <r>
    <n v="1800"/>
    <x v="45"/>
    <x v="8"/>
    <x v="2"/>
    <x v="1"/>
    <n v="59"/>
    <x v="2"/>
    <n v="69"/>
    <n v="198"/>
    <n v="20"/>
    <x v="1"/>
    <x v="61"/>
    <x v="2"/>
    <n v="2"/>
    <n v="200"/>
    <x v="0"/>
    <s v="Megan Jordan"/>
    <x v="0"/>
    <n v="53"/>
    <x v="2"/>
    <x v="4"/>
    <s v="United States"/>
  </r>
  <r>
    <n v="1801"/>
    <x v="198"/>
    <x v="1"/>
    <x v="6"/>
    <x v="3"/>
    <n v="50"/>
    <x v="2"/>
    <n v="83"/>
    <n v="822"/>
    <n v="25"/>
    <x v="1"/>
    <x v="223"/>
    <x v="2"/>
    <n v="3"/>
    <n v="825"/>
    <x v="2"/>
    <s v="Amy Mcmahon"/>
    <x v="1"/>
    <n v="18"/>
    <x v="1"/>
    <x v="9"/>
    <s v="United States"/>
  </r>
  <r>
    <n v="1802"/>
    <x v="128"/>
    <x v="3"/>
    <x v="9"/>
    <x v="4"/>
    <n v="79"/>
    <x v="1"/>
    <n v="90"/>
    <n v="259"/>
    <n v="24"/>
    <x v="1"/>
    <x v="304"/>
    <x v="5"/>
    <n v="5"/>
    <n v="264"/>
    <x v="0"/>
    <s v="Dave Beck"/>
    <x v="1"/>
    <n v="45"/>
    <x v="0"/>
    <x v="5"/>
    <s v="United States"/>
  </r>
  <r>
    <n v="1803"/>
    <x v="117"/>
    <x v="7"/>
    <x v="2"/>
    <x v="1"/>
    <n v="98"/>
    <x v="1"/>
    <n v="112"/>
    <n v="403"/>
    <n v="29"/>
    <x v="1"/>
    <x v="57"/>
    <x v="2"/>
    <n v="3"/>
    <n v="406"/>
    <x v="0"/>
    <s v="Jennifer George"/>
    <x v="0"/>
    <n v="17"/>
    <x v="1"/>
    <x v="5"/>
    <s v="United States"/>
  </r>
  <r>
    <n v="1804"/>
    <x v="36"/>
    <x v="9"/>
    <x v="8"/>
    <x v="0"/>
    <n v="64"/>
    <x v="2"/>
    <n v="103"/>
    <n v="1479"/>
    <n v="38"/>
    <x v="1"/>
    <x v="33"/>
    <x v="3"/>
    <n v="3"/>
    <n v="1482"/>
    <x v="2"/>
    <s v="Melissa Brown MD"/>
    <x v="1"/>
    <n v="39"/>
    <x v="0"/>
    <x v="9"/>
    <s v="United States"/>
  </r>
  <r>
    <n v="1805"/>
    <x v="233"/>
    <x v="11"/>
    <x v="0"/>
    <x v="0"/>
    <n v="36"/>
    <x v="0"/>
    <n v="71"/>
    <n v="30"/>
    <n v="1"/>
    <x v="1"/>
    <x v="289"/>
    <x v="6"/>
    <n v="5"/>
    <n v="35"/>
    <x v="4"/>
    <s v="Veronica Payne"/>
    <x v="0"/>
    <n v="49"/>
    <x v="0"/>
    <x v="9"/>
    <s v="United States"/>
  </r>
  <r>
    <n v="1806"/>
    <x v="271"/>
    <x v="10"/>
    <x v="1"/>
    <x v="1"/>
    <n v="39"/>
    <x v="0"/>
    <n v="59"/>
    <n v="397"/>
    <n v="20"/>
    <x v="1"/>
    <x v="251"/>
    <x v="5"/>
    <n v="3"/>
    <n v="400"/>
    <x v="1"/>
    <s v="Mary Scott"/>
    <x v="1"/>
    <n v="51"/>
    <x v="2"/>
    <x v="5"/>
    <s v="United States"/>
  </r>
  <r>
    <n v="1807"/>
    <x v="328"/>
    <x v="9"/>
    <x v="2"/>
    <x v="1"/>
    <n v="55"/>
    <x v="2"/>
    <n v="71"/>
    <n v="45"/>
    <n v="3"/>
    <x v="1"/>
    <x v="31"/>
    <x v="2"/>
    <n v="3"/>
    <n v="48"/>
    <x v="2"/>
    <s v="Elizabeth Pena"/>
    <x v="0"/>
    <n v="58"/>
    <x v="2"/>
    <x v="0"/>
    <s v="United States"/>
  </r>
  <r>
    <n v="1808"/>
    <x v="42"/>
    <x v="6"/>
    <x v="0"/>
    <x v="0"/>
    <n v="50"/>
    <x v="2"/>
    <n v="66"/>
    <n v="797"/>
    <n v="50"/>
    <x v="1"/>
    <x v="40"/>
    <x v="2"/>
    <n v="3"/>
    <n v="800"/>
    <x v="2"/>
    <s v="Dustin Anderson"/>
    <x v="0"/>
    <n v="51"/>
    <x v="2"/>
    <x v="9"/>
    <s v="United States"/>
  </r>
  <r>
    <n v="1809"/>
    <x v="329"/>
    <x v="10"/>
    <x v="3"/>
    <x v="2"/>
    <n v="99"/>
    <x v="1"/>
    <n v="109"/>
    <n v="288"/>
    <n v="29"/>
    <x v="1"/>
    <x v="318"/>
    <x v="4"/>
    <n v="2"/>
    <n v="290"/>
    <x v="4"/>
    <s v="Michael Bishop"/>
    <x v="0"/>
    <n v="50"/>
    <x v="2"/>
    <x v="3"/>
    <s v="United States"/>
  </r>
  <r>
    <n v="1810"/>
    <x v="286"/>
    <x v="5"/>
    <x v="6"/>
    <x v="3"/>
    <n v="62"/>
    <x v="2"/>
    <n v="93"/>
    <n v="553"/>
    <n v="18"/>
    <x v="1"/>
    <x v="84"/>
    <x v="5"/>
    <n v="5"/>
    <n v="558"/>
    <x v="1"/>
    <s v="Carrie Short"/>
    <x v="0"/>
    <n v="46"/>
    <x v="0"/>
    <x v="3"/>
    <s v="United States"/>
  </r>
  <r>
    <n v="1811"/>
    <x v="46"/>
    <x v="7"/>
    <x v="8"/>
    <x v="0"/>
    <n v="38"/>
    <x v="0"/>
    <n v="58"/>
    <n v="178"/>
    <n v="9"/>
    <x v="1"/>
    <x v="264"/>
    <x v="5"/>
    <n v="2"/>
    <n v="180"/>
    <x v="2"/>
    <s v="Francis Ramirez"/>
    <x v="1"/>
    <n v="28"/>
    <x v="1"/>
    <x v="9"/>
    <s v="United States"/>
  </r>
  <r>
    <n v="1812"/>
    <x v="138"/>
    <x v="8"/>
    <x v="0"/>
    <x v="0"/>
    <n v="99"/>
    <x v="1"/>
    <n v="111"/>
    <n v="69"/>
    <n v="6"/>
    <x v="1"/>
    <x v="106"/>
    <x v="0"/>
    <n v="3"/>
    <n v="72"/>
    <x v="2"/>
    <s v="Alison Fletcher"/>
    <x v="1"/>
    <n v="20"/>
    <x v="1"/>
    <x v="9"/>
    <s v="United States"/>
  </r>
  <r>
    <n v="1813"/>
    <x v="226"/>
    <x v="4"/>
    <x v="6"/>
    <x v="3"/>
    <n v="89"/>
    <x v="1"/>
    <n v="104"/>
    <n v="251"/>
    <n v="17"/>
    <x v="1"/>
    <x v="70"/>
    <x v="4"/>
    <n v="4"/>
    <n v="255"/>
    <x v="4"/>
    <s v="Victoria Rodriguez"/>
    <x v="0"/>
    <n v="45"/>
    <x v="0"/>
    <x v="9"/>
    <s v="United States"/>
  </r>
  <r>
    <n v="1814"/>
    <x v="263"/>
    <x v="4"/>
    <x v="5"/>
    <x v="4"/>
    <n v="26"/>
    <x v="0"/>
    <n v="44"/>
    <n v="518"/>
    <n v="29"/>
    <x v="1"/>
    <x v="93"/>
    <x v="0"/>
    <n v="4"/>
    <n v="522"/>
    <x v="1"/>
    <s v="Miguel Snyder"/>
    <x v="0"/>
    <n v="45"/>
    <x v="0"/>
    <x v="5"/>
    <s v="United States"/>
  </r>
  <r>
    <n v="1815"/>
    <x v="148"/>
    <x v="2"/>
    <x v="3"/>
    <x v="2"/>
    <n v="50"/>
    <x v="2"/>
    <n v="60"/>
    <n v="418"/>
    <n v="42"/>
    <x v="1"/>
    <x v="160"/>
    <x v="6"/>
    <n v="2"/>
    <n v="420"/>
    <x v="3"/>
    <s v="Michael Hayes"/>
    <x v="1"/>
    <n v="24"/>
    <x v="1"/>
    <x v="3"/>
    <s v="United States"/>
  </r>
  <r>
    <n v="1816"/>
    <x v="308"/>
    <x v="10"/>
    <x v="2"/>
    <x v="1"/>
    <n v="50"/>
    <x v="2"/>
    <n v="87"/>
    <n v="1737"/>
    <n v="47"/>
    <x v="1"/>
    <x v="319"/>
    <x v="2"/>
    <n v="2"/>
    <n v="1739"/>
    <x v="4"/>
    <s v="Sherri Webster"/>
    <x v="0"/>
    <n v="32"/>
    <x v="0"/>
    <x v="2"/>
    <s v="United States"/>
  </r>
  <r>
    <n v="1817"/>
    <x v="175"/>
    <x v="10"/>
    <x v="6"/>
    <x v="3"/>
    <n v="95"/>
    <x v="1"/>
    <n v="125"/>
    <n v="55"/>
    <n v="2"/>
    <x v="1"/>
    <x v="20"/>
    <x v="3"/>
    <n v="5"/>
    <n v="60"/>
    <x v="4"/>
    <s v="Gabriel Hart"/>
    <x v="1"/>
    <n v="62"/>
    <x v="2"/>
    <x v="8"/>
    <s v="United States"/>
  </r>
  <r>
    <n v="1818"/>
    <x v="116"/>
    <x v="9"/>
    <x v="7"/>
    <x v="3"/>
    <n v="75"/>
    <x v="1"/>
    <n v="104"/>
    <n v="664"/>
    <n v="23"/>
    <x v="1"/>
    <x v="260"/>
    <x v="5"/>
    <n v="3"/>
    <n v="667"/>
    <x v="3"/>
    <s v="Tammy Sharp"/>
    <x v="0"/>
    <n v="30"/>
    <x v="0"/>
    <x v="3"/>
    <s v="United States"/>
  </r>
  <r>
    <n v="1819"/>
    <x v="53"/>
    <x v="3"/>
    <x v="6"/>
    <x v="3"/>
    <n v="29"/>
    <x v="0"/>
    <n v="59"/>
    <n v="1078"/>
    <n v="36"/>
    <x v="1"/>
    <x v="293"/>
    <x v="1"/>
    <n v="2"/>
    <n v="1080"/>
    <x v="3"/>
    <s v="Eric Walker"/>
    <x v="0"/>
    <n v="44"/>
    <x v="0"/>
    <x v="7"/>
    <s v="United States"/>
  </r>
  <r>
    <n v="1820"/>
    <x v="53"/>
    <x v="3"/>
    <x v="5"/>
    <x v="4"/>
    <n v="60"/>
    <x v="2"/>
    <n v="96"/>
    <n v="573"/>
    <n v="16"/>
    <x v="1"/>
    <x v="52"/>
    <x v="4"/>
    <n v="3"/>
    <n v="576"/>
    <x v="1"/>
    <s v="Tina Taylor"/>
    <x v="0"/>
    <n v="60"/>
    <x v="2"/>
    <x v="9"/>
    <s v="United States"/>
  </r>
  <r>
    <n v="1821"/>
    <x v="152"/>
    <x v="5"/>
    <x v="2"/>
    <x v="1"/>
    <n v="99"/>
    <x v="1"/>
    <n v="117"/>
    <n v="358"/>
    <n v="20"/>
    <x v="1"/>
    <x v="248"/>
    <x v="2"/>
    <n v="2"/>
    <n v="360"/>
    <x v="0"/>
    <s v="Ashley Marshall"/>
    <x v="0"/>
    <n v="44"/>
    <x v="0"/>
    <x v="2"/>
    <s v="United States"/>
  </r>
  <r>
    <n v="1822"/>
    <x v="330"/>
    <x v="5"/>
    <x v="3"/>
    <x v="2"/>
    <n v="40"/>
    <x v="0"/>
    <n v="60"/>
    <n v="915"/>
    <n v="46"/>
    <x v="1"/>
    <x v="191"/>
    <x v="5"/>
    <n v="5"/>
    <n v="920"/>
    <x v="2"/>
    <s v="Alexander Spence"/>
    <x v="0"/>
    <n v="59"/>
    <x v="2"/>
    <x v="7"/>
    <s v="United States"/>
  </r>
  <r>
    <n v="1823"/>
    <x v="100"/>
    <x v="10"/>
    <x v="2"/>
    <x v="1"/>
    <n v="94"/>
    <x v="1"/>
    <n v="113"/>
    <n v="584"/>
    <n v="31"/>
    <x v="1"/>
    <x v="132"/>
    <x v="2"/>
    <n v="5"/>
    <n v="589"/>
    <x v="1"/>
    <s v="Kimberly Rogers"/>
    <x v="0"/>
    <n v="50"/>
    <x v="2"/>
    <x v="3"/>
    <s v="United States"/>
  </r>
  <r>
    <n v="1824"/>
    <x v="60"/>
    <x v="9"/>
    <x v="3"/>
    <x v="2"/>
    <n v="73"/>
    <x v="1"/>
    <n v="101"/>
    <n v="725"/>
    <n v="26"/>
    <x v="1"/>
    <x v="17"/>
    <x v="1"/>
    <n v="3"/>
    <n v="728"/>
    <x v="3"/>
    <s v="Kimberly Orozco"/>
    <x v="1"/>
    <n v="50"/>
    <x v="2"/>
    <x v="4"/>
    <s v="United States"/>
  </r>
  <r>
    <n v="1825"/>
    <x v="331"/>
    <x v="6"/>
    <x v="5"/>
    <x v="4"/>
    <n v="56"/>
    <x v="2"/>
    <n v="74"/>
    <n v="753"/>
    <n v="42"/>
    <x v="1"/>
    <x v="320"/>
    <x v="6"/>
    <n v="3"/>
    <n v="756"/>
    <x v="1"/>
    <s v="Michael Kelly"/>
    <x v="0"/>
    <n v="60"/>
    <x v="2"/>
    <x v="1"/>
    <s v="United States"/>
  </r>
  <r>
    <n v="1826"/>
    <x v="177"/>
    <x v="6"/>
    <x v="4"/>
    <x v="3"/>
    <n v="96"/>
    <x v="1"/>
    <n v="107"/>
    <n v="349"/>
    <n v="32"/>
    <x v="1"/>
    <x v="198"/>
    <x v="4"/>
    <n v="3"/>
    <n v="352"/>
    <x v="2"/>
    <s v="Andrea Simmons"/>
    <x v="0"/>
    <n v="55"/>
    <x v="2"/>
    <x v="9"/>
    <s v="United States"/>
  </r>
  <r>
    <n v="1827"/>
    <x v="34"/>
    <x v="4"/>
    <x v="0"/>
    <x v="0"/>
    <n v="33"/>
    <x v="0"/>
    <n v="71"/>
    <n v="1402"/>
    <n v="37"/>
    <x v="1"/>
    <x v="142"/>
    <x v="1"/>
    <n v="4"/>
    <n v="1406"/>
    <x v="4"/>
    <s v="Alex Taylor"/>
    <x v="0"/>
    <n v="42"/>
    <x v="0"/>
    <x v="3"/>
    <s v="United States"/>
  </r>
  <r>
    <n v="1828"/>
    <x v="270"/>
    <x v="3"/>
    <x v="6"/>
    <x v="3"/>
    <n v="76"/>
    <x v="1"/>
    <n v="105"/>
    <n v="633"/>
    <n v="22"/>
    <x v="1"/>
    <x v="321"/>
    <x v="4"/>
    <n v="5"/>
    <n v="638"/>
    <x v="3"/>
    <s v="Douglas Austin"/>
    <x v="0"/>
    <n v="39"/>
    <x v="0"/>
    <x v="6"/>
    <s v="United States"/>
  </r>
  <r>
    <n v="1829"/>
    <x v="262"/>
    <x v="8"/>
    <x v="7"/>
    <x v="3"/>
    <n v="49"/>
    <x v="0"/>
    <n v="63"/>
    <n v="471"/>
    <n v="34"/>
    <x v="1"/>
    <x v="93"/>
    <x v="2"/>
    <n v="5"/>
    <n v="476"/>
    <x v="0"/>
    <s v="Molly Ashley"/>
    <x v="0"/>
    <n v="50"/>
    <x v="2"/>
    <x v="6"/>
    <s v="United States"/>
  </r>
  <r>
    <n v="1830"/>
    <x v="89"/>
    <x v="11"/>
    <x v="4"/>
    <x v="3"/>
    <n v="63"/>
    <x v="2"/>
    <n v="95"/>
    <n v="796"/>
    <n v="25"/>
    <x v="1"/>
    <x v="277"/>
    <x v="0"/>
    <n v="4"/>
    <n v="800"/>
    <x v="4"/>
    <s v="John Anderson"/>
    <x v="0"/>
    <n v="37"/>
    <x v="0"/>
    <x v="7"/>
    <s v="United States"/>
  </r>
  <r>
    <n v="1831"/>
    <x v="111"/>
    <x v="1"/>
    <x v="0"/>
    <x v="0"/>
    <n v="47"/>
    <x v="0"/>
    <n v="79"/>
    <n v="1469"/>
    <n v="46"/>
    <x v="1"/>
    <x v="322"/>
    <x v="1"/>
    <n v="3"/>
    <n v="1472"/>
    <x v="2"/>
    <s v="Jeremy Daniels"/>
    <x v="1"/>
    <n v="38"/>
    <x v="0"/>
    <x v="5"/>
    <s v="United States"/>
  </r>
  <r>
    <n v="1832"/>
    <x v="40"/>
    <x v="1"/>
    <x v="9"/>
    <x v="4"/>
    <n v="31"/>
    <x v="0"/>
    <n v="64"/>
    <n v="1647"/>
    <n v="50"/>
    <x v="1"/>
    <x v="282"/>
    <x v="4"/>
    <n v="3"/>
    <n v="1650"/>
    <x v="0"/>
    <s v="Mr. Michael Rivera"/>
    <x v="0"/>
    <n v="60"/>
    <x v="2"/>
    <x v="6"/>
    <s v="United States"/>
  </r>
  <r>
    <n v="1833"/>
    <x v="167"/>
    <x v="2"/>
    <x v="3"/>
    <x v="2"/>
    <n v="50"/>
    <x v="2"/>
    <n v="83"/>
    <n v="1118"/>
    <n v="34"/>
    <x v="1"/>
    <x v="55"/>
    <x v="3"/>
    <n v="4"/>
    <n v="1122"/>
    <x v="0"/>
    <s v="Jacob Poole"/>
    <x v="1"/>
    <n v="20"/>
    <x v="1"/>
    <x v="1"/>
    <s v="United States"/>
  </r>
  <r>
    <n v="1834"/>
    <x v="284"/>
    <x v="9"/>
    <x v="4"/>
    <x v="3"/>
    <n v="96"/>
    <x v="1"/>
    <n v="106"/>
    <n v="237"/>
    <n v="24"/>
    <x v="1"/>
    <x v="260"/>
    <x v="1"/>
    <n v="3"/>
    <n v="240"/>
    <x v="0"/>
    <s v="Tracey Hunter"/>
    <x v="0"/>
    <n v="27"/>
    <x v="1"/>
    <x v="0"/>
    <s v="United States"/>
  </r>
  <r>
    <n v="1835"/>
    <x v="189"/>
    <x v="8"/>
    <x v="8"/>
    <x v="0"/>
    <n v="61"/>
    <x v="2"/>
    <n v="72"/>
    <n v="7"/>
    <n v="1"/>
    <x v="1"/>
    <x v="48"/>
    <x v="5"/>
    <n v="4"/>
    <n v="11"/>
    <x v="2"/>
    <s v="Douglas Hawkins"/>
    <x v="1"/>
    <n v="48"/>
    <x v="0"/>
    <x v="6"/>
    <s v="United States"/>
  </r>
  <r>
    <n v="1836"/>
    <x v="65"/>
    <x v="2"/>
    <x v="8"/>
    <x v="0"/>
    <n v="81"/>
    <x v="1"/>
    <n v="107"/>
    <n v="1168"/>
    <n v="45"/>
    <x v="1"/>
    <x v="286"/>
    <x v="0"/>
    <n v="2"/>
    <n v="1170"/>
    <x v="1"/>
    <s v="Shannon Sullivan"/>
    <x v="0"/>
    <n v="64"/>
    <x v="2"/>
    <x v="4"/>
    <s v="United States"/>
  </r>
  <r>
    <n v="1837"/>
    <x v="131"/>
    <x v="6"/>
    <x v="2"/>
    <x v="1"/>
    <n v="54"/>
    <x v="2"/>
    <n v="89"/>
    <n v="661"/>
    <n v="19"/>
    <x v="1"/>
    <x v="279"/>
    <x v="2"/>
    <n v="4"/>
    <n v="665"/>
    <x v="4"/>
    <s v="Michael Allen"/>
    <x v="0"/>
    <n v="40"/>
    <x v="0"/>
    <x v="7"/>
    <s v="United States"/>
  </r>
  <r>
    <n v="1838"/>
    <x v="127"/>
    <x v="9"/>
    <x v="2"/>
    <x v="1"/>
    <n v="32"/>
    <x v="0"/>
    <n v="48"/>
    <n v="126"/>
    <n v="8"/>
    <x v="1"/>
    <x v="47"/>
    <x v="2"/>
    <n v="2"/>
    <n v="128"/>
    <x v="0"/>
    <s v="Jonathan Thompson"/>
    <x v="0"/>
    <n v="39"/>
    <x v="0"/>
    <x v="8"/>
    <s v="United States"/>
  </r>
  <r>
    <n v="1839"/>
    <x v="145"/>
    <x v="9"/>
    <x v="0"/>
    <x v="0"/>
    <n v="32"/>
    <x v="0"/>
    <n v="63"/>
    <n v="742"/>
    <n v="24"/>
    <x v="1"/>
    <x v="14"/>
    <x v="3"/>
    <n v="2"/>
    <n v="744"/>
    <x v="2"/>
    <s v="Michael Williamson"/>
    <x v="1"/>
    <n v="46"/>
    <x v="0"/>
    <x v="0"/>
    <s v="United States"/>
  </r>
  <r>
    <n v="1840"/>
    <x v="132"/>
    <x v="5"/>
    <x v="6"/>
    <x v="3"/>
    <n v="24"/>
    <x v="0"/>
    <n v="58"/>
    <n v="1120"/>
    <n v="33"/>
    <x v="1"/>
    <x v="157"/>
    <x v="4"/>
    <n v="2"/>
    <n v="1122"/>
    <x v="0"/>
    <s v="Joseph Barnes"/>
    <x v="1"/>
    <n v="40"/>
    <x v="0"/>
    <x v="6"/>
    <s v="United States"/>
  </r>
  <r>
    <n v="1841"/>
    <x v="270"/>
    <x v="3"/>
    <x v="6"/>
    <x v="3"/>
    <n v="98"/>
    <x v="1"/>
    <n v="110"/>
    <n v="513"/>
    <n v="43"/>
    <x v="1"/>
    <x v="74"/>
    <x v="5"/>
    <n v="3"/>
    <n v="516"/>
    <x v="2"/>
    <s v="Kendra Palmer"/>
    <x v="1"/>
    <n v="49"/>
    <x v="0"/>
    <x v="0"/>
    <s v="United States"/>
  </r>
  <r>
    <n v="1842"/>
    <x v="163"/>
    <x v="3"/>
    <x v="0"/>
    <x v="0"/>
    <n v="86"/>
    <x v="1"/>
    <n v="120"/>
    <n v="1049"/>
    <n v="31"/>
    <x v="1"/>
    <x v="304"/>
    <x v="2"/>
    <n v="5"/>
    <n v="1054"/>
    <x v="4"/>
    <s v="Alicia Alexander"/>
    <x v="1"/>
    <n v="28"/>
    <x v="1"/>
    <x v="3"/>
    <s v="United States"/>
  </r>
  <r>
    <n v="1843"/>
    <x v="56"/>
    <x v="5"/>
    <x v="1"/>
    <x v="1"/>
    <n v="54"/>
    <x v="2"/>
    <n v="88"/>
    <n v="709"/>
    <n v="21"/>
    <x v="1"/>
    <x v="131"/>
    <x v="2"/>
    <n v="5"/>
    <n v="714"/>
    <x v="0"/>
    <s v="Cassandra Phillips"/>
    <x v="1"/>
    <n v="33"/>
    <x v="0"/>
    <x v="8"/>
    <s v="United States"/>
  </r>
  <r>
    <n v="1844"/>
    <x v="28"/>
    <x v="11"/>
    <x v="9"/>
    <x v="4"/>
    <n v="25"/>
    <x v="0"/>
    <n v="48"/>
    <n v="111"/>
    <n v="5"/>
    <x v="1"/>
    <x v="167"/>
    <x v="2"/>
    <n v="4"/>
    <n v="115"/>
    <x v="4"/>
    <s v="Jocelyn Schwartz"/>
    <x v="1"/>
    <n v="47"/>
    <x v="0"/>
    <x v="4"/>
    <s v="United States"/>
  </r>
  <r>
    <n v="1845"/>
    <x v="103"/>
    <x v="8"/>
    <x v="9"/>
    <x v="4"/>
    <n v="70"/>
    <x v="1"/>
    <n v="100"/>
    <n v="686"/>
    <n v="23"/>
    <x v="1"/>
    <x v="19"/>
    <x v="3"/>
    <n v="4"/>
    <n v="690"/>
    <x v="4"/>
    <s v="Zachary Harris"/>
    <x v="1"/>
    <n v="31"/>
    <x v="0"/>
    <x v="3"/>
    <s v="United States"/>
  </r>
  <r>
    <n v="1846"/>
    <x v="129"/>
    <x v="10"/>
    <x v="3"/>
    <x v="2"/>
    <n v="29"/>
    <x v="0"/>
    <n v="59"/>
    <n v="595"/>
    <n v="20"/>
    <x v="1"/>
    <x v="259"/>
    <x v="5"/>
    <n v="5"/>
    <n v="600"/>
    <x v="0"/>
    <s v="Andrew Phillips"/>
    <x v="1"/>
    <n v="48"/>
    <x v="0"/>
    <x v="0"/>
    <s v="United States"/>
  </r>
  <r>
    <n v="1847"/>
    <x v="288"/>
    <x v="11"/>
    <x v="8"/>
    <x v="0"/>
    <n v="100"/>
    <x v="1"/>
    <n v="115"/>
    <n v="28"/>
    <n v="2"/>
    <x v="1"/>
    <x v="323"/>
    <x v="4"/>
    <n v="2"/>
    <n v="30"/>
    <x v="2"/>
    <s v="Frank Fox"/>
    <x v="0"/>
    <n v="45"/>
    <x v="0"/>
    <x v="9"/>
    <s v="United States"/>
  </r>
  <r>
    <n v="1848"/>
    <x v="71"/>
    <x v="4"/>
    <x v="6"/>
    <x v="3"/>
    <n v="42"/>
    <x v="0"/>
    <n v="68"/>
    <n v="465"/>
    <n v="18"/>
    <x v="1"/>
    <x v="211"/>
    <x v="6"/>
    <n v="3"/>
    <n v="468"/>
    <x v="0"/>
    <s v="Richard Warren"/>
    <x v="1"/>
    <n v="55"/>
    <x v="2"/>
    <x v="3"/>
    <s v="United States"/>
  </r>
  <r>
    <n v="1849"/>
    <x v="215"/>
    <x v="11"/>
    <x v="1"/>
    <x v="1"/>
    <n v="38"/>
    <x v="0"/>
    <n v="59"/>
    <n v="838"/>
    <n v="40"/>
    <x v="1"/>
    <x v="114"/>
    <x v="0"/>
    <n v="2"/>
    <n v="840"/>
    <x v="1"/>
    <s v="Samantha Turner"/>
    <x v="0"/>
    <n v="64"/>
    <x v="2"/>
    <x v="2"/>
    <s v="United States"/>
  </r>
  <r>
    <n v="1850"/>
    <x v="332"/>
    <x v="7"/>
    <x v="1"/>
    <x v="1"/>
    <n v="89"/>
    <x v="1"/>
    <n v="115"/>
    <n v="1141"/>
    <n v="44"/>
    <x v="1"/>
    <x v="8"/>
    <x v="0"/>
    <n v="3"/>
    <n v="1144"/>
    <x v="2"/>
    <s v="Paul Trevino"/>
    <x v="0"/>
    <n v="56"/>
    <x v="2"/>
    <x v="3"/>
    <s v="United States"/>
  </r>
  <r>
    <n v="1851"/>
    <x v="117"/>
    <x v="7"/>
    <x v="6"/>
    <x v="3"/>
    <n v="34"/>
    <x v="0"/>
    <n v="68"/>
    <n v="267"/>
    <n v="8"/>
    <x v="1"/>
    <x v="128"/>
    <x v="3"/>
    <n v="5"/>
    <n v="272"/>
    <x v="0"/>
    <s v="Mariah Cook"/>
    <x v="1"/>
    <n v="50"/>
    <x v="2"/>
    <x v="4"/>
    <s v="United States"/>
  </r>
  <r>
    <n v="1852"/>
    <x v="131"/>
    <x v="6"/>
    <x v="3"/>
    <x v="2"/>
    <n v="45"/>
    <x v="0"/>
    <n v="68"/>
    <n v="502"/>
    <n v="22"/>
    <x v="1"/>
    <x v="186"/>
    <x v="2"/>
    <n v="4"/>
    <n v="506"/>
    <x v="1"/>
    <s v="Angela Osborne"/>
    <x v="0"/>
    <n v="27"/>
    <x v="1"/>
    <x v="1"/>
    <s v="United States"/>
  </r>
  <r>
    <n v="1853"/>
    <x v="260"/>
    <x v="0"/>
    <x v="4"/>
    <x v="3"/>
    <n v="50"/>
    <x v="2"/>
    <n v="85"/>
    <n v="103"/>
    <n v="3"/>
    <x v="1"/>
    <x v="312"/>
    <x v="1"/>
    <n v="2"/>
    <n v="105"/>
    <x v="2"/>
    <s v="David Rodriguez"/>
    <x v="0"/>
    <n v="48"/>
    <x v="0"/>
    <x v="7"/>
    <s v="United States"/>
  </r>
  <r>
    <n v="1854"/>
    <x v="96"/>
    <x v="11"/>
    <x v="6"/>
    <x v="3"/>
    <n v="33"/>
    <x v="0"/>
    <n v="70"/>
    <n v="145"/>
    <n v="4"/>
    <x v="1"/>
    <x v="156"/>
    <x v="2"/>
    <n v="3"/>
    <n v="148"/>
    <x v="4"/>
    <s v="Stacy Kim"/>
    <x v="1"/>
    <n v="29"/>
    <x v="1"/>
    <x v="3"/>
    <s v="United States"/>
  </r>
  <r>
    <n v="1855"/>
    <x v="49"/>
    <x v="0"/>
    <x v="5"/>
    <x v="4"/>
    <n v="69"/>
    <x v="2"/>
    <n v="109"/>
    <n v="637"/>
    <n v="16"/>
    <x v="1"/>
    <x v="22"/>
    <x v="2"/>
    <n v="3"/>
    <n v="640"/>
    <x v="4"/>
    <s v="Patrick Hernandez"/>
    <x v="0"/>
    <n v="59"/>
    <x v="2"/>
    <x v="6"/>
    <s v="United States"/>
  </r>
  <r>
    <n v="1856"/>
    <x v="305"/>
    <x v="11"/>
    <x v="3"/>
    <x v="2"/>
    <n v="38"/>
    <x v="0"/>
    <n v="74"/>
    <n v="1220"/>
    <n v="34"/>
    <x v="1"/>
    <x v="266"/>
    <x v="6"/>
    <n v="4"/>
    <n v="1224"/>
    <x v="2"/>
    <s v="Ethan Douglas"/>
    <x v="0"/>
    <n v="60"/>
    <x v="2"/>
    <x v="3"/>
    <s v="United States"/>
  </r>
  <r>
    <n v="1857"/>
    <x v="287"/>
    <x v="3"/>
    <x v="5"/>
    <x v="4"/>
    <n v="32"/>
    <x v="0"/>
    <n v="55"/>
    <n v="458"/>
    <n v="20"/>
    <x v="1"/>
    <x v="96"/>
    <x v="4"/>
    <n v="2"/>
    <n v="460"/>
    <x v="0"/>
    <s v="Michael Payne"/>
    <x v="1"/>
    <n v="35"/>
    <x v="0"/>
    <x v="9"/>
    <s v="United States"/>
  </r>
  <r>
    <n v="1858"/>
    <x v="69"/>
    <x v="5"/>
    <x v="4"/>
    <x v="3"/>
    <n v="58"/>
    <x v="2"/>
    <n v="86"/>
    <n v="473"/>
    <n v="17"/>
    <x v="1"/>
    <x v="263"/>
    <x v="4"/>
    <n v="3"/>
    <n v="476"/>
    <x v="2"/>
    <s v="Jay Franco"/>
    <x v="0"/>
    <n v="62"/>
    <x v="2"/>
    <x v="1"/>
    <s v="United States"/>
  </r>
  <r>
    <n v="1859"/>
    <x v="333"/>
    <x v="11"/>
    <x v="2"/>
    <x v="1"/>
    <n v="47"/>
    <x v="0"/>
    <n v="73"/>
    <n v="492"/>
    <n v="19"/>
    <x v="1"/>
    <x v="196"/>
    <x v="2"/>
    <n v="2"/>
    <n v="494"/>
    <x v="0"/>
    <s v="Albert Thomas"/>
    <x v="0"/>
    <n v="34"/>
    <x v="0"/>
    <x v="0"/>
    <s v="United States"/>
  </r>
  <r>
    <n v="1860"/>
    <x v="326"/>
    <x v="0"/>
    <x v="0"/>
    <x v="0"/>
    <n v="98"/>
    <x v="1"/>
    <n v="120"/>
    <n v="1051"/>
    <n v="48"/>
    <x v="1"/>
    <x v="324"/>
    <x v="2"/>
    <n v="5"/>
    <n v="1056"/>
    <x v="3"/>
    <s v="Aaron Kennedy"/>
    <x v="1"/>
    <n v="43"/>
    <x v="0"/>
    <x v="5"/>
    <s v="United States"/>
  </r>
  <r>
    <n v="1861"/>
    <x v="238"/>
    <x v="0"/>
    <x v="6"/>
    <x v="3"/>
    <n v="29"/>
    <x v="0"/>
    <n v="63"/>
    <n v="914"/>
    <n v="27"/>
    <x v="1"/>
    <x v="227"/>
    <x v="0"/>
    <n v="4"/>
    <n v="918"/>
    <x v="1"/>
    <s v="Julie Hernandez"/>
    <x v="1"/>
    <n v="35"/>
    <x v="0"/>
    <x v="3"/>
    <s v="United States"/>
  </r>
  <r>
    <n v="1862"/>
    <x v="125"/>
    <x v="5"/>
    <x v="1"/>
    <x v="1"/>
    <n v="78"/>
    <x v="1"/>
    <n v="112"/>
    <n v="100"/>
    <n v="3"/>
    <x v="1"/>
    <x v="41"/>
    <x v="0"/>
    <n v="2"/>
    <n v="102"/>
    <x v="4"/>
    <s v="Wendy Castro"/>
    <x v="1"/>
    <n v="53"/>
    <x v="2"/>
    <x v="2"/>
    <s v="United States"/>
  </r>
  <r>
    <n v="1863"/>
    <x v="163"/>
    <x v="3"/>
    <x v="4"/>
    <x v="3"/>
    <n v="64"/>
    <x v="2"/>
    <n v="77"/>
    <n v="632"/>
    <n v="49"/>
    <x v="1"/>
    <x v="63"/>
    <x v="5"/>
    <n v="5"/>
    <n v="637"/>
    <x v="4"/>
    <s v="Victoria Hall"/>
    <x v="0"/>
    <n v="63"/>
    <x v="2"/>
    <x v="2"/>
    <s v="United States"/>
  </r>
  <r>
    <n v="1864"/>
    <x v="270"/>
    <x v="3"/>
    <x v="4"/>
    <x v="3"/>
    <n v="21"/>
    <x v="0"/>
    <n v="43"/>
    <n v="941"/>
    <n v="43"/>
    <x v="1"/>
    <x v="321"/>
    <x v="4"/>
    <n v="5"/>
    <n v="946"/>
    <x v="0"/>
    <s v="Tyler Chang"/>
    <x v="0"/>
    <n v="45"/>
    <x v="0"/>
    <x v="2"/>
    <s v="United States"/>
  </r>
  <r>
    <n v="1865"/>
    <x v="207"/>
    <x v="7"/>
    <x v="3"/>
    <x v="2"/>
    <n v="91"/>
    <x v="1"/>
    <n v="129"/>
    <n v="1176"/>
    <n v="31"/>
    <x v="1"/>
    <x v="144"/>
    <x v="4"/>
    <n v="2"/>
    <n v="1178"/>
    <x v="2"/>
    <s v="David Faulkner"/>
    <x v="0"/>
    <n v="22"/>
    <x v="1"/>
    <x v="3"/>
    <s v="United States"/>
  </r>
  <r>
    <n v="1866"/>
    <x v="94"/>
    <x v="1"/>
    <x v="8"/>
    <x v="0"/>
    <n v="41"/>
    <x v="0"/>
    <n v="70"/>
    <n v="1012"/>
    <n v="35"/>
    <x v="1"/>
    <x v="75"/>
    <x v="2"/>
    <n v="3"/>
    <n v="1015"/>
    <x v="0"/>
    <s v="Patrick Rios"/>
    <x v="1"/>
    <n v="31"/>
    <x v="0"/>
    <x v="8"/>
    <s v="United States"/>
  </r>
  <r>
    <n v="1867"/>
    <x v="40"/>
    <x v="1"/>
    <x v="8"/>
    <x v="0"/>
    <n v="72"/>
    <x v="1"/>
    <n v="99"/>
    <n v="1186"/>
    <n v="44"/>
    <x v="1"/>
    <x v="38"/>
    <x v="0"/>
    <n v="2"/>
    <n v="1188"/>
    <x v="2"/>
    <s v="Benjamin Thompson"/>
    <x v="1"/>
    <n v="56"/>
    <x v="2"/>
    <x v="6"/>
    <s v="United States"/>
  </r>
  <r>
    <n v="1868"/>
    <x v="317"/>
    <x v="8"/>
    <x v="9"/>
    <x v="4"/>
    <n v="24"/>
    <x v="0"/>
    <n v="48"/>
    <n v="405"/>
    <n v="17"/>
    <x v="1"/>
    <x v="325"/>
    <x v="5"/>
    <n v="3"/>
    <n v="408"/>
    <x v="0"/>
    <s v="Jeffery Macias"/>
    <x v="1"/>
    <n v="28"/>
    <x v="1"/>
    <x v="7"/>
    <s v="United States"/>
  </r>
  <r>
    <n v="1869"/>
    <x v="67"/>
    <x v="0"/>
    <x v="4"/>
    <x v="3"/>
    <n v="87"/>
    <x v="1"/>
    <n v="97"/>
    <n v="406"/>
    <n v="41"/>
    <x v="1"/>
    <x v="89"/>
    <x v="6"/>
    <n v="4"/>
    <n v="410"/>
    <x v="3"/>
    <s v="Shawn Hood"/>
    <x v="1"/>
    <n v="18"/>
    <x v="1"/>
    <x v="1"/>
    <s v="United States"/>
  </r>
  <r>
    <n v="1870"/>
    <x v="38"/>
    <x v="3"/>
    <x v="5"/>
    <x v="4"/>
    <n v="53"/>
    <x v="2"/>
    <n v="67"/>
    <n v="0"/>
    <n v="26"/>
    <x v="0"/>
    <x v="237"/>
    <x v="0"/>
    <n v="5"/>
    <n v="0"/>
    <x v="3"/>
    <s v="Bryan Cummings"/>
    <x v="1"/>
    <n v="27"/>
    <x v="1"/>
    <x v="0"/>
    <s v="United States"/>
  </r>
  <r>
    <n v="1871"/>
    <x v="155"/>
    <x v="1"/>
    <x v="4"/>
    <x v="3"/>
    <n v="73"/>
    <x v="1"/>
    <n v="105"/>
    <n v="635"/>
    <n v="20"/>
    <x v="1"/>
    <x v="213"/>
    <x v="5"/>
    <n v="5"/>
    <n v="640"/>
    <x v="4"/>
    <s v="Destiny Robbins"/>
    <x v="1"/>
    <n v="32"/>
    <x v="0"/>
    <x v="9"/>
    <s v="United States"/>
  </r>
  <r>
    <n v="1872"/>
    <x v="143"/>
    <x v="11"/>
    <x v="9"/>
    <x v="4"/>
    <n v="100"/>
    <x v="1"/>
    <n v="122"/>
    <n v="436"/>
    <n v="20"/>
    <x v="1"/>
    <x v="156"/>
    <x v="4"/>
    <n v="4"/>
    <n v="440"/>
    <x v="0"/>
    <s v="Lauren Baxter"/>
    <x v="1"/>
    <n v="59"/>
    <x v="2"/>
    <x v="3"/>
    <s v="United States"/>
  </r>
  <r>
    <n v="1873"/>
    <x v="334"/>
    <x v="4"/>
    <x v="7"/>
    <x v="3"/>
    <n v="61"/>
    <x v="2"/>
    <n v="93"/>
    <n v="1564"/>
    <n v="49"/>
    <x v="1"/>
    <x v="27"/>
    <x v="3"/>
    <n v="4"/>
    <n v="1568"/>
    <x v="4"/>
    <s v="Gabrielle Watson"/>
    <x v="0"/>
    <n v="59"/>
    <x v="2"/>
    <x v="8"/>
    <s v="United States"/>
  </r>
  <r>
    <n v="1874"/>
    <x v="236"/>
    <x v="6"/>
    <x v="9"/>
    <x v="4"/>
    <n v="81"/>
    <x v="1"/>
    <n v="111"/>
    <n v="628"/>
    <n v="21"/>
    <x v="1"/>
    <x v="320"/>
    <x v="0"/>
    <n v="2"/>
    <n v="630"/>
    <x v="1"/>
    <s v="Meagan Hill"/>
    <x v="1"/>
    <n v="58"/>
    <x v="2"/>
    <x v="9"/>
    <s v="United States"/>
  </r>
  <r>
    <n v="1875"/>
    <x v="317"/>
    <x v="8"/>
    <x v="1"/>
    <x v="1"/>
    <n v="33"/>
    <x v="0"/>
    <n v="54"/>
    <n v="17"/>
    <n v="1"/>
    <x v="1"/>
    <x v="106"/>
    <x v="4"/>
    <n v="4"/>
    <n v="21"/>
    <x v="2"/>
    <s v="Scott Pope"/>
    <x v="1"/>
    <n v="58"/>
    <x v="2"/>
    <x v="8"/>
    <s v="United States"/>
  </r>
  <r>
    <n v="1876"/>
    <x v="0"/>
    <x v="0"/>
    <x v="8"/>
    <x v="0"/>
    <n v="37"/>
    <x v="0"/>
    <n v="61"/>
    <n v="261"/>
    <n v="11"/>
    <x v="1"/>
    <x v="0"/>
    <x v="3"/>
    <n v="3"/>
    <n v="264"/>
    <x v="0"/>
    <s v="Aaron Richardson"/>
    <x v="0"/>
    <n v="27"/>
    <x v="1"/>
    <x v="8"/>
    <s v="United States"/>
  </r>
  <r>
    <n v="1877"/>
    <x v="246"/>
    <x v="0"/>
    <x v="2"/>
    <x v="1"/>
    <n v="78"/>
    <x v="1"/>
    <n v="100"/>
    <n v="724"/>
    <n v="33"/>
    <x v="1"/>
    <x v="66"/>
    <x v="2"/>
    <n v="2"/>
    <n v="726"/>
    <x v="3"/>
    <s v="Thomas Montgomery"/>
    <x v="1"/>
    <n v="58"/>
    <x v="2"/>
    <x v="2"/>
    <s v="United States"/>
  </r>
  <r>
    <n v="1878"/>
    <x v="60"/>
    <x v="9"/>
    <x v="9"/>
    <x v="4"/>
    <n v="52"/>
    <x v="2"/>
    <n v="83"/>
    <n v="89"/>
    <n v="3"/>
    <x v="1"/>
    <x v="25"/>
    <x v="0"/>
    <n v="4"/>
    <n v="93"/>
    <x v="1"/>
    <s v="Lisa Payne"/>
    <x v="0"/>
    <n v="47"/>
    <x v="0"/>
    <x v="8"/>
    <s v="United States"/>
  </r>
  <r>
    <n v="1879"/>
    <x v="57"/>
    <x v="2"/>
    <x v="5"/>
    <x v="4"/>
    <n v="56"/>
    <x v="2"/>
    <n v="68"/>
    <n v="451"/>
    <n v="38"/>
    <x v="1"/>
    <x v="146"/>
    <x v="0"/>
    <n v="5"/>
    <n v="456"/>
    <x v="4"/>
    <s v="Scott Dyer"/>
    <x v="0"/>
    <n v="17"/>
    <x v="1"/>
    <x v="3"/>
    <s v="United States"/>
  </r>
  <r>
    <n v="1880"/>
    <x v="147"/>
    <x v="0"/>
    <x v="4"/>
    <x v="3"/>
    <n v="34"/>
    <x v="0"/>
    <n v="66"/>
    <n v="795"/>
    <n v="25"/>
    <x v="1"/>
    <x v="83"/>
    <x v="3"/>
    <n v="5"/>
    <n v="800"/>
    <x v="1"/>
    <s v="Christine Hodges"/>
    <x v="1"/>
    <n v="61"/>
    <x v="2"/>
    <x v="7"/>
    <s v="United States"/>
  </r>
  <r>
    <n v="1881"/>
    <x v="310"/>
    <x v="3"/>
    <x v="6"/>
    <x v="3"/>
    <n v="26"/>
    <x v="0"/>
    <n v="66"/>
    <n v="1995"/>
    <n v="50"/>
    <x v="1"/>
    <x v="264"/>
    <x v="2"/>
    <n v="5"/>
    <n v="2000"/>
    <x v="4"/>
    <s v="David Jones"/>
    <x v="0"/>
    <n v="52"/>
    <x v="2"/>
    <x v="7"/>
    <s v="United States"/>
  </r>
  <r>
    <n v="1882"/>
    <x v="335"/>
    <x v="3"/>
    <x v="7"/>
    <x v="3"/>
    <n v="98"/>
    <x v="1"/>
    <n v="130"/>
    <n v="475"/>
    <n v="15"/>
    <x v="1"/>
    <x v="326"/>
    <x v="0"/>
    <n v="5"/>
    <n v="480"/>
    <x v="4"/>
    <s v="Gregory Valentine"/>
    <x v="0"/>
    <n v="29"/>
    <x v="1"/>
    <x v="5"/>
    <s v="United States"/>
  </r>
  <r>
    <n v="1883"/>
    <x v="323"/>
    <x v="2"/>
    <x v="8"/>
    <x v="0"/>
    <n v="65"/>
    <x v="2"/>
    <n v="92"/>
    <n v="1213"/>
    <n v="45"/>
    <x v="1"/>
    <x v="327"/>
    <x v="4"/>
    <n v="2"/>
    <n v="1215"/>
    <x v="3"/>
    <s v="Matthew Combs"/>
    <x v="0"/>
    <n v="49"/>
    <x v="0"/>
    <x v="0"/>
    <s v="United States"/>
  </r>
  <r>
    <n v="1884"/>
    <x v="214"/>
    <x v="10"/>
    <x v="5"/>
    <x v="4"/>
    <n v="36"/>
    <x v="0"/>
    <n v="47"/>
    <n v="314"/>
    <n v="29"/>
    <x v="1"/>
    <x v="44"/>
    <x v="0"/>
    <n v="5"/>
    <n v="319"/>
    <x v="4"/>
    <s v="Maria Peterson"/>
    <x v="0"/>
    <n v="28"/>
    <x v="1"/>
    <x v="3"/>
    <s v="United States"/>
  </r>
  <r>
    <n v="1885"/>
    <x v="298"/>
    <x v="10"/>
    <x v="9"/>
    <x v="4"/>
    <n v="71"/>
    <x v="1"/>
    <n v="108"/>
    <n v="1588"/>
    <n v="43"/>
    <x v="1"/>
    <x v="206"/>
    <x v="6"/>
    <n v="3"/>
    <n v="1591"/>
    <x v="2"/>
    <s v="Richard Harris"/>
    <x v="0"/>
    <n v="19"/>
    <x v="1"/>
    <x v="2"/>
    <s v="United States"/>
  </r>
  <r>
    <n v="1886"/>
    <x v="144"/>
    <x v="11"/>
    <x v="0"/>
    <x v="0"/>
    <n v="56"/>
    <x v="2"/>
    <n v="70"/>
    <n v="528"/>
    <n v="38"/>
    <x v="1"/>
    <x v="26"/>
    <x v="1"/>
    <n v="4"/>
    <n v="532"/>
    <x v="0"/>
    <s v="Nathan Dixon"/>
    <x v="1"/>
    <n v="45"/>
    <x v="0"/>
    <x v="0"/>
    <s v="United States"/>
  </r>
  <r>
    <n v="1887"/>
    <x v="163"/>
    <x v="3"/>
    <x v="2"/>
    <x v="1"/>
    <n v="56"/>
    <x v="2"/>
    <n v="87"/>
    <n v="555"/>
    <n v="18"/>
    <x v="1"/>
    <x v="63"/>
    <x v="2"/>
    <n v="3"/>
    <n v="558"/>
    <x v="2"/>
    <s v="Jason Murray"/>
    <x v="1"/>
    <n v="46"/>
    <x v="0"/>
    <x v="0"/>
    <s v="United States"/>
  </r>
  <r>
    <n v="1888"/>
    <x v="116"/>
    <x v="9"/>
    <x v="3"/>
    <x v="2"/>
    <n v="43"/>
    <x v="0"/>
    <n v="68"/>
    <n v="122"/>
    <n v="5"/>
    <x v="1"/>
    <x v="260"/>
    <x v="5"/>
    <n v="3"/>
    <n v="125"/>
    <x v="1"/>
    <s v="Joseph Fitzpatrick"/>
    <x v="1"/>
    <n v="17"/>
    <x v="1"/>
    <x v="6"/>
    <s v="United States"/>
  </r>
  <r>
    <n v="1889"/>
    <x v="63"/>
    <x v="4"/>
    <x v="6"/>
    <x v="3"/>
    <n v="43"/>
    <x v="0"/>
    <n v="72"/>
    <n v="1010"/>
    <n v="35"/>
    <x v="1"/>
    <x v="18"/>
    <x v="0"/>
    <n v="5"/>
    <n v="1015"/>
    <x v="4"/>
    <s v="Heather Jackson"/>
    <x v="1"/>
    <n v="21"/>
    <x v="1"/>
    <x v="0"/>
    <s v="United States"/>
  </r>
  <r>
    <n v="1890"/>
    <x v="249"/>
    <x v="7"/>
    <x v="3"/>
    <x v="2"/>
    <n v="61"/>
    <x v="2"/>
    <n v="73"/>
    <n v="272"/>
    <n v="23"/>
    <x v="1"/>
    <x v="328"/>
    <x v="0"/>
    <n v="4"/>
    <n v="276"/>
    <x v="3"/>
    <s v="Todd Powell"/>
    <x v="0"/>
    <n v="48"/>
    <x v="0"/>
    <x v="5"/>
    <s v="United States"/>
  </r>
  <r>
    <n v="1891"/>
    <x v="11"/>
    <x v="7"/>
    <x v="5"/>
    <x v="4"/>
    <n v="45"/>
    <x v="0"/>
    <n v="82"/>
    <n v="994"/>
    <n v="27"/>
    <x v="1"/>
    <x v="252"/>
    <x v="2"/>
    <n v="5"/>
    <n v="999"/>
    <x v="2"/>
    <s v="Heather Church"/>
    <x v="1"/>
    <n v="45"/>
    <x v="0"/>
    <x v="1"/>
    <s v="United States"/>
  </r>
  <r>
    <n v="1892"/>
    <x v="336"/>
    <x v="2"/>
    <x v="7"/>
    <x v="3"/>
    <n v="92"/>
    <x v="1"/>
    <n v="106"/>
    <n v="583"/>
    <n v="42"/>
    <x v="1"/>
    <x v="329"/>
    <x v="0"/>
    <n v="5"/>
    <n v="588"/>
    <x v="3"/>
    <s v="Stephen Galvan"/>
    <x v="1"/>
    <n v="27"/>
    <x v="1"/>
    <x v="7"/>
    <s v="United States"/>
  </r>
  <r>
    <n v="1893"/>
    <x v="241"/>
    <x v="6"/>
    <x v="2"/>
    <x v="1"/>
    <n v="100"/>
    <x v="1"/>
    <n v="137"/>
    <n v="846"/>
    <n v="23"/>
    <x v="1"/>
    <x v="77"/>
    <x v="2"/>
    <n v="5"/>
    <n v="851"/>
    <x v="4"/>
    <s v="David Fitzgerald"/>
    <x v="1"/>
    <n v="35"/>
    <x v="0"/>
    <x v="0"/>
    <s v="United States"/>
  </r>
  <r>
    <n v="1894"/>
    <x v="129"/>
    <x v="10"/>
    <x v="6"/>
    <x v="3"/>
    <n v="95"/>
    <x v="1"/>
    <n v="111"/>
    <n v="222"/>
    <n v="14"/>
    <x v="1"/>
    <x v="108"/>
    <x v="3"/>
    <n v="2"/>
    <n v="224"/>
    <x v="0"/>
    <s v="Cynthia Martin"/>
    <x v="1"/>
    <n v="27"/>
    <x v="1"/>
    <x v="4"/>
    <s v="United States"/>
  </r>
  <r>
    <n v="1895"/>
    <x v="337"/>
    <x v="5"/>
    <x v="4"/>
    <x v="3"/>
    <n v="68"/>
    <x v="2"/>
    <n v="101"/>
    <n v="1416"/>
    <n v="43"/>
    <x v="1"/>
    <x v="131"/>
    <x v="0"/>
    <n v="3"/>
    <n v="1419"/>
    <x v="1"/>
    <s v="Jason Salas"/>
    <x v="0"/>
    <n v="64"/>
    <x v="2"/>
    <x v="4"/>
    <s v="United States"/>
  </r>
  <r>
    <n v="1896"/>
    <x v="191"/>
    <x v="2"/>
    <x v="3"/>
    <x v="2"/>
    <n v="31"/>
    <x v="0"/>
    <n v="68"/>
    <n v="256"/>
    <n v="7"/>
    <x v="1"/>
    <x v="111"/>
    <x v="3"/>
    <n v="3"/>
    <n v="259"/>
    <x v="2"/>
    <s v="Travis Ramirez"/>
    <x v="1"/>
    <n v="25"/>
    <x v="1"/>
    <x v="7"/>
    <s v="United States"/>
  </r>
  <r>
    <n v="1897"/>
    <x v="91"/>
    <x v="2"/>
    <x v="9"/>
    <x v="4"/>
    <n v="29"/>
    <x v="0"/>
    <n v="66"/>
    <n v="1771"/>
    <n v="48"/>
    <x v="1"/>
    <x v="239"/>
    <x v="0"/>
    <n v="5"/>
    <n v="1776"/>
    <x v="4"/>
    <s v="Caroline Jackson"/>
    <x v="0"/>
    <n v="38"/>
    <x v="0"/>
    <x v="3"/>
    <s v="United States"/>
  </r>
  <r>
    <n v="1898"/>
    <x v="93"/>
    <x v="1"/>
    <x v="2"/>
    <x v="1"/>
    <n v="84"/>
    <x v="1"/>
    <n v="108"/>
    <n v="670"/>
    <n v="28"/>
    <x v="1"/>
    <x v="174"/>
    <x v="2"/>
    <n v="2"/>
    <n v="672"/>
    <x v="4"/>
    <s v="Emily Boyd"/>
    <x v="1"/>
    <n v="60"/>
    <x v="2"/>
    <x v="9"/>
    <s v="United States"/>
  </r>
  <r>
    <n v="1899"/>
    <x v="287"/>
    <x v="3"/>
    <x v="1"/>
    <x v="1"/>
    <n v="46"/>
    <x v="0"/>
    <n v="77"/>
    <n v="308"/>
    <n v="10"/>
    <x v="1"/>
    <x v="234"/>
    <x v="3"/>
    <n v="2"/>
    <n v="310"/>
    <x v="2"/>
    <s v="Brenda Garner"/>
    <x v="0"/>
    <n v="46"/>
    <x v="0"/>
    <x v="3"/>
    <s v="United States"/>
  </r>
  <r>
    <n v="1900"/>
    <x v="227"/>
    <x v="9"/>
    <x v="4"/>
    <x v="3"/>
    <n v="63"/>
    <x v="2"/>
    <n v="86"/>
    <n v="1076"/>
    <n v="47"/>
    <x v="1"/>
    <x v="212"/>
    <x v="1"/>
    <n v="5"/>
    <n v="1081"/>
    <x v="3"/>
    <s v="Nathan Adams"/>
    <x v="0"/>
    <n v="34"/>
    <x v="0"/>
    <x v="3"/>
    <s v="United States"/>
  </r>
  <r>
    <n v="1901"/>
    <x v="282"/>
    <x v="3"/>
    <x v="4"/>
    <x v="3"/>
    <n v="44"/>
    <x v="0"/>
    <n v="83"/>
    <n v="1246"/>
    <n v="32"/>
    <x v="1"/>
    <x v="294"/>
    <x v="2"/>
    <n v="2"/>
    <n v="1248"/>
    <x v="2"/>
    <s v="James Ortega"/>
    <x v="1"/>
    <n v="27"/>
    <x v="1"/>
    <x v="8"/>
    <s v="United States"/>
  </r>
  <r>
    <n v="1902"/>
    <x v="230"/>
    <x v="8"/>
    <x v="5"/>
    <x v="4"/>
    <n v="95"/>
    <x v="1"/>
    <n v="120"/>
    <n v="273"/>
    <n v="11"/>
    <x v="1"/>
    <x v="256"/>
    <x v="6"/>
    <n v="2"/>
    <n v="275"/>
    <x v="1"/>
    <s v="Matthew Morales"/>
    <x v="1"/>
    <n v="57"/>
    <x v="2"/>
    <x v="4"/>
    <s v="United States"/>
  </r>
  <r>
    <n v="1903"/>
    <x v="287"/>
    <x v="3"/>
    <x v="2"/>
    <x v="1"/>
    <n v="22"/>
    <x v="0"/>
    <n v="46"/>
    <n v="1150"/>
    <n v="48"/>
    <x v="1"/>
    <x v="96"/>
    <x v="2"/>
    <n v="2"/>
    <n v="1152"/>
    <x v="0"/>
    <s v="Donald Hays"/>
    <x v="1"/>
    <n v="17"/>
    <x v="1"/>
    <x v="4"/>
    <s v="United States"/>
  </r>
  <r>
    <n v="1904"/>
    <x v="51"/>
    <x v="10"/>
    <x v="9"/>
    <x v="4"/>
    <n v="33"/>
    <x v="0"/>
    <n v="57"/>
    <n v="211"/>
    <n v="9"/>
    <x v="1"/>
    <x v="241"/>
    <x v="4"/>
    <n v="5"/>
    <n v="216"/>
    <x v="0"/>
    <s v="Heidi Garcia"/>
    <x v="0"/>
    <n v="57"/>
    <x v="2"/>
    <x v="9"/>
    <s v="United States"/>
  </r>
  <r>
    <n v="1905"/>
    <x v="293"/>
    <x v="1"/>
    <x v="3"/>
    <x v="2"/>
    <n v="93"/>
    <x v="1"/>
    <n v="106"/>
    <n v="413"/>
    <n v="32"/>
    <x v="1"/>
    <x v="45"/>
    <x v="5"/>
    <n v="3"/>
    <n v="416"/>
    <x v="0"/>
    <s v="Cory Jordan"/>
    <x v="0"/>
    <n v="40"/>
    <x v="0"/>
    <x v="3"/>
    <s v="United States"/>
  </r>
  <r>
    <n v="1906"/>
    <x v="163"/>
    <x v="3"/>
    <x v="7"/>
    <x v="3"/>
    <n v="47"/>
    <x v="0"/>
    <n v="80"/>
    <n v="1417"/>
    <n v="43"/>
    <x v="1"/>
    <x v="208"/>
    <x v="0"/>
    <n v="2"/>
    <n v="1419"/>
    <x v="1"/>
    <s v="Jason Nelson"/>
    <x v="1"/>
    <n v="41"/>
    <x v="0"/>
    <x v="9"/>
    <s v="United States"/>
  </r>
  <r>
    <n v="1907"/>
    <x v="278"/>
    <x v="4"/>
    <x v="6"/>
    <x v="3"/>
    <n v="20"/>
    <x v="0"/>
    <n v="59"/>
    <n v="738"/>
    <n v="19"/>
    <x v="1"/>
    <x v="210"/>
    <x v="5"/>
    <n v="3"/>
    <n v="741"/>
    <x v="0"/>
    <s v="Michelle Smith"/>
    <x v="1"/>
    <n v="36"/>
    <x v="0"/>
    <x v="4"/>
    <s v="United States"/>
  </r>
  <r>
    <n v="1908"/>
    <x v="338"/>
    <x v="8"/>
    <x v="2"/>
    <x v="1"/>
    <n v="31"/>
    <x v="0"/>
    <n v="50"/>
    <n v="720"/>
    <n v="38"/>
    <x v="1"/>
    <x v="200"/>
    <x v="2"/>
    <n v="2"/>
    <n v="722"/>
    <x v="0"/>
    <s v="Robert Jones"/>
    <x v="0"/>
    <n v="53"/>
    <x v="2"/>
    <x v="7"/>
    <s v="United States"/>
  </r>
  <r>
    <n v="1909"/>
    <x v="210"/>
    <x v="6"/>
    <x v="7"/>
    <x v="3"/>
    <n v="50"/>
    <x v="2"/>
    <n v="87"/>
    <n v="997"/>
    <n v="27"/>
    <x v="1"/>
    <x v="199"/>
    <x v="6"/>
    <n v="2"/>
    <n v="999"/>
    <x v="4"/>
    <s v="Mr. Chase Poole DDS"/>
    <x v="0"/>
    <n v="58"/>
    <x v="2"/>
    <x v="7"/>
    <s v="United States"/>
  </r>
  <r>
    <n v="1910"/>
    <x v="339"/>
    <x v="6"/>
    <x v="5"/>
    <x v="4"/>
    <n v="81"/>
    <x v="1"/>
    <n v="99"/>
    <n v="266"/>
    <n v="15"/>
    <x v="1"/>
    <x v="201"/>
    <x v="1"/>
    <n v="4"/>
    <n v="270"/>
    <x v="2"/>
    <s v="Bryan Bennett"/>
    <x v="0"/>
    <n v="63"/>
    <x v="2"/>
    <x v="2"/>
    <s v="United States"/>
  </r>
  <r>
    <n v="1911"/>
    <x v="60"/>
    <x v="9"/>
    <x v="9"/>
    <x v="4"/>
    <n v="58"/>
    <x v="2"/>
    <n v="71"/>
    <n v="490"/>
    <n v="38"/>
    <x v="1"/>
    <x v="181"/>
    <x v="4"/>
    <n v="4"/>
    <n v="494"/>
    <x v="3"/>
    <s v="Eric Smith"/>
    <x v="0"/>
    <n v="63"/>
    <x v="2"/>
    <x v="0"/>
    <s v="United States"/>
  </r>
  <r>
    <n v="1912"/>
    <x v="311"/>
    <x v="5"/>
    <x v="0"/>
    <x v="0"/>
    <n v="24"/>
    <x v="0"/>
    <n v="53"/>
    <n v="1273"/>
    <n v="44"/>
    <x v="1"/>
    <x v="310"/>
    <x v="1"/>
    <n v="3"/>
    <n v="1276"/>
    <x v="2"/>
    <s v="Jack Davis"/>
    <x v="0"/>
    <n v="51"/>
    <x v="2"/>
    <x v="8"/>
    <s v="United States"/>
  </r>
  <r>
    <n v="1913"/>
    <x v="269"/>
    <x v="2"/>
    <x v="4"/>
    <x v="3"/>
    <n v="68"/>
    <x v="2"/>
    <n v="106"/>
    <n v="948"/>
    <n v="25"/>
    <x v="1"/>
    <x v="160"/>
    <x v="1"/>
    <n v="2"/>
    <n v="950"/>
    <x v="3"/>
    <s v="Kathleen Newton"/>
    <x v="0"/>
    <n v="41"/>
    <x v="0"/>
    <x v="7"/>
    <s v="United States"/>
  </r>
  <r>
    <n v="1914"/>
    <x v="270"/>
    <x v="3"/>
    <x v="3"/>
    <x v="2"/>
    <n v="82"/>
    <x v="1"/>
    <n v="101"/>
    <n v="148"/>
    <n v="8"/>
    <x v="1"/>
    <x v="237"/>
    <x v="2"/>
    <n v="4"/>
    <n v="152"/>
    <x v="1"/>
    <s v="Mary Sanders"/>
    <x v="1"/>
    <n v="38"/>
    <x v="0"/>
    <x v="6"/>
    <s v="United States"/>
  </r>
  <r>
    <n v="1915"/>
    <x v="195"/>
    <x v="8"/>
    <x v="0"/>
    <x v="0"/>
    <n v="95"/>
    <x v="1"/>
    <n v="130"/>
    <n v="871"/>
    <n v="25"/>
    <x v="1"/>
    <x v="176"/>
    <x v="3"/>
    <n v="4"/>
    <n v="875"/>
    <x v="1"/>
    <s v="Mark Brown"/>
    <x v="0"/>
    <n v="41"/>
    <x v="0"/>
    <x v="2"/>
    <s v="United States"/>
  </r>
  <r>
    <n v="1916"/>
    <x v="293"/>
    <x v="1"/>
    <x v="4"/>
    <x v="3"/>
    <n v="84"/>
    <x v="1"/>
    <n v="112"/>
    <n v="331"/>
    <n v="12"/>
    <x v="1"/>
    <x v="138"/>
    <x v="3"/>
    <n v="5"/>
    <n v="336"/>
    <x v="2"/>
    <s v="Tracey Robinson"/>
    <x v="1"/>
    <n v="17"/>
    <x v="1"/>
    <x v="0"/>
    <s v="United States"/>
  </r>
  <r>
    <n v="1917"/>
    <x v="195"/>
    <x v="8"/>
    <x v="4"/>
    <x v="3"/>
    <n v="60"/>
    <x v="2"/>
    <n v="94"/>
    <n v="1117"/>
    <n v="33"/>
    <x v="1"/>
    <x v="221"/>
    <x v="6"/>
    <n v="5"/>
    <n v="1122"/>
    <x v="1"/>
    <s v="Nancy Long"/>
    <x v="1"/>
    <n v="22"/>
    <x v="1"/>
    <x v="7"/>
    <s v="United States"/>
  </r>
  <r>
    <n v="1918"/>
    <x v="340"/>
    <x v="6"/>
    <x v="3"/>
    <x v="2"/>
    <n v="45"/>
    <x v="0"/>
    <n v="77"/>
    <n v="667"/>
    <n v="21"/>
    <x v="1"/>
    <x v="247"/>
    <x v="1"/>
    <n v="5"/>
    <n v="672"/>
    <x v="4"/>
    <s v="Erica Fuentes"/>
    <x v="1"/>
    <n v="26"/>
    <x v="1"/>
    <x v="0"/>
    <s v="United States"/>
  </r>
  <r>
    <n v="1919"/>
    <x v="243"/>
    <x v="7"/>
    <x v="1"/>
    <x v="1"/>
    <n v="89"/>
    <x v="1"/>
    <n v="114"/>
    <n v="96"/>
    <n v="4"/>
    <x v="1"/>
    <x v="154"/>
    <x v="3"/>
    <n v="4"/>
    <n v="100"/>
    <x v="0"/>
    <s v="Kristen Powers"/>
    <x v="1"/>
    <n v="56"/>
    <x v="2"/>
    <x v="2"/>
    <s v="United States"/>
  </r>
  <r>
    <n v="1920"/>
    <x v="324"/>
    <x v="10"/>
    <x v="3"/>
    <x v="2"/>
    <n v="43"/>
    <x v="0"/>
    <n v="56"/>
    <n v="544"/>
    <n v="42"/>
    <x v="1"/>
    <x v="318"/>
    <x v="0"/>
    <n v="2"/>
    <n v="546"/>
    <x v="0"/>
    <s v="Janet Hunter"/>
    <x v="1"/>
    <n v="61"/>
    <x v="2"/>
    <x v="0"/>
    <s v="United States"/>
  </r>
  <r>
    <n v="1921"/>
    <x v="235"/>
    <x v="11"/>
    <x v="6"/>
    <x v="3"/>
    <n v="28"/>
    <x v="0"/>
    <n v="47"/>
    <n v="264"/>
    <n v="14"/>
    <x v="1"/>
    <x v="231"/>
    <x v="4"/>
    <n v="2"/>
    <n v="266"/>
    <x v="1"/>
    <s v="Arthur Stokes"/>
    <x v="0"/>
    <n v="27"/>
    <x v="1"/>
    <x v="7"/>
    <s v="United States"/>
  </r>
  <r>
    <n v="1922"/>
    <x v="17"/>
    <x v="9"/>
    <x v="2"/>
    <x v="1"/>
    <n v="28"/>
    <x v="0"/>
    <n v="57"/>
    <n v="1448"/>
    <n v="50"/>
    <x v="1"/>
    <x v="80"/>
    <x v="2"/>
    <n v="2"/>
    <n v="1450"/>
    <x v="4"/>
    <s v="Alison Perez"/>
    <x v="0"/>
    <n v="17"/>
    <x v="1"/>
    <x v="9"/>
    <s v="United States"/>
  </r>
  <r>
    <n v="1923"/>
    <x v="247"/>
    <x v="2"/>
    <x v="2"/>
    <x v="1"/>
    <n v="59"/>
    <x v="2"/>
    <n v="94"/>
    <n v="836"/>
    <n v="24"/>
    <x v="1"/>
    <x v="236"/>
    <x v="2"/>
    <n v="4"/>
    <n v="840"/>
    <x v="3"/>
    <s v="Jeffery Smith"/>
    <x v="1"/>
    <n v="48"/>
    <x v="0"/>
    <x v="0"/>
    <s v="United States"/>
  </r>
  <r>
    <n v="1924"/>
    <x v="328"/>
    <x v="9"/>
    <x v="1"/>
    <x v="1"/>
    <n v="48"/>
    <x v="0"/>
    <n v="70"/>
    <n v="876"/>
    <n v="40"/>
    <x v="1"/>
    <x v="212"/>
    <x v="2"/>
    <n v="4"/>
    <n v="880"/>
    <x v="4"/>
    <s v="Jessica Allen"/>
    <x v="0"/>
    <n v="27"/>
    <x v="1"/>
    <x v="0"/>
    <s v="United States"/>
  </r>
  <r>
    <n v="1925"/>
    <x v="176"/>
    <x v="6"/>
    <x v="4"/>
    <x v="3"/>
    <n v="62"/>
    <x v="2"/>
    <n v="92"/>
    <n v="567"/>
    <n v="19"/>
    <x v="1"/>
    <x v="302"/>
    <x v="6"/>
    <n v="3"/>
    <n v="570"/>
    <x v="0"/>
    <s v="Dustin Moore"/>
    <x v="1"/>
    <n v="57"/>
    <x v="2"/>
    <x v="4"/>
    <s v="United States"/>
  </r>
  <r>
    <n v="1926"/>
    <x v="55"/>
    <x v="0"/>
    <x v="4"/>
    <x v="3"/>
    <n v="63"/>
    <x v="2"/>
    <n v="88"/>
    <n v="798"/>
    <n v="32"/>
    <x v="1"/>
    <x v="246"/>
    <x v="4"/>
    <n v="2"/>
    <n v="800"/>
    <x v="0"/>
    <s v="Ronald Vargas"/>
    <x v="0"/>
    <n v="60"/>
    <x v="2"/>
    <x v="6"/>
    <s v="United States"/>
  </r>
  <r>
    <n v="1927"/>
    <x v="76"/>
    <x v="1"/>
    <x v="4"/>
    <x v="3"/>
    <n v="98"/>
    <x v="1"/>
    <n v="121"/>
    <n v="458"/>
    <n v="20"/>
    <x v="1"/>
    <x v="301"/>
    <x v="5"/>
    <n v="2"/>
    <n v="460"/>
    <x v="4"/>
    <s v="Nichole Rose"/>
    <x v="0"/>
    <n v="60"/>
    <x v="2"/>
    <x v="9"/>
    <s v="United States"/>
  </r>
  <r>
    <n v="1928"/>
    <x v="341"/>
    <x v="4"/>
    <x v="3"/>
    <x v="2"/>
    <n v="89"/>
    <x v="1"/>
    <n v="106"/>
    <n v="199"/>
    <n v="12"/>
    <x v="1"/>
    <x v="121"/>
    <x v="5"/>
    <n v="5"/>
    <n v="204"/>
    <x v="3"/>
    <s v="Brad Castillo"/>
    <x v="1"/>
    <n v="58"/>
    <x v="2"/>
    <x v="9"/>
    <s v="United States"/>
  </r>
  <r>
    <n v="1929"/>
    <x v="69"/>
    <x v="5"/>
    <x v="1"/>
    <x v="1"/>
    <n v="68"/>
    <x v="2"/>
    <n v="88"/>
    <n v="455"/>
    <n v="23"/>
    <x v="1"/>
    <x v="263"/>
    <x v="4"/>
    <n v="5"/>
    <n v="460"/>
    <x v="2"/>
    <s v="Christopher Calderon"/>
    <x v="1"/>
    <n v="42"/>
    <x v="0"/>
    <x v="3"/>
    <s v="United States"/>
  </r>
  <r>
    <n v="1930"/>
    <x v="102"/>
    <x v="5"/>
    <x v="8"/>
    <x v="0"/>
    <n v="29"/>
    <x v="0"/>
    <n v="54"/>
    <n v="697"/>
    <n v="28"/>
    <x v="1"/>
    <x v="175"/>
    <x v="3"/>
    <n v="3"/>
    <n v="700"/>
    <x v="4"/>
    <s v="Emily Bradley"/>
    <x v="1"/>
    <n v="35"/>
    <x v="0"/>
    <x v="9"/>
    <s v="United States"/>
  </r>
  <r>
    <n v="1931"/>
    <x v="219"/>
    <x v="11"/>
    <x v="1"/>
    <x v="1"/>
    <n v="52"/>
    <x v="2"/>
    <n v="71"/>
    <n v="74"/>
    <n v="4"/>
    <x v="1"/>
    <x v="137"/>
    <x v="3"/>
    <n v="2"/>
    <n v="76"/>
    <x v="3"/>
    <s v="Nancy Arroyo"/>
    <x v="0"/>
    <n v="65"/>
    <x v="2"/>
    <x v="9"/>
    <s v="United States"/>
  </r>
  <r>
    <n v="1932"/>
    <x v="18"/>
    <x v="4"/>
    <x v="9"/>
    <x v="4"/>
    <n v="39"/>
    <x v="0"/>
    <n v="56"/>
    <n v="710"/>
    <n v="42"/>
    <x v="1"/>
    <x v="148"/>
    <x v="6"/>
    <n v="4"/>
    <n v="714"/>
    <x v="2"/>
    <s v="John Santana"/>
    <x v="0"/>
    <n v="20"/>
    <x v="1"/>
    <x v="3"/>
    <s v="United States"/>
  </r>
  <r>
    <n v="1933"/>
    <x v="290"/>
    <x v="0"/>
    <x v="1"/>
    <x v="1"/>
    <n v="96"/>
    <x v="1"/>
    <n v="135"/>
    <n v="658"/>
    <n v="17"/>
    <x v="1"/>
    <x v="159"/>
    <x v="3"/>
    <n v="5"/>
    <n v="663"/>
    <x v="4"/>
    <s v="Andrea Lambert"/>
    <x v="0"/>
    <n v="47"/>
    <x v="0"/>
    <x v="2"/>
    <s v="United States"/>
  </r>
  <r>
    <n v="1934"/>
    <x v="34"/>
    <x v="4"/>
    <x v="4"/>
    <x v="3"/>
    <n v="90"/>
    <x v="1"/>
    <n v="130"/>
    <n v="1435"/>
    <n v="36"/>
    <x v="1"/>
    <x v="27"/>
    <x v="5"/>
    <n v="5"/>
    <n v="1440"/>
    <x v="4"/>
    <s v="Natasha Maldonado"/>
    <x v="1"/>
    <n v="47"/>
    <x v="0"/>
    <x v="4"/>
    <s v="United States"/>
  </r>
  <r>
    <n v="1935"/>
    <x v="319"/>
    <x v="5"/>
    <x v="2"/>
    <x v="1"/>
    <n v="90"/>
    <x v="1"/>
    <n v="119"/>
    <n v="692"/>
    <n v="24"/>
    <x v="1"/>
    <x v="119"/>
    <x v="2"/>
    <n v="4"/>
    <n v="696"/>
    <x v="3"/>
    <s v="Teresa Palmer"/>
    <x v="1"/>
    <n v="24"/>
    <x v="1"/>
    <x v="0"/>
    <s v="United States"/>
  </r>
  <r>
    <n v="1936"/>
    <x v="315"/>
    <x v="2"/>
    <x v="0"/>
    <x v="0"/>
    <n v="91"/>
    <x v="1"/>
    <n v="126"/>
    <n v="1325"/>
    <n v="38"/>
    <x v="1"/>
    <x v="160"/>
    <x v="4"/>
    <n v="5"/>
    <n v="1330"/>
    <x v="2"/>
    <s v="Angela Hall"/>
    <x v="0"/>
    <n v="59"/>
    <x v="2"/>
    <x v="4"/>
    <s v="United States"/>
  </r>
  <r>
    <n v="1937"/>
    <x v="113"/>
    <x v="4"/>
    <x v="9"/>
    <x v="4"/>
    <n v="76"/>
    <x v="1"/>
    <n v="115"/>
    <n v="35"/>
    <n v="1"/>
    <x v="1"/>
    <x v="135"/>
    <x v="0"/>
    <n v="4"/>
    <n v="39"/>
    <x v="4"/>
    <s v="Allen Miller"/>
    <x v="1"/>
    <n v="31"/>
    <x v="0"/>
    <x v="7"/>
    <s v="United States"/>
  </r>
  <r>
    <n v="1938"/>
    <x v="342"/>
    <x v="4"/>
    <x v="1"/>
    <x v="1"/>
    <n v="51"/>
    <x v="2"/>
    <n v="77"/>
    <n v="854"/>
    <n v="33"/>
    <x v="1"/>
    <x v="287"/>
    <x v="4"/>
    <n v="4"/>
    <n v="858"/>
    <x v="1"/>
    <s v="Ian Allen"/>
    <x v="1"/>
    <n v="25"/>
    <x v="1"/>
    <x v="5"/>
    <s v="United States"/>
  </r>
  <r>
    <n v="1939"/>
    <x v="71"/>
    <x v="4"/>
    <x v="7"/>
    <x v="3"/>
    <n v="75"/>
    <x v="1"/>
    <n v="93"/>
    <n v="627"/>
    <n v="35"/>
    <x v="1"/>
    <x v="147"/>
    <x v="4"/>
    <n v="3"/>
    <n v="630"/>
    <x v="1"/>
    <s v="Anna Underwood"/>
    <x v="1"/>
    <n v="33"/>
    <x v="0"/>
    <x v="1"/>
    <s v="United States"/>
  </r>
  <r>
    <n v="1940"/>
    <x v="343"/>
    <x v="6"/>
    <x v="4"/>
    <x v="3"/>
    <n v="95"/>
    <x v="1"/>
    <n v="135"/>
    <n v="1638"/>
    <n v="41"/>
    <x v="1"/>
    <x v="315"/>
    <x v="0"/>
    <n v="2"/>
    <n v="1640"/>
    <x v="1"/>
    <s v="Terri Smith"/>
    <x v="0"/>
    <n v="54"/>
    <x v="2"/>
    <x v="4"/>
    <s v="United States"/>
  </r>
  <r>
    <n v="1941"/>
    <x v="318"/>
    <x v="9"/>
    <x v="6"/>
    <x v="3"/>
    <n v="40"/>
    <x v="0"/>
    <n v="56"/>
    <n v="396"/>
    <n v="25"/>
    <x v="1"/>
    <x v="181"/>
    <x v="2"/>
    <n v="4"/>
    <n v="400"/>
    <x v="3"/>
    <s v="Michelle Flores"/>
    <x v="1"/>
    <n v="46"/>
    <x v="0"/>
    <x v="6"/>
    <s v="United States"/>
  </r>
  <r>
    <n v="1942"/>
    <x v="99"/>
    <x v="3"/>
    <x v="0"/>
    <x v="0"/>
    <n v="63"/>
    <x v="2"/>
    <n v="93"/>
    <n v="1348"/>
    <n v="45"/>
    <x v="1"/>
    <x v="304"/>
    <x v="6"/>
    <n v="2"/>
    <n v="1350"/>
    <x v="1"/>
    <s v="Rhonda Brown"/>
    <x v="0"/>
    <n v="59"/>
    <x v="2"/>
    <x v="1"/>
    <s v="United States"/>
  </r>
  <r>
    <n v="1943"/>
    <x v="93"/>
    <x v="1"/>
    <x v="7"/>
    <x v="3"/>
    <n v="51"/>
    <x v="2"/>
    <n v="66"/>
    <n v="358"/>
    <n v="24"/>
    <x v="1"/>
    <x v="174"/>
    <x v="0"/>
    <n v="2"/>
    <n v="360"/>
    <x v="1"/>
    <s v="Tiffany Hamilton"/>
    <x v="1"/>
    <n v="59"/>
    <x v="2"/>
    <x v="7"/>
    <s v="United States"/>
  </r>
  <r>
    <n v="1944"/>
    <x v="85"/>
    <x v="9"/>
    <x v="9"/>
    <x v="4"/>
    <n v="40"/>
    <x v="0"/>
    <n v="61"/>
    <n v="646"/>
    <n v="31"/>
    <x v="1"/>
    <x v="17"/>
    <x v="5"/>
    <n v="5"/>
    <n v="651"/>
    <x v="4"/>
    <s v="Molly Hudson"/>
    <x v="1"/>
    <n v="48"/>
    <x v="0"/>
    <x v="8"/>
    <s v="United States"/>
  </r>
  <r>
    <n v="1945"/>
    <x v="341"/>
    <x v="4"/>
    <x v="7"/>
    <x v="3"/>
    <n v="24"/>
    <x v="0"/>
    <n v="46"/>
    <n v="1052"/>
    <n v="48"/>
    <x v="1"/>
    <x v="135"/>
    <x v="4"/>
    <n v="4"/>
    <n v="1056"/>
    <x v="3"/>
    <s v="Melanie Robbins"/>
    <x v="0"/>
    <n v="49"/>
    <x v="0"/>
    <x v="1"/>
    <s v="United States"/>
  </r>
  <r>
    <n v="1946"/>
    <x v="63"/>
    <x v="4"/>
    <x v="8"/>
    <x v="0"/>
    <n v="86"/>
    <x v="1"/>
    <n v="120"/>
    <n v="1527"/>
    <n v="45"/>
    <x v="1"/>
    <x v="18"/>
    <x v="0"/>
    <n v="3"/>
    <n v="1530"/>
    <x v="0"/>
    <s v="Bobby Williams"/>
    <x v="0"/>
    <n v="64"/>
    <x v="2"/>
    <x v="9"/>
    <s v="United States"/>
  </r>
  <r>
    <n v="1947"/>
    <x v="230"/>
    <x v="8"/>
    <x v="7"/>
    <x v="3"/>
    <n v="48"/>
    <x v="0"/>
    <n v="78"/>
    <n v="596"/>
    <n v="20"/>
    <x v="1"/>
    <x v="78"/>
    <x v="2"/>
    <n v="4"/>
    <n v="600"/>
    <x v="1"/>
    <s v="Victoria Johnson"/>
    <x v="1"/>
    <n v="46"/>
    <x v="0"/>
    <x v="5"/>
    <s v="United States"/>
  </r>
  <r>
    <n v="1948"/>
    <x v="206"/>
    <x v="10"/>
    <x v="0"/>
    <x v="0"/>
    <n v="37"/>
    <x v="0"/>
    <n v="47"/>
    <n v="348"/>
    <n v="35"/>
    <x v="1"/>
    <x v="295"/>
    <x v="3"/>
    <n v="2"/>
    <n v="350"/>
    <x v="1"/>
    <s v="Cathy Nichols"/>
    <x v="0"/>
    <n v="59"/>
    <x v="2"/>
    <x v="8"/>
    <s v="United States"/>
  </r>
  <r>
    <n v="1949"/>
    <x v="32"/>
    <x v="3"/>
    <x v="7"/>
    <x v="3"/>
    <n v="23"/>
    <x v="0"/>
    <n v="47"/>
    <n v="982"/>
    <n v="41"/>
    <x v="1"/>
    <x v="293"/>
    <x v="3"/>
    <n v="2"/>
    <n v="984"/>
    <x v="2"/>
    <s v="Amanda Johnson"/>
    <x v="0"/>
    <n v="47"/>
    <x v="0"/>
    <x v="6"/>
    <s v="United States"/>
  </r>
  <r>
    <n v="1950"/>
    <x v="330"/>
    <x v="5"/>
    <x v="2"/>
    <x v="1"/>
    <n v="65"/>
    <x v="2"/>
    <n v="88"/>
    <n v="503"/>
    <n v="22"/>
    <x v="1"/>
    <x v="162"/>
    <x v="2"/>
    <n v="3"/>
    <n v="506"/>
    <x v="2"/>
    <s v="Thomas Gray"/>
    <x v="1"/>
    <n v="17"/>
    <x v="1"/>
    <x v="2"/>
    <s v="United States"/>
  </r>
  <r>
    <n v="1951"/>
    <x v="303"/>
    <x v="10"/>
    <x v="4"/>
    <x v="3"/>
    <n v="48"/>
    <x v="0"/>
    <n v="87"/>
    <n v="1828"/>
    <n v="47"/>
    <x v="1"/>
    <x v="330"/>
    <x v="6"/>
    <n v="5"/>
    <n v="1833"/>
    <x v="3"/>
    <s v="Angela Mooney"/>
    <x v="0"/>
    <n v="27"/>
    <x v="1"/>
    <x v="0"/>
    <s v="United States"/>
  </r>
  <r>
    <n v="1952"/>
    <x v="66"/>
    <x v="10"/>
    <x v="6"/>
    <x v="3"/>
    <n v="57"/>
    <x v="2"/>
    <n v="67"/>
    <n v="28"/>
    <n v="3"/>
    <x v="1"/>
    <x v="252"/>
    <x v="6"/>
    <n v="2"/>
    <n v="30"/>
    <x v="1"/>
    <s v="Christy Underwood"/>
    <x v="0"/>
    <n v="55"/>
    <x v="2"/>
    <x v="0"/>
    <s v="United States"/>
  </r>
  <r>
    <n v="1953"/>
    <x v="289"/>
    <x v="6"/>
    <x v="5"/>
    <x v="4"/>
    <n v="71"/>
    <x v="1"/>
    <n v="93"/>
    <n v="438"/>
    <n v="20"/>
    <x v="1"/>
    <x v="201"/>
    <x v="0"/>
    <n v="2"/>
    <n v="440"/>
    <x v="1"/>
    <s v="Rebekah Thomas"/>
    <x v="0"/>
    <n v="60"/>
    <x v="2"/>
    <x v="6"/>
    <s v="United States"/>
  </r>
  <r>
    <n v="1954"/>
    <x v="180"/>
    <x v="5"/>
    <x v="4"/>
    <x v="3"/>
    <n v="29"/>
    <x v="0"/>
    <n v="49"/>
    <n v="357"/>
    <n v="18"/>
    <x v="1"/>
    <x v="331"/>
    <x v="5"/>
    <n v="3"/>
    <n v="360"/>
    <x v="3"/>
    <s v="Nichole Ramos"/>
    <x v="1"/>
    <n v="61"/>
    <x v="2"/>
    <x v="2"/>
    <s v="United States"/>
  </r>
  <r>
    <n v="1955"/>
    <x v="294"/>
    <x v="10"/>
    <x v="0"/>
    <x v="0"/>
    <n v="54"/>
    <x v="2"/>
    <n v="94"/>
    <n v="797"/>
    <n v="20"/>
    <x v="1"/>
    <x v="108"/>
    <x v="6"/>
    <n v="3"/>
    <n v="800"/>
    <x v="0"/>
    <s v="Kevin Gordon"/>
    <x v="0"/>
    <n v="48"/>
    <x v="0"/>
    <x v="4"/>
    <s v="United States"/>
  </r>
  <r>
    <n v="1956"/>
    <x v="230"/>
    <x v="8"/>
    <x v="9"/>
    <x v="4"/>
    <n v="59"/>
    <x v="2"/>
    <n v="91"/>
    <n v="766"/>
    <n v="24"/>
    <x v="1"/>
    <x v="232"/>
    <x v="4"/>
    <n v="2"/>
    <n v="768"/>
    <x v="0"/>
    <s v="Chad Medina"/>
    <x v="0"/>
    <n v="31"/>
    <x v="0"/>
    <x v="3"/>
    <s v="United States"/>
  </r>
  <r>
    <n v="1957"/>
    <x v="90"/>
    <x v="10"/>
    <x v="6"/>
    <x v="3"/>
    <n v="67"/>
    <x v="2"/>
    <n v="98"/>
    <n v="1392"/>
    <n v="45"/>
    <x v="1"/>
    <x v="92"/>
    <x v="3"/>
    <n v="3"/>
    <n v="1395"/>
    <x v="4"/>
    <s v="Cole Mullen"/>
    <x v="1"/>
    <n v="23"/>
    <x v="1"/>
    <x v="7"/>
    <s v="United States"/>
  </r>
  <r>
    <n v="1958"/>
    <x v="293"/>
    <x v="1"/>
    <x v="6"/>
    <x v="3"/>
    <n v="91"/>
    <x v="1"/>
    <n v="101"/>
    <n v="187"/>
    <n v="19"/>
    <x v="1"/>
    <x v="39"/>
    <x v="6"/>
    <n v="3"/>
    <n v="190"/>
    <x v="3"/>
    <s v="Meagan Christensen"/>
    <x v="0"/>
    <n v="63"/>
    <x v="2"/>
    <x v="9"/>
    <s v="United States"/>
  </r>
  <r>
    <n v="1959"/>
    <x v="239"/>
    <x v="7"/>
    <x v="6"/>
    <x v="3"/>
    <n v="30"/>
    <x v="0"/>
    <n v="42"/>
    <n v="127"/>
    <n v="11"/>
    <x v="1"/>
    <x v="332"/>
    <x v="4"/>
    <n v="5"/>
    <n v="132"/>
    <x v="0"/>
    <s v="Crystal Rivera PhD"/>
    <x v="0"/>
    <n v="58"/>
    <x v="2"/>
    <x v="0"/>
    <s v="United States"/>
  </r>
  <r>
    <n v="1960"/>
    <x v="295"/>
    <x v="11"/>
    <x v="4"/>
    <x v="3"/>
    <n v="56"/>
    <x v="2"/>
    <n v="82"/>
    <n v="595"/>
    <n v="23"/>
    <x v="1"/>
    <x v="323"/>
    <x v="1"/>
    <n v="3"/>
    <n v="598"/>
    <x v="4"/>
    <s v="Katrina Gonzalez"/>
    <x v="1"/>
    <n v="57"/>
    <x v="2"/>
    <x v="5"/>
    <s v="United States"/>
  </r>
  <r>
    <n v="1961"/>
    <x v="169"/>
    <x v="2"/>
    <x v="9"/>
    <x v="4"/>
    <n v="73"/>
    <x v="1"/>
    <n v="113"/>
    <n v="1755"/>
    <n v="44"/>
    <x v="1"/>
    <x v="333"/>
    <x v="6"/>
    <n v="5"/>
    <n v="1760"/>
    <x v="2"/>
    <s v="Martin Nelson"/>
    <x v="0"/>
    <n v="38"/>
    <x v="0"/>
    <x v="8"/>
    <s v="United States"/>
  </r>
  <r>
    <n v="1962"/>
    <x v="137"/>
    <x v="11"/>
    <x v="2"/>
    <x v="1"/>
    <n v="23"/>
    <x v="0"/>
    <n v="53"/>
    <n v="1438"/>
    <n v="48"/>
    <x v="1"/>
    <x v="167"/>
    <x v="2"/>
    <n v="2"/>
    <n v="1440"/>
    <x v="2"/>
    <s v="Annette Fitzpatrick"/>
    <x v="1"/>
    <n v="48"/>
    <x v="0"/>
    <x v="0"/>
    <s v="United States"/>
  </r>
  <r>
    <n v="1963"/>
    <x v="140"/>
    <x v="8"/>
    <x v="6"/>
    <x v="3"/>
    <n v="92"/>
    <x v="1"/>
    <n v="105"/>
    <n v="544"/>
    <n v="42"/>
    <x v="1"/>
    <x v="283"/>
    <x v="0"/>
    <n v="2"/>
    <n v="546"/>
    <x v="4"/>
    <s v="Annette Joyce"/>
    <x v="1"/>
    <n v="38"/>
    <x v="0"/>
    <x v="2"/>
    <s v="United States"/>
  </r>
  <r>
    <n v="1964"/>
    <x v="126"/>
    <x v="6"/>
    <x v="4"/>
    <x v="3"/>
    <n v="27"/>
    <x v="0"/>
    <n v="50"/>
    <n v="754"/>
    <n v="33"/>
    <x v="1"/>
    <x v="245"/>
    <x v="6"/>
    <n v="5"/>
    <n v="759"/>
    <x v="1"/>
    <s v="Julie Baxter"/>
    <x v="1"/>
    <n v="58"/>
    <x v="2"/>
    <x v="9"/>
    <s v="United States"/>
  </r>
  <r>
    <n v="1965"/>
    <x v="295"/>
    <x v="11"/>
    <x v="2"/>
    <x v="1"/>
    <n v="56"/>
    <x v="2"/>
    <n v="86"/>
    <n v="296"/>
    <n v="10"/>
    <x v="1"/>
    <x v="284"/>
    <x v="2"/>
    <n v="4"/>
    <n v="300"/>
    <x v="2"/>
    <s v="Brandi Turner"/>
    <x v="1"/>
    <n v="58"/>
    <x v="2"/>
    <x v="7"/>
    <s v="United States"/>
  </r>
  <r>
    <n v="1966"/>
    <x v="232"/>
    <x v="0"/>
    <x v="7"/>
    <x v="3"/>
    <n v="21"/>
    <x v="0"/>
    <n v="45"/>
    <n v="213"/>
    <n v="9"/>
    <x v="1"/>
    <x v="71"/>
    <x v="4"/>
    <n v="3"/>
    <n v="216"/>
    <x v="2"/>
    <s v="Jonathan Frye MD"/>
    <x v="1"/>
    <n v="40"/>
    <x v="0"/>
    <x v="9"/>
    <s v="United States"/>
  </r>
  <r>
    <n v="1967"/>
    <x v="237"/>
    <x v="3"/>
    <x v="8"/>
    <x v="0"/>
    <n v="64"/>
    <x v="2"/>
    <n v="93"/>
    <n v="285"/>
    <n v="10"/>
    <x v="1"/>
    <x v="91"/>
    <x v="0"/>
    <n v="5"/>
    <n v="290"/>
    <x v="4"/>
    <s v="Eric Martin"/>
    <x v="1"/>
    <n v="54"/>
    <x v="2"/>
    <x v="1"/>
    <s v="United States"/>
  </r>
  <r>
    <n v="1968"/>
    <x v="199"/>
    <x v="0"/>
    <x v="7"/>
    <x v="3"/>
    <n v="97"/>
    <x v="1"/>
    <n v="118"/>
    <n v="145"/>
    <n v="7"/>
    <x v="1"/>
    <x v="249"/>
    <x v="3"/>
    <n v="2"/>
    <n v="147"/>
    <x v="1"/>
    <s v="Thomas Sanchez"/>
    <x v="0"/>
    <n v="17"/>
    <x v="1"/>
    <x v="9"/>
    <s v="United States"/>
  </r>
  <r>
    <n v="1969"/>
    <x v="88"/>
    <x v="0"/>
    <x v="7"/>
    <x v="3"/>
    <n v="63"/>
    <x v="2"/>
    <n v="88"/>
    <n v="773"/>
    <n v="31"/>
    <x v="1"/>
    <x v="324"/>
    <x v="0"/>
    <n v="2"/>
    <n v="775"/>
    <x v="3"/>
    <s v="Deanna Sanders"/>
    <x v="1"/>
    <n v="19"/>
    <x v="1"/>
    <x v="1"/>
    <s v="United States"/>
  </r>
  <r>
    <n v="1970"/>
    <x v="150"/>
    <x v="8"/>
    <x v="4"/>
    <x v="3"/>
    <n v="54"/>
    <x v="2"/>
    <n v="68"/>
    <n v="165"/>
    <n v="12"/>
    <x v="1"/>
    <x v="19"/>
    <x v="5"/>
    <n v="3"/>
    <n v="168"/>
    <x v="0"/>
    <s v="Patrick Bryant"/>
    <x v="1"/>
    <n v="18"/>
    <x v="1"/>
    <x v="1"/>
    <s v="United States"/>
  </r>
  <r>
    <n v="1971"/>
    <x v="182"/>
    <x v="3"/>
    <x v="6"/>
    <x v="3"/>
    <n v="81"/>
    <x v="1"/>
    <n v="111"/>
    <n v="1376"/>
    <n v="46"/>
    <x v="1"/>
    <x v="234"/>
    <x v="2"/>
    <n v="4"/>
    <n v="1380"/>
    <x v="0"/>
    <s v="William Key"/>
    <x v="1"/>
    <n v="22"/>
    <x v="1"/>
    <x v="6"/>
    <s v="United States"/>
  </r>
  <r>
    <n v="1972"/>
    <x v="135"/>
    <x v="4"/>
    <x v="9"/>
    <x v="4"/>
    <n v="77"/>
    <x v="1"/>
    <n v="113"/>
    <n v="1795"/>
    <n v="50"/>
    <x v="1"/>
    <x v="127"/>
    <x v="4"/>
    <n v="5"/>
    <n v="1800"/>
    <x v="1"/>
    <s v="Craig Reyes"/>
    <x v="1"/>
    <n v="40"/>
    <x v="0"/>
    <x v="0"/>
    <s v="United States"/>
  </r>
  <r>
    <n v="1973"/>
    <x v="57"/>
    <x v="2"/>
    <x v="7"/>
    <x v="3"/>
    <n v="97"/>
    <x v="1"/>
    <n v="127"/>
    <n v="1138"/>
    <n v="38"/>
    <x v="1"/>
    <x v="55"/>
    <x v="5"/>
    <n v="2"/>
    <n v="1140"/>
    <x v="3"/>
    <s v="Katie Taylor"/>
    <x v="0"/>
    <n v="59"/>
    <x v="2"/>
    <x v="5"/>
    <s v="United States"/>
  </r>
  <r>
    <n v="1974"/>
    <x v="29"/>
    <x v="4"/>
    <x v="0"/>
    <x v="0"/>
    <n v="36"/>
    <x v="0"/>
    <n v="49"/>
    <n v="413"/>
    <n v="32"/>
    <x v="1"/>
    <x v="9"/>
    <x v="6"/>
    <n v="3"/>
    <n v="416"/>
    <x v="1"/>
    <s v="Debra Hammond"/>
    <x v="1"/>
    <n v="58"/>
    <x v="2"/>
    <x v="6"/>
    <s v="United States"/>
  </r>
  <r>
    <n v="1975"/>
    <x v="128"/>
    <x v="3"/>
    <x v="1"/>
    <x v="1"/>
    <n v="63"/>
    <x v="2"/>
    <n v="77"/>
    <n v="261"/>
    <n v="19"/>
    <x v="1"/>
    <x v="304"/>
    <x v="5"/>
    <n v="5"/>
    <n v="266"/>
    <x v="0"/>
    <s v="Tammy Hernandez"/>
    <x v="1"/>
    <n v="31"/>
    <x v="0"/>
    <x v="0"/>
    <s v="United States"/>
  </r>
  <r>
    <n v="1976"/>
    <x v="206"/>
    <x v="10"/>
    <x v="5"/>
    <x v="4"/>
    <n v="23"/>
    <x v="0"/>
    <n v="55"/>
    <n v="220"/>
    <n v="7"/>
    <x v="1"/>
    <x v="334"/>
    <x v="5"/>
    <n v="4"/>
    <n v="224"/>
    <x v="1"/>
    <s v="Alexander King"/>
    <x v="1"/>
    <n v="59"/>
    <x v="2"/>
    <x v="8"/>
    <s v="United States"/>
  </r>
  <r>
    <n v="1977"/>
    <x v="77"/>
    <x v="7"/>
    <x v="7"/>
    <x v="3"/>
    <n v="24"/>
    <x v="0"/>
    <n v="56"/>
    <n v="957"/>
    <n v="30"/>
    <x v="1"/>
    <x v="179"/>
    <x v="2"/>
    <n v="3"/>
    <n v="960"/>
    <x v="4"/>
    <s v="Deborah Gilbert"/>
    <x v="0"/>
    <n v="26"/>
    <x v="1"/>
    <x v="8"/>
    <s v="United States"/>
  </r>
  <r>
    <n v="1978"/>
    <x v="344"/>
    <x v="4"/>
    <x v="1"/>
    <x v="1"/>
    <n v="47"/>
    <x v="0"/>
    <n v="80"/>
    <n v="227"/>
    <n v="7"/>
    <x v="1"/>
    <x v="104"/>
    <x v="5"/>
    <n v="4"/>
    <n v="231"/>
    <x v="0"/>
    <s v="Michelle Scott PhD"/>
    <x v="1"/>
    <n v="30"/>
    <x v="0"/>
    <x v="4"/>
    <s v="United States"/>
  </r>
  <r>
    <n v="1979"/>
    <x v="41"/>
    <x v="1"/>
    <x v="1"/>
    <x v="1"/>
    <n v="55"/>
    <x v="2"/>
    <n v="86"/>
    <n v="1266"/>
    <n v="41"/>
    <x v="1"/>
    <x v="138"/>
    <x v="1"/>
    <n v="5"/>
    <n v="1271"/>
    <x v="1"/>
    <s v="Tracy Wagner"/>
    <x v="0"/>
    <n v="59"/>
    <x v="2"/>
    <x v="6"/>
    <s v="United States"/>
  </r>
  <r>
    <n v="1980"/>
    <x v="200"/>
    <x v="11"/>
    <x v="7"/>
    <x v="3"/>
    <n v="42"/>
    <x v="0"/>
    <n v="57"/>
    <n v="641"/>
    <n v="43"/>
    <x v="1"/>
    <x v="67"/>
    <x v="0"/>
    <n v="4"/>
    <n v="645"/>
    <x v="0"/>
    <s v="Stephanie Robinson"/>
    <x v="1"/>
    <n v="56"/>
    <x v="2"/>
    <x v="2"/>
    <s v="United States"/>
  </r>
  <r>
    <n v="1981"/>
    <x v="201"/>
    <x v="3"/>
    <x v="5"/>
    <x v="4"/>
    <n v="85"/>
    <x v="1"/>
    <n v="120"/>
    <n v="1465"/>
    <n v="42"/>
    <x v="1"/>
    <x v="237"/>
    <x v="5"/>
    <n v="5"/>
    <n v="1470"/>
    <x v="3"/>
    <s v="Jeremy Johnson"/>
    <x v="1"/>
    <n v="35"/>
    <x v="0"/>
    <x v="8"/>
    <s v="United States"/>
  </r>
  <r>
    <n v="1982"/>
    <x v="343"/>
    <x v="6"/>
    <x v="4"/>
    <x v="3"/>
    <n v="97"/>
    <x v="1"/>
    <n v="116"/>
    <n v="434"/>
    <n v="23"/>
    <x v="1"/>
    <x v="315"/>
    <x v="0"/>
    <n v="3"/>
    <n v="437"/>
    <x v="4"/>
    <s v="Wyatt Avery"/>
    <x v="1"/>
    <n v="41"/>
    <x v="0"/>
    <x v="6"/>
    <s v="United States"/>
  </r>
  <r>
    <n v="1983"/>
    <x v="345"/>
    <x v="2"/>
    <x v="8"/>
    <x v="0"/>
    <n v="63"/>
    <x v="2"/>
    <n v="91"/>
    <n v="163"/>
    <n v="6"/>
    <x v="1"/>
    <x v="327"/>
    <x v="1"/>
    <n v="5"/>
    <n v="168"/>
    <x v="2"/>
    <s v="Morgan Todd"/>
    <x v="1"/>
    <n v="26"/>
    <x v="1"/>
    <x v="2"/>
    <s v="United States"/>
  </r>
  <r>
    <n v="1984"/>
    <x v="225"/>
    <x v="4"/>
    <x v="6"/>
    <x v="3"/>
    <n v="82"/>
    <x v="1"/>
    <n v="112"/>
    <n v="296"/>
    <n v="10"/>
    <x v="1"/>
    <x v="210"/>
    <x v="4"/>
    <n v="4"/>
    <n v="300"/>
    <x v="2"/>
    <s v="Ashley Kennedy"/>
    <x v="1"/>
    <n v="58"/>
    <x v="2"/>
    <x v="5"/>
    <s v="United States"/>
  </r>
  <r>
    <n v="1985"/>
    <x v="83"/>
    <x v="8"/>
    <x v="6"/>
    <x v="3"/>
    <n v="82"/>
    <x v="1"/>
    <n v="109"/>
    <n v="131"/>
    <n v="5"/>
    <x v="1"/>
    <x v="238"/>
    <x v="6"/>
    <n v="4"/>
    <n v="135"/>
    <x v="4"/>
    <s v="Diana Ritter"/>
    <x v="0"/>
    <n v="29"/>
    <x v="1"/>
    <x v="3"/>
    <s v="United States"/>
  </r>
  <r>
    <n v="1986"/>
    <x v="147"/>
    <x v="0"/>
    <x v="3"/>
    <x v="2"/>
    <n v="57"/>
    <x v="2"/>
    <n v="73"/>
    <n v="668"/>
    <n v="42"/>
    <x v="1"/>
    <x v="83"/>
    <x v="3"/>
    <n v="4"/>
    <n v="672"/>
    <x v="3"/>
    <s v="Brian Gutierrez"/>
    <x v="0"/>
    <n v="36"/>
    <x v="0"/>
    <x v="5"/>
    <s v="United States"/>
  </r>
  <r>
    <n v="1987"/>
    <x v="14"/>
    <x v="9"/>
    <x v="0"/>
    <x v="0"/>
    <n v="50"/>
    <x v="2"/>
    <n v="80"/>
    <n v="1197"/>
    <n v="40"/>
    <x v="1"/>
    <x v="335"/>
    <x v="0"/>
    <n v="3"/>
    <n v="1200"/>
    <x v="2"/>
    <s v="Rachel Fernandez"/>
    <x v="1"/>
    <n v="37"/>
    <x v="0"/>
    <x v="1"/>
    <s v="United States"/>
  </r>
  <r>
    <n v="1988"/>
    <x v="40"/>
    <x v="1"/>
    <x v="1"/>
    <x v="1"/>
    <n v="51"/>
    <x v="2"/>
    <n v="80"/>
    <n v="810"/>
    <n v="28"/>
    <x v="1"/>
    <x v="223"/>
    <x v="6"/>
    <n v="2"/>
    <n v="812"/>
    <x v="4"/>
    <s v="Derrick Collins"/>
    <x v="1"/>
    <n v="57"/>
    <x v="2"/>
    <x v="3"/>
    <s v="United States"/>
  </r>
  <r>
    <n v="1989"/>
    <x v="325"/>
    <x v="9"/>
    <x v="4"/>
    <x v="3"/>
    <n v="92"/>
    <x v="1"/>
    <n v="118"/>
    <n v="931"/>
    <n v="36"/>
    <x v="1"/>
    <x v="16"/>
    <x v="4"/>
    <n v="5"/>
    <n v="936"/>
    <x v="3"/>
    <s v="Jeffery Moran"/>
    <x v="1"/>
    <n v="59"/>
    <x v="2"/>
    <x v="8"/>
    <s v="United States"/>
  </r>
  <r>
    <n v="1990"/>
    <x v="317"/>
    <x v="8"/>
    <x v="9"/>
    <x v="4"/>
    <n v="71"/>
    <x v="1"/>
    <n v="110"/>
    <n v="1947"/>
    <n v="50"/>
    <x v="1"/>
    <x v="130"/>
    <x v="0"/>
    <n v="3"/>
    <n v="1950"/>
    <x v="0"/>
    <s v="Heather Wheeler"/>
    <x v="0"/>
    <n v="47"/>
    <x v="0"/>
    <x v="6"/>
    <s v="United States"/>
  </r>
  <r>
    <n v="1991"/>
    <x v="158"/>
    <x v="9"/>
    <x v="8"/>
    <x v="0"/>
    <n v="96"/>
    <x v="1"/>
    <n v="123"/>
    <n v="77"/>
    <n v="3"/>
    <x v="1"/>
    <x v="336"/>
    <x v="4"/>
    <n v="4"/>
    <n v="81"/>
    <x v="3"/>
    <s v="Daniel Davis"/>
    <x v="1"/>
    <n v="45"/>
    <x v="0"/>
    <x v="4"/>
    <s v="United States"/>
  </r>
  <r>
    <n v="1992"/>
    <x v="302"/>
    <x v="0"/>
    <x v="6"/>
    <x v="3"/>
    <n v="39"/>
    <x v="0"/>
    <n v="59"/>
    <n v="856"/>
    <n v="43"/>
    <x v="1"/>
    <x v="53"/>
    <x v="6"/>
    <n v="4"/>
    <n v="860"/>
    <x v="3"/>
    <s v="Brandon Wood"/>
    <x v="1"/>
    <n v="35"/>
    <x v="0"/>
    <x v="8"/>
    <s v="United States"/>
  </r>
  <r>
    <n v="1993"/>
    <x v="240"/>
    <x v="7"/>
    <x v="6"/>
    <x v="3"/>
    <n v="88"/>
    <x v="1"/>
    <n v="128"/>
    <n v="518"/>
    <n v="13"/>
    <x v="1"/>
    <x v="187"/>
    <x v="6"/>
    <n v="2"/>
    <n v="520"/>
    <x v="4"/>
    <s v="Michele Schwartz"/>
    <x v="1"/>
    <n v="62"/>
    <x v="2"/>
    <x v="0"/>
    <s v="United States"/>
  </r>
  <r>
    <n v="1994"/>
    <x v="61"/>
    <x v="10"/>
    <x v="4"/>
    <x v="3"/>
    <n v="94"/>
    <x v="1"/>
    <n v="123"/>
    <n v="374"/>
    <n v="13"/>
    <x v="1"/>
    <x v="177"/>
    <x v="1"/>
    <n v="3"/>
    <n v="377"/>
    <x v="0"/>
    <s v="Kyle Smith"/>
    <x v="1"/>
    <n v="37"/>
    <x v="0"/>
    <x v="4"/>
    <s v="United States"/>
  </r>
  <r>
    <n v="1995"/>
    <x v="185"/>
    <x v="10"/>
    <x v="7"/>
    <x v="3"/>
    <n v="59"/>
    <x v="2"/>
    <n v="69"/>
    <n v="405"/>
    <n v="41"/>
    <x v="1"/>
    <x v="132"/>
    <x v="6"/>
    <n v="5"/>
    <n v="410"/>
    <x v="0"/>
    <s v="Stephanie Barrera"/>
    <x v="0"/>
    <n v="59"/>
    <x v="2"/>
    <x v="6"/>
    <s v="United States"/>
  </r>
  <r>
    <n v="1996"/>
    <x v="132"/>
    <x v="5"/>
    <x v="0"/>
    <x v="0"/>
    <n v="90"/>
    <x v="1"/>
    <n v="129"/>
    <n v="346"/>
    <n v="9"/>
    <x v="1"/>
    <x v="41"/>
    <x v="6"/>
    <n v="5"/>
    <n v="351"/>
    <x v="0"/>
    <s v="Andres Schwartz"/>
    <x v="1"/>
    <n v="18"/>
    <x v="1"/>
    <x v="2"/>
    <s v="United States"/>
  </r>
  <r>
    <n v="1997"/>
    <x v="276"/>
    <x v="1"/>
    <x v="5"/>
    <x v="4"/>
    <n v="48"/>
    <x v="0"/>
    <n v="74"/>
    <n v="879"/>
    <n v="34"/>
    <x v="1"/>
    <x v="158"/>
    <x v="5"/>
    <n v="5"/>
    <n v="884"/>
    <x v="4"/>
    <s v="Michelle Neal"/>
    <x v="0"/>
    <n v="41"/>
    <x v="0"/>
    <x v="3"/>
    <s v="United States"/>
  </r>
  <r>
    <n v="1998"/>
    <x v="346"/>
    <x v="11"/>
    <x v="4"/>
    <x v="3"/>
    <n v="98"/>
    <x v="1"/>
    <n v="137"/>
    <n v="1050"/>
    <n v="27"/>
    <x v="1"/>
    <x v="133"/>
    <x v="1"/>
    <n v="3"/>
    <n v="1053"/>
    <x v="0"/>
    <s v="Elizabeth George"/>
    <x v="1"/>
    <n v="50"/>
    <x v="2"/>
    <x v="3"/>
    <s v="United States"/>
  </r>
  <r>
    <n v="1999"/>
    <x v="326"/>
    <x v="0"/>
    <x v="7"/>
    <x v="3"/>
    <n v="87"/>
    <x v="1"/>
    <n v="102"/>
    <n v="403"/>
    <n v="27"/>
    <x v="1"/>
    <x v="312"/>
    <x v="3"/>
    <n v="2"/>
    <n v="405"/>
    <x v="3"/>
    <s v="Patricia Garza"/>
    <x v="1"/>
    <n v="33"/>
    <x v="0"/>
    <x v="3"/>
    <s v="United States"/>
  </r>
  <r>
    <n v="2000"/>
    <x v="263"/>
    <x v="4"/>
    <x v="0"/>
    <x v="0"/>
    <n v="45"/>
    <x v="0"/>
    <n v="66"/>
    <n v="0"/>
    <n v="13"/>
    <x v="0"/>
    <x v="278"/>
    <x v="1"/>
    <n v="4"/>
    <n v="0"/>
    <x v="2"/>
    <s v="Anthony Lane"/>
    <x v="0"/>
    <n v="32"/>
    <x v="0"/>
    <x v="4"/>
    <s v="United State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55E024A-CA07-4CCB-8C2D-83BE4B717D5C}" name="PivotTable4"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9">
  <location ref="A19:B24" firstHeaderRow="1" firstDataRow="1" firstDataCol="1"/>
  <pivotFields count="22">
    <pivotField showAll="0"/>
    <pivotField numFmtId="14" showAll="0">
      <items count="348">
        <item x="308"/>
        <item x="129"/>
        <item x="303"/>
        <item x="294"/>
        <item x="119"/>
        <item x="272"/>
        <item x="329"/>
        <item x="324"/>
        <item x="51"/>
        <item x="208"/>
        <item x="258"/>
        <item x="206"/>
        <item x="112"/>
        <item x="175"/>
        <item x="212"/>
        <item x="162"/>
        <item x="47"/>
        <item x="271"/>
        <item x="20"/>
        <item x="214"/>
        <item x="61"/>
        <item x="90"/>
        <item x="142"/>
        <item x="100"/>
        <item x="187"/>
        <item x="185"/>
        <item x="265"/>
        <item x="66"/>
        <item x="220"/>
        <item x="298"/>
        <item x="11"/>
        <item x="202"/>
        <item x="240"/>
        <item x="79"/>
        <item x="239"/>
        <item x="70"/>
        <item x="7"/>
        <item x="170"/>
        <item x="160"/>
        <item x="118"/>
        <item x="207"/>
        <item x="117"/>
        <item x="243"/>
        <item x="59"/>
        <item x="123"/>
        <item x="21"/>
        <item x="171"/>
        <item x="283"/>
        <item x="77"/>
        <item x="133"/>
        <item x="95"/>
        <item x="8"/>
        <item x="332"/>
        <item x="46"/>
        <item x="249"/>
        <item x="84"/>
        <item x="275"/>
        <item x="310"/>
        <item x="277"/>
        <item x="104"/>
        <item x="314"/>
        <item x="3"/>
        <item x="287"/>
        <item x="32"/>
        <item x="53"/>
        <item x="297"/>
        <item x="205"/>
        <item x="182"/>
        <item x="252"/>
        <item x="285"/>
        <item x="192"/>
        <item x="128"/>
        <item x="245"/>
        <item x="335"/>
        <item x="99"/>
        <item x="237"/>
        <item x="299"/>
        <item x="163"/>
        <item x="201"/>
        <item x="64"/>
        <item x="282"/>
        <item x="193"/>
        <item x="35"/>
        <item x="38"/>
        <item x="270"/>
        <item x="248"/>
        <item x="80"/>
        <item x="75"/>
        <item x="76"/>
        <item x="94"/>
        <item x="168"/>
        <item x="309"/>
        <item x="111"/>
        <item x="292"/>
        <item x="15"/>
        <item x="190"/>
        <item x="40"/>
        <item x="155"/>
        <item x="276"/>
        <item x="198"/>
        <item x="209"/>
        <item x="74"/>
        <item x="1"/>
        <item x="24"/>
        <item x="93"/>
        <item x="296"/>
        <item x="31"/>
        <item x="218"/>
        <item x="173"/>
        <item x="124"/>
        <item x="50"/>
        <item x="97"/>
        <item x="293"/>
        <item x="41"/>
        <item x="253"/>
        <item x="269"/>
        <item x="148"/>
        <item x="315"/>
        <item x="48"/>
        <item x="91"/>
        <item x="2"/>
        <item x="267"/>
        <item x="179"/>
        <item x="109"/>
        <item x="10"/>
        <item x="52"/>
        <item x="81"/>
        <item x="57"/>
        <item x="167"/>
        <item x="65"/>
        <item x="264"/>
        <item x="336"/>
        <item x="247"/>
        <item x="62"/>
        <item x="345"/>
        <item x="242"/>
        <item x="323"/>
        <item x="110"/>
        <item x="105"/>
        <item x="122"/>
        <item x="191"/>
        <item x="169"/>
        <item x="68"/>
        <item x="219"/>
        <item x="320"/>
        <item x="89"/>
        <item x="200"/>
        <item x="305"/>
        <item x="25"/>
        <item x="58"/>
        <item x="346"/>
        <item x="215"/>
        <item x="312"/>
        <item x="143"/>
        <item x="172"/>
        <item x="96"/>
        <item x="235"/>
        <item x="159"/>
        <item x="327"/>
        <item x="188"/>
        <item x="137"/>
        <item x="233"/>
        <item x="87"/>
        <item x="216"/>
        <item x="144"/>
        <item x="28"/>
        <item x="295"/>
        <item x="261"/>
        <item x="288"/>
        <item x="333"/>
        <item x="228"/>
        <item x="92"/>
        <item x="115"/>
        <item x="102"/>
        <item x="266"/>
        <item x="217"/>
        <item x="5"/>
        <item x="69"/>
        <item x="44"/>
        <item x="319"/>
        <item x="313"/>
        <item x="132"/>
        <item x="54"/>
        <item x="125"/>
        <item x="307"/>
        <item x="281"/>
        <item x="311"/>
        <item x="316"/>
        <item x="141"/>
        <item x="322"/>
        <item x="337"/>
        <item x="56"/>
        <item x="180"/>
        <item x="39"/>
        <item x="146"/>
        <item x="330"/>
        <item x="12"/>
        <item x="23"/>
        <item x="204"/>
        <item x="152"/>
        <item x="286"/>
        <item x="194"/>
        <item x="300"/>
        <item x="49"/>
        <item x="156"/>
        <item x="290"/>
        <item x="304"/>
        <item x="280"/>
        <item x="174"/>
        <item x="157"/>
        <item x="257"/>
        <item x="238"/>
        <item x="301"/>
        <item x="0"/>
        <item x="147"/>
        <item x="130"/>
        <item x="199"/>
        <item x="22"/>
        <item x="88"/>
        <item x="326"/>
        <item x="260"/>
        <item x="232"/>
        <item x="73"/>
        <item x="67"/>
        <item x="121"/>
        <item x="246"/>
        <item x="55"/>
        <item x="165"/>
        <item x="254"/>
        <item x="302"/>
        <item x="224"/>
        <item x="127"/>
        <item x="321"/>
        <item x="36"/>
        <item x="145"/>
        <item x="14"/>
        <item x="164"/>
        <item x="151"/>
        <item x="196"/>
        <item x="85"/>
        <item x="17"/>
        <item x="60"/>
        <item x="178"/>
        <item x="318"/>
        <item x="43"/>
        <item x="325"/>
        <item x="16"/>
        <item x="107"/>
        <item x="250"/>
        <item x="221"/>
        <item x="114"/>
        <item x="306"/>
        <item x="227"/>
        <item x="116"/>
        <item x="166"/>
        <item x="284"/>
        <item x="328"/>
        <item x="203"/>
        <item x="33"/>
        <item x="158"/>
        <item x="34"/>
        <item x="334"/>
        <item x="29"/>
        <item x="229"/>
        <item x="9"/>
        <item x="197"/>
        <item x="135"/>
        <item x="342"/>
        <item x="154"/>
        <item x="184"/>
        <item x="71"/>
        <item x="86"/>
        <item x="226"/>
        <item x="183"/>
        <item x="136"/>
        <item x="161"/>
        <item x="278"/>
        <item x="344"/>
        <item x="341"/>
        <item x="113"/>
        <item x="225"/>
        <item x="279"/>
        <item x="106"/>
        <item x="259"/>
        <item x="18"/>
        <item x="63"/>
        <item x="273"/>
        <item x="101"/>
        <item x="4"/>
        <item x="263"/>
        <item x="262"/>
        <item x="150"/>
        <item x="103"/>
        <item x="291"/>
        <item x="120"/>
        <item x="27"/>
        <item x="19"/>
        <item x="140"/>
        <item x="211"/>
        <item x="338"/>
        <item x="317"/>
        <item x="138"/>
        <item x="189"/>
        <item x="251"/>
        <item x="231"/>
        <item x="37"/>
        <item x="213"/>
        <item x="45"/>
        <item x="195"/>
        <item x="222"/>
        <item x="255"/>
        <item x="98"/>
        <item x="83"/>
        <item x="234"/>
        <item x="230"/>
        <item x="244"/>
        <item x="153"/>
        <item x="78"/>
        <item x="13"/>
        <item x="340"/>
        <item x="343"/>
        <item x="82"/>
        <item x="241"/>
        <item x="108"/>
        <item x="30"/>
        <item x="131"/>
        <item x="268"/>
        <item x="149"/>
        <item x="339"/>
        <item x="6"/>
        <item x="126"/>
        <item x="289"/>
        <item x="186"/>
        <item x="26"/>
        <item x="72"/>
        <item x="256"/>
        <item x="42"/>
        <item x="176"/>
        <item x="274"/>
        <item x="177"/>
        <item x="181"/>
        <item x="139"/>
        <item x="331"/>
        <item x="134"/>
        <item x="236"/>
        <item x="210"/>
        <item x="223"/>
        <item t="default"/>
      </items>
    </pivotField>
    <pivotField showAll="0">
      <items count="13">
        <item x="10"/>
        <item x="7"/>
        <item x="3"/>
        <item x="1"/>
        <item x="2"/>
        <item x="11"/>
        <item x="5"/>
        <item x="0"/>
        <item x="9"/>
        <item x="4"/>
        <item x="8"/>
        <item x="6"/>
        <item t="default"/>
      </items>
    </pivotField>
    <pivotField axis="axisRow" showAll="0" measureFilter="1" sortType="ascending">
      <items count="11">
        <item x="1"/>
        <item x="6"/>
        <item x="9"/>
        <item x="0"/>
        <item x="7"/>
        <item x="8"/>
        <item x="2"/>
        <item x="4"/>
        <item x="5"/>
        <item x="3"/>
        <item t="default"/>
      </items>
      <autoSortScope>
        <pivotArea dataOnly="0" outline="0" fieldPosition="0">
          <references count="1">
            <reference field="4294967294" count="1" selected="0">
              <x v="0"/>
            </reference>
          </references>
        </pivotArea>
      </autoSortScope>
    </pivotField>
    <pivotField showAll="0">
      <items count="6">
        <item x="2"/>
        <item x="4"/>
        <item x="1"/>
        <item x="3"/>
        <item x="0"/>
        <item t="default"/>
      </items>
    </pivotField>
    <pivotField showAll="0"/>
    <pivotField showAll="0"/>
    <pivotField showAll="0"/>
    <pivotField showAll="0"/>
    <pivotField showAll="0"/>
    <pivotField showAll="0"/>
    <pivotField numFmtId="14" showAll="0"/>
    <pivotField showAll="0">
      <items count="8">
        <item x="2"/>
        <item x="0"/>
        <item x="4"/>
        <item x="6"/>
        <item x="1"/>
        <item x="3"/>
        <item x="5"/>
        <item t="default"/>
      </items>
    </pivotField>
    <pivotField showAll="0"/>
    <pivotField dataField="1" showAll="0"/>
    <pivotField showAll="0">
      <items count="6">
        <item x="2"/>
        <item x="1"/>
        <item x="4"/>
        <item x="3"/>
        <item x="0"/>
        <item t="default"/>
      </items>
    </pivotField>
    <pivotField showAll="0"/>
    <pivotField showAll="0">
      <items count="3">
        <item x="1"/>
        <item x="0"/>
        <item t="default"/>
      </items>
    </pivotField>
    <pivotField showAll="0"/>
    <pivotField showAll="0">
      <items count="4">
        <item x="0"/>
        <item x="2"/>
        <item x="1"/>
        <item t="default"/>
      </items>
    </pivotField>
    <pivotField showAll="0">
      <items count="11">
        <item x="3"/>
        <item x="2"/>
        <item x="6"/>
        <item x="0"/>
        <item x="5"/>
        <item x="4"/>
        <item x="9"/>
        <item x="8"/>
        <item x="7"/>
        <item x="1"/>
        <item t="default"/>
      </items>
    </pivotField>
    <pivotField showAll="0"/>
  </pivotFields>
  <rowFields count="1">
    <field x="3"/>
  </rowFields>
  <rowItems count="5">
    <i>
      <x v="2"/>
    </i>
    <i>
      <x v="9"/>
    </i>
    <i>
      <x/>
    </i>
    <i>
      <x v="7"/>
    </i>
    <i>
      <x v="1"/>
    </i>
  </rowItems>
  <colItems count="1">
    <i/>
  </colItems>
  <dataFields count="1">
    <dataField name="Sum of Revenue" fld="14" baseField="0"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4E54B75-4522-4E78-A55E-ADDC50BC8673}" name="PivotTable3"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13">
  <location ref="A3:B13" firstHeaderRow="1" firstDataRow="1" firstDataCol="1"/>
  <pivotFields count="22">
    <pivotField showAll="0"/>
    <pivotField numFmtId="14" showAll="0">
      <items count="348">
        <item x="308"/>
        <item x="129"/>
        <item x="303"/>
        <item x="294"/>
        <item x="119"/>
        <item x="272"/>
        <item x="329"/>
        <item x="324"/>
        <item x="51"/>
        <item x="208"/>
        <item x="258"/>
        <item x="206"/>
        <item x="112"/>
        <item x="175"/>
        <item x="212"/>
        <item x="162"/>
        <item x="47"/>
        <item x="271"/>
        <item x="20"/>
        <item x="214"/>
        <item x="61"/>
        <item x="90"/>
        <item x="142"/>
        <item x="100"/>
        <item x="187"/>
        <item x="185"/>
        <item x="265"/>
        <item x="66"/>
        <item x="220"/>
        <item x="298"/>
        <item x="11"/>
        <item x="202"/>
        <item x="240"/>
        <item x="79"/>
        <item x="239"/>
        <item x="70"/>
        <item x="7"/>
        <item x="170"/>
        <item x="160"/>
        <item x="118"/>
        <item x="207"/>
        <item x="117"/>
        <item x="243"/>
        <item x="59"/>
        <item x="123"/>
        <item x="21"/>
        <item x="171"/>
        <item x="283"/>
        <item x="77"/>
        <item x="133"/>
        <item x="95"/>
        <item x="8"/>
        <item x="332"/>
        <item x="46"/>
        <item x="249"/>
        <item x="84"/>
        <item x="275"/>
        <item x="310"/>
        <item x="277"/>
        <item x="104"/>
        <item x="314"/>
        <item x="3"/>
        <item x="287"/>
        <item x="32"/>
        <item x="53"/>
        <item x="297"/>
        <item x="205"/>
        <item x="182"/>
        <item x="252"/>
        <item x="285"/>
        <item x="192"/>
        <item x="128"/>
        <item x="245"/>
        <item x="335"/>
        <item x="99"/>
        <item x="237"/>
        <item x="299"/>
        <item x="163"/>
        <item x="201"/>
        <item x="64"/>
        <item x="282"/>
        <item x="193"/>
        <item x="35"/>
        <item x="38"/>
        <item x="270"/>
        <item x="248"/>
        <item x="80"/>
        <item x="75"/>
        <item x="76"/>
        <item x="94"/>
        <item x="168"/>
        <item x="309"/>
        <item x="111"/>
        <item x="292"/>
        <item x="15"/>
        <item x="190"/>
        <item x="40"/>
        <item x="155"/>
        <item x="276"/>
        <item x="198"/>
        <item x="209"/>
        <item x="74"/>
        <item x="1"/>
        <item x="24"/>
        <item x="93"/>
        <item x="296"/>
        <item x="31"/>
        <item x="218"/>
        <item x="173"/>
        <item x="124"/>
        <item x="50"/>
        <item x="97"/>
        <item x="293"/>
        <item x="41"/>
        <item x="253"/>
        <item x="269"/>
        <item x="148"/>
        <item x="315"/>
        <item x="48"/>
        <item x="91"/>
        <item x="2"/>
        <item x="267"/>
        <item x="179"/>
        <item x="109"/>
        <item x="10"/>
        <item x="52"/>
        <item x="81"/>
        <item x="57"/>
        <item x="167"/>
        <item x="65"/>
        <item x="264"/>
        <item x="336"/>
        <item x="247"/>
        <item x="62"/>
        <item x="345"/>
        <item x="242"/>
        <item x="323"/>
        <item x="110"/>
        <item x="105"/>
        <item x="122"/>
        <item x="191"/>
        <item x="169"/>
        <item x="68"/>
        <item x="219"/>
        <item x="320"/>
        <item x="89"/>
        <item x="200"/>
        <item x="305"/>
        <item x="25"/>
        <item x="58"/>
        <item x="346"/>
        <item x="215"/>
        <item x="312"/>
        <item x="143"/>
        <item x="172"/>
        <item x="96"/>
        <item x="235"/>
        <item x="159"/>
        <item x="327"/>
        <item x="188"/>
        <item x="137"/>
        <item x="233"/>
        <item x="87"/>
        <item x="216"/>
        <item x="144"/>
        <item x="28"/>
        <item x="295"/>
        <item x="261"/>
        <item x="288"/>
        <item x="333"/>
        <item x="228"/>
        <item x="92"/>
        <item x="115"/>
        <item x="102"/>
        <item x="266"/>
        <item x="217"/>
        <item x="5"/>
        <item x="69"/>
        <item x="44"/>
        <item x="319"/>
        <item x="313"/>
        <item x="132"/>
        <item x="54"/>
        <item x="125"/>
        <item x="307"/>
        <item x="281"/>
        <item x="311"/>
        <item x="316"/>
        <item x="141"/>
        <item x="322"/>
        <item x="337"/>
        <item x="56"/>
        <item x="180"/>
        <item x="39"/>
        <item x="146"/>
        <item x="330"/>
        <item x="12"/>
        <item x="23"/>
        <item x="204"/>
        <item x="152"/>
        <item x="286"/>
        <item x="194"/>
        <item x="300"/>
        <item x="49"/>
        <item x="156"/>
        <item x="290"/>
        <item x="304"/>
        <item x="280"/>
        <item x="174"/>
        <item x="157"/>
        <item x="257"/>
        <item x="238"/>
        <item x="301"/>
        <item x="0"/>
        <item x="147"/>
        <item x="130"/>
        <item x="199"/>
        <item x="22"/>
        <item x="88"/>
        <item x="326"/>
        <item x="260"/>
        <item x="232"/>
        <item x="73"/>
        <item x="67"/>
        <item x="121"/>
        <item x="246"/>
        <item x="55"/>
        <item x="165"/>
        <item x="254"/>
        <item x="302"/>
        <item x="224"/>
        <item x="127"/>
        <item x="321"/>
        <item x="36"/>
        <item x="145"/>
        <item x="14"/>
        <item x="164"/>
        <item x="151"/>
        <item x="196"/>
        <item x="85"/>
        <item x="17"/>
        <item x="60"/>
        <item x="178"/>
        <item x="318"/>
        <item x="43"/>
        <item x="325"/>
        <item x="16"/>
        <item x="107"/>
        <item x="250"/>
        <item x="221"/>
        <item x="114"/>
        <item x="306"/>
        <item x="227"/>
        <item x="116"/>
        <item x="166"/>
        <item x="284"/>
        <item x="328"/>
        <item x="203"/>
        <item x="33"/>
        <item x="158"/>
        <item x="34"/>
        <item x="334"/>
        <item x="29"/>
        <item x="229"/>
        <item x="9"/>
        <item x="197"/>
        <item x="135"/>
        <item x="342"/>
        <item x="154"/>
        <item x="184"/>
        <item x="71"/>
        <item x="86"/>
        <item x="226"/>
        <item x="183"/>
        <item x="136"/>
        <item x="161"/>
        <item x="278"/>
        <item x="344"/>
        <item x="341"/>
        <item x="113"/>
        <item x="225"/>
        <item x="279"/>
        <item x="106"/>
        <item x="259"/>
        <item x="18"/>
        <item x="63"/>
        <item x="273"/>
        <item x="101"/>
        <item x="4"/>
        <item x="263"/>
        <item x="262"/>
        <item x="150"/>
        <item x="103"/>
        <item x="291"/>
        <item x="120"/>
        <item x="27"/>
        <item x="19"/>
        <item x="140"/>
        <item x="211"/>
        <item x="338"/>
        <item x="317"/>
        <item x="138"/>
        <item x="189"/>
        <item x="251"/>
        <item x="231"/>
        <item x="37"/>
        <item x="213"/>
        <item x="45"/>
        <item x="195"/>
        <item x="222"/>
        <item x="255"/>
        <item x="98"/>
        <item x="83"/>
        <item x="234"/>
        <item x="230"/>
        <item x="244"/>
        <item x="153"/>
        <item x="78"/>
        <item x="13"/>
        <item x="340"/>
        <item x="343"/>
        <item x="82"/>
        <item x="241"/>
        <item x="108"/>
        <item x="30"/>
        <item x="131"/>
        <item x="268"/>
        <item x="149"/>
        <item x="339"/>
        <item x="6"/>
        <item x="126"/>
        <item x="289"/>
        <item x="186"/>
        <item x="26"/>
        <item x="72"/>
        <item x="256"/>
        <item x="42"/>
        <item x="176"/>
        <item x="274"/>
        <item x="177"/>
        <item x="181"/>
        <item x="139"/>
        <item x="331"/>
        <item x="134"/>
        <item x="236"/>
        <item x="210"/>
        <item x="223"/>
        <item t="default"/>
      </items>
    </pivotField>
    <pivotField showAll="0">
      <items count="13">
        <item x="10"/>
        <item x="7"/>
        <item x="3"/>
        <item x="1"/>
        <item x="2"/>
        <item x="11"/>
        <item x="5"/>
        <item x="0"/>
        <item x="9"/>
        <item x="4"/>
        <item x="8"/>
        <item x="6"/>
        <item t="default"/>
      </items>
    </pivotField>
    <pivotField showAll="0"/>
    <pivotField showAll="0">
      <items count="6">
        <item x="2"/>
        <item x="4"/>
        <item x="1"/>
        <item x="3"/>
        <item x="0"/>
        <item t="default"/>
      </items>
    </pivotField>
    <pivotField showAll="0"/>
    <pivotField showAll="0">
      <items count="4">
        <item x="0"/>
        <item x="2"/>
        <item x="1"/>
        <item t="default"/>
      </items>
    </pivotField>
    <pivotField showAll="0"/>
    <pivotField showAll="0"/>
    <pivotField showAll="0"/>
    <pivotField showAll="0"/>
    <pivotField numFmtId="14" showAll="0"/>
    <pivotField showAll="0">
      <items count="8">
        <item x="2"/>
        <item x="0"/>
        <item x="4"/>
        <item x="6"/>
        <item x="1"/>
        <item x="3"/>
        <item x="5"/>
        <item t="default"/>
      </items>
    </pivotField>
    <pivotField showAll="0"/>
    <pivotField dataField="1" showAll="0"/>
    <pivotField showAll="0">
      <items count="6">
        <item x="2"/>
        <item x="1"/>
        <item x="4"/>
        <item x="3"/>
        <item x="0"/>
        <item t="default"/>
      </items>
    </pivotField>
    <pivotField showAll="0"/>
    <pivotField showAll="0">
      <items count="3">
        <item x="1"/>
        <item x="0"/>
        <item t="default"/>
      </items>
    </pivotField>
    <pivotField showAll="0"/>
    <pivotField showAll="0">
      <items count="4">
        <item x="0"/>
        <item x="2"/>
        <item x="1"/>
        <item t="default"/>
      </items>
    </pivotField>
    <pivotField axis="axisRow" showAll="0">
      <items count="11">
        <item sd="0" x="3"/>
        <item sd="0" x="2"/>
        <item sd="0" x="6"/>
        <item sd="0" x="0"/>
        <item sd="0" x="5"/>
        <item sd="0" x="4"/>
        <item sd="0" x="9"/>
        <item sd="0" x="8"/>
        <item sd="0" x="7"/>
        <item sd="0" x="1"/>
        <item t="default" sd="0"/>
      </items>
    </pivotField>
    <pivotField showAll="0"/>
  </pivotFields>
  <rowFields count="1">
    <field x="20"/>
  </rowFields>
  <rowItems count="10">
    <i>
      <x/>
    </i>
    <i>
      <x v="1"/>
    </i>
    <i>
      <x v="2"/>
    </i>
    <i>
      <x v="3"/>
    </i>
    <i>
      <x v="4"/>
    </i>
    <i>
      <x v="5"/>
    </i>
    <i>
      <x v="6"/>
    </i>
    <i>
      <x v="7"/>
    </i>
    <i>
      <x v="8"/>
    </i>
    <i>
      <x v="9"/>
    </i>
  </rowItems>
  <colItems count="1">
    <i/>
  </colItems>
  <dataFields count="1">
    <dataField name="Sum of Revenue" fld="14" baseField="0" baseItem="0"/>
  </dataFields>
  <chartFormats count="2">
    <chartFormat chart="0" format="0" series="1">
      <pivotArea type="data" outline="0" fieldPosition="0">
        <references count="1">
          <reference field="4294967294" count="1" selected="0">
            <x v="0"/>
          </reference>
        </references>
      </pivotArea>
    </chartFormat>
    <chartFormat chart="6"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CCC49D-EA2E-4338-A3F0-3222308124A1}" name="PivotTable7"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A64:C75" firstHeaderRow="0" firstDataRow="1" firstDataCol="1"/>
  <pivotFields count="22">
    <pivotField showAll="0"/>
    <pivotField numFmtId="14" showAll="0">
      <items count="348">
        <item x="308"/>
        <item x="129"/>
        <item x="303"/>
        <item x="294"/>
        <item x="119"/>
        <item x="272"/>
        <item x="329"/>
        <item x="324"/>
        <item x="51"/>
        <item x="208"/>
        <item x="258"/>
        <item x="206"/>
        <item x="112"/>
        <item x="175"/>
        <item x="212"/>
        <item x="162"/>
        <item x="47"/>
        <item x="271"/>
        <item x="20"/>
        <item x="214"/>
        <item x="61"/>
        <item x="90"/>
        <item x="142"/>
        <item x="100"/>
        <item x="187"/>
        <item x="185"/>
        <item x="265"/>
        <item x="66"/>
        <item x="220"/>
        <item x="298"/>
        <item x="11"/>
        <item x="202"/>
        <item x="240"/>
        <item x="79"/>
        <item x="239"/>
        <item x="70"/>
        <item x="7"/>
        <item x="170"/>
        <item x="160"/>
        <item x="118"/>
        <item x="207"/>
        <item x="117"/>
        <item x="243"/>
        <item x="59"/>
        <item x="123"/>
        <item x="21"/>
        <item x="171"/>
        <item x="283"/>
        <item x="77"/>
        <item x="133"/>
        <item x="95"/>
        <item x="8"/>
        <item x="332"/>
        <item x="46"/>
        <item x="249"/>
        <item x="84"/>
        <item x="275"/>
        <item x="310"/>
        <item x="277"/>
        <item x="104"/>
        <item x="314"/>
        <item x="3"/>
        <item x="287"/>
        <item x="32"/>
        <item x="53"/>
        <item x="297"/>
        <item x="205"/>
        <item x="182"/>
        <item x="252"/>
        <item x="285"/>
        <item x="192"/>
        <item x="128"/>
        <item x="245"/>
        <item x="335"/>
        <item x="99"/>
        <item x="237"/>
        <item x="299"/>
        <item x="163"/>
        <item x="201"/>
        <item x="64"/>
        <item x="282"/>
        <item x="193"/>
        <item x="35"/>
        <item x="38"/>
        <item x="270"/>
        <item x="248"/>
        <item x="80"/>
        <item x="75"/>
        <item x="76"/>
        <item x="94"/>
        <item x="168"/>
        <item x="309"/>
        <item x="111"/>
        <item x="292"/>
        <item x="15"/>
        <item x="190"/>
        <item x="40"/>
        <item x="155"/>
        <item x="276"/>
        <item x="198"/>
        <item x="209"/>
        <item x="74"/>
        <item x="1"/>
        <item x="24"/>
        <item x="93"/>
        <item x="296"/>
        <item x="31"/>
        <item x="218"/>
        <item x="173"/>
        <item x="124"/>
        <item x="50"/>
        <item x="97"/>
        <item x="293"/>
        <item x="41"/>
        <item x="253"/>
        <item x="269"/>
        <item x="148"/>
        <item x="315"/>
        <item x="48"/>
        <item x="91"/>
        <item x="2"/>
        <item x="267"/>
        <item x="179"/>
        <item x="109"/>
        <item x="10"/>
        <item x="52"/>
        <item x="81"/>
        <item x="57"/>
        <item x="167"/>
        <item x="65"/>
        <item x="264"/>
        <item x="336"/>
        <item x="247"/>
        <item x="62"/>
        <item x="345"/>
        <item x="242"/>
        <item x="323"/>
        <item x="110"/>
        <item x="105"/>
        <item x="122"/>
        <item x="191"/>
        <item x="169"/>
        <item x="68"/>
        <item x="219"/>
        <item x="320"/>
        <item x="89"/>
        <item x="200"/>
        <item x="305"/>
        <item x="25"/>
        <item x="58"/>
        <item x="346"/>
        <item x="215"/>
        <item x="312"/>
        <item x="143"/>
        <item x="172"/>
        <item x="96"/>
        <item x="235"/>
        <item x="159"/>
        <item x="327"/>
        <item x="188"/>
        <item x="137"/>
        <item x="233"/>
        <item x="87"/>
        <item x="216"/>
        <item x="144"/>
        <item x="28"/>
        <item x="295"/>
        <item x="261"/>
        <item x="288"/>
        <item x="333"/>
        <item x="228"/>
        <item x="92"/>
        <item x="115"/>
        <item x="102"/>
        <item x="266"/>
        <item x="217"/>
        <item x="5"/>
        <item x="69"/>
        <item x="44"/>
        <item x="319"/>
        <item x="313"/>
        <item x="132"/>
        <item x="54"/>
        <item x="125"/>
        <item x="307"/>
        <item x="281"/>
        <item x="311"/>
        <item x="316"/>
        <item x="141"/>
        <item x="322"/>
        <item x="337"/>
        <item x="56"/>
        <item x="180"/>
        <item x="39"/>
        <item x="146"/>
        <item x="330"/>
        <item x="12"/>
        <item x="23"/>
        <item x="204"/>
        <item x="152"/>
        <item x="286"/>
        <item x="194"/>
        <item x="300"/>
        <item x="49"/>
        <item x="156"/>
        <item x="290"/>
        <item x="304"/>
        <item x="280"/>
        <item x="174"/>
        <item x="157"/>
        <item x="257"/>
        <item x="238"/>
        <item x="301"/>
        <item x="0"/>
        <item x="147"/>
        <item x="130"/>
        <item x="199"/>
        <item x="22"/>
        <item x="88"/>
        <item x="326"/>
        <item x="260"/>
        <item x="232"/>
        <item x="73"/>
        <item x="67"/>
        <item x="121"/>
        <item x="246"/>
        <item x="55"/>
        <item x="165"/>
        <item x="254"/>
        <item x="302"/>
        <item x="224"/>
        <item x="127"/>
        <item x="321"/>
        <item x="36"/>
        <item x="145"/>
        <item x="14"/>
        <item x="164"/>
        <item x="151"/>
        <item x="196"/>
        <item x="85"/>
        <item x="17"/>
        <item x="60"/>
        <item x="178"/>
        <item x="318"/>
        <item x="43"/>
        <item x="325"/>
        <item x="16"/>
        <item x="107"/>
        <item x="250"/>
        <item x="221"/>
        <item x="114"/>
        <item x="306"/>
        <item x="227"/>
        <item x="116"/>
        <item x="166"/>
        <item x="284"/>
        <item x="328"/>
        <item x="203"/>
        <item x="33"/>
        <item x="158"/>
        <item x="34"/>
        <item x="334"/>
        <item x="29"/>
        <item x="229"/>
        <item x="9"/>
        <item x="197"/>
        <item x="135"/>
        <item x="342"/>
        <item x="154"/>
        <item x="184"/>
        <item x="71"/>
        <item x="86"/>
        <item x="226"/>
        <item x="183"/>
        <item x="136"/>
        <item x="161"/>
        <item x="278"/>
        <item x="344"/>
        <item x="341"/>
        <item x="113"/>
        <item x="225"/>
        <item x="279"/>
        <item x="106"/>
        <item x="259"/>
        <item x="18"/>
        <item x="63"/>
        <item x="273"/>
        <item x="101"/>
        <item x="4"/>
        <item x="263"/>
        <item x="262"/>
        <item x="150"/>
        <item x="103"/>
        <item x="291"/>
        <item x="120"/>
        <item x="27"/>
        <item x="19"/>
        <item x="140"/>
        <item x="211"/>
        <item x="338"/>
        <item x="317"/>
        <item x="138"/>
        <item x="189"/>
        <item x="251"/>
        <item x="231"/>
        <item x="37"/>
        <item x="213"/>
        <item x="45"/>
        <item x="195"/>
        <item x="222"/>
        <item x="255"/>
        <item x="98"/>
        <item x="83"/>
        <item x="234"/>
        <item x="230"/>
        <item x="244"/>
        <item x="153"/>
        <item x="78"/>
        <item x="13"/>
        <item x="340"/>
        <item x="343"/>
        <item x="82"/>
        <item x="241"/>
        <item x="108"/>
        <item x="30"/>
        <item x="131"/>
        <item x="268"/>
        <item x="149"/>
        <item x="339"/>
        <item x="6"/>
        <item x="126"/>
        <item x="289"/>
        <item x="186"/>
        <item x="26"/>
        <item x="72"/>
        <item x="256"/>
        <item x="42"/>
        <item x="176"/>
        <item x="274"/>
        <item x="177"/>
        <item x="181"/>
        <item x="139"/>
        <item x="331"/>
        <item x="134"/>
        <item x="236"/>
        <item x="210"/>
        <item x="223"/>
        <item t="default"/>
      </items>
    </pivotField>
    <pivotField showAll="0">
      <items count="13">
        <item x="10"/>
        <item x="7"/>
        <item x="3"/>
        <item x="1"/>
        <item x="2"/>
        <item x="11"/>
        <item x="5"/>
        <item x="0"/>
        <item x="9"/>
        <item x="4"/>
        <item x="8"/>
        <item x="6"/>
        <item t="default"/>
      </items>
    </pivotField>
    <pivotField showAll="0"/>
    <pivotField showAll="0">
      <items count="6">
        <item x="2"/>
        <item x="4"/>
        <item x="1"/>
        <item x="3"/>
        <item x="0"/>
        <item t="default"/>
      </items>
    </pivotField>
    <pivotField showAll="0"/>
    <pivotField showAll="0"/>
    <pivotField showAll="0"/>
    <pivotField dataField="1" showAll="0"/>
    <pivotField dataField="1" showAll="0"/>
    <pivotField showAll="0"/>
    <pivotField numFmtId="14" showAll="0"/>
    <pivotField showAll="0">
      <items count="8">
        <item x="2"/>
        <item x="0"/>
        <item x="4"/>
        <item x="6"/>
        <item x="1"/>
        <item x="3"/>
        <item x="5"/>
        <item t="default"/>
      </items>
    </pivotField>
    <pivotField showAll="0"/>
    <pivotField showAll="0"/>
    <pivotField showAll="0">
      <items count="6">
        <item x="2"/>
        <item x="1"/>
        <item x="4"/>
        <item x="3"/>
        <item x="0"/>
        <item t="default"/>
      </items>
    </pivotField>
    <pivotField showAll="0"/>
    <pivotField showAll="0">
      <items count="3">
        <item x="1"/>
        <item x="0"/>
        <item t="default"/>
      </items>
    </pivotField>
    <pivotField showAll="0"/>
    <pivotField showAll="0">
      <items count="4">
        <item x="0"/>
        <item x="2"/>
        <item x="1"/>
        <item t="default"/>
      </items>
    </pivotField>
    <pivotField axis="axisRow" showAll="0" sortType="ascending">
      <items count="11">
        <item x="3"/>
        <item x="2"/>
        <item x="6"/>
        <item x="0"/>
        <item x="5"/>
        <item x="4"/>
        <item x="9"/>
        <item x="8"/>
        <item x="7"/>
        <item x="1"/>
        <item t="default"/>
      </items>
      <autoSortScope>
        <pivotArea dataOnly="0" outline="0" fieldPosition="0">
          <references count="1">
            <reference field="4294967294" count="1" selected="0">
              <x v="0"/>
            </reference>
          </references>
        </pivotArea>
      </autoSortScope>
    </pivotField>
    <pivotField showAll="0"/>
  </pivotFields>
  <rowFields count="1">
    <field x="20"/>
  </rowFields>
  <rowItems count="11">
    <i>
      <x v="7"/>
    </i>
    <i>
      <x v="9"/>
    </i>
    <i>
      <x v="4"/>
    </i>
    <i>
      <x v="1"/>
    </i>
    <i>
      <x v="5"/>
    </i>
    <i>
      <x v="6"/>
    </i>
    <i>
      <x v="8"/>
    </i>
    <i>
      <x v="2"/>
    </i>
    <i>
      <x/>
    </i>
    <i>
      <x v="3"/>
    </i>
    <i t="grand">
      <x/>
    </i>
  </rowItems>
  <colFields count="1">
    <field x="-2"/>
  </colFields>
  <colItems count="2">
    <i>
      <x/>
    </i>
    <i i="1">
      <x v="1"/>
    </i>
  </colItems>
  <dataFields count="2">
    <dataField name="Count of Quantity" fld="9" subtotal="count" baseField="20" baseItem="0"/>
    <dataField name="Sum of Profit" fld="8" baseField="0" baseItem="0"/>
  </dataFields>
  <chartFormats count="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 chart="3" format="6">
      <pivotArea type="data" outline="0" fieldPosition="0">
        <references count="2">
          <reference field="4294967294" count="1" selected="0">
            <x v="1"/>
          </reference>
          <reference field="2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E7F61FF-B55F-41DF-AD94-FA0800A02782}" name="PivotTable6"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17">
  <location ref="A47:B52" firstHeaderRow="1" firstDataRow="1" firstDataCol="1"/>
  <pivotFields count="22">
    <pivotField showAll="0"/>
    <pivotField numFmtId="14" showAll="0">
      <items count="348">
        <item x="308"/>
        <item x="129"/>
        <item x="303"/>
        <item x="294"/>
        <item x="119"/>
        <item x="272"/>
        <item x="329"/>
        <item x="324"/>
        <item x="51"/>
        <item x="208"/>
        <item x="258"/>
        <item x="206"/>
        <item x="112"/>
        <item x="175"/>
        <item x="212"/>
        <item x="162"/>
        <item x="47"/>
        <item x="271"/>
        <item x="20"/>
        <item x="214"/>
        <item x="61"/>
        <item x="90"/>
        <item x="142"/>
        <item x="100"/>
        <item x="187"/>
        <item x="185"/>
        <item x="265"/>
        <item x="66"/>
        <item x="220"/>
        <item x="298"/>
        <item x="11"/>
        <item x="202"/>
        <item x="240"/>
        <item x="79"/>
        <item x="239"/>
        <item x="70"/>
        <item x="7"/>
        <item x="170"/>
        <item x="160"/>
        <item x="118"/>
        <item x="207"/>
        <item x="117"/>
        <item x="243"/>
        <item x="59"/>
        <item x="123"/>
        <item x="21"/>
        <item x="171"/>
        <item x="283"/>
        <item x="77"/>
        <item x="133"/>
        <item x="95"/>
        <item x="8"/>
        <item x="332"/>
        <item x="46"/>
        <item x="249"/>
        <item x="84"/>
        <item x="275"/>
        <item x="310"/>
        <item x="277"/>
        <item x="104"/>
        <item x="314"/>
        <item x="3"/>
        <item x="287"/>
        <item x="32"/>
        <item x="53"/>
        <item x="297"/>
        <item x="205"/>
        <item x="182"/>
        <item x="252"/>
        <item x="285"/>
        <item x="192"/>
        <item x="128"/>
        <item x="245"/>
        <item x="335"/>
        <item x="99"/>
        <item x="237"/>
        <item x="299"/>
        <item x="163"/>
        <item x="201"/>
        <item x="64"/>
        <item x="282"/>
        <item x="193"/>
        <item x="35"/>
        <item x="38"/>
        <item x="270"/>
        <item x="248"/>
        <item x="80"/>
        <item x="75"/>
        <item x="76"/>
        <item x="94"/>
        <item x="168"/>
        <item x="309"/>
        <item x="111"/>
        <item x="292"/>
        <item x="15"/>
        <item x="190"/>
        <item x="40"/>
        <item x="155"/>
        <item x="276"/>
        <item x="198"/>
        <item x="209"/>
        <item x="74"/>
        <item x="1"/>
        <item x="24"/>
        <item x="93"/>
        <item x="296"/>
        <item x="31"/>
        <item x="218"/>
        <item x="173"/>
        <item x="124"/>
        <item x="50"/>
        <item x="97"/>
        <item x="293"/>
        <item x="41"/>
        <item x="253"/>
        <item x="269"/>
        <item x="148"/>
        <item x="315"/>
        <item x="48"/>
        <item x="91"/>
        <item x="2"/>
        <item x="267"/>
        <item x="179"/>
        <item x="109"/>
        <item x="10"/>
        <item x="52"/>
        <item x="81"/>
        <item x="57"/>
        <item x="167"/>
        <item x="65"/>
        <item x="264"/>
        <item x="336"/>
        <item x="247"/>
        <item x="62"/>
        <item x="345"/>
        <item x="242"/>
        <item x="323"/>
        <item x="110"/>
        <item x="105"/>
        <item x="122"/>
        <item x="191"/>
        <item x="169"/>
        <item x="68"/>
        <item x="219"/>
        <item x="320"/>
        <item x="89"/>
        <item x="200"/>
        <item x="305"/>
        <item x="25"/>
        <item x="58"/>
        <item x="346"/>
        <item x="215"/>
        <item x="312"/>
        <item x="143"/>
        <item x="172"/>
        <item x="96"/>
        <item x="235"/>
        <item x="159"/>
        <item x="327"/>
        <item x="188"/>
        <item x="137"/>
        <item x="233"/>
        <item x="87"/>
        <item x="216"/>
        <item x="144"/>
        <item x="28"/>
        <item x="295"/>
        <item x="261"/>
        <item x="288"/>
        <item x="333"/>
        <item x="228"/>
        <item x="92"/>
        <item x="115"/>
        <item x="102"/>
        <item x="266"/>
        <item x="217"/>
        <item x="5"/>
        <item x="69"/>
        <item x="44"/>
        <item x="319"/>
        <item x="313"/>
        <item x="132"/>
        <item x="54"/>
        <item x="125"/>
        <item x="307"/>
        <item x="281"/>
        <item x="311"/>
        <item x="316"/>
        <item x="141"/>
        <item x="322"/>
        <item x="337"/>
        <item x="56"/>
        <item x="180"/>
        <item x="39"/>
        <item x="146"/>
        <item x="330"/>
        <item x="12"/>
        <item x="23"/>
        <item x="204"/>
        <item x="152"/>
        <item x="286"/>
        <item x="194"/>
        <item x="300"/>
        <item x="49"/>
        <item x="156"/>
        <item x="290"/>
        <item x="304"/>
        <item x="280"/>
        <item x="174"/>
        <item x="157"/>
        <item x="257"/>
        <item x="238"/>
        <item x="301"/>
        <item x="0"/>
        <item x="147"/>
        <item x="130"/>
        <item x="199"/>
        <item x="22"/>
        <item x="88"/>
        <item x="326"/>
        <item x="260"/>
        <item x="232"/>
        <item x="73"/>
        <item x="67"/>
        <item x="121"/>
        <item x="246"/>
        <item x="55"/>
        <item x="165"/>
        <item x="254"/>
        <item x="302"/>
        <item x="224"/>
        <item x="127"/>
        <item x="321"/>
        <item x="36"/>
        <item x="145"/>
        <item x="14"/>
        <item x="164"/>
        <item x="151"/>
        <item x="196"/>
        <item x="85"/>
        <item x="17"/>
        <item x="60"/>
        <item x="178"/>
        <item x="318"/>
        <item x="43"/>
        <item x="325"/>
        <item x="16"/>
        <item x="107"/>
        <item x="250"/>
        <item x="221"/>
        <item x="114"/>
        <item x="306"/>
        <item x="227"/>
        <item x="116"/>
        <item x="166"/>
        <item x="284"/>
        <item x="328"/>
        <item x="203"/>
        <item x="33"/>
        <item x="158"/>
        <item x="34"/>
        <item x="334"/>
        <item x="29"/>
        <item x="229"/>
        <item x="9"/>
        <item x="197"/>
        <item x="135"/>
        <item x="342"/>
        <item x="154"/>
        <item x="184"/>
        <item x="71"/>
        <item x="86"/>
        <item x="226"/>
        <item x="183"/>
        <item x="136"/>
        <item x="161"/>
        <item x="278"/>
        <item x="344"/>
        <item x="341"/>
        <item x="113"/>
        <item x="225"/>
        <item x="279"/>
        <item x="106"/>
        <item x="259"/>
        <item x="18"/>
        <item x="63"/>
        <item x="273"/>
        <item x="101"/>
        <item x="4"/>
        <item x="263"/>
        <item x="262"/>
        <item x="150"/>
        <item x="103"/>
        <item x="291"/>
        <item x="120"/>
        <item x="27"/>
        <item x="19"/>
        <item x="140"/>
        <item x="211"/>
        <item x="338"/>
        <item x="317"/>
        <item x="138"/>
        <item x="189"/>
        <item x="251"/>
        <item x="231"/>
        <item x="37"/>
        <item x="213"/>
        <item x="45"/>
        <item x="195"/>
        <item x="222"/>
        <item x="255"/>
        <item x="98"/>
        <item x="83"/>
        <item x="234"/>
        <item x="230"/>
        <item x="244"/>
        <item x="153"/>
        <item x="78"/>
        <item x="13"/>
        <item x="340"/>
        <item x="343"/>
        <item x="82"/>
        <item x="241"/>
        <item x="108"/>
        <item x="30"/>
        <item x="131"/>
        <item x="268"/>
        <item x="149"/>
        <item x="339"/>
        <item x="6"/>
        <item x="126"/>
        <item x="289"/>
        <item x="186"/>
        <item x="26"/>
        <item x="72"/>
        <item x="256"/>
        <item x="42"/>
        <item x="176"/>
        <item x="274"/>
        <item x="177"/>
        <item x="181"/>
        <item x="139"/>
        <item x="331"/>
        <item x="134"/>
        <item x="236"/>
        <item x="210"/>
        <item x="223"/>
        <item t="default"/>
      </items>
    </pivotField>
    <pivotField axis="axisRow" showAll="0" measureFilter="1" sortType="ascending">
      <items count="13">
        <item x="10"/>
        <item x="7"/>
        <item x="3"/>
        <item x="1"/>
        <item x="2"/>
        <item x="11"/>
        <item x="5"/>
        <item x="0"/>
        <item x="9"/>
        <item x="4"/>
        <item x="8"/>
        <item x="6"/>
        <item t="default"/>
      </items>
      <autoSortScope>
        <pivotArea dataOnly="0" outline="0" fieldPosition="0">
          <references count="1">
            <reference field="4294967294" count="1" selected="0">
              <x v="0"/>
            </reference>
          </references>
        </pivotArea>
      </autoSortScope>
    </pivotField>
    <pivotField showAll="0"/>
    <pivotField showAll="0">
      <items count="6">
        <item x="2"/>
        <item x="4"/>
        <item x="1"/>
        <item x="3"/>
        <item x="0"/>
        <item t="default"/>
      </items>
    </pivotField>
    <pivotField showAll="0"/>
    <pivotField showAll="0"/>
    <pivotField showAll="0"/>
    <pivotField showAll="0"/>
    <pivotField showAll="0"/>
    <pivotField showAll="0"/>
    <pivotField numFmtId="14" showAll="0"/>
    <pivotField showAll="0">
      <items count="8">
        <item x="2"/>
        <item x="0"/>
        <item x="4"/>
        <item x="6"/>
        <item x="1"/>
        <item x="3"/>
        <item x="5"/>
        <item t="default"/>
      </items>
    </pivotField>
    <pivotField showAll="0"/>
    <pivotField dataField="1" showAll="0"/>
    <pivotField showAll="0">
      <items count="6">
        <item x="2"/>
        <item x="1"/>
        <item x="4"/>
        <item x="3"/>
        <item x="0"/>
        <item t="default"/>
      </items>
    </pivotField>
    <pivotField showAll="0"/>
    <pivotField showAll="0">
      <items count="3">
        <item x="1"/>
        <item x="0"/>
        <item t="default"/>
      </items>
    </pivotField>
    <pivotField showAll="0"/>
    <pivotField showAll="0">
      <items count="4">
        <item x="0"/>
        <item x="2"/>
        <item x="1"/>
        <item t="default"/>
      </items>
    </pivotField>
    <pivotField showAll="0">
      <items count="11">
        <item x="3"/>
        <item x="2"/>
        <item x="6"/>
        <item x="0"/>
        <item x="5"/>
        <item x="4"/>
        <item x="9"/>
        <item x="8"/>
        <item x="7"/>
        <item x="1"/>
        <item t="default"/>
      </items>
    </pivotField>
    <pivotField showAll="0"/>
  </pivotFields>
  <rowFields count="1">
    <field x="2"/>
  </rowFields>
  <rowItems count="5">
    <i>
      <x v="3"/>
    </i>
    <i>
      <x v="8"/>
    </i>
    <i>
      <x v="2"/>
    </i>
    <i>
      <x v="10"/>
    </i>
    <i>
      <x v="4"/>
    </i>
  </rowItems>
  <colItems count="1">
    <i/>
  </colItems>
  <dataFields count="1">
    <dataField name="Sum of Revenue" fld="14" showDataAs="percentOfTotal" baseField="0" baseItem="0" numFmtId="1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48333A0-3D9E-480B-809F-0565CA5F3F69}" name="PivotTable5"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7">
  <location ref="A33:B43" firstHeaderRow="1" firstDataRow="1" firstDataCol="1"/>
  <pivotFields count="22">
    <pivotField showAll="0"/>
    <pivotField numFmtId="14" showAll="0">
      <items count="348">
        <item x="308"/>
        <item x="129"/>
        <item x="303"/>
        <item x="294"/>
        <item x="119"/>
        <item x="272"/>
        <item x="329"/>
        <item x="324"/>
        <item x="51"/>
        <item x="208"/>
        <item x="258"/>
        <item x="206"/>
        <item x="112"/>
        <item x="175"/>
        <item x="212"/>
        <item x="162"/>
        <item x="47"/>
        <item x="271"/>
        <item x="20"/>
        <item x="214"/>
        <item x="61"/>
        <item x="90"/>
        <item x="142"/>
        <item x="100"/>
        <item x="187"/>
        <item x="185"/>
        <item x="265"/>
        <item x="66"/>
        <item x="220"/>
        <item x="298"/>
        <item x="11"/>
        <item x="202"/>
        <item x="240"/>
        <item x="79"/>
        <item x="239"/>
        <item x="70"/>
        <item x="7"/>
        <item x="170"/>
        <item x="160"/>
        <item x="118"/>
        <item x="207"/>
        <item x="117"/>
        <item x="243"/>
        <item x="59"/>
        <item x="123"/>
        <item x="21"/>
        <item x="171"/>
        <item x="283"/>
        <item x="77"/>
        <item x="133"/>
        <item x="95"/>
        <item x="8"/>
        <item x="332"/>
        <item x="46"/>
        <item x="249"/>
        <item x="84"/>
        <item x="275"/>
        <item x="310"/>
        <item x="277"/>
        <item x="104"/>
        <item x="314"/>
        <item x="3"/>
        <item x="287"/>
        <item x="32"/>
        <item x="53"/>
        <item x="297"/>
        <item x="205"/>
        <item x="182"/>
        <item x="252"/>
        <item x="285"/>
        <item x="192"/>
        <item x="128"/>
        <item x="245"/>
        <item x="335"/>
        <item x="99"/>
        <item x="237"/>
        <item x="299"/>
        <item x="163"/>
        <item x="201"/>
        <item x="64"/>
        <item x="282"/>
        <item x="193"/>
        <item x="35"/>
        <item x="38"/>
        <item x="270"/>
        <item x="248"/>
        <item x="80"/>
        <item x="75"/>
        <item x="76"/>
        <item x="94"/>
        <item x="168"/>
        <item x="309"/>
        <item x="111"/>
        <item x="292"/>
        <item x="15"/>
        <item x="190"/>
        <item x="40"/>
        <item x="155"/>
        <item x="276"/>
        <item x="198"/>
        <item x="209"/>
        <item x="74"/>
        <item x="1"/>
        <item x="24"/>
        <item x="93"/>
        <item x="296"/>
        <item x="31"/>
        <item x="218"/>
        <item x="173"/>
        <item x="124"/>
        <item x="50"/>
        <item x="97"/>
        <item x="293"/>
        <item x="41"/>
        <item x="253"/>
        <item x="269"/>
        <item x="148"/>
        <item x="315"/>
        <item x="48"/>
        <item x="91"/>
        <item x="2"/>
        <item x="267"/>
        <item x="179"/>
        <item x="109"/>
        <item x="10"/>
        <item x="52"/>
        <item x="81"/>
        <item x="57"/>
        <item x="167"/>
        <item x="65"/>
        <item x="264"/>
        <item x="336"/>
        <item x="247"/>
        <item x="62"/>
        <item x="345"/>
        <item x="242"/>
        <item x="323"/>
        <item x="110"/>
        <item x="105"/>
        <item x="122"/>
        <item x="191"/>
        <item x="169"/>
        <item x="68"/>
        <item x="219"/>
        <item x="320"/>
        <item x="89"/>
        <item x="200"/>
        <item x="305"/>
        <item x="25"/>
        <item x="58"/>
        <item x="346"/>
        <item x="215"/>
        <item x="312"/>
        <item x="143"/>
        <item x="172"/>
        <item x="96"/>
        <item x="235"/>
        <item x="159"/>
        <item x="327"/>
        <item x="188"/>
        <item x="137"/>
        <item x="233"/>
        <item x="87"/>
        <item x="216"/>
        <item x="144"/>
        <item x="28"/>
        <item x="295"/>
        <item x="261"/>
        <item x="288"/>
        <item x="333"/>
        <item x="228"/>
        <item x="92"/>
        <item x="115"/>
        <item x="102"/>
        <item x="266"/>
        <item x="217"/>
        <item x="5"/>
        <item x="69"/>
        <item x="44"/>
        <item x="319"/>
        <item x="313"/>
        <item x="132"/>
        <item x="54"/>
        <item x="125"/>
        <item x="307"/>
        <item x="281"/>
        <item x="311"/>
        <item x="316"/>
        <item x="141"/>
        <item x="322"/>
        <item x="337"/>
        <item x="56"/>
        <item x="180"/>
        <item x="39"/>
        <item x="146"/>
        <item x="330"/>
        <item x="12"/>
        <item x="23"/>
        <item x="204"/>
        <item x="152"/>
        <item x="286"/>
        <item x="194"/>
        <item x="300"/>
        <item x="49"/>
        <item x="156"/>
        <item x="290"/>
        <item x="304"/>
        <item x="280"/>
        <item x="174"/>
        <item x="157"/>
        <item x="257"/>
        <item x="238"/>
        <item x="301"/>
        <item x="0"/>
        <item x="147"/>
        <item x="130"/>
        <item x="199"/>
        <item x="22"/>
        <item x="88"/>
        <item x="326"/>
        <item x="260"/>
        <item x="232"/>
        <item x="73"/>
        <item x="67"/>
        <item x="121"/>
        <item x="246"/>
        <item x="55"/>
        <item x="165"/>
        <item x="254"/>
        <item x="302"/>
        <item x="224"/>
        <item x="127"/>
        <item x="321"/>
        <item x="36"/>
        <item x="145"/>
        <item x="14"/>
        <item x="164"/>
        <item x="151"/>
        <item x="196"/>
        <item x="85"/>
        <item x="17"/>
        <item x="60"/>
        <item x="178"/>
        <item x="318"/>
        <item x="43"/>
        <item x="325"/>
        <item x="16"/>
        <item x="107"/>
        <item x="250"/>
        <item x="221"/>
        <item x="114"/>
        <item x="306"/>
        <item x="227"/>
        <item x="116"/>
        <item x="166"/>
        <item x="284"/>
        <item x="328"/>
        <item x="203"/>
        <item x="33"/>
        <item x="158"/>
        <item x="34"/>
        <item x="334"/>
        <item x="29"/>
        <item x="229"/>
        <item x="9"/>
        <item x="197"/>
        <item x="135"/>
        <item x="342"/>
        <item x="154"/>
        <item x="184"/>
        <item x="71"/>
        <item x="86"/>
        <item x="226"/>
        <item x="183"/>
        <item x="136"/>
        <item x="161"/>
        <item x="278"/>
        <item x="344"/>
        <item x="341"/>
        <item x="113"/>
        <item x="225"/>
        <item x="279"/>
        <item x="106"/>
        <item x="259"/>
        <item x="18"/>
        <item x="63"/>
        <item x="273"/>
        <item x="101"/>
        <item x="4"/>
        <item x="263"/>
        <item x="262"/>
        <item x="150"/>
        <item x="103"/>
        <item x="291"/>
        <item x="120"/>
        <item x="27"/>
        <item x="19"/>
        <item x="140"/>
        <item x="211"/>
        <item x="338"/>
        <item x="317"/>
        <item x="138"/>
        <item x="189"/>
        <item x="251"/>
        <item x="231"/>
        <item x="37"/>
        <item x="213"/>
        <item x="45"/>
        <item x="195"/>
        <item x="222"/>
        <item x="255"/>
        <item x="98"/>
        <item x="83"/>
        <item x="234"/>
        <item x="230"/>
        <item x="244"/>
        <item x="153"/>
        <item x="78"/>
        <item x="13"/>
        <item x="340"/>
        <item x="343"/>
        <item x="82"/>
        <item x="241"/>
        <item x="108"/>
        <item x="30"/>
        <item x="131"/>
        <item x="268"/>
        <item x="149"/>
        <item x="339"/>
        <item x="6"/>
        <item x="126"/>
        <item x="289"/>
        <item x="186"/>
        <item x="26"/>
        <item x="72"/>
        <item x="256"/>
        <item x="42"/>
        <item x="176"/>
        <item x="274"/>
        <item x="177"/>
        <item x="181"/>
        <item x="139"/>
        <item x="331"/>
        <item x="134"/>
        <item x="236"/>
        <item x="210"/>
        <item x="223"/>
        <item t="default"/>
      </items>
    </pivotField>
    <pivotField showAll="0">
      <items count="13">
        <item x="10"/>
        <item x="7"/>
        <item x="3"/>
        <item x="1"/>
        <item x="2"/>
        <item x="11"/>
        <item x="5"/>
        <item x="0"/>
        <item x="9"/>
        <item x="4"/>
        <item x="8"/>
        <item x="6"/>
        <item t="default"/>
      </items>
    </pivotField>
    <pivotField axis="axisRow" showAll="0" sortType="ascending">
      <items count="11">
        <item x="1"/>
        <item x="6"/>
        <item x="9"/>
        <item x="0"/>
        <item x="7"/>
        <item x="8"/>
        <item x="2"/>
        <item x="4"/>
        <item x="5"/>
        <item x="3"/>
        <item t="default"/>
      </items>
      <autoSortScope>
        <pivotArea dataOnly="0" outline="0" fieldPosition="0">
          <references count="1">
            <reference field="4294967294" count="1" selected="0">
              <x v="0"/>
            </reference>
          </references>
        </pivotArea>
      </autoSortScope>
    </pivotField>
    <pivotField showAll="0">
      <items count="6">
        <item x="2"/>
        <item x="4"/>
        <item x="1"/>
        <item x="3"/>
        <item x="0"/>
        <item t="default"/>
      </items>
    </pivotField>
    <pivotField showAll="0"/>
    <pivotField showAll="0"/>
    <pivotField showAll="0"/>
    <pivotField showAll="0"/>
    <pivotField showAll="0"/>
    <pivotField showAll="0"/>
    <pivotField numFmtId="14" showAll="0">
      <items count="338">
        <item x="314"/>
        <item x="319"/>
        <item x="116"/>
        <item x="330"/>
        <item x="108"/>
        <item x="259"/>
        <item x="318"/>
        <item x="241"/>
        <item x="50"/>
        <item x="134"/>
        <item x="225"/>
        <item x="192"/>
        <item x="103"/>
        <item x="295"/>
        <item x="334"/>
        <item x="20"/>
        <item x="125"/>
        <item x="44"/>
        <item x="170"/>
        <item x="189"/>
        <item x="251"/>
        <item x="177"/>
        <item x="59"/>
        <item x="92"/>
        <item x="85"/>
        <item x="132"/>
        <item x="166"/>
        <item x="252"/>
        <item x="206"/>
        <item x="65"/>
        <item x="11"/>
        <item x="187"/>
        <item x="332"/>
        <item x="69"/>
        <item x="173"/>
        <item x="262"/>
        <item x="107"/>
        <item x="7"/>
        <item x="153"/>
        <item x="144"/>
        <item x="309"/>
        <item x="57"/>
        <item x="195"/>
        <item x="128"/>
        <item x="154"/>
        <item x="179"/>
        <item x="36"/>
        <item x="62"/>
        <item x="21"/>
        <item x="8"/>
        <item x="273"/>
        <item x="328"/>
        <item x="99"/>
        <item x="43"/>
        <item x="193"/>
        <item x="264"/>
        <item x="79"/>
        <item x="299"/>
        <item x="308"/>
        <item x="265"/>
        <item x="3"/>
        <item x="96"/>
        <item x="52"/>
        <item x="234"/>
        <item x="293"/>
        <item x="30"/>
        <item x="172"/>
        <item x="235"/>
        <item x="164"/>
        <item x="326"/>
        <item x="242"/>
        <item x="91"/>
        <item x="304"/>
        <item x="208"/>
        <item x="149"/>
        <item x="294"/>
        <item x="145"/>
        <item x="63"/>
        <item x="237"/>
        <item x="35"/>
        <item x="321"/>
        <item x="303"/>
        <item x="32"/>
        <item x="75"/>
        <item x="74"/>
        <item x="285"/>
        <item x="102"/>
        <item x="73"/>
        <item x="301"/>
        <item x="151"/>
        <item x="322"/>
        <item x="169"/>
        <item x="38"/>
        <item x="282"/>
        <item x="223"/>
        <item x="15"/>
        <item x="140"/>
        <item x="197"/>
        <item x="213"/>
        <item x="158"/>
        <item x="174"/>
        <item x="1"/>
        <item x="72"/>
        <item x="29"/>
        <item x="203"/>
        <item x="86"/>
        <item x="49"/>
        <item x="219"/>
        <item x="112"/>
        <item x="39"/>
        <item x="178"/>
        <item x="138"/>
        <item x="45"/>
        <item x="160"/>
        <item x="239"/>
        <item x="87"/>
        <item x="274"/>
        <item x="2"/>
        <item x="311"/>
        <item x="254"/>
        <item x="10"/>
        <item x="100"/>
        <item x="146"/>
        <item x="64"/>
        <item x="286"/>
        <item x="51"/>
        <item x="329"/>
        <item x="55"/>
        <item x="250"/>
        <item x="229"/>
        <item x="236"/>
        <item x="60"/>
        <item x="327"/>
        <item x="101"/>
        <item x="152"/>
        <item x="97"/>
        <item x="258"/>
        <item x="300"/>
        <item x="171"/>
        <item x="333"/>
        <item x="111"/>
        <item x="277"/>
        <item x="67"/>
        <item x="137"/>
        <item x="23"/>
        <item x="266"/>
        <item x="56"/>
        <item x="114"/>
        <item x="220"/>
        <item x="133"/>
        <item x="156"/>
        <item x="244"/>
        <item x="90"/>
        <item x="231"/>
        <item x="307"/>
        <item x="204"/>
        <item x="123"/>
        <item x="143"/>
        <item x="255"/>
        <item x="289"/>
        <item x="167"/>
        <item x="82"/>
        <item x="217"/>
        <item x="26"/>
        <item x="202"/>
        <item x="284"/>
        <item x="323"/>
        <item x="163"/>
        <item x="88"/>
        <item x="196"/>
        <item x="317"/>
        <item x="253"/>
        <item x="5"/>
        <item x="175"/>
        <item x="263"/>
        <item x="68"/>
        <item x="272"/>
        <item x="119"/>
        <item x="157"/>
        <item x="41"/>
        <item x="113"/>
        <item x="305"/>
        <item x="270"/>
        <item x="298"/>
        <item x="316"/>
        <item x="310"/>
        <item x="131"/>
        <item x="54"/>
        <item x="306"/>
        <item x="183"/>
        <item x="37"/>
        <item x="162"/>
        <item x="331"/>
        <item x="139"/>
        <item x="12"/>
        <item x="191"/>
        <item x="297"/>
        <item x="22"/>
        <item x="248"/>
        <item x="46"/>
        <item x="84"/>
        <item x="141"/>
        <item x="185"/>
        <item x="290"/>
        <item x="159"/>
        <item x="269"/>
        <item x="227"/>
        <item x="224"/>
        <item x="136"/>
        <item x="117"/>
        <item x="184"/>
        <item x="0"/>
        <item x="83"/>
        <item x="324"/>
        <item x="249"/>
        <item x="257"/>
        <item x="71"/>
        <item x="312"/>
        <item x="288"/>
        <item x="216"/>
        <item x="89"/>
        <item x="66"/>
        <item x="246"/>
        <item x="110"/>
        <item x="115"/>
        <item x="53"/>
        <item x="240"/>
        <item x="47"/>
        <item x="335"/>
        <item x="243"/>
        <item x="33"/>
        <item x="14"/>
        <item x="58"/>
        <item x="25"/>
        <item x="181"/>
        <item x="80"/>
        <item x="17"/>
        <item x="313"/>
        <item x="16"/>
        <item x="296"/>
        <item x="209"/>
        <item x="207"/>
        <item x="275"/>
        <item x="214"/>
        <item x="150"/>
        <item x="105"/>
        <item x="212"/>
        <item x="190"/>
        <item x="260"/>
        <item x="31"/>
        <item x="271"/>
        <item x="336"/>
        <item x="218"/>
        <item x="142"/>
        <item x="9"/>
        <item x="27"/>
        <item x="291"/>
        <item x="127"/>
        <item x="287"/>
        <item x="182"/>
        <item x="155"/>
        <item x="147"/>
        <item x="211"/>
        <item x="70"/>
        <item x="165"/>
        <item x="122"/>
        <item x="81"/>
        <item x="180"/>
        <item x="135"/>
        <item x="267"/>
        <item x="210"/>
        <item x="104"/>
        <item x="121"/>
        <item x="98"/>
        <item x="268"/>
        <item x="18"/>
        <item x="148"/>
        <item x="94"/>
        <item x="261"/>
        <item x="93"/>
        <item x="4"/>
        <item x="280"/>
        <item x="278"/>
        <item x="109"/>
        <item x="95"/>
        <item x="19"/>
        <item x="281"/>
        <item x="283"/>
        <item x="200"/>
        <item x="130"/>
        <item x="106"/>
        <item x="124"/>
        <item x="168"/>
        <item x="194"/>
        <item x="325"/>
        <item x="61"/>
        <item x="48"/>
        <item x="292"/>
        <item x="34"/>
        <item x="221"/>
        <item x="42"/>
        <item x="176"/>
        <item x="78"/>
        <item x="238"/>
        <item x="232"/>
        <item x="256"/>
        <item x="76"/>
        <item x="215"/>
        <item x="13"/>
        <item x="315"/>
        <item x="228"/>
        <item x="247"/>
        <item x="186"/>
        <item x="226"/>
        <item x="77"/>
        <item x="118"/>
        <item x="28"/>
        <item x="279"/>
        <item x="201"/>
        <item x="245"/>
        <item x="6"/>
        <item x="24"/>
        <item x="40"/>
        <item x="188"/>
        <item x="230"/>
        <item x="233"/>
        <item x="302"/>
        <item x="198"/>
        <item x="129"/>
        <item x="161"/>
        <item x="120"/>
        <item x="320"/>
        <item x="126"/>
        <item x="276"/>
        <item x="199"/>
        <item x="205"/>
        <item x="222"/>
        <item t="default"/>
      </items>
    </pivotField>
    <pivotField dataField="1" showAll="0">
      <items count="8">
        <item x="2"/>
        <item x="0"/>
        <item x="4"/>
        <item x="6"/>
        <item x="1"/>
        <item x="3"/>
        <item x="5"/>
        <item t="default"/>
      </items>
    </pivotField>
    <pivotField showAll="0"/>
    <pivotField showAll="0"/>
    <pivotField showAll="0">
      <items count="6">
        <item x="2"/>
        <item x="1"/>
        <item x="4"/>
        <item x="3"/>
        <item x="0"/>
        <item t="default"/>
      </items>
    </pivotField>
    <pivotField showAll="0"/>
    <pivotField showAll="0">
      <items count="3">
        <item x="1"/>
        <item x="0"/>
        <item t="default"/>
      </items>
    </pivotField>
    <pivotField showAll="0"/>
    <pivotField showAll="0">
      <items count="4">
        <item x="0"/>
        <item x="2"/>
        <item x="1"/>
        <item t="default"/>
      </items>
    </pivotField>
    <pivotField showAll="0">
      <items count="11">
        <item x="3"/>
        <item x="2"/>
        <item x="6"/>
        <item x="0"/>
        <item x="5"/>
        <item x="4"/>
        <item x="9"/>
        <item x="8"/>
        <item x="7"/>
        <item x="1"/>
        <item t="default"/>
      </items>
    </pivotField>
    <pivotField showAll="0"/>
  </pivotFields>
  <rowFields count="1">
    <field x="3"/>
  </rowFields>
  <rowItems count="10">
    <i>
      <x v="6"/>
    </i>
    <i>
      <x v="3"/>
    </i>
    <i>
      <x v="8"/>
    </i>
    <i>
      <x v="1"/>
    </i>
    <i>
      <x v="5"/>
    </i>
    <i>
      <x v="4"/>
    </i>
    <i>
      <x v="9"/>
    </i>
    <i>
      <x v="2"/>
    </i>
    <i>
      <x v="7"/>
    </i>
    <i>
      <x/>
    </i>
  </rowItems>
  <colItems count="1">
    <i/>
  </colItems>
  <dataFields count="1">
    <dataField name="Average of Delivery Time (Days)" fld="12" subtotal="average" baseField="3" baseItem="0" numFmtId="164"/>
  </dataFields>
  <formats count="2">
    <format dxfId="3">
      <pivotArea collapsedLevelsAreSubtotals="1" fieldPosition="0">
        <references count="1">
          <reference field="3" count="1">
            <x v="6"/>
          </reference>
        </references>
      </pivotArea>
    </format>
    <format dxfId="2">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FFC0BC-C5E6-4C06-BFC4-094D61A0404A}" name="PivotTable11"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23">
  <location ref="A42:B54" firstHeaderRow="1" firstDataRow="1" firstDataCol="1"/>
  <pivotFields count="22">
    <pivotField showAll="0"/>
    <pivotField numFmtId="14" showAll="0">
      <items count="348">
        <item x="308"/>
        <item x="129"/>
        <item x="303"/>
        <item x="294"/>
        <item x="119"/>
        <item x="272"/>
        <item x="329"/>
        <item x="324"/>
        <item x="51"/>
        <item x="208"/>
        <item x="258"/>
        <item x="206"/>
        <item x="112"/>
        <item x="175"/>
        <item x="212"/>
        <item x="162"/>
        <item x="47"/>
        <item x="271"/>
        <item x="20"/>
        <item x="214"/>
        <item x="61"/>
        <item x="90"/>
        <item x="142"/>
        <item x="100"/>
        <item x="187"/>
        <item x="185"/>
        <item x="265"/>
        <item x="66"/>
        <item x="220"/>
        <item x="298"/>
        <item x="11"/>
        <item x="202"/>
        <item x="240"/>
        <item x="79"/>
        <item x="239"/>
        <item x="70"/>
        <item x="7"/>
        <item x="170"/>
        <item x="160"/>
        <item x="118"/>
        <item x="207"/>
        <item x="117"/>
        <item x="243"/>
        <item x="59"/>
        <item x="123"/>
        <item x="21"/>
        <item x="171"/>
        <item x="283"/>
        <item x="77"/>
        <item x="133"/>
        <item x="95"/>
        <item x="8"/>
        <item x="332"/>
        <item x="46"/>
        <item x="249"/>
        <item x="84"/>
        <item x="275"/>
        <item x="310"/>
        <item x="277"/>
        <item x="104"/>
        <item x="314"/>
        <item x="3"/>
        <item x="287"/>
        <item x="32"/>
        <item x="53"/>
        <item x="297"/>
        <item x="205"/>
        <item x="182"/>
        <item x="252"/>
        <item x="285"/>
        <item x="192"/>
        <item x="128"/>
        <item x="245"/>
        <item x="335"/>
        <item x="99"/>
        <item x="237"/>
        <item x="299"/>
        <item x="163"/>
        <item x="201"/>
        <item x="64"/>
        <item x="282"/>
        <item x="193"/>
        <item x="35"/>
        <item x="38"/>
        <item x="270"/>
        <item x="248"/>
        <item x="80"/>
        <item x="75"/>
        <item x="76"/>
        <item x="94"/>
        <item x="168"/>
        <item x="309"/>
        <item x="111"/>
        <item x="292"/>
        <item x="15"/>
        <item x="190"/>
        <item x="40"/>
        <item x="155"/>
        <item x="276"/>
        <item x="198"/>
        <item x="209"/>
        <item x="74"/>
        <item x="1"/>
        <item x="24"/>
        <item x="93"/>
        <item x="296"/>
        <item x="31"/>
        <item x="218"/>
        <item x="173"/>
        <item x="124"/>
        <item x="50"/>
        <item x="97"/>
        <item x="293"/>
        <item x="41"/>
        <item x="253"/>
        <item x="269"/>
        <item x="148"/>
        <item x="315"/>
        <item x="48"/>
        <item x="91"/>
        <item x="2"/>
        <item x="267"/>
        <item x="179"/>
        <item x="109"/>
        <item x="10"/>
        <item x="52"/>
        <item x="81"/>
        <item x="57"/>
        <item x="167"/>
        <item x="65"/>
        <item x="264"/>
        <item x="336"/>
        <item x="247"/>
        <item x="62"/>
        <item x="345"/>
        <item x="242"/>
        <item x="323"/>
        <item x="110"/>
        <item x="105"/>
        <item x="122"/>
        <item x="191"/>
        <item x="169"/>
        <item x="68"/>
        <item x="219"/>
        <item x="320"/>
        <item x="89"/>
        <item x="200"/>
        <item x="305"/>
        <item x="25"/>
        <item x="58"/>
        <item x="346"/>
        <item x="215"/>
        <item x="312"/>
        <item x="143"/>
        <item x="172"/>
        <item x="96"/>
        <item x="235"/>
        <item x="159"/>
        <item x="327"/>
        <item x="188"/>
        <item x="137"/>
        <item x="233"/>
        <item x="87"/>
        <item x="216"/>
        <item x="144"/>
        <item x="28"/>
        <item x="295"/>
        <item x="261"/>
        <item x="288"/>
        <item x="333"/>
        <item x="228"/>
        <item x="92"/>
        <item x="115"/>
        <item x="102"/>
        <item x="266"/>
        <item x="217"/>
        <item x="5"/>
        <item x="69"/>
        <item x="44"/>
        <item x="319"/>
        <item x="313"/>
        <item x="132"/>
        <item x="54"/>
        <item x="125"/>
        <item x="307"/>
        <item x="281"/>
        <item x="311"/>
        <item x="316"/>
        <item x="141"/>
        <item x="322"/>
        <item x="337"/>
        <item x="56"/>
        <item x="180"/>
        <item x="39"/>
        <item x="146"/>
        <item x="330"/>
        <item x="12"/>
        <item x="23"/>
        <item x="204"/>
        <item x="152"/>
        <item x="286"/>
        <item x="194"/>
        <item x="300"/>
        <item x="49"/>
        <item x="156"/>
        <item x="290"/>
        <item x="304"/>
        <item x="280"/>
        <item x="174"/>
        <item x="157"/>
        <item x="257"/>
        <item x="238"/>
        <item x="301"/>
        <item x="0"/>
        <item x="147"/>
        <item x="130"/>
        <item x="199"/>
        <item x="22"/>
        <item x="88"/>
        <item x="326"/>
        <item x="260"/>
        <item x="232"/>
        <item x="73"/>
        <item x="67"/>
        <item x="121"/>
        <item x="246"/>
        <item x="55"/>
        <item x="165"/>
        <item x="254"/>
        <item x="302"/>
        <item x="224"/>
        <item x="127"/>
        <item x="321"/>
        <item x="36"/>
        <item x="145"/>
        <item x="14"/>
        <item x="164"/>
        <item x="151"/>
        <item x="196"/>
        <item x="85"/>
        <item x="17"/>
        <item x="60"/>
        <item x="178"/>
        <item x="318"/>
        <item x="43"/>
        <item x="325"/>
        <item x="16"/>
        <item x="107"/>
        <item x="250"/>
        <item x="221"/>
        <item x="114"/>
        <item x="306"/>
        <item x="227"/>
        <item x="116"/>
        <item x="166"/>
        <item x="284"/>
        <item x="328"/>
        <item x="203"/>
        <item x="33"/>
        <item x="158"/>
        <item x="34"/>
        <item x="334"/>
        <item x="29"/>
        <item x="229"/>
        <item x="9"/>
        <item x="197"/>
        <item x="135"/>
        <item x="342"/>
        <item x="154"/>
        <item x="184"/>
        <item x="71"/>
        <item x="86"/>
        <item x="226"/>
        <item x="183"/>
        <item x="136"/>
        <item x="161"/>
        <item x="278"/>
        <item x="344"/>
        <item x="341"/>
        <item x="113"/>
        <item x="225"/>
        <item x="279"/>
        <item x="106"/>
        <item x="259"/>
        <item x="18"/>
        <item x="63"/>
        <item x="273"/>
        <item x="101"/>
        <item x="4"/>
        <item x="263"/>
        <item x="262"/>
        <item x="150"/>
        <item x="103"/>
        <item x="291"/>
        <item x="120"/>
        <item x="27"/>
        <item x="19"/>
        <item x="140"/>
        <item x="211"/>
        <item x="338"/>
        <item x="317"/>
        <item x="138"/>
        <item x="189"/>
        <item x="251"/>
        <item x="231"/>
        <item x="37"/>
        <item x="213"/>
        <item x="45"/>
        <item x="195"/>
        <item x="222"/>
        <item x="255"/>
        <item x="98"/>
        <item x="83"/>
        <item x="234"/>
        <item x="230"/>
        <item x="244"/>
        <item x="153"/>
        <item x="78"/>
        <item x="13"/>
        <item x="340"/>
        <item x="343"/>
        <item x="82"/>
        <item x="241"/>
        <item x="108"/>
        <item x="30"/>
        <item x="131"/>
        <item x="268"/>
        <item x="149"/>
        <item x="339"/>
        <item x="6"/>
        <item x="126"/>
        <item x="289"/>
        <item x="186"/>
        <item x="26"/>
        <item x="72"/>
        <item x="256"/>
        <item x="42"/>
        <item x="176"/>
        <item x="274"/>
        <item x="177"/>
        <item x="181"/>
        <item x="139"/>
        <item x="331"/>
        <item x="134"/>
        <item x="236"/>
        <item x="210"/>
        <item x="223"/>
        <item t="default"/>
      </items>
    </pivotField>
    <pivotField showAll="0">
      <items count="13">
        <item x="10"/>
        <item x="7"/>
        <item x="3"/>
        <item x="1"/>
        <item x="2"/>
        <item x="11"/>
        <item x="5"/>
        <item x="0"/>
        <item x="9"/>
        <item x="4"/>
        <item x="8"/>
        <item x="6"/>
        <item t="default"/>
      </items>
    </pivotField>
    <pivotField showAll="0"/>
    <pivotField axis="axisRow" showAll="0">
      <items count="6">
        <item x="2"/>
        <item x="4"/>
        <item x="1"/>
        <item x="3"/>
        <item x="0"/>
        <item t="default"/>
      </items>
    </pivotField>
    <pivotField showAll="0"/>
    <pivotField showAll="0"/>
    <pivotField showAll="0"/>
    <pivotField dataField="1" showAll="0"/>
    <pivotField showAll="0"/>
    <pivotField showAll="0"/>
    <pivotField numFmtId="14" showAll="0"/>
    <pivotField showAll="0">
      <items count="8">
        <item x="2"/>
        <item x="0"/>
        <item x="4"/>
        <item x="6"/>
        <item x="1"/>
        <item x="3"/>
        <item x="5"/>
        <item t="default"/>
      </items>
    </pivotField>
    <pivotField showAll="0"/>
    <pivotField showAll="0"/>
    <pivotField showAll="0">
      <items count="6">
        <item x="2"/>
        <item x="1"/>
        <item x="4"/>
        <item x="3"/>
        <item x="0"/>
        <item t="default"/>
      </items>
    </pivotField>
    <pivotField showAll="0"/>
    <pivotField axis="axisRow" showAll="0">
      <items count="3">
        <item x="1"/>
        <item x="0"/>
        <item t="default" sd="0"/>
      </items>
    </pivotField>
    <pivotField showAll="0"/>
    <pivotField showAll="0">
      <items count="4">
        <item x="0"/>
        <item x="2"/>
        <item x="1"/>
        <item t="default"/>
      </items>
    </pivotField>
    <pivotField showAll="0">
      <items count="11">
        <item x="3"/>
        <item x="2"/>
        <item x="6"/>
        <item x="0"/>
        <item x="5"/>
        <item x="4"/>
        <item x="9"/>
        <item x="8"/>
        <item x="7"/>
        <item x="1"/>
        <item t="default"/>
      </items>
    </pivotField>
    <pivotField showAll="0"/>
  </pivotFields>
  <rowFields count="2">
    <field x="17"/>
    <field x="4"/>
  </rowFields>
  <rowItems count="12">
    <i>
      <x/>
    </i>
    <i r="1">
      <x/>
    </i>
    <i r="1">
      <x v="1"/>
    </i>
    <i r="1">
      <x v="2"/>
    </i>
    <i r="1">
      <x v="3"/>
    </i>
    <i r="1">
      <x v="4"/>
    </i>
    <i>
      <x v="1"/>
    </i>
    <i r="1">
      <x/>
    </i>
    <i r="1">
      <x v="1"/>
    </i>
    <i r="1">
      <x v="2"/>
    </i>
    <i r="1">
      <x v="3"/>
    </i>
    <i r="1">
      <x v="4"/>
    </i>
  </rowItems>
  <colItems count="1">
    <i/>
  </colItems>
  <dataFields count="1">
    <dataField name="Sum of Profit" fld="8" showDataAs="percentOfTotal" baseField="0" baseItem="0" numFmtId="165"/>
  </dataFields>
  <formats count="1">
    <format dxfId="0">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3">
          <reference field="4294967294" count="1" selected="0">
            <x v="0"/>
          </reference>
          <reference field="4" count="1" selected="0">
            <x v="0"/>
          </reference>
          <reference field="17" count="1" selected="0">
            <x v="0"/>
          </reference>
        </references>
      </pivotArea>
    </chartFormat>
    <chartFormat chart="15"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2072AC5-2A94-4A38-B6C4-073F68C0D354}" name="PivotTable10"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5">
  <location ref="A29:C34" firstHeaderRow="0" firstDataRow="1" firstDataCol="1"/>
  <pivotFields count="22">
    <pivotField showAll="0"/>
    <pivotField numFmtId="14" showAll="0">
      <items count="348">
        <item x="308"/>
        <item x="129"/>
        <item x="303"/>
        <item x="294"/>
        <item x="119"/>
        <item x="272"/>
        <item x="329"/>
        <item x="324"/>
        <item x="51"/>
        <item x="208"/>
        <item x="258"/>
        <item x="206"/>
        <item x="112"/>
        <item x="175"/>
        <item x="212"/>
        <item x="162"/>
        <item x="47"/>
        <item x="271"/>
        <item x="20"/>
        <item x="214"/>
        <item x="61"/>
        <item x="90"/>
        <item x="142"/>
        <item x="100"/>
        <item x="187"/>
        <item x="185"/>
        <item x="265"/>
        <item x="66"/>
        <item x="220"/>
        <item x="298"/>
        <item x="11"/>
        <item x="202"/>
        <item x="240"/>
        <item x="79"/>
        <item x="239"/>
        <item x="70"/>
        <item x="7"/>
        <item x="170"/>
        <item x="160"/>
        <item x="118"/>
        <item x="207"/>
        <item x="117"/>
        <item x="243"/>
        <item x="59"/>
        <item x="123"/>
        <item x="21"/>
        <item x="171"/>
        <item x="283"/>
        <item x="77"/>
        <item x="133"/>
        <item x="95"/>
        <item x="8"/>
        <item x="332"/>
        <item x="46"/>
        <item x="249"/>
        <item x="84"/>
        <item x="275"/>
        <item x="310"/>
        <item x="277"/>
        <item x="104"/>
        <item x="314"/>
        <item x="3"/>
        <item x="287"/>
        <item x="32"/>
        <item x="53"/>
        <item x="297"/>
        <item x="205"/>
        <item x="182"/>
        <item x="252"/>
        <item x="285"/>
        <item x="192"/>
        <item x="128"/>
        <item x="245"/>
        <item x="335"/>
        <item x="99"/>
        <item x="237"/>
        <item x="299"/>
        <item x="163"/>
        <item x="201"/>
        <item x="64"/>
        <item x="282"/>
        <item x="193"/>
        <item x="35"/>
        <item x="38"/>
        <item x="270"/>
        <item x="248"/>
        <item x="80"/>
        <item x="75"/>
        <item x="76"/>
        <item x="94"/>
        <item x="168"/>
        <item x="309"/>
        <item x="111"/>
        <item x="292"/>
        <item x="15"/>
        <item x="190"/>
        <item x="40"/>
        <item x="155"/>
        <item x="276"/>
        <item x="198"/>
        <item x="209"/>
        <item x="74"/>
        <item x="1"/>
        <item x="24"/>
        <item x="93"/>
        <item x="296"/>
        <item x="31"/>
        <item x="218"/>
        <item x="173"/>
        <item x="124"/>
        <item x="50"/>
        <item x="97"/>
        <item x="293"/>
        <item x="41"/>
        <item x="253"/>
        <item x="269"/>
        <item x="148"/>
        <item x="315"/>
        <item x="48"/>
        <item x="91"/>
        <item x="2"/>
        <item x="267"/>
        <item x="179"/>
        <item x="109"/>
        <item x="10"/>
        <item x="52"/>
        <item x="81"/>
        <item x="57"/>
        <item x="167"/>
        <item x="65"/>
        <item x="264"/>
        <item x="336"/>
        <item x="247"/>
        <item x="62"/>
        <item x="345"/>
        <item x="242"/>
        <item x="323"/>
        <item x="110"/>
        <item x="105"/>
        <item x="122"/>
        <item x="191"/>
        <item x="169"/>
        <item x="68"/>
        <item x="219"/>
        <item x="320"/>
        <item x="89"/>
        <item x="200"/>
        <item x="305"/>
        <item x="25"/>
        <item x="58"/>
        <item x="346"/>
        <item x="215"/>
        <item x="312"/>
        <item x="143"/>
        <item x="172"/>
        <item x="96"/>
        <item x="235"/>
        <item x="159"/>
        <item x="327"/>
        <item x="188"/>
        <item x="137"/>
        <item x="233"/>
        <item x="87"/>
        <item x="216"/>
        <item x="144"/>
        <item x="28"/>
        <item x="295"/>
        <item x="261"/>
        <item x="288"/>
        <item x="333"/>
        <item x="228"/>
        <item x="92"/>
        <item x="115"/>
        <item x="102"/>
        <item x="266"/>
        <item x="217"/>
        <item x="5"/>
        <item x="69"/>
        <item x="44"/>
        <item x="319"/>
        <item x="313"/>
        <item x="132"/>
        <item x="54"/>
        <item x="125"/>
        <item x="307"/>
        <item x="281"/>
        <item x="311"/>
        <item x="316"/>
        <item x="141"/>
        <item x="322"/>
        <item x="337"/>
        <item x="56"/>
        <item x="180"/>
        <item x="39"/>
        <item x="146"/>
        <item x="330"/>
        <item x="12"/>
        <item x="23"/>
        <item x="204"/>
        <item x="152"/>
        <item x="286"/>
        <item x="194"/>
        <item x="300"/>
        <item x="49"/>
        <item x="156"/>
        <item x="290"/>
        <item x="304"/>
        <item x="280"/>
        <item x="174"/>
        <item x="157"/>
        <item x="257"/>
        <item x="238"/>
        <item x="301"/>
        <item x="0"/>
        <item x="147"/>
        <item x="130"/>
        <item x="199"/>
        <item x="22"/>
        <item x="88"/>
        <item x="326"/>
        <item x="260"/>
        <item x="232"/>
        <item x="73"/>
        <item x="67"/>
        <item x="121"/>
        <item x="246"/>
        <item x="55"/>
        <item x="165"/>
        <item x="254"/>
        <item x="302"/>
        <item x="224"/>
        <item x="127"/>
        <item x="321"/>
        <item x="36"/>
        <item x="145"/>
        <item x="14"/>
        <item x="164"/>
        <item x="151"/>
        <item x="196"/>
        <item x="85"/>
        <item x="17"/>
        <item x="60"/>
        <item x="178"/>
        <item x="318"/>
        <item x="43"/>
        <item x="325"/>
        <item x="16"/>
        <item x="107"/>
        <item x="250"/>
        <item x="221"/>
        <item x="114"/>
        <item x="306"/>
        <item x="227"/>
        <item x="116"/>
        <item x="166"/>
        <item x="284"/>
        <item x="328"/>
        <item x="203"/>
        <item x="33"/>
        <item x="158"/>
        <item x="34"/>
        <item x="334"/>
        <item x="29"/>
        <item x="229"/>
        <item x="9"/>
        <item x="197"/>
        <item x="135"/>
        <item x="342"/>
        <item x="154"/>
        <item x="184"/>
        <item x="71"/>
        <item x="86"/>
        <item x="226"/>
        <item x="183"/>
        <item x="136"/>
        <item x="161"/>
        <item x="278"/>
        <item x="344"/>
        <item x="341"/>
        <item x="113"/>
        <item x="225"/>
        <item x="279"/>
        <item x="106"/>
        <item x="259"/>
        <item x="18"/>
        <item x="63"/>
        <item x="273"/>
        <item x="101"/>
        <item x="4"/>
        <item x="263"/>
        <item x="262"/>
        <item x="150"/>
        <item x="103"/>
        <item x="291"/>
        <item x="120"/>
        <item x="27"/>
        <item x="19"/>
        <item x="140"/>
        <item x="211"/>
        <item x="338"/>
        <item x="317"/>
        <item x="138"/>
        <item x="189"/>
        <item x="251"/>
        <item x="231"/>
        <item x="37"/>
        <item x="213"/>
        <item x="45"/>
        <item x="195"/>
        <item x="222"/>
        <item x="255"/>
        <item x="98"/>
        <item x="83"/>
        <item x="234"/>
        <item x="230"/>
        <item x="244"/>
        <item x="153"/>
        <item x="78"/>
        <item x="13"/>
        <item x="340"/>
        <item x="343"/>
        <item x="82"/>
        <item x="241"/>
        <item x="108"/>
        <item x="30"/>
        <item x="131"/>
        <item x="268"/>
        <item x="149"/>
        <item x="339"/>
        <item x="6"/>
        <item x="126"/>
        <item x="289"/>
        <item x="186"/>
        <item x="26"/>
        <item x="72"/>
        <item x="256"/>
        <item x="42"/>
        <item x="176"/>
        <item x="274"/>
        <item x="177"/>
        <item x="181"/>
        <item x="139"/>
        <item x="331"/>
        <item x="134"/>
        <item x="236"/>
        <item x="210"/>
        <item x="223"/>
        <item t="default"/>
      </items>
    </pivotField>
    <pivotField showAll="0">
      <items count="13">
        <item x="10"/>
        <item x="7"/>
        <item x="3"/>
        <item x="1"/>
        <item x="2"/>
        <item x="11"/>
        <item x="5"/>
        <item x="0"/>
        <item x="9"/>
        <item x="4"/>
        <item x="8"/>
        <item x="6"/>
        <item t="default"/>
      </items>
    </pivotField>
    <pivotField showAll="0"/>
    <pivotField showAll="0">
      <items count="6">
        <item x="2"/>
        <item x="4"/>
        <item x="1"/>
        <item x="3"/>
        <item x="0"/>
        <item t="default"/>
      </items>
    </pivotField>
    <pivotField showAll="0"/>
    <pivotField showAll="0"/>
    <pivotField showAll="0"/>
    <pivotField showAll="0"/>
    <pivotField dataField="1" showAll="0"/>
    <pivotField showAll="0"/>
    <pivotField numFmtId="14" showAll="0"/>
    <pivotField showAll="0">
      <items count="8">
        <item x="2"/>
        <item x="0"/>
        <item x="4"/>
        <item x="6"/>
        <item x="1"/>
        <item x="3"/>
        <item x="5"/>
        <item t="default"/>
      </items>
    </pivotField>
    <pivotField showAll="0"/>
    <pivotField dataField="1" showAll="0"/>
    <pivotField axis="axisRow" showAll="0" sortType="ascending">
      <items count="6">
        <item x="2"/>
        <item x="1"/>
        <item x="4"/>
        <item x="3"/>
        <item x="0"/>
        <item t="default"/>
      </items>
      <autoSortScope>
        <pivotArea dataOnly="0" outline="0" fieldPosition="0">
          <references count="1">
            <reference field="4294967294" count="1" selected="0">
              <x v="0"/>
            </reference>
          </references>
        </pivotArea>
      </autoSortScope>
    </pivotField>
    <pivotField showAll="0"/>
    <pivotField showAll="0">
      <items count="3">
        <item x="1"/>
        <item x="0"/>
        <item t="default"/>
      </items>
    </pivotField>
    <pivotField showAll="0"/>
    <pivotField showAll="0">
      <items count="4">
        <item x="0"/>
        <item x="2"/>
        <item x="1"/>
        <item t="default"/>
      </items>
    </pivotField>
    <pivotField showAll="0">
      <items count="11">
        <item x="3"/>
        <item x="2"/>
        <item x="6"/>
        <item x="0"/>
        <item x="5"/>
        <item x="4"/>
        <item x="9"/>
        <item x="8"/>
        <item x="7"/>
        <item x="1"/>
        <item t="default"/>
      </items>
    </pivotField>
    <pivotField showAll="0"/>
  </pivotFields>
  <rowFields count="1">
    <field x="15"/>
  </rowFields>
  <rowItems count="5">
    <i>
      <x v="3"/>
    </i>
    <i>
      <x/>
    </i>
    <i>
      <x v="1"/>
    </i>
    <i>
      <x v="2"/>
    </i>
    <i>
      <x v="4"/>
    </i>
  </rowItems>
  <colFields count="1">
    <field x="-2"/>
  </colFields>
  <colItems count="2">
    <i>
      <x/>
    </i>
    <i i="1">
      <x v="1"/>
    </i>
  </colItems>
  <dataFields count="2">
    <dataField name="Sum of Revenue" fld="14" baseField="0" baseItem="0"/>
    <dataField name="Count of Quantity" fld="9" subtotal="count" baseField="15" baseItem="0"/>
  </dataFields>
  <formats count="1">
    <format dxfId="1">
      <pivotArea collapsedLevelsAreSubtotals="1" fieldPosition="0">
        <references count="2">
          <reference field="4294967294" count="1" selected="0">
            <x v="1"/>
          </reference>
          <reference field="15" count="0"/>
        </references>
      </pivotArea>
    </format>
  </formats>
  <chartFormats count="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 chart="3" format="6">
      <pivotArea type="data" outline="0" fieldPosition="0">
        <references count="2">
          <reference field="4294967294" count="1" selected="0">
            <x v="1"/>
          </reference>
          <reference field="1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D350A29-D0D5-48F4-A089-809995D2EEFE}" name="PivotTable9"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35">
  <location ref="A17:B19" firstHeaderRow="1" firstDataRow="1" firstDataCol="1"/>
  <pivotFields count="22">
    <pivotField showAll="0"/>
    <pivotField numFmtId="14" showAll="0">
      <items count="348">
        <item x="308"/>
        <item x="129"/>
        <item x="303"/>
        <item x="294"/>
        <item x="119"/>
        <item x="272"/>
        <item x="329"/>
        <item x="324"/>
        <item x="51"/>
        <item x="208"/>
        <item x="258"/>
        <item x="206"/>
        <item x="112"/>
        <item x="175"/>
        <item x="212"/>
        <item x="162"/>
        <item x="47"/>
        <item x="271"/>
        <item x="20"/>
        <item x="214"/>
        <item x="61"/>
        <item x="90"/>
        <item x="142"/>
        <item x="100"/>
        <item x="187"/>
        <item x="185"/>
        <item x="265"/>
        <item x="66"/>
        <item x="220"/>
        <item x="298"/>
        <item x="11"/>
        <item x="202"/>
        <item x="240"/>
        <item x="79"/>
        <item x="239"/>
        <item x="70"/>
        <item x="7"/>
        <item x="170"/>
        <item x="160"/>
        <item x="118"/>
        <item x="207"/>
        <item x="117"/>
        <item x="243"/>
        <item x="59"/>
        <item x="123"/>
        <item x="21"/>
        <item x="171"/>
        <item x="283"/>
        <item x="77"/>
        <item x="133"/>
        <item x="95"/>
        <item x="8"/>
        <item x="332"/>
        <item x="46"/>
        <item x="249"/>
        <item x="84"/>
        <item x="275"/>
        <item x="310"/>
        <item x="277"/>
        <item x="104"/>
        <item x="314"/>
        <item x="3"/>
        <item x="287"/>
        <item x="32"/>
        <item x="53"/>
        <item x="297"/>
        <item x="205"/>
        <item x="182"/>
        <item x="252"/>
        <item x="285"/>
        <item x="192"/>
        <item x="128"/>
        <item x="245"/>
        <item x="335"/>
        <item x="99"/>
        <item x="237"/>
        <item x="299"/>
        <item x="163"/>
        <item x="201"/>
        <item x="64"/>
        <item x="282"/>
        <item x="193"/>
        <item x="35"/>
        <item x="38"/>
        <item x="270"/>
        <item x="248"/>
        <item x="80"/>
        <item x="75"/>
        <item x="76"/>
        <item x="94"/>
        <item x="168"/>
        <item x="309"/>
        <item x="111"/>
        <item x="292"/>
        <item x="15"/>
        <item x="190"/>
        <item x="40"/>
        <item x="155"/>
        <item x="276"/>
        <item x="198"/>
        <item x="209"/>
        <item x="74"/>
        <item x="1"/>
        <item x="24"/>
        <item x="93"/>
        <item x="296"/>
        <item x="31"/>
        <item x="218"/>
        <item x="173"/>
        <item x="124"/>
        <item x="50"/>
        <item x="97"/>
        <item x="293"/>
        <item x="41"/>
        <item x="253"/>
        <item x="269"/>
        <item x="148"/>
        <item x="315"/>
        <item x="48"/>
        <item x="91"/>
        <item x="2"/>
        <item x="267"/>
        <item x="179"/>
        <item x="109"/>
        <item x="10"/>
        <item x="52"/>
        <item x="81"/>
        <item x="57"/>
        <item x="167"/>
        <item x="65"/>
        <item x="264"/>
        <item x="336"/>
        <item x="247"/>
        <item x="62"/>
        <item x="345"/>
        <item x="242"/>
        <item x="323"/>
        <item x="110"/>
        <item x="105"/>
        <item x="122"/>
        <item x="191"/>
        <item x="169"/>
        <item x="68"/>
        <item x="219"/>
        <item x="320"/>
        <item x="89"/>
        <item x="200"/>
        <item x="305"/>
        <item x="25"/>
        <item x="58"/>
        <item x="346"/>
        <item x="215"/>
        <item x="312"/>
        <item x="143"/>
        <item x="172"/>
        <item x="96"/>
        <item x="235"/>
        <item x="159"/>
        <item x="327"/>
        <item x="188"/>
        <item x="137"/>
        <item x="233"/>
        <item x="87"/>
        <item x="216"/>
        <item x="144"/>
        <item x="28"/>
        <item x="295"/>
        <item x="261"/>
        <item x="288"/>
        <item x="333"/>
        <item x="228"/>
        <item x="92"/>
        <item x="115"/>
        <item x="102"/>
        <item x="266"/>
        <item x="217"/>
        <item x="5"/>
        <item x="69"/>
        <item x="44"/>
        <item x="319"/>
        <item x="313"/>
        <item x="132"/>
        <item x="54"/>
        <item x="125"/>
        <item x="307"/>
        <item x="281"/>
        <item x="311"/>
        <item x="316"/>
        <item x="141"/>
        <item x="322"/>
        <item x="337"/>
        <item x="56"/>
        <item x="180"/>
        <item x="39"/>
        <item x="146"/>
        <item x="330"/>
        <item x="12"/>
        <item x="23"/>
        <item x="204"/>
        <item x="152"/>
        <item x="286"/>
        <item x="194"/>
        <item x="300"/>
        <item x="49"/>
        <item x="156"/>
        <item x="290"/>
        <item x="304"/>
        <item x="280"/>
        <item x="174"/>
        <item x="157"/>
        <item x="257"/>
        <item x="238"/>
        <item x="301"/>
        <item x="0"/>
        <item x="147"/>
        <item x="130"/>
        <item x="199"/>
        <item x="22"/>
        <item x="88"/>
        <item x="326"/>
        <item x="260"/>
        <item x="232"/>
        <item x="73"/>
        <item x="67"/>
        <item x="121"/>
        <item x="246"/>
        <item x="55"/>
        <item x="165"/>
        <item x="254"/>
        <item x="302"/>
        <item x="224"/>
        <item x="127"/>
        <item x="321"/>
        <item x="36"/>
        <item x="145"/>
        <item x="14"/>
        <item x="164"/>
        <item x="151"/>
        <item x="196"/>
        <item x="85"/>
        <item x="17"/>
        <item x="60"/>
        <item x="178"/>
        <item x="318"/>
        <item x="43"/>
        <item x="325"/>
        <item x="16"/>
        <item x="107"/>
        <item x="250"/>
        <item x="221"/>
        <item x="114"/>
        <item x="306"/>
        <item x="227"/>
        <item x="116"/>
        <item x="166"/>
        <item x="284"/>
        <item x="328"/>
        <item x="203"/>
        <item x="33"/>
        <item x="158"/>
        <item x="34"/>
        <item x="334"/>
        <item x="29"/>
        <item x="229"/>
        <item x="9"/>
        <item x="197"/>
        <item x="135"/>
        <item x="342"/>
        <item x="154"/>
        <item x="184"/>
        <item x="71"/>
        <item x="86"/>
        <item x="226"/>
        <item x="183"/>
        <item x="136"/>
        <item x="161"/>
        <item x="278"/>
        <item x="344"/>
        <item x="341"/>
        <item x="113"/>
        <item x="225"/>
        <item x="279"/>
        <item x="106"/>
        <item x="259"/>
        <item x="18"/>
        <item x="63"/>
        <item x="273"/>
        <item x="101"/>
        <item x="4"/>
        <item x="263"/>
        <item x="262"/>
        <item x="150"/>
        <item x="103"/>
        <item x="291"/>
        <item x="120"/>
        <item x="27"/>
        <item x="19"/>
        <item x="140"/>
        <item x="211"/>
        <item x="338"/>
        <item x="317"/>
        <item x="138"/>
        <item x="189"/>
        <item x="251"/>
        <item x="231"/>
        <item x="37"/>
        <item x="213"/>
        <item x="45"/>
        <item x="195"/>
        <item x="222"/>
        <item x="255"/>
        <item x="98"/>
        <item x="83"/>
        <item x="234"/>
        <item x="230"/>
        <item x="244"/>
        <item x="153"/>
        <item x="78"/>
        <item x="13"/>
        <item x="340"/>
        <item x="343"/>
        <item x="82"/>
        <item x="241"/>
        <item x="108"/>
        <item x="30"/>
        <item x="131"/>
        <item x="268"/>
        <item x="149"/>
        <item x="339"/>
        <item x="6"/>
        <item x="126"/>
        <item x="289"/>
        <item x="186"/>
        <item x="26"/>
        <item x="72"/>
        <item x="256"/>
        <item x="42"/>
        <item x="176"/>
        <item x="274"/>
        <item x="177"/>
        <item x="181"/>
        <item x="139"/>
        <item x="331"/>
        <item x="134"/>
        <item x="236"/>
        <item x="210"/>
        <item x="223"/>
        <item t="default"/>
      </items>
    </pivotField>
    <pivotField showAll="0">
      <items count="13">
        <item x="10"/>
        <item x="7"/>
        <item x="3"/>
        <item x="1"/>
        <item x="2"/>
        <item x="11"/>
        <item x="5"/>
        <item x="0"/>
        <item x="9"/>
        <item x="4"/>
        <item x="8"/>
        <item x="6"/>
        <item t="default"/>
      </items>
    </pivotField>
    <pivotField showAll="0"/>
    <pivotField showAll="0">
      <items count="6">
        <item x="2"/>
        <item x="4"/>
        <item x="1"/>
        <item x="3"/>
        <item x="0"/>
        <item t="default"/>
      </items>
    </pivotField>
    <pivotField showAll="0"/>
    <pivotField showAll="0"/>
    <pivotField showAll="0"/>
    <pivotField showAll="0"/>
    <pivotField showAll="0"/>
    <pivotField showAll="0"/>
    <pivotField numFmtId="14" showAll="0"/>
    <pivotField showAll="0">
      <items count="8">
        <item x="2"/>
        <item x="0"/>
        <item x="4"/>
        <item x="6"/>
        <item x="1"/>
        <item x="3"/>
        <item x="5"/>
        <item t="default"/>
      </items>
    </pivotField>
    <pivotField showAll="0"/>
    <pivotField dataField="1" showAll="0"/>
    <pivotField showAll="0">
      <items count="6">
        <item x="2"/>
        <item x="1"/>
        <item x="4"/>
        <item x="3"/>
        <item x="0"/>
        <item t="default"/>
      </items>
    </pivotField>
    <pivotField showAll="0"/>
    <pivotField axis="axisRow" showAll="0">
      <items count="3">
        <item x="1"/>
        <item x="0"/>
        <item t="default"/>
      </items>
    </pivotField>
    <pivotField showAll="0"/>
    <pivotField showAll="0">
      <items count="4">
        <item x="0"/>
        <item x="2"/>
        <item x="1"/>
        <item t="default"/>
      </items>
    </pivotField>
    <pivotField showAll="0">
      <items count="11">
        <item x="3"/>
        <item x="2"/>
        <item x="6"/>
        <item x="0"/>
        <item x="5"/>
        <item x="4"/>
        <item x="9"/>
        <item x="8"/>
        <item x="7"/>
        <item x="1"/>
        <item t="default"/>
      </items>
    </pivotField>
    <pivotField showAll="0"/>
  </pivotFields>
  <rowFields count="1">
    <field x="17"/>
  </rowFields>
  <rowItems count="2">
    <i>
      <x/>
    </i>
    <i>
      <x v="1"/>
    </i>
  </rowItems>
  <colItems count="1">
    <i/>
  </colItems>
  <dataFields count="1">
    <dataField name="Sum of Revenue" fld="14" showDataAs="percentOfTotal" baseField="0" baseItem="0" numFmtId="10"/>
  </dataFields>
  <chartFormats count="6">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17" count="1" selected="0">
            <x v="0"/>
          </reference>
        </references>
      </pivotArea>
    </chartFormat>
    <chartFormat chart="2" format="2">
      <pivotArea type="data" outline="0" fieldPosition="0">
        <references count="2">
          <reference field="4294967294" count="1" selected="0">
            <x v="0"/>
          </reference>
          <reference field="17" count="1" selected="0">
            <x v="1"/>
          </reference>
        </references>
      </pivotArea>
    </chartFormat>
    <chartFormat chart="14" format="7" series="1">
      <pivotArea type="data" outline="0" fieldPosition="0">
        <references count="1">
          <reference field="4294967294" count="1" selected="0">
            <x v="0"/>
          </reference>
        </references>
      </pivotArea>
    </chartFormat>
    <chartFormat chart="14" format="8">
      <pivotArea type="data" outline="0" fieldPosition="0">
        <references count="2">
          <reference field="4294967294" count="1" selected="0">
            <x v="0"/>
          </reference>
          <reference field="17" count="1" selected="0">
            <x v="0"/>
          </reference>
        </references>
      </pivotArea>
    </chartFormat>
    <chartFormat chart="14" format="9">
      <pivotArea type="data" outline="0" fieldPosition="0">
        <references count="2">
          <reference field="4294967294" count="1" selected="0">
            <x v="0"/>
          </reference>
          <reference field="1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671645F-EE64-41F0-B101-3705ABC641B5}" name="PivotTable8"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17">
  <location ref="A4:B7" firstHeaderRow="1" firstDataRow="1" firstDataCol="1"/>
  <pivotFields count="22">
    <pivotField showAll="0"/>
    <pivotField numFmtId="14" showAll="0">
      <items count="348">
        <item x="308"/>
        <item x="129"/>
        <item x="303"/>
        <item x="294"/>
        <item x="119"/>
        <item x="272"/>
        <item x="329"/>
        <item x="324"/>
        <item x="51"/>
        <item x="208"/>
        <item x="258"/>
        <item x="206"/>
        <item x="112"/>
        <item x="175"/>
        <item x="212"/>
        <item x="162"/>
        <item x="47"/>
        <item x="271"/>
        <item x="20"/>
        <item x="214"/>
        <item x="61"/>
        <item x="90"/>
        <item x="142"/>
        <item x="100"/>
        <item x="187"/>
        <item x="185"/>
        <item x="265"/>
        <item x="66"/>
        <item x="220"/>
        <item x="298"/>
        <item x="11"/>
        <item x="202"/>
        <item x="240"/>
        <item x="79"/>
        <item x="239"/>
        <item x="70"/>
        <item x="7"/>
        <item x="170"/>
        <item x="160"/>
        <item x="118"/>
        <item x="207"/>
        <item x="117"/>
        <item x="243"/>
        <item x="59"/>
        <item x="123"/>
        <item x="21"/>
        <item x="171"/>
        <item x="283"/>
        <item x="77"/>
        <item x="133"/>
        <item x="95"/>
        <item x="8"/>
        <item x="332"/>
        <item x="46"/>
        <item x="249"/>
        <item x="84"/>
        <item x="275"/>
        <item x="310"/>
        <item x="277"/>
        <item x="104"/>
        <item x="314"/>
        <item x="3"/>
        <item x="287"/>
        <item x="32"/>
        <item x="53"/>
        <item x="297"/>
        <item x="205"/>
        <item x="182"/>
        <item x="252"/>
        <item x="285"/>
        <item x="192"/>
        <item x="128"/>
        <item x="245"/>
        <item x="335"/>
        <item x="99"/>
        <item x="237"/>
        <item x="299"/>
        <item x="163"/>
        <item x="201"/>
        <item x="64"/>
        <item x="282"/>
        <item x="193"/>
        <item x="35"/>
        <item x="38"/>
        <item x="270"/>
        <item x="248"/>
        <item x="80"/>
        <item x="75"/>
        <item x="76"/>
        <item x="94"/>
        <item x="168"/>
        <item x="309"/>
        <item x="111"/>
        <item x="292"/>
        <item x="15"/>
        <item x="190"/>
        <item x="40"/>
        <item x="155"/>
        <item x="276"/>
        <item x="198"/>
        <item x="209"/>
        <item x="74"/>
        <item x="1"/>
        <item x="24"/>
        <item x="93"/>
        <item x="296"/>
        <item x="31"/>
        <item x="218"/>
        <item x="173"/>
        <item x="124"/>
        <item x="50"/>
        <item x="97"/>
        <item x="293"/>
        <item x="41"/>
        <item x="253"/>
        <item x="269"/>
        <item x="148"/>
        <item x="315"/>
        <item x="48"/>
        <item x="91"/>
        <item x="2"/>
        <item x="267"/>
        <item x="179"/>
        <item x="109"/>
        <item x="10"/>
        <item x="52"/>
        <item x="81"/>
        <item x="57"/>
        <item x="167"/>
        <item x="65"/>
        <item x="264"/>
        <item x="336"/>
        <item x="247"/>
        <item x="62"/>
        <item x="345"/>
        <item x="242"/>
        <item x="323"/>
        <item x="110"/>
        <item x="105"/>
        <item x="122"/>
        <item x="191"/>
        <item x="169"/>
        <item x="68"/>
        <item x="219"/>
        <item x="320"/>
        <item x="89"/>
        <item x="200"/>
        <item x="305"/>
        <item x="25"/>
        <item x="58"/>
        <item x="346"/>
        <item x="215"/>
        <item x="312"/>
        <item x="143"/>
        <item x="172"/>
        <item x="96"/>
        <item x="235"/>
        <item x="159"/>
        <item x="327"/>
        <item x="188"/>
        <item x="137"/>
        <item x="233"/>
        <item x="87"/>
        <item x="216"/>
        <item x="144"/>
        <item x="28"/>
        <item x="295"/>
        <item x="261"/>
        <item x="288"/>
        <item x="333"/>
        <item x="228"/>
        <item x="92"/>
        <item x="115"/>
        <item x="102"/>
        <item x="266"/>
        <item x="217"/>
        <item x="5"/>
        <item x="69"/>
        <item x="44"/>
        <item x="319"/>
        <item x="313"/>
        <item x="132"/>
        <item x="54"/>
        <item x="125"/>
        <item x="307"/>
        <item x="281"/>
        <item x="311"/>
        <item x="316"/>
        <item x="141"/>
        <item x="322"/>
        <item x="337"/>
        <item x="56"/>
        <item x="180"/>
        <item x="39"/>
        <item x="146"/>
        <item x="330"/>
        <item x="12"/>
        <item x="23"/>
        <item x="204"/>
        <item x="152"/>
        <item x="286"/>
        <item x="194"/>
        <item x="300"/>
        <item x="49"/>
        <item x="156"/>
        <item x="290"/>
        <item x="304"/>
        <item x="280"/>
        <item x="174"/>
        <item x="157"/>
        <item x="257"/>
        <item x="238"/>
        <item x="301"/>
        <item x="0"/>
        <item x="147"/>
        <item x="130"/>
        <item x="199"/>
        <item x="22"/>
        <item x="88"/>
        <item x="326"/>
        <item x="260"/>
        <item x="232"/>
        <item x="73"/>
        <item x="67"/>
        <item x="121"/>
        <item x="246"/>
        <item x="55"/>
        <item x="165"/>
        <item x="254"/>
        <item x="302"/>
        <item x="224"/>
        <item x="127"/>
        <item x="321"/>
        <item x="36"/>
        <item x="145"/>
        <item x="14"/>
        <item x="164"/>
        <item x="151"/>
        <item x="196"/>
        <item x="85"/>
        <item x="17"/>
        <item x="60"/>
        <item x="178"/>
        <item x="318"/>
        <item x="43"/>
        <item x="325"/>
        <item x="16"/>
        <item x="107"/>
        <item x="250"/>
        <item x="221"/>
        <item x="114"/>
        <item x="306"/>
        <item x="227"/>
        <item x="116"/>
        <item x="166"/>
        <item x="284"/>
        <item x="328"/>
        <item x="203"/>
        <item x="33"/>
        <item x="158"/>
        <item x="34"/>
        <item x="334"/>
        <item x="29"/>
        <item x="229"/>
        <item x="9"/>
        <item x="197"/>
        <item x="135"/>
        <item x="342"/>
        <item x="154"/>
        <item x="184"/>
        <item x="71"/>
        <item x="86"/>
        <item x="226"/>
        <item x="183"/>
        <item x="136"/>
        <item x="161"/>
        <item x="278"/>
        <item x="344"/>
        <item x="341"/>
        <item x="113"/>
        <item x="225"/>
        <item x="279"/>
        <item x="106"/>
        <item x="259"/>
        <item x="18"/>
        <item x="63"/>
        <item x="273"/>
        <item x="101"/>
        <item x="4"/>
        <item x="263"/>
        <item x="262"/>
        <item x="150"/>
        <item x="103"/>
        <item x="291"/>
        <item x="120"/>
        <item x="27"/>
        <item x="19"/>
        <item x="140"/>
        <item x="211"/>
        <item x="338"/>
        <item x="317"/>
        <item x="138"/>
        <item x="189"/>
        <item x="251"/>
        <item x="231"/>
        <item x="37"/>
        <item x="213"/>
        <item x="45"/>
        <item x="195"/>
        <item x="222"/>
        <item x="255"/>
        <item x="98"/>
        <item x="83"/>
        <item x="234"/>
        <item x="230"/>
        <item x="244"/>
        <item x="153"/>
        <item x="78"/>
        <item x="13"/>
        <item x="340"/>
        <item x="343"/>
        <item x="82"/>
        <item x="241"/>
        <item x="108"/>
        <item x="30"/>
        <item x="131"/>
        <item x="268"/>
        <item x="149"/>
        <item x="339"/>
        <item x="6"/>
        <item x="126"/>
        <item x="289"/>
        <item x="186"/>
        <item x="26"/>
        <item x="72"/>
        <item x="256"/>
        <item x="42"/>
        <item x="176"/>
        <item x="274"/>
        <item x="177"/>
        <item x="181"/>
        <item x="139"/>
        <item x="331"/>
        <item x="134"/>
        <item x="236"/>
        <item x="210"/>
        <item x="223"/>
        <item t="default"/>
      </items>
    </pivotField>
    <pivotField showAll="0">
      <items count="13">
        <item x="10"/>
        <item x="7"/>
        <item x="3"/>
        <item x="1"/>
        <item x="2"/>
        <item x="11"/>
        <item x="5"/>
        <item x="0"/>
        <item x="9"/>
        <item x="4"/>
        <item x="8"/>
        <item x="6"/>
        <item t="default"/>
      </items>
    </pivotField>
    <pivotField showAll="0"/>
    <pivotField showAll="0">
      <items count="6">
        <item x="2"/>
        <item x="4"/>
        <item x="1"/>
        <item x="3"/>
        <item x="0"/>
        <item t="default"/>
      </items>
    </pivotField>
    <pivotField showAll="0"/>
    <pivotField showAll="0"/>
    <pivotField showAll="0"/>
    <pivotField dataField="1" showAll="0"/>
    <pivotField showAll="0"/>
    <pivotField showAll="0"/>
    <pivotField numFmtId="14" showAll="0"/>
    <pivotField showAll="0">
      <items count="8">
        <item x="2"/>
        <item x="0"/>
        <item x="4"/>
        <item x="6"/>
        <item x="1"/>
        <item x="3"/>
        <item x="5"/>
        <item t="default"/>
      </items>
    </pivotField>
    <pivotField showAll="0"/>
    <pivotField showAll="0"/>
    <pivotField showAll="0">
      <items count="6">
        <item x="2"/>
        <item x="1"/>
        <item x="4"/>
        <item x="3"/>
        <item x="0"/>
        <item t="default"/>
      </items>
    </pivotField>
    <pivotField showAll="0"/>
    <pivotField showAll="0">
      <items count="3">
        <item x="1"/>
        <item x="0"/>
        <item t="default"/>
      </items>
    </pivotField>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11">
        <item x="3"/>
        <item x="2"/>
        <item x="6"/>
        <item x="0"/>
        <item x="5"/>
        <item x="4"/>
        <item x="9"/>
        <item x="8"/>
        <item x="7"/>
        <item x="1"/>
        <item t="default"/>
      </items>
    </pivotField>
    <pivotField showAll="0"/>
  </pivotFields>
  <rowFields count="1">
    <field x="19"/>
  </rowFields>
  <rowItems count="3">
    <i>
      <x/>
    </i>
    <i>
      <x v="1"/>
    </i>
    <i>
      <x v="2"/>
    </i>
  </rowItems>
  <colItems count="1">
    <i/>
  </colItems>
  <dataFields count="1">
    <dataField name="Sum of Profit" fld="8" baseField="0" baseItem="0"/>
  </dataFields>
  <chartFormats count="8">
    <chartFormat chart="6" format="0"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0"/>
          </reference>
        </references>
      </pivotArea>
    </chartFormat>
    <chartFormat chart="9" format="6">
      <pivotArea type="data" outline="0" fieldPosition="0">
        <references count="2">
          <reference field="4294967294" count="1" selected="0">
            <x v="0"/>
          </reference>
          <reference field="19" count="1" selected="0">
            <x v="0"/>
          </reference>
        </references>
      </pivotArea>
    </chartFormat>
    <chartFormat chart="9" format="7">
      <pivotArea type="data" outline="0" fieldPosition="0">
        <references count="2">
          <reference field="4294967294" count="1" selected="0">
            <x v="0"/>
          </reference>
          <reference field="19" count="1" selected="0">
            <x v="1"/>
          </reference>
        </references>
      </pivotArea>
    </chartFormat>
    <chartFormat chart="9" format="8">
      <pivotArea type="data" outline="0" fieldPosition="0">
        <references count="2">
          <reference field="4294967294" count="1" selected="0">
            <x v="0"/>
          </reference>
          <reference field="19" count="1" selected="0">
            <x v="2"/>
          </reference>
        </references>
      </pivotArea>
    </chartFormat>
    <chartFormat chart="6" format="1">
      <pivotArea type="data" outline="0" fieldPosition="0">
        <references count="2">
          <reference field="4294967294" count="1" selected="0">
            <x v="0"/>
          </reference>
          <reference field="19" count="1" selected="0">
            <x v="0"/>
          </reference>
        </references>
      </pivotArea>
    </chartFormat>
    <chartFormat chart="6" format="2">
      <pivotArea type="data" outline="0" fieldPosition="0">
        <references count="2">
          <reference field="4294967294" count="1" selected="0">
            <x v="0"/>
          </reference>
          <reference field="19" count="1" selected="0">
            <x v="1"/>
          </reference>
        </references>
      </pivotArea>
    </chartFormat>
    <chartFormat chart="6" format="3">
      <pivotArea type="data" outline="0" fieldPosition="0">
        <references count="2">
          <reference field="4294967294" count="1" selected="0">
            <x v="0"/>
          </reference>
          <reference field="1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C56BF64-2708-4A31-8F7C-2CF7308B0C1D}" name="PivotTable13"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9">
  <location ref="A58:B61" firstHeaderRow="1" firstDataRow="1" firstDataCol="1"/>
  <pivotFields count="22">
    <pivotField dataField="1" showAll="0"/>
    <pivotField numFmtId="14" showAll="0">
      <items count="348">
        <item x="308"/>
        <item x="129"/>
        <item x="303"/>
        <item x="294"/>
        <item x="119"/>
        <item x="272"/>
        <item x="329"/>
        <item x="324"/>
        <item x="51"/>
        <item x="208"/>
        <item x="258"/>
        <item x="206"/>
        <item x="112"/>
        <item x="175"/>
        <item x="212"/>
        <item x="162"/>
        <item x="47"/>
        <item x="271"/>
        <item x="20"/>
        <item x="214"/>
        <item x="61"/>
        <item x="90"/>
        <item x="142"/>
        <item x="100"/>
        <item x="187"/>
        <item x="185"/>
        <item x="265"/>
        <item x="66"/>
        <item x="220"/>
        <item x="298"/>
        <item x="11"/>
        <item x="202"/>
        <item x="240"/>
        <item x="79"/>
        <item x="239"/>
        <item x="70"/>
        <item x="7"/>
        <item x="170"/>
        <item x="160"/>
        <item x="118"/>
        <item x="207"/>
        <item x="117"/>
        <item x="243"/>
        <item x="59"/>
        <item x="123"/>
        <item x="21"/>
        <item x="171"/>
        <item x="283"/>
        <item x="77"/>
        <item x="133"/>
        <item x="95"/>
        <item x="8"/>
        <item x="332"/>
        <item x="46"/>
        <item x="249"/>
        <item x="84"/>
        <item x="275"/>
        <item x="310"/>
        <item x="277"/>
        <item x="104"/>
        <item x="314"/>
        <item x="3"/>
        <item x="287"/>
        <item x="32"/>
        <item x="53"/>
        <item x="297"/>
        <item x="205"/>
        <item x="182"/>
        <item x="252"/>
        <item x="285"/>
        <item x="192"/>
        <item x="128"/>
        <item x="245"/>
        <item x="335"/>
        <item x="99"/>
        <item x="237"/>
        <item x="299"/>
        <item x="163"/>
        <item x="201"/>
        <item x="64"/>
        <item x="282"/>
        <item x="193"/>
        <item x="35"/>
        <item x="38"/>
        <item x="270"/>
        <item x="248"/>
        <item x="80"/>
        <item x="75"/>
        <item x="76"/>
        <item x="94"/>
        <item x="168"/>
        <item x="309"/>
        <item x="111"/>
        <item x="292"/>
        <item x="15"/>
        <item x="190"/>
        <item x="40"/>
        <item x="155"/>
        <item x="276"/>
        <item x="198"/>
        <item x="209"/>
        <item x="74"/>
        <item x="1"/>
        <item x="24"/>
        <item x="93"/>
        <item x="296"/>
        <item x="31"/>
        <item x="218"/>
        <item x="173"/>
        <item x="124"/>
        <item x="50"/>
        <item x="97"/>
        <item x="293"/>
        <item x="41"/>
        <item x="253"/>
        <item x="269"/>
        <item x="148"/>
        <item x="315"/>
        <item x="48"/>
        <item x="91"/>
        <item x="2"/>
        <item x="267"/>
        <item x="179"/>
        <item x="109"/>
        <item x="10"/>
        <item x="52"/>
        <item x="81"/>
        <item x="57"/>
        <item x="167"/>
        <item x="65"/>
        <item x="264"/>
        <item x="336"/>
        <item x="247"/>
        <item x="62"/>
        <item x="345"/>
        <item x="242"/>
        <item x="323"/>
        <item x="110"/>
        <item x="105"/>
        <item x="122"/>
        <item x="191"/>
        <item x="169"/>
        <item x="68"/>
        <item x="219"/>
        <item x="320"/>
        <item x="89"/>
        <item x="200"/>
        <item x="305"/>
        <item x="25"/>
        <item x="58"/>
        <item x="346"/>
        <item x="215"/>
        <item x="312"/>
        <item x="143"/>
        <item x="172"/>
        <item x="96"/>
        <item x="235"/>
        <item x="159"/>
        <item x="327"/>
        <item x="188"/>
        <item x="137"/>
        <item x="233"/>
        <item x="87"/>
        <item x="216"/>
        <item x="144"/>
        <item x="28"/>
        <item x="295"/>
        <item x="261"/>
        <item x="288"/>
        <item x="333"/>
        <item x="228"/>
        <item x="92"/>
        <item x="115"/>
        <item x="102"/>
        <item x="266"/>
        <item x="217"/>
        <item x="5"/>
        <item x="69"/>
        <item x="44"/>
        <item x="319"/>
        <item x="313"/>
        <item x="132"/>
        <item x="54"/>
        <item x="125"/>
        <item x="307"/>
        <item x="281"/>
        <item x="311"/>
        <item x="316"/>
        <item x="141"/>
        <item x="322"/>
        <item x="337"/>
        <item x="56"/>
        <item x="180"/>
        <item x="39"/>
        <item x="146"/>
        <item x="330"/>
        <item x="12"/>
        <item x="23"/>
        <item x="204"/>
        <item x="152"/>
        <item x="286"/>
        <item x="194"/>
        <item x="300"/>
        <item x="49"/>
        <item x="156"/>
        <item x="290"/>
        <item x="304"/>
        <item x="280"/>
        <item x="174"/>
        <item x="157"/>
        <item x="257"/>
        <item x="238"/>
        <item x="301"/>
        <item x="0"/>
        <item x="147"/>
        <item x="130"/>
        <item x="199"/>
        <item x="22"/>
        <item x="88"/>
        <item x="326"/>
        <item x="260"/>
        <item x="232"/>
        <item x="73"/>
        <item x="67"/>
        <item x="121"/>
        <item x="246"/>
        <item x="55"/>
        <item x="165"/>
        <item x="254"/>
        <item x="302"/>
        <item x="224"/>
        <item x="127"/>
        <item x="321"/>
        <item x="36"/>
        <item x="145"/>
        <item x="14"/>
        <item x="164"/>
        <item x="151"/>
        <item x="196"/>
        <item x="85"/>
        <item x="17"/>
        <item x="60"/>
        <item x="178"/>
        <item x="318"/>
        <item x="43"/>
        <item x="325"/>
        <item x="16"/>
        <item x="107"/>
        <item x="250"/>
        <item x="221"/>
        <item x="114"/>
        <item x="306"/>
        <item x="227"/>
        <item x="116"/>
        <item x="166"/>
        <item x="284"/>
        <item x="328"/>
        <item x="203"/>
        <item x="33"/>
        <item x="158"/>
        <item x="34"/>
        <item x="334"/>
        <item x="29"/>
        <item x="229"/>
        <item x="9"/>
        <item x="197"/>
        <item x="135"/>
        <item x="342"/>
        <item x="154"/>
        <item x="184"/>
        <item x="71"/>
        <item x="86"/>
        <item x="226"/>
        <item x="183"/>
        <item x="136"/>
        <item x="161"/>
        <item x="278"/>
        <item x="344"/>
        <item x="341"/>
        <item x="113"/>
        <item x="225"/>
        <item x="279"/>
        <item x="106"/>
        <item x="259"/>
        <item x="18"/>
        <item x="63"/>
        <item x="273"/>
        <item x="101"/>
        <item x="4"/>
        <item x="263"/>
        <item x="262"/>
        <item x="150"/>
        <item x="103"/>
        <item x="291"/>
        <item x="120"/>
        <item x="27"/>
        <item x="19"/>
        <item x="140"/>
        <item x="211"/>
        <item x="338"/>
        <item x="317"/>
        <item x="138"/>
        <item x="189"/>
        <item x="251"/>
        <item x="231"/>
        <item x="37"/>
        <item x="213"/>
        <item x="45"/>
        <item x="195"/>
        <item x="222"/>
        <item x="255"/>
        <item x="98"/>
        <item x="83"/>
        <item x="234"/>
        <item x="230"/>
        <item x="244"/>
        <item x="153"/>
        <item x="78"/>
        <item x="13"/>
        <item x="340"/>
        <item x="343"/>
        <item x="82"/>
        <item x="241"/>
        <item x="108"/>
        <item x="30"/>
        <item x="131"/>
        <item x="268"/>
        <item x="149"/>
        <item x="339"/>
        <item x="6"/>
        <item x="126"/>
        <item x="289"/>
        <item x="186"/>
        <item x="26"/>
        <item x="72"/>
        <item x="256"/>
        <item x="42"/>
        <item x="176"/>
        <item x="274"/>
        <item x="177"/>
        <item x="181"/>
        <item x="139"/>
        <item x="331"/>
        <item x="134"/>
        <item x="236"/>
        <item x="210"/>
        <item x="223"/>
        <item t="default"/>
      </items>
    </pivotField>
    <pivotField showAll="0">
      <items count="13">
        <item x="10"/>
        <item x="7"/>
        <item x="3"/>
        <item x="1"/>
        <item x="2"/>
        <item x="11"/>
        <item x="5"/>
        <item x="0"/>
        <item x="9"/>
        <item x="4"/>
        <item x="8"/>
        <item x="6"/>
        <item t="default"/>
      </items>
    </pivotField>
    <pivotField showAll="0"/>
    <pivotField showAll="0">
      <items count="6">
        <item x="2"/>
        <item x="4"/>
        <item x="1"/>
        <item x="3"/>
        <item x="0"/>
        <item t="default"/>
      </items>
    </pivotField>
    <pivotField showAll="0"/>
    <pivotField showAll="0"/>
    <pivotField showAll="0"/>
    <pivotField showAll="0"/>
    <pivotField showAll="0"/>
    <pivotField axis="axisRow" showAll="0">
      <items count="3">
        <item x="0"/>
        <item x="1"/>
        <item t="default"/>
      </items>
    </pivotField>
    <pivotField numFmtId="14" showAll="0"/>
    <pivotField showAll="0">
      <items count="8">
        <item x="2"/>
        <item x="0"/>
        <item x="4"/>
        <item x="6"/>
        <item x="1"/>
        <item x="3"/>
        <item x="5"/>
        <item t="default"/>
      </items>
    </pivotField>
    <pivotField showAll="0"/>
    <pivotField showAll="0"/>
    <pivotField showAll="0">
      <items count="6">
        <item x="2"/>
        <item x="1"/>
        <item x="4"/>
        <item x="3"/>
        <item x="0"/>
        <item t="default"/>
      </items>
    </pivotField>
    <pivotField showAll="0"/>
    <pivotField showAll="0">
      <items count="3">
        <item x="1"/>
        <item x="0"/>
        <item t="default"/>
      </items>
    </pivotField>
    <pivotField showAll="0"/>
    <pivotField showAll="0">
      <items count="4">
        <item x="0"/>
        <item x="2"/>
        <item x="1"/>
        <item t="default"/>
      </items>
    </pivotField>
    <pivotField showAll="0">
      <items count="11">
        <item x="3"/>
        <item x="2"/>
        <item x="6"/>
        <item x="0"/>
        <item x="5"/>
        <item x="4"/>
        <item x="9"/>
        <item x="8"/>
        <item x="7"/>
        <item x="1"/>
        <item t="default"/>
      </items>
    </pivotField>
    <pivotField showAll="0"/>
  </pivotFields>
  <rowFields count="1">
    <field x="10"/>
  </rowFields>
  <rowItems count="3">
    <i>
      <x/>
    </i>
    <i>
      <x v="1"/>
    </i>
    <i t="grand">
      <x/>
    </i>
  </rowItems>
  <colItems count="1">
    <i/>
  </colItems>
  <dataFields count="1">
    <dataField name="Count of Order ID" fld="0" subtotal="count" baseField="10" baseItem="0"/>
  </dataFields>
  <chartFormats count="6">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10" count="1" selected="0">
            <x v="0"/>
          </reference>
        </references>
      </pivotArea>
    </chartFormat>
    <chartFormat chart="3" format="7">
      <pivotArea type="data" outline="0" fieldPosition="0">
        <references count="2">
          <reference field="4294967294" count="1" selected="0">
            <x v="0"/>
          </reference>
          <reference field="10" count="1" selected="0">
            <x v="1"/>
          </reference>
        </references>
      </pivotArea>
    </chartFormat>
    <chartFormat chart="0" format="2">
      <pivotArea type="data" outline="0" fieldPosition="0">
        <references count="2">
          <reference field="4294967294" count="1" selected="0">
            <x v="0"/>
          </reference>
          <reference field="10" count="1" selected="0">
            <x v="0"/>
          </reference>
        </references>
      </pivotArea>
    </chartFormat>
    <chartFormat chart="0" format="3">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A8FC666A-AB8A-469C-BEBE-0B0E0A3636CA}" sourceName="month">
  <pivotTables>
    <pivotTable tabId="5" name="PivotTable3"/>
    <pivotTable tabId="5" name="PivotTable4"/>
    <pivotTable tabId="5" name="PivotTable5"/>
    <pivotTable tabId="5" name="PivotTable6"/>
    <pivotTable tabId="5" name="PivotTable7"/>
    <pivotTable tabId="7" name="PivotTable10"/>
    <pivotTable tabId="7" name="PivotTable11"/>
    <pivotTable tabId="7" name="PivotTable13"/>
    <pivotTable tabId="7" name="PivotTable8"/>
    <pivotTable tabId="7" name="PivotTable9"/>
  </pivotTables>
  <data>
    <tabular pivotCacheId="1186574070">
      <items count="12">
        <i x="10" s="1"/>
        <i x="7" s="1"/>
        <i x="3" s="1"/>
        <i x="1" s="1"/>
        <i x="2" s="1"/>
        <i x="11" s="1"/>
        <i x="5" s="1"/>
        <i x="0" s="1"/>
        <i x="9" s="1"/>
        <i x="4" s="1"/>
        <i x="8"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5B18A983-3C2F-47AE-8021-3038528BED0D}" sourceName="Category">
  <pivotTables>
    <pivotTable tabId="5" name="PivotTable3"/>
    <pivotTable tabId="5" name="PivotTable4"/>
    <pivotTable tabId="5" name="PivotTable5"/>
    <pivotTable tabId="5" name="PivotTable6"/>
    <pivotTable tabId="5" name="PivotTable7"/>
    <pivotTable tabId="7" name="PivotTable10"/>
    <pivotTable tabId="7" name="PivotTable11"/>
    <pivotTable tabId="7" name="PivotTable13"/>
    <pivotTable tabId="7" name="PivotTable8"/>
    <pivotTable tabId="7" name="PivotTable9"/>
  </pivotTables>
  <data>
    <tabular pivotCacheId="1186574070">
      <items count="5">
        <i x="2" s="1"/>
        <i x="4" s="1"/>
        <i x="1" s="1"/>
        <i x="3"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person" xr10:uid="{3C96C5CB-14C4-4FD1-A68A-BE03BE2C090F}" sourceName="Salesperson">
  <pivotTables>
    <pivotTable tabId="5" name="PivotTable3"/>
    <pivotTable tabId="5" name="PivotTable4"/>
    <pivotTable tabId="5" name="PivotTable5"/>
    <pivotTable tabId="5" name="PivotTable6"/>
    <pivotTable tabId="5" name="PivotTable7"/>
    <pivotTable tabId="7" name="PivotTable10"/>
    <pivotTable tabId="7" name="PivotTable11"/>
    <pivotTable tabId="7" name="PivotTable13"/>
    <pivotTable tabId="7" name="PivotTable8"/>
    <pivotTable tabId="7" name="PivotTable9"/>
  </pivotTables>
  <data>
    <tabular pivotCacheId="1186574070">
      <items count="5">
        <i x="2" s="1"/>
        <i x="1" s="1"/>
        <i x="4" s="1"/>
        <i x="3"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0AC857FD-5D87-4498-85C8-03FECA0A2EC4}" sourceName="Gender">
  <pivotTables>
    <pivotTable tabId="5" name="PivotTable3"/>
    <pivotTable tabId="5" name="PivotTable4"/>
    <pivotTable tabId="5" name="PivotTable5"/>
    <pivotTable tabId="5" name="PivotTable6"/>
    <pivotTable tabId="5" name="PivotTable7"/>
    <pivotTable tabId="7" name="PivotTable10"/>
    <pivotTable tabId="7" name="PivotTable11"/>
    <pivotTable tabId="7" name="PivotTable13"/>
    <pivotTable tabId="7" name="PivotTable8"/>
    <pivotTable tabId="7" name="PivotTable9"/>
  </pivotTables>
  <data>
    <tabular pivotCacheId="1186574070">
      <items count="2">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1529BA21-7043-40C0-BF06-F2AC263B074A}" sourceName="Age Group">
  <pivotTables>
    <pivotTable tabId="5" name="PivotTable3"/>
    <pivotTable tabId="5" name="PivotTable4"/>
    <pivotTable tabId="5" name="PivotTable5"/>
    <pivotTable tabId="5" name="PivotTable6"/>
    <pivotTable tabId="5" name="PivotTable7"/>
    <pivotTable tabId="7" name="PivotTable10"/>
    <pivotTable tabId="7" name="PivotTable11"/>
    <pivotTable tabId="7" name="PivotTable13"/>
    <pivotTable tabId="7" name="PivotTable8"/>
    <pivotTable tabId="7" name="PivotTable9"/>
  </pivotTables>
  <data>
    <tabular pivotCacheId="1186574070">
      <items count="3">
        <i x="0" s="1"/>
        <i x="2"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6270548D-CD66-4C69-B29D-37ED84570FD9}" sourceName="State">
  <pivotTables>
    <pivotTable tabId="5" name="PivotTable3"/>
    <pivotTable tabId="5" name="PivotTable4"/>
    <pivotTable tabId="5" name="PivotTable5"/>
    <pivotTable tabId="5" name="PivotTable6"/>
    <pivotTable tabId="5" name="PivotTable7"/>
    <pivotTable tabId="7" name="PivotTable10"/>
    <pivotTable tabId="7" name="PivotTable11"/>
    <pivotTable tabId="7" name="PivotTable13"/>
    <pivotTable tabId="7" name="PivotTable8"/>
    <pivotTable tabId="7" name="PivotTable9"/>
  </pivotTables>
  <data>
    <tabular pivotCacheId="1186574070">
      <items count="10">
        <i x="3" s="1"/>
        <i x="2" s="1"/>
        <i x="6" s="1"/>
        <i x="0" s="1"/>
        <i x="5" s="1"/>
        <i x="4" s="1"/>
        <i x="9" s="1"/>
        <i x="8" s="1"/>
        <i x="7" s="1"/>
        <i x="1"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livery_Time__Days" xr10:uid="{D1550DC6-1BFB-4FD0-AE7F-7154E8DEA565}" sourceName="Delivery Time (Days)">
  <pivotTables>
    <pivotTable tabId="5" name="PivotTable3"/>
    <pivotTable tabId="5" name="PivotTable4"/>
    <pivotTable tabId="5" name="PivotTable5"/>
    <pivotTable tabId="5" name="PivotTable6"/>
    <pivotTable tabId="5" name="PivotTable7"/>
    <pivotTable tabId="7" name="PivotTable10"/>
    <pivotTable tabId="7" name="PivotTable11"/>
    <pivotTable tabId="7" name="PivotTable13"/>
    <pivotTable tabId="7" name="PivotTable8"/>
    <pivotTable tabId="7" name="PivotTable9"/>
  </pivotTables>
  <data>
    <tabular pivotCacheId="1186574070">
      <items count="7">
        <i x="2" s="1"/>
        <i x="0" s="1"/>
        <i x="4" s="1"/>
        <i x="6" s="1"/>
        <i x="1" s="1"/>
        <i x="3"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D6F56C30-8A62-486F-A815-520D63A5E631}" cache="Slicer_month" caption="month" startItem="4" style="SlicerStyleDark5" rowHeight="234950"/>
  <slicer name="Category" xr10:uid="{7E39855C-BE33-48BA-BDCD-C02BAAA5BB64}" cache="Slicer_Category" caption="Category" style="SlicerStyleDark5" rowHeight="234950"/>
  <slicer name="Salesperson" xr10:uid="{2FCF1194-5F97-4DBE-BA36-B3FFD1010390}" cache="Slicer_Salesperson" caption="Salesperson" style="SlicerStyleDark5" rowHeight="234950"/>
  <slicer name="Gender" xr10:uid="{FA980DD1-988F-4478-907E-0AC08D1F369A}" cache="Slicer_Gender" caption="Gender" style="SlicerStyleDark5" rowHeight="234950"/>
  <slicer name="Age Group" xr10:uid="{D390648C-4941-4795-ACFD-9F8173D2706F}" cache="Slicer_Age_Group" caption="Age Group" style="SlicerStyleDark5" rowHeight="234950"/>
  <slicer name="State" xr10:uid="{A0D1339E-D6EE-47B0-9637-05EC5D934BA6}" cache="Slicer_State" caption="State" style="SlicerStyleDark5" rowHeight="234950"/>
  <slicer name="Delivery Time (Days)" xr10:uid="{733E2AB9-20FE-4A32-B09D-602EBE57B3F3}" cache="Slicer_Delivery_Time__Days" caption="Delivery Time (Days)" style="SlicerStyleDark5" rowHeight="23495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9FC8CAF5-DFBA-4D10-B960-CDC1ACE421D2}" sourceName="Date">
  <pivotTables>
    <pivotTable tabId="5" name="PivotTable5"/>
    <pivotTable tabId="5" name="PivotTable3"/>
    <pivotTable tabId="5" name="PivotTable4"/>
    <pivotTable tabId="5" name="PivotTable6"/>
    <pivotTable tabId="5" name="PivotTable7"/>
    <pivotTable tabId="7" name="PivotTable10"/>
    <pivotTable tabId="7" name="PivotTable11"/>
    <pivotTable tabId="7" name="PivotTable13"/>
    <pivotTable tabId="7" name="PivotTable8"/>
    <pivotTable tabId="7" name="PivotTable9"/>
  </pivotTables>
  <state minimalRefreshVersion="6" lastRefreshVersion="6" pivotCacheId="1186574070" filterType="unknown">
    <bounds startDate="2022-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4E1C24AB-792A-4632-8662-2A6EA15D5CC7}" cache="NativeTimeline_Date" caption="Date" level="1" selectionLevel="1" scrollPosition="2022-01-01T00:00:00" style="TimeSlicerStyleDark5"/>
</timeline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 Id="rId6" Type="http://schemas.openxmlformats.org/officeDocument/2006/relationships/drawing" Target="../drawings/drawing2.xml"/><Relationship Id="rId5" Type="http://schemas.openxmlformats.org/officeDocument/2006/relationships/pivotTable" Target="../pivotTables/pivotTable10.xml"/><Relationship Id="rId4"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59999389629810485"/>
  </sheetPr>
  <dimension ref="A1:B1000"/>
  <sheetViews>
    <sheetView workbookViewId="0">
      <selection activeCell="A19" sqref="A19"/>
    </sheetView>
  </sheetViews>
  <sheetFormatPr defaultColWidth="14.44140625" defaultRowHeight="15" customHeight="1" x14ac:dyDescent="0.3"/>
  <cols>
    <col min="1" max="1" width="122.44140625" customWidth="1"/>
    <col min="2" max="26" width="8.6640625" customWidth="1"/>
  </cols>
  <sheetData>
    <row r="1" spans="1:2" ht="21" customHeight="1" x14ac:dyDescent="0.35">
      <c r="A1" s="1" t="s">
        <v>0</v>
      </c>
      <c r="B1" s="2"/>
    </row>
    <row r="2" spans="1:2" ht="21" customHeight="1" x14ac:dyDescent="0.3">
      <c r="A2" s="3" t="s">
        <v>1</v>
      </c>
    </row>
    <row r="3" spans="1:2" ht="21" customHeight="1" x14ac:dyDescent="0.3">
      <c r="A3" s="3" t="s">
        <v>2</v>
      </c>
    </row>
    <row r="4" spans="1:2" ht="21" customHeight="1" x14ac:dyDescent="0.3">
      <c r="A4" s="3" t="s">
        <v>3</v>
      </c>
    </row>
    <row r="5" spans="1:2" ht="21" customHeight="1" x14ac:dyDescent="0.3">
      <c r="A5" s="3" t="s">
        <v>4</v>
      </c>
    </row>
    <row r="6" spans="1:2" ht="21" customHeight="1" x14ac:dyDescent="0.3">
      <c r="A6" s="3" t="s">
        <v>5</v>
      </c>
    </row>
    <row r="7" spans="1:2" ht="21" customHeight="1" x14ac:dyDescent="0.3">
      <c r="A7" s="3" t="s">
        <v>6</v>
      </c>
    </row>
    <row r="8" spans="1:2" ht="21" customHeight="1" x14ac:dyDescent="0.3">
      <c r="A8" s="3" t="s">
        <v>7</v>
      </c>
    </row>
    <row r="9" spans="1:2" ht="21" customHeight="1" x14ac:dyDescent="0.3">
      <c r="A9" s="3" t="s">
        <v>8</v>
      </c>
    </row>
    <row r="10" spans="1:2" ht="21" customHeight="1" x14ac:dyDescent="0.3">
      <c r="A10" s="3" t="s">
        <v>9</v>
      </c>
    </row>
    <row r="11" spans="1:2" ht="14.25" customHeight="1" x14ac:dyDescent="0.3">
      <c r="A11" s="4" t="s">
        <v>10</v>
      </c>
    </row>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59999389629810485"/>
  </sheetPr>
  <dimension ref="A1:V6001"/>
  <sheetViews>
    <sheetView topLeftCell="N1" workbookViewId="0">
      <pane ySplit="1" topLeftCell="A2" activePane="bottomLeft" state="frozen"/>
      <selection pane="bottomLeft" activeCell="T2" sqref="T2"/>
    </sheetView>
  </sheetViews>
  <sheetFormatPr defaultColWidth="14.44140625" defaultRowHeight="15" customHeight="1" x14ac:dyDescent="0.3"/>
  <cols>
    <col min="1" max="6" width="21.33203125" customWidth="1"/>
    <col min="8" max="19" width="21.33203125" customWidth="1"/>
    <col min="20" max="20" width="48.33203125" customWidth="1"/>
    <col min="21" max="28" width="21.33203125" customWidth="1"/>
  </cols>
  <sheetData>
    <row r="1" spans="1:22" ht="14.25" customHeight="1" x14ac:dyDescent="0.3">
      <c r="A1" s="5" t="s">
        <v>11</v>
      </c>
      <c r="B1" s="6" t="s">
        <v>12</v>
      </c>
      <c r="C1" s="5" t="s">
        <v>13</v>
      </c>
      <c r="D1" s="5" t="s">
        <v>14</v>
      </c>
      <c r="E1" s="6" t="s">
        <v>15</v>
      </c>
      <c r="F1" s="5" t="s">
        <v>16</v>
      </c>
      <c r="G1" s="11" t="s">
        <v>1059</v>
      </c>
      <c r="H1" s="5" t="s">
        <v>17</v>
      </c>
      <c r="I1" s="5" t="s">
        <v>18</v>
      </c>
      <c r="J1" s="5" t="s">
        <v>19</v>
      </c>
      <c r="K1" s="5" t="s">
        <v>20</v>
      </c>
      <c r="L1" s="5" t="s">
        <v>21</v>
      </c>
      <c r="M1" s="5" t="s">
        <v>22</v>
      </c>
      <c r="N1" s="5" t="s">
        <v>23</v>
      </c>
      <c r="O1" s="5" t="s">
        <v>24</v>
      </c>
      <c r="P1" s="5" t="s">
        <v>25</v>
      </c>
      <c r="Q1" s="5" t="s">
        <v>26</v>
      </c>
      <c r="R1" s="5" t="s">
        <v>27</v>
      </c>
      <c r="S1" s="5" t="s">
        <v>28</v>
      </c>
      <c r="T1" s="11" t="s">
        <v>29</v>
      </c>
      <c r="U1" s="5" t="s">
        <v>30</v>
      </c>
      <c r="V1" s="5" t="s">
        <v>31</v>
      </c>
    </row>
    <row r="2" spans="1:22" ht="14.25" customHeight="1" x14ac:dyDescent="0.3">
      <c r="A2" s="7">
        <v>1001</v>
      </c>
      <c r="B2" s="8">
        <v>44785</v>
      </c>
      <c r="C2" s="7" t="str">
        <f>TEXT(B2, "MMM")</f>
        <v>Aug</v>
      </c>
      <c r="D2" s="7" t="s">
        <v>32</v>
      </c>
      <c r="E2" s="7" t="s">
        <v>33</v>
      </c>
      <c r="F2" s="7">
        <v>22</v>
      </c>
      <c r="G2" s="7" t="str" cm="1">
        <f t="array" ref="G2">_xlfn.IFS(F2&lt;20,"10-20",AND(F2&gt;=20,F2&lt;50),"20-50",AND(F2&gt;=50,F2&lt;70),"50-70",F2&gt;=70,"70-100")</f>
        <v>20-50</v>
      </c>
      <c r="H2" s="7">
        <v>42</v>
      </c>
      <c r="I2" s="7">
        <v>0</v>
      </c>
      <c r="J2" s="7">
        <v>3</v>
      </c>
      <c r="K2" s="7" t="s">
        <v>34</v>
      </c>
      <c r="L2" s="8">
        <v>44791</v>
      </c>
      <c r="M2" s="7">
        <v>2</v>
      </c>
      <c r="N2" s="7">
        <v>5</v>
      </c>
      <c r="O2" s="7">
        <v>0</v>
      </c>
      <c r="P2" s="7" t="s">
        <v>35</v>
      </c>
      <c r="Q2" s="7" t="s">
        <v>36</v>
      </c>
      <c r="R2" s="7" t="s">
        <v>37</v>
      </c>
      <c r="S2" s="7">
        <v>31</v>
      </c>
      <c r="T2" s="7" t="str" cm="1">
        <f t="array" ref="T2">_xlfn.IFS(S2&lt;30, "Young", AND(S2&gt;=30,S2&lt;50),"Adults",S2&gt;=50,"Senior")</f>
        <v>Adults</v>
      </c>
      <c r="U2" s="7" t="s">
        <v>38</v>
      </c>
      <c r="V2" s="7" t="s">
        <v>39</v>
      </c>
    </row>
    <row r="3" spans="1:22" ht="14.25" customHeight="1" x14ac:dyDescent="0.3">
      <c r="A3" s="9">
        <v>1002</v>
      </c>
      <c r="B3" s="10">
        <v>44670</v>
      </c>
      <c r="C3" s="9" t="str">
        <f t="shared" ref="C3:C66" si="0">TEXT(B3,"MMM")</f>
        <v>Apr</v>
      </c>
      <c r="D3" s="9" t="s">
        <v>40</v>
      </c>
      <c r="E3" s="9" t="s">
        <v>41</v>
      </c>
      <c r="F3" s="9">
        <v>89</v>
      </c>
      <c r="G3" s="9" t="str" cm="1">
        <f t="array" ref="G3">_xlfn.IFS(F3&lt;20,"10-20",AND(F3&gt;=20,F3&lt;50),"20-50",AND(F3&gt;=50,F3&lt;70),"50-70",F3&gt;=70,"70-100")</f>
        <v>70-100</v>
      </c>
      <c r="H3" s="9">
        <v>129</v>
      </c>
      <c r="I3" s="9">
        <v>1437</v>
      </c>
      <c r="J3" s="9">
        <v>36</v>
      </c>
      <c r="K3" s="9" t="s">
        <v>42</v>
      </c>
      <c r="L3" s="10">
        <v>44675</v>
      </c>
      <c r="M3" s="9">
        <v>5</v>
      </c>
      <c r="N3" s="9">
        <v>3</v>
      </c>
      <c r="O3" s="9">
        <v>1440</v>
      </c>
      <c r="P3" s="9" t="s">
        <v>35</v>
      </c>
      <c r="Q3" s="9" t="s">
        <v>43</v>
      </c>
      <c r="R3" s="9" t="s">
        <v>37</v>
      </c>
      <c r="S3" s="9">
        <v>24</v>
      </c>
      <c r="T3" s="9" t="str" cm="1">
        <f t="array" ref="T3">_xlfn.IFS(S3&lt;30, "Young", AND(S3&gt;=30,S3&lt;50),"Adults",S3&gt;=50,"Senior")</f>
        <v>Young</v>
      </c>
      <c r="U3" s="9" t="s">
        <v>44</v>
      </c>
      <c r="V3" s="9" t="s">
        <v>39</v>
      </c>
    </row>
    <row r="4" spans="1:22" ht="14.25" customHeight="1" x14ac:dyDescent="0.3">
      <c r="A4" s="7">
        <v>1003</v>
      </c>
      <c r="B4" s="8">
        <v>44688</v>
      </c>
      <c r="C4" s="7" t="str">
        <f t="shared" si="0"/>
        <v>May</v>
      </c>
      <c r="D4" s="7" t="s">
        <v>32</v>
      </c>
      <c r="E4" s="7" t="s">
        <v>33</v>
      </c>
      <c r="F4" s="7">
        <v>94</v>
      </c>
      <c r="G4" s="7" t="str" cm="1">
        <f t="array" ref="G4">_xlfn.IFS(F4&lt;20,"10-20",AND(F4&gt;=20,F4&lt;50),"20-50",AND(F4&gt;=50,F4&lt;70),"50-70",F4&gt;=70,"70-100")</f>
        <v>70-100</v>
      </c>
      <c r="H4" s="7">
        <v>128</v>
      </c>
      <c r="I4" s="7">
        <v>0</v>
      </c>
      <c r="J4" s="7">
        <v>5</v>
      </c>
      <c r="K4" s="7" t="s">
        <v>34</v>
      </c>
      <c r="L4" s="8">
        <v>44693</v>
      </c>
      <c r="M4" s="7">
        <v>2</v>
      </c>
      <c r="N4" s="7">
        <v>4</v>
      </c>
      <c r="O4" s="7">
        <v>0</v>
      </c>
      <c r="P4" s="7" t="s">
        <v>45</v>
      </c>
      <c r="Q4" s="7" t="s">
        <v>46</v>
      </c>
      <c r="R4" s="7" t="s">
        <v>37</v>
      </c>
      <c r="S4" s="7">
        <v>33</v>
      </c>
      <c r="T4" s="7" t="str" cm="1">
        <f t="array" ref="T4">_xlfn.IFS(S4&lt;30, "Young", AND(S4&gt;=30,S4&lt;50),"Adults",S4&gt;=50,"Senior")</f>
        <v>Adults</v>
      </c>
      <c r="U4" s="7" t="s">
        <v>47</v>
      </c>
      <c r="V4" s="7" t="s">
        <v>39</v>
      </c>
    </row>
    <row r="5" spans="1:22" ht="14.25" customHeight="1" x14ac:dyDescent="0.3">
      <c r="A5" s="9">
        <v>1004</v>
      </c>
      <c r="B5" s="10">
        <v>44628</v>
      </c>
      <c r="C5" s="9" t="str">
        <f t="shared" si="0"/>
        <v>Mar</v>
      </c>
      <c r="D5" s="9" t="s">
        <v>48</v>
      </c>
      <c r="E5" s="9" t="s">
        <v>41</v>
      </c>
      <c r="F5" s="9">
        <v>31</v>
      </c>
      <c r="G5" s="9" t="str" cm="1">
        <f t="array" ref="G5">_xlfn.IFS(F5&lt;20,"10-20",AND(F5&gt;=20,F5&lt;50),"20-50",AND(F5&gt;=50,F5&lt;70),"50-70",F5&gt;=70,"70-100")</f>
        <v>20-50</v>
      </c>
      <c r="H5" s="9">
        <v>54</v>
      </c>
      <c r="I5" s="9">
        <v>0</v>
      </c>
      <c r="J5" s="9">
        <v>2</v>
      </c>
      <c r="K5" s="9" t="s">
        <v>34</v>
      </c>
      <c r="L5" s="10">
        <v>44631</v>
      </c>
      <c r="M5" s="9">
        <v>1</v>
      </c>
      <c r="N5" s="9">
        <v>5</v>
      </c>
      <c r="O5" s="9">
        <v>0</v>
      </c>
      <c r="P5" s="9" t="s">
        <v>49</v>
      </c>
      <c r="Q5" s="9" t="s">
        <v>50</v>
      </c>
      <c r="R5" s="9" t="s">
        <v>37</v>
      </c>
      <c r="S5" s="9">
        <v>62</v>
      </c>
      <c r="T5" s="9" t="str" cm="1">
        <f t="array" ref="T5">_xlfn.IFS(S5&lt;30, "Young", AND(S5&gt;=30,S5&lt;50),"Adults",S5&gt;=50,"Senior")</f>
        <v>Senior</v>
      </c>
      <c r="U5" s="9" t="s">
        <v>38</v>
      </c>
      <c r="V5" s="9" t="s">
        <v>39</v>
      </c>
    </row>
    <row r="6" spans="1:22" ht="14.25" customHeight="1" x14ac:dyDescent="0.3">
      <c r="A6" s="7">
        <v>1005</v>
      </c>
      <c r="B6" s="8">
        <v>44864</v>
      </c>
      <c r="C6" s="7" t="str">
        <f t="shared" si="0"/>
        <v>Oct</v>
      </c>
      <c r="D6" s="7" t="s">
        <v>48</v>
      </c>
      <c r="E6" s="7" t="s">
        <v>41</v>
      </c>
      <c r="F6" s="7">
        <v>42</v>
      </c>
      <c r="G6" s="7" t="str" cm="1">
        <f t="array" ref="G6">_xlfn.IFS(F6&lt;20,"10-20",AND(F6&gt;=20,F6&lt;50),"20-50",AND(F6&gt;=50,F6&lt;70),"50-70",F6&gt;=70,"70-100")</f>
        <v>20-50</v>
      </c>
      <c r="H6" s="7">
        <v>69</v>
      </c>
      <c r="I6" s="7">
        <v>0</v>
      </c>
      <c r="J6" s="7">
        <v>11</v>
      </c>
      <c r="K6" s="7" t="s">
        <v>34</v>
      </c>
      <c r="L6" s="8">
        <v>44868</v>
      </c>
      <c r="M6" s="7">
        <v>1</v>
      </c>
      <c r="N6" s="7">
        <v>3</v>
      </c>
      <c r="O6" s="7">
        <v>0</v>
      </c>
      <c r="P6" s="7" t="s">
        <v>35</v>
      </c>
      <c r="Q6" s="7" t="s">
        <v>51</v>
      </c>
      <c r="R6" s="7" t="s">
        <v>37</v>
      </c>
      <c r="S6" s="7">
        <v>58</v>
      </c>
      <c r="T6" s="7" t="str" cm="1">
        <f t="array" ref="T6">_xlfn.IFS(S6&lt;30, "Young", AND(S6&gt;=30,S6&lt;50),"Adults",S6&gt;=50,"Senior")</f>
        <v>Senior</v>
      </c>
      <c r="U6" s="7" t="s">
        <v>38</v>
      </c>
      <c r="V6" s="7" t="s">
        <v>39</v>
      </c>
    </row>
    <row r="7" spans="1:22" ht="14.25" customHeight="1" x14ac:dyDescent="0.3">
      <c r="A7" s="9">
        <v>1006</v>
      </c>
      <c r="B7" s="10">
        <v>44748</v>
      </c>
      <c r="C7" s="9" t="str">
        <f t="shared" si="0"/>
        <v>Jul</v>
      </c>
      <c r="D7" s="9" t="s">
        <v>52</v>
      </c>
      <c r="E7" s="9" t="s">
        <v>53</v>
      </c>
      <c r="F7" s="9">
        <v>70</v>
      </c>
      <c r="G7" s="9" t="str" cm="1">
        <f t="array" ref="G7">_xlfn.IFS(F7&lt;20,"10-20",AND(F7&gt;=20,F7&lt;50),"20-50",AND(F7&gt;=50,F7&lt;70),"50-70",F7&gt;=70,"70-100")</f>
        <v>70-100</v>
      </c>
      <c r="H7" s="9">
        <v>110</v>
      </c>
      <c r="I7" s="9">
        <v>0</v>
      </c>
      <c r="J7" s="9">
        <v>48</v>
      </c>
      <c r="K7" s="9" t="s">
        <v>34</v>
      </c>
      <c r="L7" s="10">
        <v>44749</v>
      </c>
      <c r="M7" s="9">
        <v>1</v>
      </c>
      <c r="N7" s="9">
        <v>2</v>
      </c>
      <c r="O7" s="9">
        <v>0</v>
      </c>
      <c r="P7" s="9" t="s">
        <v>49</v>
      </c>
      <c r="Q7" s="9" t="s">
        <v>54</v>
      </c>
      <c r="R7" s="9" t="s">
        <v>37</v>
      </c>
      <c r="S7" s="9">
        <v>54</v>
      </c>
      <c r="T7" s="9" t="str" cm="1">
        <f t="array" ref="T7">_xlfn.IFS(S7&lt;30, "Young", AND(S7&gt;=30,S7&lt;50),"Adults",S7&gt;=50,"Senior")</f>
        <v>Senior</v>
      </c>
      <c r="U7" s="9" t="s">
        <v>55</v>
      </c>
      <c r="V7" s="9" t="s">
        <v>39</v>
      </c>
    </row>
    <row r="8" spans="1:22" ht="14.25" customHeight="1" x14ac:dyDescent="0.3">
      <c r="A8" s="7">
        <v>1007</v>
      </c>
      <c r="B8" s="8">
        <v>44906</v>
      </c>
      <c r="C8" s="7" t="str">
        <f t="shared" si="0"/>
        <v>Dec</v>
      </c>
      <c r="D8" s="7" t="s">
        <v>56</v>
      </c>
      <c r="E8" s="7" t="s">
        <v>57</v>
      </c>
      <c r="F8" s="7">
        <v>25</v>
      </c>
      <c r="G8" s="7" t="str" cm="1">
        <f t="array" ref="G8">_xlfn.IFS(F8&lt;20,"10-20",AND(F8&gt;=20,F8&lt;50),"20-50",AND(F8&gt;=50,F8&lt;70),"50-70",F8&gt;=70,"70-100")</f>
        <v>20-50</v>
      </c>
      <c r="H8" s="7">
        <v>65</v>
      </c>
      <c r="I8" s="7">
        <v>236</v>
      </c>
      <c r="J8" s="7">
        <v>6</v>
      </c>
      <c r="K8" s="7" t="s">
        <v>42</v>
      </c>
      <c r="L8" s="8">
        <v>44912</v>
      </c>
      <c r="M8" s="7">
        <v>6</v>
      </c>
      <c r="N8" s="7">
        <v>4</v>
      </c>
      <c r="O8" s="7">
        <v>240</v>
      </c>
      <c r="P8" s="7" t="s">
        <v>45</v>
      </c>
      <c r="Q8" s="7" t="s">
        <v>58</v>
      </c>
      <c r="R8" s="7" t="s">
        <v>37</v>
      </c>
      <c r="S8" s="7">
        <v>56</v>
      </c>
      <c r="T8" s="7" t="str" cm="1">
        <f t="array" ref="T8">_xlfn.IFS(S8&lt;30, "Young", AND(S8&gt;=30,S8&lt;50),"Adults",S8&gt;=50,"Senior")</f>
        <v>Senior</v>
      </c>
      <c r="U8" s="7" t="s">
        <v>47</v>
      </c>
      <c r="V8" s="7" t="s">
        <v>39</v>
      </c>
    </row>
    <row r="9" spans="1:22" ht="14.25" customHeight="1" x14ac:dyDescent="0.3">
      <c r="A9" s="9">
        <v>1008</v>
      </c>
      <c r="B9" s="10">
        <v>44599</v>
      </c>
      <c r="C9" s="9" t="str">
        <f t="shared" si="0"/>
        <v>Feb</v>
      </c>
      <c r="D9" s="9" t="s">
        <v>59</v>
      </c>
      <c r="E9" s="9" t="s">
        <v>60</v>
      </c>
      <c r="F9" s="9">
        <v>56</v>
      </c>
      <c r="G9" s="9" t="str" cm="1">
        <f t="array" ref="G9">_xlfn.IFS(F9&lt;20,"10-20",AND(F9&gt;=20,F9&lt;50),"20-50",AND(F9&gt;=50,F9&lt;70),"50-70",F9&gt;=70,"70-100")</f>
        <v>50-70</v>
      </c>
      <c r="H9" s="9">
        <v>77</v>
      </c>
      <c r="I9" s="9">
        <v>101</v>
      </c>
      <c r="J9" s="9">
        <v>5</v>
      </c>
      <c r="K9" s="9" t="s">
        <v>42</v>
      </c>
      <c r="L9" s="10">
        <v>44605</v>
      </c>
      <c r="M9" s="9">
        <v>6</v>
      </c>
      <c r="N9" s="9">
        <v>4</v>
      </c>
      <c r="O9" s="9">
        <v>105</v>
      </c>
      <c r="P9" s="9" t="s">
        <v>61</v>
      </c>
      <c r="Q9" s="9" t="s">
        <v>62</v>
      </c>
      <c r="R9" s="9" t="s">
        <v>37</v>
      </c>
      <c r="S9" s="9">
        <v>34</v>
      </c>
      <c r="T9" s="9" t="str" cm="1">
        <f t="array" ref="T9">_xlfn.IFS(S9&lt;30, "Young", AND(S9&gt;=30,S9&lt;50),"Adults",S9&gt;=50,"Senior")</f>
        <v>Adults</v>
      </c>
      <c r="U9" s="9" t="s">
        <v>63</v>
      </c>
      <c r="V9" s="9" t="s">
        <v>39</v>
      </c>
    </row>
    <row r="10" spans="1:22" ht="14.25" customHeight="1" x14ac:dyDescent="0.3">
      <c r="A10" s="7">
        <v>1009</v>
      </c>
      <c r="B10" s="8">
        <v>44615</v>
      </c>
      <c r="C10" s="7" t="str">
        <f t="shared" si="0"/>
        <v>Feb</v>
      </c>
      <c r="D10" s="7" t="s">
        <v>32</v>
      </c>
      <c r="E10" s="7" t="s">
        <v>33</v>
      </c>
      <c r="F10" s="7">
        <v>38</v>
      </c>
      <c r="G10" s="7" t="str" cm="1">
        <f t="array" ref="G10">_xlfn.IFS(F10&lt;20,"10-20",AND(F10&gt;=20,F10&lt;50),"20-50",AND(F10&gt;=50,F10&lt;70),"50-70",F10&gt;=70,"70-100")</f>
        <v>20-50</v>
      </c>
      <c r="H10" s="7">
        <v>69</v>
      </c>
      <c r="I10" s="7">
        <v>897</v>
      </c>
      <c r="J10" s="7">
        <v>29</v>
      </c>
      <c r="K10" s="7" t="s">
        <v>42</v>
      </c>
      <c r="L10" s="8">
        <v>44618</v>
      </c>
      <c r="M10" s="7">
        <v>3</v>
      </c>
      <c r="N10" s="7">
        <v>2</v>
      </c>
      <c r="O10" s="7">
        <v>899</v>
      </c>
      <c r="P10" s="7" t="s">
        <v>45</v>
      </c>
      <c r="Q10" s="7" t="s">
        <v>64</v>
      </c>
      <c r="R10" s="7" t="s">
        <v>37</v>
      </c>
      <c r="S10" s="7">
        <v>54</v>
      </c>
      <c r="T10" s="7" t="str" cm="1">
        <f t="array" ref="T10">_xlfn.IFS(S10&lt;30, "Young", AND(S10&gt;=30,S10&lt;50),"Adults",S10&gt;=50,"Senior")</f>
        <v>Senior</v>
      </c>
      <c r="U10" s="7" t="s">
        <v>55</v>
      </c>
      <c r="V10" s="7" t="s">
        <v>39</v>
      </c>
    </row>
    <row r="11" spans="1:22" ht="14.25" customHeight="1" x14ac:dyDescent="0.3">
      <c r="A11" s="9">
        <v>1010</v>
      </c>
      <c r="B11" s="10">
        <v>44839</v>
      </c>
      <c r="C11" s="9" t="str">
        <f t="shared" si="0"/>
        <v>Oct</v>
      </c>
      <c r="D11" s="9" t="s">
        <v>65</v>
      </c>
      <c r="E11" s="9" t="s">
        <v>57</v>
      </c>
      <c r="F11" s="9">
        <v>79</v>
      </c>
      <c r="G11" s="9" t="str" cm="1">
        <f t="array" ref="G11">_xlfn.IFS(F11&lt;20,"10-20",AND(F11&gt;=20,F11&lt;50),"20-50",AND(F11&gt;=50,F11&lt;70),"50-70",F11&gt;=70,"70-100")</f>
        <v>70-100</v>
      </c>
      <c r="H11" s="9">
        <v>90</v>
      </c>
      <c r="I11" s="9">
        <v>249</v>
      </c>
      <c r="J11" s="9">
        <v>23</v>
      </c>
      <c r="K11" s="9" t="s">
        <v>42</v>
      </c>
      <c r="L11" s="10">
        <v>44841</v>
      </c>
      <c r="M11" s="9">
        <v>2</v>
      </c>
      <c r="N11" s="9">
        <v>4</v>
      </c>
      <c r="O11" s="9">
        <v>253</v>
      </c>
      <c r="P11" s="9" t="s">
        <v>35</v>
      </c>
      <c r="Q11" s="9" t="s">
        <v>66</v>
      </c>
      <c r="R11" s="9" t="s">
        <v>37</v>
      </c>
      <c r="S11" s="9">
        <v>36</v>
      </c>
      <c r="T11" s="9" t="str" cm="1">
        <f t="array" ref="T11">_xlfn.IFS(S11&lt;30, "Young", AND(S11&gt;=30,S11&lt;50),"Adults",S11&gt;=50,"Senior")</f>
        <v>Adults</v>
      </c>
      <c r="U11" s="9" t="s">
        <v>67</v>
      </c>
      <c r="V11" s="9" t="s">
        <v>39</v>
      </c>
    </row>
    <row r="12" spans="1:22" ht="14.25" customHeight="1" x14ac:dyDescent="0.3">
      <c r="A12" s="7">
        <v>1011</v>
      </c>
      <c r="B12" s="8">
        <v>44693</v>
      </c>
      <c r="C12" s="7" t="str">
        <f t="shared" si="0"/>
        <v>May</v>
      </c>
      <c r="D12" s="7" t="s">
        <v>68</v>
      </c>
      <c r="E12" s="7" t="s">
        <v>57</v>
      </c>
      <c r="F12" s="7">
        <v>85</v>
      </c>
      <c r="G12" s="7" t="str" cm="1">
        <f t="array" ref="G12">_xlfn.IFS(F12&lt;20,"10-20",AND(F12&gt;=20,F12&lt;50),"20-50",AND(F12&gt;=50,F12&lt;70),"50-70",F12&gt;=70,"70-100")</f>
        <v>70-100</v>
      </c>
      <c r="H12" s="7">
        <v>113</v>
      </c>
      <c r="I12" s="7">
        <v>947</v>
      </c>
      <c r="J12" s="7">
        <v>34</v>
      </c>
      <c r="K12" s="7" t="s">
        <v>42</v>
      </c>
      <c r="L12" s="8">
        <v>44696</v>
      </c>
      <c r="M12" s="7">
        <v>3</v>
      </c>
      <c r="N12" s="7">
        <v>5</v>
      </c>
      <c r="O12" s="7">
        <v>952</v>
      </c>
      <c r="P12" s="7" t="s">
        <v>61</v>
      </c>
      <c r="Q12" s="7" t="s">
        <v>69</v>
      </c>
      <c r="R12" s="7" t="s">
        <v>37</v>
      </c>
      <c r="S12" s="7">
        <v>57</v>
      </c>
      <c r="T12" s="7" t="str" cm="1">
        <f t="array" ref="T12">_xlfn.IFS(S12&lt;30, "Young", AND(S12&gt;=30,S12&lt;50),"Adults",S12&gt;=50,"Senior")</f>
        <v>Senior</v>
      </c>
      <c r="U12" s="7" t="s">
        <v>63</v>
      </c>
      <c r="V12" s="7" t="s">
        <v>39</v>
      </c>
    </row>
    <row r="13" spans="1:22" ht="14.25" customHeight="1" x14ac:dyDescent="0.3">
      <c r="A13" s="9">
        <v>1012</v>
      </c>
      <c r="B13" s="10">
        <v>44593</v>
      </c>
      <c r="C13" s="9" t="str">
        <f t="shared" si="0"/>
        <v>Feb</v>
      </c>
      <c r="D13" s="9" t="s">
        <v>32</v>
      </c>
      <c r="E13" s="9" t="s">
        <v>33</v>
      </c>
      <c r="F13" s="9">
        <v>32</v>
      </c>
      <c r="G13" s="9" t="str" cm="1">
        <f t="array" ref="G13">_xlfn.IFS(F13&lt;20,"10-20",AND(F13&gt;=20,F13&lt;50),"20-50",AND(F13&gt;=50,F13&lt;70),"50-70",F13&gt;=70,"70-100")</f>
        <v>20-50</v>
      </c>
      <c r="H13" s="9">
        <v>63</v>
      </c>
      <c r="I13" s="9">
        <v>1361</v>
      </c>
      <c r="J13" s="9">
        <v>44</v>
      </c>
      <c r="K13" s="9" t="s">
        <v>42</v>
      </c>
      <c r="L13" s="10">
        <v>44598</v>
      </c>
      <c r="M13" s="9">
        <v>2</v>
      </c>
      <c r="N13" s="9">
        <v>3</v>
      </c>
      <c r="O13" s="9">
        <v>1364</v>
      </c>
      <c r="P13" s="9" t="s">
        <v>49</v>
      </c>
      <c r="Q13" s="9" t="s">
        <v>70</v>
      </c>
      <c r="R13" s="9" t="s">
        <v>37</v>
      </c>
      <c r="S13" s="9">
        <v>18</v>
      </c>
      <c r="T13" s="9" t="str" cm="1">
        <f t="array" ref="T13">_xlfn.IFS(S13&lt;30, "Young", AND(S13&gt;=30,S13&lt;50),"Adults",S13&gt;=50,"Senior")</f>
        <v>Young</v>
      </c>
      <c r="U13" s="9" t="s">
        <v>63</v>
      </c>
      <c r="V13" s="9" t="s">
        <v>39</v>
      </c>
    </row>
    <row r="14" spans="1:22" ht="14.25" customHeight="1" x14ac:dyDescent="0.3">
      <c r="A14" s="7">
        <v>1013</v>
      </c>
      <c r="B14" s="8">
        <v>44768</v>
      </c>
      <c r="C14" s="7" t="str">
        <f t="shared" si="0"/>
        <v>Jul</v>
      </c>
      <c r="D14" s="7" t="s">
        <v>59</v>
      </c>
      <c r="E14" s="7" t="s">
        <v>60</v>
      </c>
      <c r="F14" s="7">
        <v>21</v>
      </c>
      <c r="G14" s="7" t="str" cm="1">
        <f t="array" ref="G14">_xlfn.IFS(F14&lt;20,"10-20",AND(F14&gt;=20,F14&lt;50),"20-50",AND(F14&gt;=50,F14&lt;70),"50-70",F14&gt;=70,"70-100")</f>
        <v>20-50</v>
      </c>
      <c r="H14" s="7">
        <v>44</v>
      </c>
      <c r="I14" s="7">
        <v>341</v>
      </c>
      <c r="J14" s="7">
        <v>15</v>
      </c>
      <c r="K14" s="7" t="s">
        <v>42</v>
      </c>
      <c r="L14" s="8">
        <v>44773</v>
      </c>
      <c r="M14" s="7">
        <v>5</v>
      </c>
      <c r="N14" s="7">
        <v>4</v>
      </c>
      <c r="O14" s="7">
        <v>345</v>
      </c>
      <c r="P14" s="7" t="s">
        <v>45</v>
      </c>
      <c r="Q14" s="7" t="s">
        <v>71</v>
      </c>
      <c r="R14" s="7" t="s">
        <v>37</v>
      </c>
      <c r="S14" s="7">
        <v>51</v>
      </c>
      <c r="T14" s="7" t="str" cm="1">
        <f t="array" ref="T14">_xlfn.IFS(S14&lt;30, "Young", AND(S14&gt;=30,S14&lt;50),"Adults",S14&gt;=50,"Senior")</f>
        <v>Senior</v>
      </c>
      <c r="U14" s="7" t="s">
        <v>38</v>
      </c>
      <c r="V14" s="7" t="s">
        <v>39</v>
      </c>
    </row>
    <row r="15" spans="1:22" ht="14.25" customHeight="1" x14ac:dyDescent="0.3">
      <c r="A15" s="9">
        <v>1014</v>
      </c>
      <c r="B15" s="10">
        <v>44895</v>
      </c>
      <c r="C15" s="9" t="str">
        <f t="shared" si="0"/>
        <v>Nov</v>
      </c>
      <c r="D15" s="9" t="s">
        <v>68</v>
      </c>
      <c r="E15" s="9" t="s">
        <v>57</v>
      </c>
      <c r="F15" s="9">
        <v>74</v>
      </c>
      <c r="G15" s="9" t="str" cm="1">
        <f t="array" ref="G15">_xlfn.IFS(F15&lt;20,"10-20",AND(F15&gt;=20,F15&lt;50),"20-50",AND(F15&gt;=50,F15&lt;70),"50-70",F15&gt;=70,"70-100")</f>
        <v>70-100</v>
      </c>
      <c r="H15" s="9">
        <v>95</v>
      </c>
      <c r="I15" s="9">
        <v>814</v>
      </c>
      <c r="J15" s="9">
        <v>39</v>
      </c>
      <c r="K15" s="9" t="s">
        <v>42</v>
      </c>
      <c r="L15" s="10">
        <v>44898</v>
      </c>
      <c r="M15" s="9">
        <v>3</v>
      </c>
      <c r="N15" s="9">
        <v>5</v>
      </c>
      <c r="O15" s="9">
        <v>819</v>
      </c>
      <c r="P15" s="9" t="s">
        <v>72</v>
      </c>
      <c r="Q15" s="9" t="s">
        <v>73</v>
      </c>
      <c r="R15" s="9" t="s">
        <v>37</v>
      </c>
      <c r="S15" s="9">
        <v>41</v>
      </c>
      <c r="T15" s="9" t="str" cm="1">
        <f t="array" ref="T15">_xlfn.IFS(S15&lt;30, "Young", AND(S15&gt;=30,S15&lt;50),"Adults",S15&gt;=50,"Senior")</f>
        <v>Adults</v>
      </c>
      <c r="U15" s="9" t="s">
        <v>74</v>
      </c>
      <c r="V15" s="9" t="s">
        <v>39</v>
      </c>
    </row>
    <row r="16" spans="1:22" ht="14.25" customHeight="1" x14ac:dyDescent="0.3">
      <c r="A16" s="7">
        <v>1015</v>
      </c>
      <c r="B16" s="8">
        <v>44809</v>
      </c>
      <c r="C16" s="7" t="str">
        <f t="shared" si="0"/>
        <v>Sep</v>
      </c>
      <c r="D16" s="7" t="s">
        <v>65</v>
      </c>
      <c r="E16" s="7" t="s">
        <v>57</v>
      </c>
      <c r="F16" s="7">
        <v>74</v>
      </c>
      <c r="G16" s="7" t="str" cm="1">
        <f t="array" ref="G16">_xlfn.IFS(F16&lt;20,"10-20",AND(F16&gt;=20,F16&lt;50),"20-50",AND(F16&gt;=50,F16&lt;70),"50-70",F16&gt;=70,"70-100")</f>
        <v>70-100</v>
      </c>
      <c r="H16" s="7">
        <v>107</v>
      </c>
      <c r="I16" s="7">
        <v>29</v>
      </c>
      <c r="J16" s="7">
        <v>1</v>
      </c>
      <c r="K16" s="7" t="s">
        <v>42</v>
      </c>
      <c r="L16" s="8">
        <v>44814</v>
      </c>
      <c r="M16" s="7">
        <v>5</v>
      </c>
      <c r="N16" s="7">
        <v>4</v>
      </c>
      <c r="O16" s="7">
        <v>33</v>
      </c>
      <c r="P16" s="7" t="s">
        <v>49</v>
      </c>
      <c r="Q16" s="7" t="s">
        <v>75</v>
      </c>
      <c r="R16" s="7" t="s">
        <v>37</v>
      </c>
      <c r="S16" s="7">
        <v>36</v>
      </c>
      <c r="T16" s="7" t="str" cm="1">
        <f t="array" ref="T16">_xlfn.IFS(S16&lt;30, "Young", AND(S16&gt;=30,S16&lt;50),"Adults",S16&gt;=50,"Senior")</f>
        <v>Adults</v>
      </c>
      <c r="U16" s="7" t="s">
        <v>38</v>
      </c>
      <c r="V16" s="7" t="s">
        <v>39</v>
      </c>
    </row>
    <row r="17" spans="1:22" ht="14.25" customHeight="1" x14ac:dyDescent="0.3">
      <c r="A17" s="9">
        <v>1016</v>
      </c>
      <c r="B17" s="10">
        <v>44662</v>
      </c>
      <c r="C17" s="9" t="str">
        <f t="shared" si="0"/>
        <v>Apr</v>
      </c>
      <c r="D17" s="9" t="s">
        <v>48</v>
      </c>
      <c r="E17" s="9" t="s">
        <v>41</v>
      </c>
      <c r="F17" s="9">
        <v>72</v>
      </c>
      <c r="G17" s="9" t="str" cm="1">
        <f t="array" ref="G17">_xlfn.IFS(F17&lt;20,"10-20",AND(F17&gt;=20,F17&lt;50),"20-50",AND(F17&gt;=50,F17&lt;70),"50-70",F17&gt;=70,"70-100")</f>
        <v>70-100</v>
      </c>
      <c r="H17" s="9">
        <v>103</v>
      </c>
      <c r="I17" s="9">
        <v>1237</v>
      </c>
      <c r="J17" s="9">
        <v>40</v>
      </c>
      <c r="K17" s="9" t="s">
        <v>42</v>
      </c>
      <c r="L17" s="10">
        <v>44669</v>
      </c>
      <c r="M17" s="9">
        <v>1</v>
      </c>
      <c r="N17" s="9">
        <v>3</v>
      </c>
      <c r="O17" s="9">
        <v>1240</v>
      </c>
      <c r="P17" s="9" t="s">
        <v>61</v>
      </c>
      <c r="Q17" s="9" t="s">
        <v>76</v>
      </c>
      <c r="R17" s="9" t="s">
        <v>37</v>
      </c>
      <c r="S17" s="9">
        <v>36</v>
      </c>
      <c r="T17" s="9" t="str" cm="1">
        <f t="array" ref="T17">_xlfn.IFS(S17&lt;30, "Young", AND(S17&gt;=30,S17&lt;50),"Adults",S17&gt;=50,"Senior")</f>
        <v>Adults</v>
      </c>
      <c r="U17" s="9" t="s">
        <v>38</v>
      </c>
      <c r="V17" s="9" t="s">
        <v>39</v>
      </c>
    </row>
    <row r="18" spans="1:22" ht="14.25" customHeight="1" x14ac:dyDescent="0.3">
      <c r="A18" s="7">
        <v>1017</v>
      </c>
      <c r="B18" s="8">
        <v>44820</v>
      </c>
      <c r="C18" s="7" t="str">
        <f t="shared" si="0"/>
        <v>Sep</v>
      </c>
      <c r="D18" s="7" t="s">
        <v>77</v>
      </c>
      <c r="E18" s="7" t="s">
        <v>33</v>
      </c>
      <c r="F18" s="7">
        <v>75</v>
      </c>
      <c r="G18" s="7" t="str" cm="1">
        <f t="array" ref="G18">_xlfn.IFS(F18&lt;20,"10-20",AND(F18&gt;=20,F18&lt;50),"20-50",AND(F18&gt;=50,F18&lt;70),"50-70",F18&gt;=70,"70-100")</f>
        <v>70-100</v>
      </c>
      <c r="H18" s="7">
        <v>99</v>
      </c>
      <c r="I18" s="7">
        <v>1197</v>
      </c>
      <c r="J18" s="7">
        <v>50</v>
      </c>
      <c r="K18" s="7" t="s">
        <v>42</v>
      </c>
      <c r="L18" s="8">
        <v>44822</v>
      </c>
      <c r="M18" s="7">
        <v>2</v>
      </c>
      <c r="N18" s="7">
        <v>3</v>
      </c>
      <c r="O18" s="7">
        <v>1200</v>
      </c>
      <c r="P18" s="7" t="s">
        <v>49</v>
      </c>
      <c r="Q18" s="7" t="s">
        <v>78</v>
      </c>
      <c r="R18" s="7" t="s">
        <v>37</v>
      </c>
      <c r="S18" s="7">
        <v>24</v>
      </c>
      <c r="T18" s="7" t="str" cm="1">
        <f t="array" ref="T18">_xlfn.IFS(S18&lt;30, "Young", AND(S18&gt;=30,S18&lt;50),"Adults",S18&gt;=50,"Senior")</f>
        <v>Young</v>
      </c>
      <c r="U18" s="7" t="s">
        <v>47</v>
      </c>
      <c r="V18" s="7" t="s">
        <v>39</v>
      </c>
    </row>
    <row r="19" spans="1:22" ht="14.25" customHeight="1" x14ac:dyDescent="0.3">
      <c r="A19" s="9">
        <v>1018</v>
      </c>
      <c r="B19" s="10">
        <v>44814</v>
      </c>
      <c r="C19" s="9" t="str">
        <f t="shared" si="0"/>
        <v>Sep</v>
      </c>
      <c r="D19" s="9" t="s">
        <v>77</v>
      </c>
      <c r="E19" s="9" t="s">
        <v>33</v>
      </c>
      <c r="F19" s="9">
        <v>65</v>
      </c>
      <c r="G19" s="9" t="str" cm="1">
        <f t="array" ref="G19">_xlfn.IFS(F19&lt;20,"10-20",AND(F19&gt;=20,F19&lt;50),"20-50",AND(F19&gt;=50,F19&lt;70),"50-70",F19&gt;=70,"70-100")</f>
        <v>50-70</v>
      </c>
      <c r="H19" s="9">
        <v>95</v>
      </c>
      <c r="I19" s="9">
        <v>776</v>
      </c>
      <c r="J19" s="9">
        <v>26</v>
      </c>
      <c r="K19" s="9" t="s">
        <v>42</v>
      </c>
      <c r="L19" s="10">
        <v>44820</v>
      </c>
      <c r="M19" s="9">
        <v>6</v>
      </c>
      <c r="N19" s="9">
        <v>4</v>
      </c>
      <c r="O19" s="9">
        <v>780</v>
      </c>
      <c r="P19" s="9" t="s">
        <v>45</v>
      </c>
      <c r="Q19" s="9" t="s">
        <v>79</v>
      </c>
      <c r="R19" s="9" t="s">
        <v>37</v>
      </c>
      <c r="S19" s="9">
        <v>57</v>
      </c>
      <c r="T19" s="9" t="str" cm="1">
        <f t="array" ref="T19">_xlfn.IFS(S19&lt;30, "Young", AND(S19&gt;=30,S19&lt;50),"Adults",S19&gt;=50,"Senior")</f>
        <v>Senior</v>
      </c>
      <c r="U19" s="9" t="s">
        <v>67</v>
      </c>
      <c r="V19" s="9" t="s">
        <v>39</v>
      </c>
    </row>
    <row r="20" spans="1:22" ht="14.25" customHeight="1" x14ac:dyDescent="0.3">
      <c r="A20" s="7">
        <v>1019</v>
      </c>
      <c r="B20" s="8">
        <v>44860</v>
      </c>
      <c r="C20" s="7" t="str">
        <f t="shared" si="0"/>
        <v>Oct</v>
      </c>
      <c r="D20" s="7" t="s">
        <v>40</v>
      </c>
      <c r="E20" s="7" t="s">
        <v>41</v>
      </c>
      <c r="F20" s="7">
        <v>43</v>
      </c>
      <c r="G20" s="7" t="str" cm="1">
        <f t="array" ref="G20">_xlfn.IFS(F20&lt;20,"10-20",AND(F20&gt;=20,F20&lt;50),"20-50",AND(F20&gt;=50,F20&lt;70),"50-70",F20&gt;=70,"70-100")</f>
        <v>20-50</v>
      </c>
      <c r="H20" s="7">
        <v>71</v>
      </c>
      <c r="I20" s="7">
        <v>220</v>
      </c>
      <c r="J20" s="7">
        <v>8</v>
      </c>
      <c r="K20" s="7" t="s">
        <v>42</v>
      </c>
      <c r="L20" s="8">
        <v>44863</v>
      </c>
      <c r="M20" s="7">
        <v>3</v>
      </c>
      <c r="N20" s="7">
        <v>4</v>
      </c>
      <c r="O20" s="7">
        <v>224</v>
      </c>
      <c r="P20" s="7" t="s">
        <v>72</v>
      </c>
      <c r="Q20" s="7" t="s">
        <v>80</v>
      </c>
      <c r="R20" s="7" t="s">
        <v>37</v>
      </c>
      <c r="S20" s="7">
        <v>43</v>
      </c>
      <c r="T20" s="7" t="str" cm="1">
        <f t="array" ref="T20">_xlfn.IFS(S20&lt;30, "Young", AND(S20&gt;=30,S20&lt;50),"Adults",S20&gt;=50,"Senior")</f>
        <v>Adults</v>
      </c>
      <c r="U20" s="7" t="s">
        <v>47</v>
      </c>
      <c r="V20" s="7" t="s">
        <v>39</v>
      </c>
    </row>
    <row r="21" spans="1:22" ht="14.25" customHeight="1" x14ac:dyDescent="0.3">
      <c r="A21" s="9">
        <v>1020</v>
      </c>
      <c r="B21" s="10">
        <v>44873</v>
      </c>
      <c r="C21" s="9" t="str">
        <f t="shared" si="0"/>
        <v>Nov</v>
      </c>
      <c r="D21" s="9" t="s">
        <v>81</v>
      </c>
      <c r="E21" s="9" t="s">
        <v>60</v>
      </c>
      <c r="F21" s="9">
        <v>20</v>
      </c>
      <c r="G21" s="9" t="str" cm="1">
        <f t="array" ref="G21">_xlfn.IFS(F21&lt;20,"10-20",AND(F21&gt;=20,F21&lt;50),"20-50",AND(F21&gt;=50,F21&lt;70),"50-70",F21&gt;=70,"70-100")</f>
        <v>20-50</v>
      </c>
      <c r="H21" s="9">
        <v>56</v>
      </c>
      <c r="I21" s="9">
        <v>320</v>
      </c>
      <c r="J21" s="9">
        <v>9</v>
      </c>
      <c r="K21" s="9" t="s">
        <v>42</v>
      </c>
      <c r="L21" s="10">
        <v>44874</v>
      </c>
      <c r="M21" s="9">
        <v>1</v>
      </c>
      <c r="N21" s="9">
        <v>4</v>
      </c>
      <c r="O21" s="9">
        <v>324</v>
      </c>
      <c r="P21" s="9" t="s">
        <v>72</v>
      </c>
      <c r="Q21" s="9" t="s">
        <v>82</v>
      </c>
      <c r="R21" s="9" t="s">
        <v>37</v>
      </c>
      <c r="S21" s="9">
        <v>32</v>
      </c>
      <c r="T21" s="9" t="str" cm="1">
        <f t="array" ref="T21">_xlfn.IFS(S21&lt;30, "Young", AND(S21&gt;=30,S21&lt;50),"Adults",S21&gt;=50,"Senior")</f>
        <v>Adults</v>
      </c>
      <c r="U21" s="9" t="s">
        <v>55</v>
      </c>
      <c r="V21" s="9" t="s">
        <v>39</v>
      </c>
    </row>
    <row r="22" spans="1:22" ht="14.25" customHeight="1" x14ac:dyDescent="0.3">
      <c r="A22" s="7">
        <v>1021</v>
      </c>
      <c r="B22" s="8">
        <v>44581</v>
      </c>
      <c r="C22" s="7" t="str">
        <f t="shared" si="0"/>
        <v>Jan</v>
      </c>
      <c r="D22" s="7" t="s">
        <v>77</v>
      </c>
      <c r="E22" s="7" t="s">
        <v>33</v>
      </c>
      <c r="F22" s="7">
        <v>99</v>
      </c>
      <c r="G22" s="7" t="str" cm="1">
        <f t="array" ref="G22">_xlfn.IFS(F22&lt;20,"10-20",AND(F22&gt;=20,F22&lt;50),"20-50",AND(F22&gt;=50,F22&lt;70),"50-70",F22&gt;=70,"70-100")</f>
        <v>70-100</v>
      </c>
      <c r="H22" s="7">
        <v>111</v>
      </c>
      <c r="I22" s="7">
        <v>307</v>
      </c>
      <c r="J22" s="7">
        <v>26</v>
      </c>
      <c r="K22" s="7" t="s">
        <v>42</v>
      </c>
      <c r="L22" s="8">
        <v>44582</v>
      </c>
      <c r="M22" s="7">
        <v>1</v>
      </c>
      <c r="N22" s="7">
        <v>5</v>
      </c>
      <c r="O22" s="7">
        <v>312</v>
      </c>
      <c r="P22" s="7" t="s">
        <v>49</v>
      </c>
      <c r="Q22" s="7" t="s">
        <v>83</v>
      </c>
      <c r="R22" s="7" t="s">
        <v>37</v>
      </c>
      <c r="S22" s="7">
        <v>41</v>
      </c>
      <c r="T22" s="7" t="str" cm="1">
        <f t="array" ref="T22">_xlfn.IFS(S22&lt;30, "Young", AND(S22&gt;=30,S22&lt;50),"Adults",S22&gt;=50,"Senior")</f>
        <v>Adults</v>
      </c>
      <c r="U22" s="7" t="s">
        <v>84</v>
      </c>
      <c r="V22" s="7" t="s">
        <v>39</v>
      </c>
    </row>
    <row r="23" spans="1:22" ht="14.25" customHeight="1" x14ac:dyDescent="0.3">
      <c r="A23" s="9">
        <v>1022</v>
      </c>
      <c r="B23" s="10">
        <v>44609</v>
      </c>
      <c r="C23" s="9" t="str">
        <f t="shared" si="0"/>
        <v>Feb</v>
      </c>
      <c r="D23" s="9" t="s">
        <v>48</v>
      </c>
      <c r="E23" s="9" t="s">
        <v>41</v>
      </c>
      <c r="F23" s="9">
        <v>35</v>
      </c>
      <c r="G23" s="9" t="str" cm="1">
        <f t="array" ref="G23">_xlfn.IFS(F23&lt;20,"10-20",AND(F23&gt;=20,F23&lt;50),"20-50",AND(F23&gt;=50,F23&lt;70),"50-70",F23&gt;=70,"70-100")</f>
        <v>20-50</v>
      </c>
      <c r="H23" s="9">
        <v>47</v>
      </c>
      <c r="I23" s="9">
        <v>454</v>
      </c>
      <c r="J23" s="9">
        <v>38</v>
      </c>
      <c r="K23" s="9" t="s">
        <v>42</v>
      </c>
      <c r="L23" s="10">
        <v>44616</v>
      </c>
      <c r="M23" s="9">
        <v>1</v>
      </c>
      <c r="N23" s="9">
        <v>2</v>
      </c>
      <c r="O23" s="9">
        <v>456</v>
      </c>
      <c r="P23" s="9" t="s">
        <v>61</v>
      </c>
      <c r="Q23" s="9" t="s">
        <v>85</v>
      </c>
      <c r="R23" s="9" t="s">
        <v>37</v>
      </c>
      <c r="S23" s="9">
        <v>47</v>
      </c>
      <c r="T23" s="9" t="str" cm="1">
        <f t="array" ref="T23">_xlfn.IFS(S23&lt;30, "Young", AND(S23&gt;=30,S23&lt;50),"Adults",S23&gt;=50,"Senior")</f>
        <v>Adults</v>
      </c>
      <c r="U23" s="9" t="s">
        <v>38</v>
      </c>
      <c r="V23" s="9" t="s">
        <v>39</v>
      </c>
    </row>
    <row r="24" spans="1:22" ht="14.25" customHeight="1" x14ac:dyDescent="0.3">
      <c r="A24" s="7">
        <v>1023</v>
      </c>
      <c r="B24" s="8">
        <v>44790</v>
      </c>
      <c r="C24" s="7" t="str">
        <f t="shared" si="0"/>
        <v>Aug</v>
      </c>
      <c r="D24" s="7" t="s">
        <v>32</v>
      </c>
      <c r="E24" s="7" t="s">
        <v>33</v>
      </c>
      <c r="F24" s="7">
        <v>50</v>
      </c>
      <c r="G24" s="7" t="str" cm="1">
        <f t="array" ref="G24">_xlfn.IFS(F24&lt;20,"10-20",AND(F24&gt;=20,F24&lt;50),"20-50",AND(F24&gt;=50,F24&lt;70),"50-70",F24&gt;=70,"70-100")</f>
        <v>50-70</v>
      </c>
      <c r="H24" s="7">
        <v>71</v>
      </c>
      <c r="I24" s="7">
        <v>816</v>
      </c>
      <c r="J24" s="7">
        <v>39</v>
      </c>
      <c r="K24" s="7" t="s">
        <v>42</v>
      </c>
      <c r="L24" s="8">
        <v>44791</v>
      </c>
      <c r="M24" s="7">
        <v>1</v>
      </c>
      <c r="N24" s="7">
        <v>3</v>
      </c>
      <c r="O24" s="7">
        <v>819</v>
      </c>
      <c r="P24" s="7" t="s">
        <v>49</v>
      </c>
      <c r="Q24" s="7" t="s">
        <v>86</v>
      </c>
      <c r="R24" s="7" t="s">
        <v>37</v>
      </c>
      <c r="S24" s="7">
        <v>52</v>
      </c>
      <c r="T24" s="7" t="str" cm="1">
        <f t="array" ref="T24">_xlfn.IFS(S24&lt;30, "Young", AND(S24&gt;=30,S24&lt;50),"Adults",S24&gt;=50,"Senior")</f>
        <v>Senior</v>
      </c>
      <c r="U24" s="7" t="s">
        <v>55</v>
      </c>
      <c r="V24" s="7" t="s">
        <v>39</v>
      </c>
    </row>
    <row r="25" spans="1:22" ht="14.25" customHeight="1" x14ac:dyDescent="0.3">
      <c r="A25" s="9">
        <v>1024</v>
      </c>
      <c r="B25" s="10">
        <v>44769</v>
      </c>
      <c r="C25" s="9" t="str">
        <f t="shared" si="0"/>
        <v>Jul</v>
      </c>
      <c r="D25" s="9" t="s">
        <v>81</v>
      </c>
      <c r="E25" s="9" t="s">
        <v>60</v>
      </c>
      <c r="F25" s="9">
        <v>81</v>
      </c>
      <c r="G25" s="9" t="str" cm="1">
        <f t="array" ref="G25">_xlfn.IFS(F25&lt;20,"10-20",AND(F25&gt;=20,F25&lt;50),"20-50",AND(F25&gt;=50,F25&lt;70),"50-70",F25&gt;=70,"70-100")</f>
        <v>70-100</v>
      </c>
      <c r="H25" s="9">
        <v>95</v>
      </c>
      <c r="I25" s="9">
        <v>26</v>
      </c>
      <c r="J25" s="9">
        <v>2</v>
      </c>
      <c r="K25" s="9" t="s">
        <v>42</v>
      </c>
      <c r="L25" s="10">
        <v>44776</v>
      </c>
      <c r="M25" s="9">
        <v>7</v>
      </c>
      <c r="N25" s="9">
        <v>2</v>
      </c>
      <c r="O25" s="9">
        <v>28</v>
      </c>
      <c r="P25" s="9" t="s">
        <v>72</v>
      </c>
      <c r="Q25" s="9" t="s">
        <v>87</v>
      </c>
      <c r="R25" s="9" t="s">
        <v>37</v>
      </c>
      <c r="S25" s="9">
        <v>52</v>
      </c>
      <c r="T25" s="9" t="str" cm="1">
        <f t="array" ref="T25">_xlfn.IFS(S25&lt;30, "Young", AND(S25&gt;=30,S25&lt;50),"Adults",S25&gt;=50,"Senior")</f>
        <v>Senior</v>
      </c>
      <c r="U25" s="9" t="s">
        <v>88</v>
      </c>
      <c r="V25" s="9" t="s">
        <v>39</v>
      </c>
    </row>
    <row r="26" spans="1:22" ht="14.25" customHeight="1" x14ac:dyDescent="0.3">
      <c r="A26" s="7">
        <v>1025</v>
      </c>
      <c r="B26" s="8">
        <v>44671</v>
      </c>
      <c r="C26" s="7" t="str">
        <f t="shared" si="0"/>
        <v>Apr</v>
      </c>
      <c r="D26" s="7" t="s">
        <v>77</v>
      </c>
      <c r="E26" s="7" t="s">
        <v>33</v>
      </c>
      <c r="F26" s="7">
        <v>93</v>
      </c>
      <c r="G26" s="7" t="str" cm="1">
        <f t="array" ref="G26">_xlfn.IFS(F26&lt;20,"10-20",AND(F26&gt;=20,F26&lt;50),"20-50",AND(F26&gt;=50,F26&lt;70),"50-70",F26&gt;=70,"70-100")</f>
        <v>70-100</v>
      </c>
      <c r="H26" s="7">
        <v>125</v>
      </c>
      <c r="I26" s="7">
        <v>446</v>
      </c>
      <c r="J26" s="7">
        <v>14</v>
      </c>
      <c r="K26" s="7" t="s">
        <v>42</v>
      </c>
      <c r="L26" s="8">
        <v>44675</v>
      </c>
      <c r="M26" s="7">
        <v>4</v>
      </c>
      <c r="N26" s="7">
        <v>2</v>
      </c>
      <c r="O26" s="7">
        <v>448</v>
      </c>
      <c r="P26" s="7" t="s">
        <v>72</v>
      </c>
      <c r="Q26" s="7" t="s">
        <v>89</v>
      </c>
      <c r="R26" s="7" t="s">
        <v>37</v>
      </c>
      <c r="S26" s="7">
        <v>57</v>
      </c>
      <c r="T26" s="7" t="str" cm="1">
        <f t="array" ref="T26">_xlfn.IFS(S26&lt;30, "Young", AND(S26&gt;=30,S26&lt;50),"Adults",S26&gt;=50,"Senior")</f>
        <v>Senior</v>
      </c>
      <c r="U26" s="7" t="s">
        <v>67</v>
      </c>
      <c r="V26" s="7" t="s">
        <v>39</v>
      </c>
    </row>
    <row r="27" spans="1:22" ht="14.25" customHeight="1" x14ac:dyDescent="0.3">
      <c r="A27" s="9">
        <v>1026</v>
      </c>
      <c r="B27" s="10">
        <v>44718</v>
      </c>
      <c r="C27" s="9" t="str">
        <f t="shared" si="0"/>
        <v>Jun</v>
      </c>
      <c r="D27" s="9" t="s">
        <v>77</v>
      </c>
      <c r="E27" s="9" t="s">
        <v>33</v>
      </c>
      <c r="F27" s="9">
        <v>46</v>
      </c>
      <c r="G27" s="9" t="str" cm="1">
        <f t="array" ref="G27">_xlfn.IFS(F27&lt;20,"10-20",AND(F27&gt;=20,F27&lt;50),"20-50",AND(F27&gt;=50,F27&lt;70),"50-70",F27&gt;=70,"70-100")</f>
        <v>20-50</v>
      </c>
      <c r="H27" s="9">
        <v>73</v>
      </c>
      <c r="I27" s="9">
        <v>970</v>
      </c>
      <c r="J27" s="9">
        <v>36</v>
      </c>
      <c r="K27" s="9" t="s">
        <v>42</v>
      </c>
      <c r="L27" s="10">
        <v>44720</v>
      </c>
      <c r="M27" s="9">
        <v>2</v>
      </c>
      <c r="N27" s="9">
        <v>2</v>
      </c>
      <c r="O27" s="9">
        <v>972</v>
      </c>
      <c r="P27" s="9" t="s">
        <v>35</v>
      </c>
      <c r="Q27" s="9" t="s">
        <v>90</v>
      </c>
      <c r="R27" s="9" t="s">
        <v>37</v>
      </c>
      <c r="S27" s="9">
        <v>24</v>
      </c>
      <c r="T27" s="9" t="str" cm="1">
        <f t="array" ref="T27">_xlfn.IFS(S27&lt;30, "Young", AND(S27&gt;=30,S27&lt;50),"Adults",S27&gt;=50,"Senior")</f>
        <v>Young</v>
      </c>
      <c r="U27" s="9" t="s">
        <v>84</v>
      </c>
      <c r="V27" s="9" t="s">
        <v>39</v>
      </c>
    </row>
    <row r="28" spans="1:22" ht="14.25" customHeight="1" x14ac:dyDescent="0.3">
      <c r="A28" s="7">
        <v>1027</v>
      </c>
      <c r="B28" s="8">
        <v>44910</v>
      </c>
      <c r="C28" s="7" t="str">
        <f t="shared" si="0"/>
        <v>Dec</v>
      </c>
      <c r="D28" s="7" t="s">
        <v>40</v>
      </c>
      <c r="E28" s="7" t="s">
        <v>41</v>
      </c>
      <c r="F28" s="7">
        <v>46</v>
      </c>
      <c r="G28" s="7" t="str" cm="1">
        <f t="array" ref="G28">_xlfn.IFS(F28&lt;20,"10-20",AND(F28&gt;=20,F28&lt;50),"20-50",AND(F28&gt;=50,F28&lt;70),"50-70",F28&gt;=70,"70-100")</f>
        <v>20-50</v>
      </c>
      <c r="H28" s="7">
        <v>58</v>
      </c>
      <c r="I28" s="7">
        <v>416</v>
      </c>
      <c r="J28" s="7">
        <v>35</v>
      </c>
      <c r="K28" s="7" t="s">
        <v>42</v>
      </c>
      <c r="L28" s="8">
        <v>44913</v>
      </c>
      <c r="M28" s="7">
        <v>3</v>
      </c>
      <c r="N28" s="7">
        <v>4</v>
      </c>
      <c r="O28" s="7">
        <v>420</v>
      </c>
      <c r="P28" s="7" t="s">
        <v>45</v>
      </c>
      <c r="Q28" s="7" t="s">
        <v>91</v>
      </c>
      <c r="R28" s="7" t="s">
        <v>37</v>
      </c>
      <c r="S28" s="7">
        <v>65</v>
      </c>
      <c r="T28" s="7" t="str" cm="1">
        <f t="array" ref="T28">_xlfn.IFS(S28&lt;30, "Young", AND(S28&gt;=30,S28&lt;50),"Adults",S28&gt;=50,"Senior")</f>
        <v>Senior</v>
      </c>
      <c r="U28" s="7" t="s">
        <v>88</v>
      </c>
      <c r="V28" s="7" t="s">
        <v>39</v>
      </c>
    </row>
    <row r="29" spans="1:22" ht="14.25" customHeight="1" x14ac:dyDescent="0.3">
      <c r="A29" s="9">
        <v>1028</v>
      </c>
      <c r="B29" s="10">
        <v>44871</v>
      </c>
      <c r="C29" s="9" t="str">
        <f t="shared" si="0"/>
        <v>Nov</v>
      </c>
      <c r="D29" s="9" t="s">
        <v>81</v>
      </c>
      <c r="E29" s="9" t="s">
        <v>60</v>
      </c>
      <c r="F29" s="9">
        <v>44</v>
      </c>
      <c r="G29" s="9" t="str" cm="1">
        <f t="array" ref="G29">_xlfn.IFS(F29&lt;20,"10-20",AND(F29&gt;=20,F29&lt;50),"20-50",AND(F29&gt;=50,F29&lt;70),"50-70",F29&gt;=70,"70-100")</f>
        <v>20-50</v>
      </c>
      <c r="H29" s="9">
        <v>79</v>
      </c>
      <c r="I29" s="9">
        <v>1501</v>
      </c>
      <c r="J29" s="9">
        <v>43</v>
      </c>
      <c r="K29" s="9" t="s">
        <v>42</v>
      </c>
      <c r="L29" s="10">
        <v>44874</v>
      </c>
      <c r="M29" s="9">
        <v>3</v>
      </c>
      <c r="N29" s="9">
        <v>4</v>
      </c>
      <c r="O29" s="9">
        <v>1505</v>
      </c>
      <c r="P29" s="9" t="s">
        <v>49</v>
      </c>
      <c r="Q29" s="9" t="s">
        <v>92</v>
      </c>
      <c r="R29" s="9" t="s">
        <v>37</v>
      </c>
      <c r="S29" s="9">
        <v>59</v>
      </c>
      <c r="T29" s="9" t="str" cm="1">
        <f t="array" ref="T29">_xlfn.IFS(S29&lt;30, "Young", AND(S29&gt;=30,S29&lt;50),"Adults",S29&gt;=50,"Senior")</f>
        <v>Senior</v>
      </c>
      <c r="U29" s="9" t="s">
        <v>84</v>
      </c>
      <c r="V29" s="9" t="s">
        <v>39</v>
      </c>
    </row>
    <row r="30" spans="1:22" ht="14.25" customHeight="1" x14ac:dyDescent="0.3">
      <c r="A30" s="7">
        <v>1029</v>
      </c>
      <c r="B30" s="8">
        <v>44814</v>
      </c>
      <c r="C30" s="7" t="str">
        <f t="shared" si="0"/>
        <v>Sep</v>
      </c>
      <c r="D30" s="7" t="s">
        <v>32</v>
      </c>
      <c r="E30" s="7" t="s">
        <v>33</v>
      </c>
      <c r="F30" s="7">
        <v>49</v>
      </c>
      <c r="G30" s="7" t="str" cm="1">
        <f t="array" ref="G30">_xlfn.IFS(F30&lt;20,"10-20",AND(F30&gt;=20,F30&lt;50),"20-50",AND(F30&gt;=50,F30&lt;70),"50-70",F30&gt;=70,"70-100")</f>
        <v>20-50</v>
      </c>
      <c r="H30" s="7">
        <v>83</v>
      </c>
      <c r="I30" s="7">
        <v>1016</v>
      </c>
      <c r="J30" s="7">
        <v>30</v>
      </c>
      <c r="K30" s="7" t="s">
        <v>42</v>
      </c>
      <c r="L30" s="8">
        <v>44817</v>
      </c>
      <c r="M30" s="7">
        <v>3</v>
      </c>
      <c r="N30" s="7">
        <v>4</v>
      </c>
      <c r="O30" s="7">
        <v>1020</v>
      </c>
      <c r="P30" s="7" t="s">
        <v>35</v>
      </c>
      <c r="Q30" s="7" t="s">
        <v>93</v>
      </c>
      <c r="R30" s="7" t="s">
        <v>37</v>
      </c>
      <c r="S30" s="7">
        <v>59</v>
      </c>
      <c r="T30" s="7" t="str" cm="1">
        <f t="array" ref="T30">_xlfn.IFS(S30&lt;30, "Young", AND(S30&gt;=30,S30&lt;50),"Adults",S30&gt;=50,"Senior")</f>
        <v>Senior</v>
      </c>
      <c r="U30" s="7" t="s">
        <v>84</v>
      </c>
      <c r="V30" s="7" t="s">
        <v>39</v>
      </c>
    </row>
    <row r="31" spans="1:22" ht="14.25" customHeight="1" x14ac:dyDescent="0.3">
      <c r="A31" s="9">
        <v>1030</v>
      </c>
      <c r="B31" s="10">
        <v>44735</v>
      </c>
      <c r="C31" s="9" t="str">
        <f t="shared" si="0"/>
        <v>Jun</v>
      </c>
      <c r="D31" s="9" t="s">
        <v>52</v>
      </c>
      <c r="E31" s="9" t="s">
        <v>53</v>
      </c>
      <c r="F31" s="9">
        <v>49</v>
      </c>
      <c r="G31" s="9" t="str" cm="1">
        <f t="array" ref="G31">_xlfn.IFS(F31&lt;20,"10-20",AND(F31&gt;=20,F31&lt;50),"20-50",AND(F31&gt;=50,F31&lt;70),"50-70",F31&gt;=70,"70-100")</f>
        <v>20-50</v>
      </c>
      <c r="H31" s="9">
        <v>72</v>
      </c>
      <c r="I31" s="9">
        <v>43</v>
      </c>
      <c r="J31" s="9">
        <v>2</v>
      </c>
      <c r="K31" s="9" t="s">
        <v>42</v>
      </c>
      <c r="L31" s="10">
        <v>44739</v>
      </c>
      <c r="M31" s="9">
        <v>4</v>
      </c>
      <c r="N31" s="9">
        <v>3</v>
      </c>
      <c r="O31" s="9">
        <v>46</v>
      </c>
      <c r="P31" s="9" t="s">
        <v>45</v>
      </c>
      <c r="Q31" s="9" t="s">
        <v>94</v>
      </c>
      <c r="R31" s="9" t="s">
        <v>37</v>
      </c>
      <c r="S31" s="9">
        <v>29</v>
      </c>
      <c r="T31" s="9" t="str" cm="1">
        <f t="array" ref="T31">_xlfn.IFS(S31&lt;30, "Young", AND(S31&gt;=30,S31&lt;50),"Adults",S31&gt;=50,"Senior")</f>
        <v>Young</v>
      </c>
      <c r="U31" s="9" t="s">
        <v>44</v>
      </c>
      <c r="V31" s="9" t="s">
        <v>39</v>
      </c>
    </row>
    <row r="32" spans="1:22" ht="14.25" customHeight="1" x14ac:dyDescent="0.3">
      <c r="A32" s="7">
        <v>1031</v>
      </c>
      <c r="B32" s="8">
        <v>44837</v>
      </c>
      <c r="C32" s="7" t="str">
        <f t="shared" si="0"/>
        <v>Oct</v>
      </c>
      <c r="D32" s="7" t="s">
        <v>32</v>
      </c>
      <c r="E32" s="7" t="s">
        <v>33</v>
      </c>
      <c r="F32" s="7">
        <v>30</v>
      </c>
      <c r="G32" s="7" t="str" cm="1">
        <f t="array" ref="G32">_xlfn.IFS(F32&lt;20,"10-20",AND(F32&gt;=20,F32&lt;50),"20-50",AND(F32&gt;=50,F32&lt;70),"50-70",F32&gt;=70,"70-100")</f>
        <v>20-50</v>
      </c>
      <c r="H32" s="7">
        <v>47</v>
      </c>
      <c r="I32" s="7">
        <v>115</v>
      </c>
      <c r="J32" s="7">
        <v>7</v>
      </c>
      <c r="K32" s="7" t="s">
        <v>42</v>
      </c>
      <c r="L32" s="8">
        <v>44842</v>
      </c>
      <c r="M32" s="7">
        <v>5</v>
      </c>
      <c r="N32" s="7">
        <v>4</v>
      </c>
      <c r="O32" s="7">
        <v>119</v>
      </c>
      <c r="P32" s="7" t="s">
        <v>35</v>
      </c>
      <c r="Q32" s="7" t="s">
        <v>95</v>
      </c>
      <c r="R32" s="7" t="s">
        <v>37</v>
      </c>
      <c r="S32" s="7">
        <v>28</v>
      </c>
      <c r="T32" s="7" t="str" cm="1">
        <f t="array" ref="T32">_xlfn.IFS(S32&lt;30, "Young", AND(S32&gt;=30,S32&lt;50),"Adults",S32&gt;=50,"Senior")</f>
        <v>Young</v>
      </c>
      <c r="U32" s="7" t="s">
        <v>38</v>
      </c>
      <c r="V32" s="7" t="s">
        <v>39</v>
      </c>
    </row>
    <row r="33" spans="1:22" ht="14.25" customHeight="1" x14ac:dyDescent="0.3">
      <c r="A33" s="9">
        <v>1032</v>
      </c>
      <c r="B33" s="10">
        <v>44901</v>
      </c>
      <c r="C33" s="9" t="str">
        <f t="shared" si="0"/>
        <v>Dec</v>
      </c>
      <c r="D33" s="9" t="s">
        <v>77</v>
      </c>
      <c r="E33" s="9" t="s">
        <v>33</v>
      </c>
      <c r="F33" s="9">
        <v>83</v>
      </c>
      <c r="G33" s="9" t="str" cm="1">
        <f t="array" ref="G33">_xlfn.IFS(F33&lt;20,"10-20",AND(F33&gt;=20,F33&lt;50),"20-50",AND(F33&gt;=50,F33&lt;70),"50-70",F33&gt;=70,"70-100")</f>
        <v>70-100</v>
      </c>
      <c r="H33" s="9">
        <v>106</v>
      </c>
      <c r="I33" s="9">
        <v>663</v>
      </c>
      <c r="J33" s="9">
        <v>29</v>
      </c>
      <c r="K33" s="9" t="s">
        <v>42</v>
      </c>
      <c r="L33" s="10">
        <v>44907</v>
      </c>
      <c r="M33" s="9">
        <v>6</v>
      </c>
      <c r="N33" s="9">
        <v>4</v>
      </c>
      <c r="O33" s="9">
        <v>667</v>
      </c>
      <c r="P33" s="9" t="s">
        <v>49</v>
      </c>
      <c r="Q33" s="9" t="s">
        <v>96</v>
      </c>
      <c r="R33" s="9" t="s">
        <v>37</v>
      </c>
      <c r="S33" s="9">
        <v>26</v>
      </c>
      <c r="T33" s="9" t="str" cm="1">
        <f t="array" ref="T33">_xlfn.IFS(S33&lt;30, "Young", AND(S33&gt;=30,S33&lt;50),"Adults",S33&gt;=50,"Senior")</f>
        <v>Young</v>
      </c>
      <c r="U33" s="9" t="s">
        <v>74</v>
      </c>
      <c r="V33" s="9" t="s">
        <v>39</v>
      </c>
    </row>
    <row r="34" spans="1:22" ht="14.25" customHeight="1" x14ac:dyDescent="0.3">
      <c r="A34" s="7">
        <v>1033</v>
      </c>
      <c r="B34" s="8">
        <v>44674</v>
      </c>
      <c r="C34" s="7" t="str">
        <f t="shared" si="0"/>
        <v>Apr</v>
      </c>
      <c r="D34" s="7" t="s">
        <v>77</v>
      </c>
      <c r="E34" s="7" t="s">
        <v>33</v>
      </c>
      <c r="F34" s="7">
        <v>56</v>
      </c>
      <c r="G34" s="7" t="str" cm="1">
        <f t="array" ref="G34">_xlfn.IFS(F34&lt;20,"10-20",AND(F34&gt;=20,F34&lt;50),"20-50",AND(F34&gt;=50,F34&lt;70),"50-70",F34&gt;=70,"70-100")</f>
        <v>50-70</v>
      </c>
      <c r="H34" s="7">
        <v>85</v>
      </c>
      <c r="I34" s="7">
        <v>403</v>
      </c>
      <c r="J34" s="7">
        <v>14</v>
      </c>
      <c r="K34" s="7" t="s">
        <v>42</v>
      </c>
      <c r="L34" s="8">
        <v>44677</v>
      </c>
      <c r="M34" s="7">
        <v>3</v>
      </c>
      <c r="N34" s="7">
        <v>3</v>
      </c>
      <c r="O34" s="7">
        <v>406</v>
      </c>
      <c r="P34" s="7" t="s">
        <v>35</v>
      </c>
      <c r="Q34" s="7" t="s">
        <v>97</v>
      </c>
      <c r="R34" s="7" t="s">
        <v>37</v>
      </c>
      <c r="S34" s="7">
        <v>46</v>
      </c>
      <c r="T34" s="7" t="str" cm="1">
        <f t="array" ref="T34">_xlfn.IFS(S34&lt;30, "Young", AND(S34&gt;=30,S34&lt;50),"Adults",S34&gt;=50,"Senior")</f>
        <v>Adults</v>
      </c>
      <c r="U34" s="7" t="s">
        <v>67</v>
      </c>
      <c r="V34" s="7" t="s">
        <v>39</v>
      </c>
    </row>
    <row r="35" spans="1:22" ht="14.25" customHeight="1" x14ac:dyDescent="0.3">
      <c r="A35" s="9">
        <v>1034</v>
      </c>
      <c r="B35" s="10">
        <v>44630</v>
      </c>
      <c r="C35" s="9" t="str">
        <f t="shared" si="0"/>
        <v>Mar</v>
      </c>
      <c r="D35" s="9" t="s">
        <v>40</v>
      </c>
      <c r="E35" s="9" t="s">
        <v>41</v>
      </c>
      <c r="F35" s="9">
        <v>40</v>
      </c>
      <c r="G35" s="9" t="str" cm="1">
        <f t="array" ref="G35">_xlfn.IFS(F35&lt;20,"10-20",AND(F35&gt;=20,F35&lt;50),"20-50",AND(F35&gt;=50,F35&lt;70),"50-70",F35&gt;=70,"70-100")</f>
        <v>20-50</v>
      </c>
      <c r="H35" s="9">
        <v>51</v>
      </c>
      <c r="I35" s="9">
        <v>171</v>
      </c>
      <c r="J35" s="9">
        <v>16</v>
      </c>
      <c r="K35" s="9" t="s">
        <v>42</v>
      </c>
      <c r="L35" s="10">
        <v>44637</v>
      </c>
      <c r="M35" s="9">
        <v>7</v>
      </c>
      <c r="N35" s="9">
        <v>5</v>
      </c>
      <c r="O35" s="9">
        <v>176</v>
      </c>
      <c r="P35" s="9" t="s">
        <v>61</v>
      </c>
      <c r="Q35" s="9" t="s">
        <v>98</v>
      </c>
      <c r="R35" s="9" t="s">
        <v>37</v>
      </c>
      <c r="S35" s="9">
        <v>29</v>
      </c>
      <c r="T35" s="9" t="str" cm="1">
        <f t="array" ref="T35">_xlfn.IFS(S35&lt;30, "Young", AND(S35&gt;=30,S35&lt;50),"Adults",S35&gt;=50,"Senior")</f>
        <v>Young</v>
      </c>
      <c r="U35" s="9" t="s">
        <v>74</v>
      </c>
      <c r="V35" s="9" t="s">
        <v>39</v>
      </c>
    </row>
    <row r="36" spans="1:22" ht="14.25" customHeight="1" x14ac:dyDescent="0.3">
      <c r="A36" s="7">
        <v>1035</v>
      </c>
      <c r="B36" s="8">
        <v>44832</v>
      </c>
      <c r="C36" s="7" t="str">
        <f t="shared" si="0"/>
        <v>Sep</v>
      </c>
      <c r="D36" s="7" t="s">
        <v>52</v>
      </c>
      <c r="E36" s="7" t="s">
        <v>53</v>
      </c>
      <c r="F36" s="7">
        <v>83</v>
      </c>
      <c r="G36" s="7" t="str" cm="1">
        <f t="array" ref="G36">_xlfn.IFS(F36&lt;20,"10-20",AND(F36&gt;=20,F36&lt;50),"20-50",AND(F36&gt;=50,F36&lt;70),"50-70",F36&gt;=70,"70-100")</f>
        <v>70-100</v>
      </c>
      <c r="H36" s="7">
        <v>101</v>
      </c>
      <c r="I36" s="7">
        <v>32</v>
      </c>
      <c r="J36" s="7">
        <v>2</v>
      </c>
      <c r="K36" s="7" t="s">
        <v>42</v>
      </c>
      <c r="L36" s="8">
        <v>44835</v>
      </c>
      <c r="M36" s="7">
        <v>3</v>
      </c>
      <c r="N36" s="7">
        <v>4</v>
      </c>
      <c r="O36" s="7">
        <v>36</v>
      </c>
      <c r="P36" s="7" t="s">
        <v>35</v>
      </c>
      <c r="Q36" s="7" t="s">
        <v>99</v>
      </c>
      <c r="R36" s="7" t="s">
        <v>37</v>
      </c>
      <c r="S36" s="7">
        <v>45</v>
      </c>
      <c r="T36" s="7" t="str" cm="1">
        <f t="array" ref="T36">_xlfn.IFS(S36&lt;30, "Young", AND(S36&gt;=30,S36&lt;50),"Adults",S36&gt;=50,"Senior")</f>
        <v>Adults</v>
      </c>
      <c r="U36" s="7" t="s">
        <v>67</v>
      </c>
      <c r="V36" s="7" t="s">
        <v>39</v>
      </c>
    </row>
    <row r="37" spans="1:22" ht="14.25" customHeight="1" x14ac:dyDescent="0.3">
      <c r="A37" s="9">
        <v>1036</v>
      </c>
      <c r="B37" s="10">
        <v>44835</v>
      </c>
      <c r="C37" s="9" t="str">
        <f t="shared" si="0"/>
        <v>Oct</v>
      </c>
      <c r="D37" s="9" t="s">
        <v>65</v>
      </c>
      <c r="E37" s="9" t="s">
        <v>57</v>
      </c>
      <c r="F37" s="9">
        <v>92</v>
      </c>
      <c r="G37" s="9" t="str" cm="1">
        <f t="array" ref="G37">_xlfn.IFS(F37&lt;20,"10-20",AND(F37&gt;=20,F37&lt;50),"20-50",AND(F37&gt;=50,F37&lt;70),"50-70",F37&gt;=70,"70-100")</f>
        <v>70-100</v>
      </c>
      <c r="H37" s="9">
        <v>109</v>
      </c>
      <c r="I37" s="9">
        <v>218</v>
      </c>
      <c r="J37" s="9">
        <v>13</v>
      </c>
      <c r="K37" s="9" t="s">
        <v>42</v>
      </c>
      <c r="L37" s="10">
        <v>44841</v>
      </c>
      <c r="M37" s="9">
        <v>6</v>
      </c>
      <c r="N37" s="9">
        <v>3</v>
      </c>
      <c r="O37" s="9">
        <v>221</v>
      </c>
      <c r="P37" s="9" t="s">
        <v>45</v>
      </c>
      <c r="Q37" s="9" t="s">
        <v>100</v>
      </c>
      <c r="R37" s="9" t="s">
        <v>37</v>
      </c>
      <c r="S37" s="9">
        <v>20</v>
      </c>
      <c r="T37" s="9" t="str" cm="1">
        <f t="array" ref="T37">_xlfn.IFS(S37&lt;30, "Young", AND(S37&gt;=30,S37&lt;50),"Adults",S37&gt;=50,"Senior")</f>
        <v>Young</v>
      </c>
      <c r="U37" s="9" t="s">
        <v>55</v>
      </c>
      <c r="V37" s="9" t="s">
        <v>39</v>
      </c>
    </row>
    <row r="38" spans="1:22" ht="14.25" customHeight="1" x14ac:dyDescent="0.3">
      <c r="A38" s="7">
        <v>1037</v>
      </c>
      <c r="B38" s="8">
        <v>44649</v>
      </c>
      <c r="C38" s="7" t="str">
        <f t="shared" si="0"/>
        <v>Mar</v>
      </c>
      <c r="D38" s="7" t="s">
        <v>77</v>
      </c>
      <c r="E38" s="7" t="s">
        <v>33</v>
      </c>
      <c r="F38" s="7">
        <v>91</v>
      </c>
      <c r="G38" s="7" t="str" cm="1">
        <f t="array" ref="G38">_xlfn.IFS(F38&lt;20,"10-20",AND(F38&gt;=20,F38&lt;50),"20-50",AND(F38&gt;=50,F38&lt;70),"50-70",F38&gt;=70,"70-100")</f>
        <v>70-100</v>
      </c>
      <c r="H38" s="7">
        <v>108</v>
      </c>
      <c r="I38" s="7">
        <v>472</v>
      </c>
      <c r="J38" s="7">
        <v>28</v>
      </c>
      <c r="K38" s="7" t="s">
        <v>42</v>
      </c>
      <c r="L38" s="8">
        <v>44656</v>
      </c>
      <c r="M38" s="7">
        <v>7</v>
      </c>
      <c r="N38" s="7">
        <v>4</v>
      </c>
      <c r="O38" s="7">
        <v>476</v>
      </c>
      <c r="P38" s="7" t="s">
        <v>61</v>
      </c>
      <c r="Q38" s="7" t="s">
        <v>101</v>
      </c>
      <c r="R38" s="7" t="s">
        <v>37</v>
      </c>
      <c r="S38" s="7">
        <v>42</v>
      </c>
      <c r="T38" s="7" t="str" cm="1">
        <f t="array" ref="T38">_xlfn.IFS(S38&lt;30, "Young", AND(S38&gt;=30,S38&lt;50),"Adults",S38&gt;=50,"Senior")</f>
        <v>Adults</v>
      </c>
      <c r="U38" s="7" t="s">
        <v>44</v>
      </c>
      <c r="V38" s="7" t="s">
        <v>39</v>
      </c>
    </row>
    <row r="39" spans="1:22" ht="14.25" customHeight="1" x14ac:dyDescent="0.3">
      <c r="A39" s="9">
        <v>1038</v>
      </c>
      <c r="B39" s="10">
        <v>44807</v>
      </c>
      <c r="C39" s="9" t="str">
        <f t="shared" si="0"/>
        <v>Sep</v>
      </c>
      <c r="D39" s="9" t="s">
        <v>32</v>
      </c>
      <c r="E39" s="9" t="s">
        <v>33</v>
      </c>
      <c r="F39" s="9">
        <v>63</v>
      </c>
      <c r="G39" s="9" t="str" cm="1">
        <f t="array" ref="G39">_xlfn.IFS(F39&lt;20,"10-20",AND(F39&gt;=20,F39&lt;50),"20-50",AND(F39&gt;=50,F39&lt;70),"50-70",F39&gt;=70,"70-100")</f>
        <v>50-70</v>
      </c>
      <c r="H39" s="9">
        <v>90</v>
      </c>
      <c r="I39" s="9">
        <v>131</v>
      </c>
      <c r="J39" s="9">
        <v>5</v>
      </c>
      <c r="K39" s="9" t="s">
        <v>42</v>
      </c>
      <c r="L39" s="10">
        <v>44813</v>
      </c>
      <c r="M39" s="9">
        <v>2</v>
      </c>
      <c r="N39" s="9">
        <v>4</v>
      </c>
      <c r="O39" s="9">
        <v>135</v>
      </c>
      <c r="P39" s="9" t="s">
        <v>72</v>
      </c>
      <c r="Q39" s="9" t="s">
        <v>102</v>
      </c>
      <c r="R39" s="9" t="s">
        <v>37</v>
      </c>
      <c r="S39" s="9">
        <v>37</v>
      </c>
      <c r="T39" s="9" t="str" cm="1">
        <f t="array" ref="T39">_xlfn.IFS(S39&lt;30, "Young", AND(S39&gt;=30,S39&lt;50),"Adults",S39&gt;=50,"Senior")</f>
        <v>Adults</v>
      </c>
      <c r="U39" s="9" t="s">
        <v>44</v>
      </c>
      <c r="V39" s="9" t="s">
        <v>39</v>
      </c>
    </row>
    <row r="40" spans="1:22" ht="14.25" customHeight="1" x14ac:dyDescent="0.3">
      <c r="A40" s="7">
        <v>1039</v>
      </c>
      <c r="B40" s="8">
        <v>44882</v>
      </c>
      <c r="C40" s="7" t="str">
        <f t="shared" si="0"/>
        <v>Nov</v>
      </c>
      <c r="D40" s="7" t="s">
        <v>65</v>
      </c>
      <c r="E40" s="7" t="s">
        <v>57</v>
      </c>
      <c r="F40" s="7">
        <v>36</v>
      </c>
      <c r="G40" s="7" t="str" cm="1">
        <f t="array" ref="G40">_xlfn.IFS(F40&lt;20,"10-20",AND(F40&gt;=20,F40&lt;50),"20-50",AND(F40&gt;=50,F40&lt;70),"50-70",F40&gt;=70,"70-100")</f>
        <v>20-50</v>
      </c>
      <c r="H40" s="7">
        <v>76</v>
      </c>
      <c r="I40" s="7">
        <v>116</v>
      </c>
      <c r="J40" s="7">
        <v>3</v>
      </c>
      <c r="K40" s="7" t="s">
        <v>42</v>
      </c>
      <c r="L40" s="8">
        <v>44888</v>
      </c>
      <c r="M40" s="7">
        <v>6</v>
      </c>
      <c r="N40" s="7">
        <v>4</v>
      </c>
      <c r="O40" s="7">
        <v>120</v>
      </c>
      <c r="P40" s="7" t="s">
        <v>35</v>
      </c>
      <c r="Q40" s="7" t="s">
        <v>103</v>
      </c>
      <c r="R40" s="7" t="s">
        <v>37</v>
      </c>
      <c r="S40" s="7">
        <v>34</v>
      </c>
      <c r="T40" s="7" t="str" cm="1">
        <f t="array" ref="T40">_xlfn.IFS(S40&lt;30, "Young", AND(S40&gt;=30,S40&lt;50),"Adults",S40&gt;=50,"Senior")</f>
        <v>Adults</v>
      </c>
      <c r="U40" s="7" t="s">
        <v>84</v>
      </c>
      <c r="V40" s="7" t="s">
        <v>39</v>
      </c>
    </row>
    <row r="41" spans="1:22" ht="14.25" customHeight="1" x14ac:dyDescent="0.3">
      <c r="A41" s="9">
        <v>1040</v>
      </c>
      <c r="B41" s="10">
        <v>44650</v>
      </c>
      <c r="C41" s="9" t="str">
        <f t="shared" si="0"/>
        <v>Mar</v>
      </c>
      <c r="D41" s="9" t="s">
        <v>52</v>
      </c>
      <c r="E41" s="9" t="s">
        <v>53</v>
      </c>
      <c r="F41" s="9">
        <v>26</v>
      </c>
      <c r="G41" s="9" t="str" cm="1">
        <f t="array" ref="G41">_xlfn.IFS(F41&lt;20,"10-20",AND(F41&gt;=20,F41&lt;50),"20-50",AND(F41&gt;=50,F41&lt;70),"50-70",F41&gt;=70,"70-100")</f>
        <v>20-50</v>
      </c>
      <c r="H41" s="9">
        <v>57</v>
      </c>
      <c r="I41" s="9">
        <v>618</v>
      </c>
      <c r="J41" s="9">
        <v>20</v>
      </c>
      <c r="K41" s="9" t="s">
        <v>42</v>
      </c>
      <c r="L41" s="10">
        <v>44653</v>
      </c>
      <c r="M41" s="9">
        <v>3</v>
      </c>
      <c r="N41" s="9">
        <v>2</v>
      </c>
      <c r="O41" s="9">
        <v>620</v>
      </c>
      <c r="P41" s="9" t="s">
        <v>45</v>
      </c>
      <c r="Q41" s="9" t="s">
        <v>104</v>
      </c>
      <c r="R41" s="9" t="s">
        <v>37</v>
      </c>
      <c r="S41" s="9">
        <v>37</v>
      </c>
      <c r="T41" s="9" t="str" cm="1">
        <f t="array" ref="T41">_xlfn.IFS(S41&lt;30, "Young", AND(S41&gt;=30,S41&lt;50),"Adults",S41&gt;=50,"Senior")</f>
        <v>Adults</v>
      </c>
      <c r="U41" s="9" t="s">
        <v>84</v>
      </c>
      <c r="V41" s="9" t="s">
        <v>39</v>
      </c>
    </row>
    <row r="42" spans="1:22" ht="14.25" customHeight="1" x14ac:dyDescent="0.3">
      <c r="A42" s="7">
        <v>1041</v>
      </c>
      <c r="B42" s="8">
        <v>44609</v>
      </c>
      <c r="C42" s="7" t="str">
        <f t="shared" si="0"/>
        <v>Feb</v>
      </c>
      <c r="D42" s="7" t="s">
        <v>77</v>
      </c>
      <c r="E42" s="7" t="s">
        <v>33</v>
      </c>
      <c r="F42" s="7">
        <v>37</v>
      </c>
      <c r="G42" s="7" t="str" cm="1">
        <f t="array" ref="G42">_xlfn.IFS(F42&lt;20,"10-20",AND(F42&gt;=20,F42&lt;50),"20-50",AND(F42&gt;=50,F42&lt;70),"50-70",F42&gt;=70,"70-100")</f>
        <v>20-50</v>
      </c>
      <c r="H42" s="7">
        <v>73</v>
      </c>
      <c r="I42" s="7">
        <v>1580</v>
      </c>
      <c r="J42" s="7">
        <v>44</v>
      </c>
      <c r="K42" s="7" t="s">
        <v>42</v>
      </c>
      <c r="L42" s="8">
        <v>44614</v>
      </c>
      <c r="M42" s="7">
        <v>5</v>
      </c>
      <c r="N42" s="7">
        <v>4</v>
      </c>
      <c r="O42" s="7">
        <v>1584</v>
      </c>
      <c r="P42" s="7" t="s">
        <v>49</v>
      </c>
      <c r="Q42" s="7" t="s">
        <v>105</v>
      </c>
      <c r="R42" s="7" t="s">
        <v>37</v>
      </c>
      <c r="S42" s="7">
        <v>50</v>
      </c>
      <c r="T42" s="7" t="str" cm="1">
        <f t="array" ref="T42">_xlfn.IFS(S42&lt;30, "Young", AND(S42&gt;=30,S42&lt;50),"Adults",S42&gt;=50,"Senior")</f>
        <v>Senior</v>
      </c>
      <c r="U42" s="7" t="s">
        <v>74</v>
      </c>
      <c r="V42" s="7" t="s">
        <v>39</v>
      </c>
    </row>
    <row r="43" spans="1:22" ht="14.25" customHeight="1" x14ac:dyDescent="0.3">
      <c r="A43" s="9">
        <v>1042</v>
      </c>
      <c r="B43" s="10">
        <v>44765</v>
      </c>
      <c r="C43" s="9" t="str">
        <f t="shared" si="0"/>
        <v>Jul</v>
      </c>
      <c r="D43" s="9" t="s">
        <v>81</v>
      </c>
      <c r="E43" s="9" t="s">
        <v>60</v>
      </c>
      <c r="F43" s="9">
        <v>35</v>
      </c>
      <c r="G43" s="9" t="str" cm="1">
        <f t="array" ref="G43">_xlfn.IFS(F43&lt;20,"10-20",AND(F43&gt;=20,F43&lt;50),"20-50",AND(F43&gt;=50,F43&lt;70),"50-70",F43&gt;=70,"70-100")</f>
        <v>20-50</v>
      </c>
      <c r="H43" s="9">
        <v>60</v>
      </c>
      <c r="I43" s="9">
        <v>1097</v>
      </c>
      <c r="J43" s="9">
        <v>44</v>
      </c>
      <c r="K43" s="9" t="s">
        <v>42</v>
      </c>
      <c r="L43" s="10">
        <v>44768</v>
      </c>
      <c r="M43" s="9">
        <v>3</v>
      </c>
      <c r="N43" s="9">
        <v>3</v>
      </c>
      <c r="O43" s="9">
        <v>1100</v>
      </c>
      <c r="P43" s="9" t="s">
        <v>49</v>
      </c>
      <c r="Q43" s="9" t="s">
        <v>106</v>
      </c>
      <c r="R43" s="9" t="s">
        <v>37</v>
      </c>
      <c r="S43" s="9">
        <v>46</v>
      </c>
      <c r="T43" s="9" t="str" cm="1">
        <f t="array" ref="T43">_xlfn.IFS(S43&lt;30, "Young", AND(S43&gt;=30,S43&lt;50),"Adults",S43&gt;=50,"Senior")</f>
        <v>Adults</v>
      </c>
      <c r="U43" s="9" t="s">
        <v>63</v>
      </c>
      <c r="V43" s="9" t="s">
        <v>39</v>
      </c>
    </row>
    <row r="44" spans="1:22" ht="14.25" customHeight="1" x14ac:dyDescent="0.3">
      <c r="A44" s="7">
        <v>1043</v>
      </c>
      <c r="B44" s="8">
        <v>44664</v>
      </c>
      <c r="C44" s="7" t="str">
        <f t="shared" si="0"/>
        <v>Apr</v>
      </c>
      <c r="D44" s="7" t="s">
        <v>81</v>
      </c>
      <c r="E44" s="7" t="s">
        <v>60</v>
      </c>
      <c r="F44" s="7">
        <v>94</v>
      </c>
      <c r="G44" s="7" t="str" cm="1">
        <f t="array" ref="G44">_xlfn.IFS(F44&lt;20,"10-20",AND(F44&gt;=20,F44&lt;50),"20-50",AND(F44&gt;=50,F44&lt;70),"50-70",F44&gt;=70,"70-100")</f>
        <v>70-100</v>
      </c>
      <c r="H44" s="7">
        <v>117</v>
      </c>
      <c r="I44" s="7">
        <v>964</v>
      </c>
      <c r="J44" s="7">
        <v>42</v>
      </c>
      <c r="K44" s="7" t="s">
        <v>42</v>
      </c>
      <c r="L44" s="8">
        <v>44666</v>
      </c>
      <c r="M44" s="7">
        <v>2</v>
      </c>
      <c r="N44" s="7">
        <v>2</v>
      </c>
      <c r="O44" s="7">
        <v>966</v>
      </c>
      <c r="P44" s="7" t="s">
        <v>72</v>
      </c>
      <c r="Q44" s="7" t="s">
        <v>107</v>
      </c>
      <c r="R44" s="7" t="s">
        <v>37</v>
      </c>
      <c r="S44" s="7">
        <v>65</v>
      </c>
      <c r="T44" s="7" t="str" cm="1">
        <f t="array" ref="T44">_xlfn.IFS(S44&lt;30, "Young", AND(S44&gt;=30,S44&lt;50),"Adults",S44&gt;=50,"Senior")</f>
        <v>Senior</v>
      </c>
      <c r="U44" s="7" t="s">
        <v>67</v>
      </c>
      <c r="V44" s="7" t="s">
        <v>39</v>
      </c>
    </row>
    <row r="45" spans="1:22" ht="14.25" customHeight="1" x14ac:dyDescent="0.3">
      <c r="A45" s="9">
        <v>1044</v>
      </c>
      <c r="B45" s="10">
        <v>44681</v>
      </c>
      <c r="C45" s="9" t="str">
        <f t="shared" si="0"/>
        <v>Apr</v>
      </c>
      <c r="D45" s="9" t="s">
        <v>68</v>
      </c>
      <c r="E45" s="9" t="s">
        <v>57</v>
      </c>
      <c r="F45" s="9">
        <v>42</v>
      </c>
      <c r="G45" s="9" t="str" cm="1">
        <f t="array" ref="G45">_xlfn.IFS(F45&lt;20,"10-20",AND(F45&gt;=20,F45&lt;50),"20-50",AND(F45&gt;=50,F45&lt;70),"50-70",F45&gt;=70,"70-100")</f>
        <v>20-50</v>
      </c>
      <c r="H45" s="9">
        <v>78</v>
      </c>
      <c r="I45" s="9">
        <v>139</v>
      </c>
      <c r="J45" s="9">
        <v>4</v>
      </c>
      <c r="K45" s="9" t="s">
        <v>42</v>
      </c>
      <c r="L45" s="10">
        <v>44684</v>
      </c>
      <c r="M45" s="9">
        <v>3</v>
      </c>
      <c r="N45" s="9">
        <v>5</v>
      </c>
      <c r="O45" s="9">
        <v>144</v>
      </c>
      <c r="P45" s="9" t="s">
        <v>35</v>
      </c>
      <c r="Q45" s="9" t="s">
        <v>108</v>
      </c>
      <c r="R45" s="9" t="s">
        <v>37</v>
      </c>
      <c r="S45" s="9">
        <v>35</v>
      </c>
      <c r="T45" s="9" t="str" cm="1">
        <f t="array" ref="T45">_xlfn.IFS(S45&lt;30, "Young", AND(S45&gt;=30,S45&lt;50),"Adults",S45&gt;=50,"Senior")</f>
        <v>Adults</v>
      </c>
      <c r="U45" s="9" t="s">
        <v>63</v>
      </c>
      <c r="V45" s="9" t="s">
        <v>39</v>
      </c>
    </row>
    <row r="46" spans="1:22" ht="14.25" customHeight="1" x14ac:dyDescent="0.3">
      <c r="A46" s="7">
        <v>1045</v>
      </c>
      <c r="B46" s="8">
        <v>44913</v>
      </c>
      <c r="C46" s="7" t="str">
        <f t="shared" si="0"/>
        <v>Dec</v>
      </c>
      <c r="D46" s="7" t="s">
        <v>77</v>
      </c>
      <c r="E46" s="7" t="s">
        <v>33</v>
      </c>
      <c r="F46" s="7">
        <v>72</v>
      </c>
      <c r="G46" s="7" t="str" cm="1">
        <f t="array" ref="G46">_xlfn.IFS(F46&lt;20,"10-20",AND(F46&gt;=20,F46&lt;50),"20-50",AND(F46&gt;=50,F46&lt;70),"50-70",F46&gt;=70,"70-100")</f>
        <v>70-100</v>
      </c>
      <c r="H46" s="7">
        <v>90</v>
      </c>
      <c r="I46" s="7">
        <v>322</v>
      </c>
      <c r="J46" s="7">
        <v>18</v>
      </c>
      <c r="K46" s="7" t="s">
        <v>42</v>
      </c>
      <c r="L46" s="8">
        <v>44914</v>
      </c>
      <c r="M46" s="7">
        <v>1</v>
      </c>
      <c r="N46" s="7">
        <v>2</v>
      </c>
      <c r="O46" s="7">
        <v>324</v>
      </c>
      <c r="P46" s="7" t="s">
        <v>72</v>
      </c>
      <c r="Q46" s="7" t="s">
        <v>109</v>
      </c>
      <c r="R46" s="7" t="s">
        <v>37</v>
      </c>
      <c r="S46" s="7">
        <v>28</v>
      </c>
      <c r="T46" s="7" t="str" cm="1">
        <f t="array" ref="T46">_xlfn.IFS(S46&lt;30, "Young", AND(S46&gt;=30,S46&lt;50),"Adults",S46&gt;=50,"Senior")</f>
        <v>Young</v>
      </c>
      <c r="U46" s="7" t="s">
        <v>38</v>
      </c>
      <c r="V46" s="7" t="s">
        <v>39</v>
      </c>
    </row>
    <row r="47" spans="1:22" ht="14.25" customHeight="1" x14ac:dyDescent="0.3">
      <c r="A47" s="9">
        <v>1046</v>
      </c>
      <c r="B47" s="10">
        <v>44818</v>
      </c>
      <c r="C47" s="9" t="str">
        <f t="shared" si="0"/>
        <v>Sep</v>
      </c>
      <c r="D47" s="9" t="s">
        <v>77</v>
      </c>
      <c r="E47" s="9" t="s">
        <v>33</v>
      </c>
      <c r="F47" s="9">
        <v>86</v>
      </c>
      <c r="G47" s="9" t="str" cm="1">
        <f t="array" ref="G47">_xlfn.IFS(F47&lt;20,"10-20",AND(F47&gt;=20,F47&lt;50),"20-50",AND(F47&gt;=50,F47&lt;70),"50-70",F47&gt;=70,"70-100")</f>
        <v>70-100</v>
      </c>
      <c r="H47" s="9">
        <v>111</v>
      </c>
      <c r="I47" s="9">
        <v>820</v>
      </c>
      <c r="J47" s="9">
        <v>33</v>
      </c>
      <c r="K47" s="9" t="s">
        <v>42</v>
      </c>
      <c r="L47" s="10">
        <v>44822</v>
      </c>
      <c r="M47" s="9">
        <v>4</v>
      </c>
      <c r="N47" s="9">
        <v>5</v>
      </c>
      <c r="O47" s="9">
        <v>825</v>
      </c>
      <c r="P47" s="9" t="s">
        <v>35</v>
      </c>
      <c r="Q47" s="9" t="s">
        <v>110</v>
      </c>
      <c r="R47" s="9" t="s">
        <v>37</v>
      </c>
      <c r="S47" s="9">
        <v>62</v>
      </c>
      <c r="T47" s="9" t="str" cm="1">
        <f t="array" ref="T47">_xlfn.IFS(S47&lt;30, "Young", AND(S47&gt;=30,S47&lt;50),"Adults",S47&gt;=50,"Senior")</f>
        <v>Senior</v>
      </c>
      <c r="U47" s="9" t="s">
        <v>38</v>
      </c>
      <c r="V47" s="9" t="s">
        <v>39</v>
      </c>
    </row>
    <row r="48" spans="1:22" ht="14.25" customHeight="1" x14ac:dyDescent="0.3">
      <c r="A48" s="7">
        <v>1047</v>
      </c>
      <c r="B48" s="8">
        <v>44750</v>
      </c>
      <c r="C48" s="7" t="str">
        <f t="shared" si="0"/>
        <v>Jul</v>
      </c>
      <c r="D48" s="7" t="s">
        <v>68</v>
      </c>
      <c r="E48" s="7" t="s">
        <v>57</v>
      </c>
      <c r="F48" s="7">
        <v>96</v>
      </c>
      <c r="G48" s="7" t="str" cm="1">
        <f t="array" ref="G48">_xlfn.IFS(F48&lt;20,"10-20",AND(F48&gt;=20,F48&lt;50),"20-50",AND(F48&gt;=50,F48&lt;70),"50-70",F48&gt;=70,"70-100")</f>
        <v>70-100</v>
      </c>
      <c r="H48" s="7">
        <v>125</v>
      </c>
      <c r="I48" s="7">
        <v>780</v>
      </c>
      <c r="J48" s="7">
        <v>27</v>
      </c>
      <c r="K48" s="7" t="s">
        <v>42</v>
      </c>
      <c r="L48" s="8">
        <v>44757</v>
      </c>
      <c r="M48" s="7">
        <v>7</v>
      </c>
      <c r="N48" s="7">
        <v>3</v>
      </c>
      <c r="O48" s="7">
        <v>783</v>
      </c>
      <c r="P48" s="7" t="s">
        <v>49</v>
      </c>
      <c r="Q48" s="7" t="s">
        <v>111</v>
      </c>
      <c r="R48" s="7" t="s">
        <v>37</v>
      </c>
      <c r="S48" s="7">
        <v>23</v>
      </c>
      <c r="T48" s="7" t="str" cm="1">
        <f t="array" ref="T48">_xlfn.IFS(S48&lt;30, "Young", AND(S48&gt;=30,S48&lt;50),"Adults",S48&gt;=50,"Senior")</f>
        <v>Young</v>
      </c>
      <c r="U48" s="7" t="s">
        <v>74</v>
      </c>
      <c r="V48" s="7" t="s">
        <v>39</v>
      </c>
    </row>
    <row r="49" spans="1:22" ht="14.25" customHeight="1" x14ac:dyDescent="0.3">
      <c r="A49" s="9">
        <v>1048</v>
      </c>
      <c r="B49" s="10">
        <v>44884</v>
      </c>
      <c r="C49" s="9" t="str">
        <f t="shared" si="0"/>
        <v>Nov</v>
      </c>
      <c r="D49" s="9" t="s">
        <v>32</v>
      </c>
      <c r="E49" s="9" t="s">
        <v>33</v>
      </c>
      <c r="F49" s="9">
        <v>93</v>
      </c>
      <c r="G49" s="9" t="str" cm="1">
        <f t="array" ref="G49">_xlfn.IFS(F49&lt;20,"10-20",AND(F49&gt;=20,F49&lt;50),"20-50",AND(F49&gt;=50,F49&lt;70),"50-70",F49&gt;=70,"70-100")</f>
        <v>70-100</v>
      </c>
      <c r="H49" s="9">
        <v>105</v>
      </c>
      <c r="I49" s="9">
        <v>511</v>
      </c>
      <c r="J49" s="9">
        <v>43</v>
      </c>
      <c r="K49" s="9" t="s">
        <v>42</v>
      </c>
      <c r="L49" s="10">
        <v>44890</v>
      </c>
      <c r="M49" s="9">
        <v>2</v>
      </c>
      <c r="N49" s="9">
        <v>5</v>
      </c>
      <c r="O49" s="9">
        <v>516</v>
      </c>
      <c r="P49" s="9" t="s">
        <v>49</v>
      </c>
      <c r="Q49" s="9" t="s">
        <v>112</v>
      </c>
      <c r="R49" s="9" t="s">
        <v>37</v>
      </c>
      <c r="S49" s="9">
        <v>46</v>
      </c>
      <c r="T49" s="9" t="str" cm="1">
        <f t="array" ref="T49">_xlfn.IFS(S49&lt;30, "Young", AND(S49&gt;=30,S49&lt;50),"Adults",S49&gt;=50,"Senior")</f>
        <v>Adults</v>
      </c>
      <c r="U49" s="9" t="s">
        <v>88</v>
      </c>
      <c r="V49" s="9" t="s">
        <v>39</v>
      </c>
    </row>
    <row r="50" spans="1:22" ht="14.25" customHeight="1" x14ac:dyDescent="0.3">
      <c r="A50" s="7">
        <v>1049</v>
      </c>
      <c r="B50" s="8">
        <v>44617</v>
      </c>
      <c r="C50" s="7" t="str">
        <f t="shared" si="0"/>
        <v>Feb</v>
      </c>
      <c r="D50" s="7" t="s">
        <v>81</v>
      </c>
      <c r="E50" s="7" t="s">
        <v>60</v>
      </c>
      <c r="F50" s="7">
        <v>23</v>
      </c>
      <c r="G50" s="7" t="str" cm="1">
        <f t="array" ref="G50">_xlfn.IFS(F50&lt;20,"10-20",AND(F50&gt;=20,F50&lt;50),"20-50",AND(F50&gt;=50,F50&lt;70),"50-70",F50&gt;=70,"70-100")</f>
        <v>20-50</v>
      </c>
      <c r="H50" s="7">
        <v>46</v>
      </c>
      <c r="I50" s="7">
        <v>825</v>
      </c>
      <c r="J50" s="7">
        <v>36</v>
      </c>
      <c r="K50" s="7" t="s">
        <v>42</v>
      </c>
      <c r="L50" s="8">
        <v>44622</v>
      </c>
      <c r="M50" s="7">
        <v>5</v>
      </c>
      <c r="N50" s="7">
        <v>3</v>
      </c>
      <c r="O50" s="7">
        <v>828</v>
      </c>
      <c r="P50" s="7" t="s">
        <v>35</v>
      </c>
      <c r="Q50" s="7" t="s">
        <v>113</v>
      </c>
      <c r="R50" s="7" t="s">
        <v>37</v>
      </c>
      <c r="S50" s="7">
        <v>19</v>
      </c>
      <c r="T50" s="7" t="str" cm="1">
        <f t="array" ref="T50">_xlfn.IFS(S50&lt;30, "Young", AND(S50&gt;=30,S50&lt;50),"Adults",S50&gt;=50,"Senior")</f>
        <v>Young</v>
      </c>
      <c r="U50" s="7" t="s">
        <v>84</v>
      </c>
      <c r="V50" s="7" t="s">
        <v>39</v>
      </c>
    </row>
    <row r="51" spans="1:22" ht="14.25" customHeight="1" x14ac:dyDescent="0.3">
      <c r="A51" s="9">
        <v>1050</v>
      </c>
      <c r="B51" s="10">
        <v>44579</v>
      </c>
      <c r="C51" s="9" t="str">
        <f t="shared" si="0"/>
        <v>Jan</v>
      </c>
      <c r="D51" s="9" t="s">
        <v>81</v>
      </c>
      <c r="E51" s="9" t="s">
        <v>60</v>
      </c>
      <c r="F51" s="9">
        <v>92</v>
      </c>
      <c r="G51" s="9" t="str" cm="1">
        <f t="array" ref="G51">_xlfn.IFS(F51&lt;20,"10-20",AND(F51&gt;=20,F51&lt;50),"20-50",AND(F51&gt;=50,F51&lt;70),"50-70",F51&gt;=70,"70-100")</f>
        <v>70-100</v>
      </c>
      <c r="H51" s="9">
        <v>122</v>
      </c>
      <c r="I51" s="9">
        <v>295</v>
      </c>
      <c r="J51" s="9">
        <v>10</v>
      </c>
      <c r="K51" s="9" t="s">
        <v>42</v>
      </c>
      <c r="L51" s="10">
        <v>44584</v>
      </c>
      <c r="M51" s="9">
        <v>5</v>
      </c>
      <c r="N51" s="9">
        <v>5</v>
      </c>
      <c r="O51" s="9">
        <v>300</v>
      </c>
      <c r="P51" s="9" t="s">
        <v>72</v>
      </c>
      <c r="Q51" s="9" t="s">
        <v>114</v>
      </c>
      <c r="R51" s="9" t="s">
        <v>37</v>
      </c>
      <c r="S51" s="9">
        <v>25</v>
      </c>
      <c r="T51" s="9" t="str" cm="1">
        <f t="array" ref="T51">_xlfn.IFS(S51&lt;30, "Young", AND(S51&gt;=30,S51&lt;50),"Adults",S51&gt;=50,"Senior")</f>
        <v>Young</v>
      </c>
      <c r="U51" s="9" t="s">
        <v>47</v>
      </c>
      <c r="V51" s="9" t="s">
        <v>39</v>
      </c>
    </row>
    <row r="52" spans="1:22" ht="14.25" customHeight="1" x14ac:dyDescent="0.3">
      <c r="A52" s="7">
        <v>1051</v>
      </c>
      <c r="B52" s="8">
        <v>44686</v>
      </c>
      <c r="C52" s="7" t="str">
        <f t="shared" si="0"/>
        <v>May</v>
      </c>
      <c r="D52" s="7" t="s">
        <v>48</v>
      </c>
      <c r="E52" s="7" t="s">
        <v>41</v>
      </c>
      <c r="F52" s="7">
        <v>99</v>
      </c>
      <c r="G52" s="7" t="str" cm="1">
        <f t="array" ref="G52">_xlfn.IFS(F52&lt;20,"10-20",AND(F52&gt;=20,F52&lt;50),"20-50",AND(F52&gt;=50,F52&lt;70),"50-70",F52&gt;=70,"70-100")</f>
        <v>70-100</v>
      </c>
      <c r="H52" s="7">
        <v>109</v>
      </c>
      <c r="I52" s="7">
        <v>128</v>
      </c>
      <c r="J52" s="7">
        <v>13</v>
      </c>
      <c r="K52" s="7" t="s">
        <v>42</v>
      </c>
      <c r="L52" s="8">
        <v>44687</v>
      </c>
      <c r="M52" s="7">
        <v>1</v>
      </c>
      <c r="N52" s="7">
        <v>2</v>
      </c>
      <c r="O52" s="7">
        <v>130</v>
      </c>
      <c r="P52" s="7" t="s">
        <v>49</v>
      </c>
      <c r="Q52" s="7" t="s">
        <v>115</v>
      </c>
      <c r="R52" s="7" t="s">
        <v>37</v>
      </c>
      <c r="S52" s="7">
        <v>17</v>
      </c>
      <c r="T52" s="7" t="str" cm="1">
        <f t="array" ref="T52">_xlfn.IFS(S52&lt;30, "Young", AND(S52&gt;=30,S52&lt;50),"Adults",S52&gt;=50,"Senior")</f>
        <v>Young</v>
      </c>
      <c r="U52" s="7" t="s">
        <v>38</v>
      </c>
      <c r="V52" s="7" t="s">
        <v>39</v>
      </c>
    </row>
    <row r="53" spans="1:22" ht="14.25" customHeight="1" x14ac:dyDescent="0.3">
      <c r="A53" s="9">
        <v>1052</v>
      </c>
      <c r="B53" s="10">
        <v>44775</v>
      </c>
      <c r="C53" s="9" t="str">
        <f t="shared" si="0"/>
        <v>Aug</v>
      </c>
      <c r="D53" s="9" t="s">
        <v>32</v>
      </c>
      <c r="E53" s="9" t="s">
        <v>33</v>
      </c>
      <c r="F53" s="9">
        <v>93</v>
      </c>
      <c r="G53" s="9" t="str" cm="1">
        <f t="array" ref="G53">_xlfn.IFS(F53&lt;20,"10-20",AND(F53&gt;=20,F53&lt;50),"20-50",AND(F53&gt;=50,F53&lt;70),"50-70",F53&gt;=70,"70-100")</f>
        <v>70-100</v>
      </c>
      <c r="H53" s="9">
        <v>121</v>
      </c>
      <c r="I53" s="9">
        <v>222</v>
      </c>
      <c r="J53" s="9">
        <v>8</v>
      </c>
      <c r="K53" s="9" t="s">
        <v>42</v>
      </c>
      <c r="L53" s="10">
        <v>44778</v>
      </c>
      <c r="M53" s="9">
        <v>3</v>
      </c>
      <c r="N53" s="9">
        <v>2</v>
      </c>
      <c r="O53" s="9">
        <v>224</v>
      </c>
      <c r="P53" s="9" t="s">
        <v>35</v>
      </c>
      <c r="Q53" s="9" t="s">
        <v>116</v>
      </c>
      <c r="R53" s="9" t="s">
        <v>37</v>
      </c>
      <c r="S53" s="9">
        <v>57</v>
      </c>
      <c r="T53" s="9" t="str" cm="1">
        <f t="array" ref="T53">_xlfn.IFS(S53&lt;30, "Young", AND(S53&gt;=30,S53&lt;50),"Adults",S53&gt;=50,"Senior")</f>
        <v>Senior</v>
      </c>
      <c r="U53" s="9" t="s">
        <v>88</v>
      </c>
      <c r="V53" s="9" t="s">
        <v>39</v>
      </c>
    </row>
    <row r="54" spans="1:22" ht="14.25" customHeight="1" x14ac:dyDescent="0.3">
      <c r="A54" s="7">
        <v>1053</v>
      </c>
      <c r="B54" s="8">
        <v>44807</v>
      </c>
      <c r="C54" s="7" t="str">
        <f t="shared" si="0"/>
        <v>Sep</v>
      </c>
      <c r="D54" s="7" t="s">
        <v>56</v>
      </c>
      <c r="E54" s="7" t="s">
        <v>57</v>
      </c>
      <c r="F54" s="7">
        <v>23</v>
      </c>
      <c r="G54" s="7" t="str" cm="1">
        <f t="array" ref="G54">_xlfn.IFS(F54&lt;20,"10-20",AND(F54&gt;=20,F54&lt;50),"20-50",AND(F54&gt;=50,F54&lt;70),"50-70",F54&gt;=70,"70-100")</f>
        <v>20-50</v>
      </c>
      <c r="H54" s="7">
        <v>44</v>
      </c>
      <c r="I54" s="7">
        <v>1003</v>
      </c>
      <c r="J54" s="7">
        <v>48</v>
      </c>
      <c r="K54" s="7" t="s">
        <v>42</v>
      </c>
      <c r="L54" s="8">
        <v>44810</v>
      </c>
      <c r="M54" s="7">
        <v>3</v>
      </c>
      <c r="N54" s="7">
        <v>5</v>
      </c>
      <c r="O54" s="7">
        <v>1008</v>
      </c>
      <c r="P54" s="7" t="s">
        <v>45</v>
      </c>
      <c r="Q54" s="7" t="s">
        <v>117</v>
      </c>
      <c r="R54" s="7" t="s">
        <v>37</v>
      </c>
      <c r="S54" s="7">
        <v>18</v>
      </c>
      <c r="T54" s="7" t="str" cm="1">
        <f t="array" ref="T54">_xlfn.IFS(S54&lt;30, "Young", AND(S54&gt;=30,S54&lt;50),"Adults",S54&gt;=50,"Senior")</f>
        <v>Young</v>
      </c>
      <c r="U54" s="7" t="s">
        <v>67</v>
      </c>
      <c r="V54" s="7" t="s">
        <v>39</v>
      </c>
    </row>
    <row r="55" spans="1:22" ht="14.25" customHeight="1" x14ac:dyDescent="0.3">
      <c r="A55" s="9">
        <v>1054</v>
      </c>
      <c r="B55" s="10">
        <v>44882</v>
      </c>
      <c r="C55" s="9" t="str">
        <f t="shared" si="0"/>
        <v>Nov</v>
      </c>
      <c r="D55" s="9" t="s">
        <v>68</v>
      </c>
      <c r="E55" s="9" t="s">
        <v>57</v>
      </c>
      <c r="F55" s="9">
        <v>72</v>
      </c>
      <c r="G55" s="9" t="str" cm="1">
        <f t="array" ref="G55">_xlfn.IFS(F55&lt;20,"10-20",AND(F55&gt;=20,F55&lt;50),"20-50",AND(F55&gt;=50,F55&lt;70),"50-70",F55&gt;=70,"70-100")</f>
        <v>70-100</v>
      </c>
      <c r="H55" s="9">
        <v>102</v>
      </c>
      <c r="I55" s="9">
        <v>1315</v>
      </c>
      <c r="J55" s="9">
        <v>44</v>
      </c>
      <c r="K55" s="9" t="s">
        <v>42</v>
      </c>
      <c r="L55" s="10">
        <v>44886</v>
      </c>
      <c r="M55" s="9">
        <v>4</v>
      </c>
      <c r="N55" s="9">
        <v>5</v>
      </c>
      <c r="O55" s="9">
        <v>1320</v>
      </c>
      <c r="P55" s="9" t="s">
        <v>49</v>
      </c>
      <c r="Q55" s="9" t="s">
        <v>118</v>
      </c>
      <c r="R55" s="9" t="s">
        <v>37</v>
      </c>
      <c r="S55" s="9">
        <v>59</v>
      </c>
      <c r="T55" s="9" t="str" cm="1">
        <f t="array" ref="T55">_xlfn.IFS(S55&lt;30, "Young", AND(S55&gt;=30,S55&lt;50),"Adults",S55&gt;=50,"Senior")</f>
        <v>Senior</v>
      </c>
      <c r="U55" s="9" t="s">
        <v>38</v>
      </c>
      <c r="V55" s="9" t="s">
        <v>39</v>
      </c>
    </row>
    <row r="56" spans="1:22" ht="14.25" customHeight="1" x14ac:dyDescent="0.3">
      <c r="A56" s="7">
        <v>1055</v>
      </c>
      <c r="B56" s="8">
        <v>44678</v>
      </c>
      <c r="C56" s="7" t="str">
        <f t="shared" si="0"/>
        <v>Apr</v>
      </c>
      <c r="D56" s="7" t="s">
        <v>65</v>
      </c>
      <c r="E56" s="7" t="s">
        <v>57</v>
      </c>
      <c r="F56" s="7">
        <v>20</v>
      </c>
      <c r="G56" s="7" t="str" cm="1">
        <f t="array" ref="G56">_xlfn.IFS(F56&lt;20,"10-20",AND(F56&gt;=20,F56&lt;50),"20-50",AND(F56&gt;=50,F56&lt;70),"50-70",F56&gt;=70,"70-100")</f>
        <v>20-50</v>
      </c>
      <c r="H56" s="7">
        <v>30</v>
      </c>
      <c r="I56" s="7">
        <v>308</v>
      </c>
      <c r="J56" s="7">
        <v>31</v>
      </c>
      <c r="K56" s="7" t="s">
        <v>42</v>
      </c>
      <c r="L56" s="8">
        <v>44681</v>
      </c>
      <c r="M56" s="7">
        <v>3</v>
      </c>
      <c r="N56" s="7">
        <v>2</v>
      </c>
      <c r="O56" s="7">
        <v>310</v>
      </c>
      <c r="P56" s="7" t="s">
        <v>49</v>
      </c>
      <c r="Q56" s="7" t="s">
        <v>119</v>
      </c>
      <c r="R56" s="7" t="s">
        <v>37</v>
      </c>
      <c r="S56" s="7">
        <v>48</v>
      </c>
      <c r="T56" s="7" t="str" cm="1">
        <f t="array" ref="T56">_xlfn.IFS(S56&lt;30, "Young", AND(S56&gt;=30,S56&lt;50),"Adults",S56&gt;=50,"Senior")</f>
        <v>Adults</v>
      </c>
      <c r="U56" s="7" t="s">
        <v>44</v>
      </c>
      <c r="V56" s="7" t="s">
        <v>39</v>
      </c>
    </row>
    <row r="57" spans="1:22" ht="14.25" customHeight="1" x14ac:dyDescent="0.3">
      <c r="A57" s="9">
        <v>1056</v>
      </c>
      <c r="B57" s="10">
        <v>44571</v>
      </c>
      <c r="C57" s="9" t="str">
        <f t="shared" si="0"/>
        <v>Jan</v>
      </c>
      <c r="D57" s="9" t="s">
        <v>56</v>
      </c>
      <c r="E57" s="9" t="s">
        <v>57</v>
      </c>
      <c r="F57" s="9">
        <v>47</v>
      </c>
      <c r="G57" s="9" t="str" cm="1">
        <f t="array" ref="G57">_xlfn.IFS(F57&lt;20,"10-20",AND(F57&gt;=20,F57&lt;50),"20-50",AND(F57&gt;=50,F57&lt;70),"50-70",F57&gt;=70,"70-100")</f>
        <v>20-50</v>
      </c>
      <c r="H57" s="9">
        <v>62</v>
      </c>
      <c r="I57" s="9">
        <v>521</v>
      </c>
      <c r="J57" s="9">
        <v>35</v>
      </c>
      <c r="K57" s="9" t="s">
        <v>42</v>
      </c>
      <c r="L57" s="10">
        <v>44575</v>
      </c>
      <c r="M57" s="9">
        <v>4</v>
      </c>
      <c r="N57" s="9">
        <v>4</v>
      </c>
      <c r="O57" s="9">
        <v>525</v>
      </c>
      <c r="P57" s="9" t="s">
        <v>49</v>
      </c>
      <c r="Q57" s="9" t="s">
        <v>120</v>
      </c>
      <c r="R57" s="9" t="s">
        <v>37</v>
      </c>
      <c r="S57" s="9">
        <v>44</v>
      </c>
      <c r="T57" s="9" t="str" cm="1">
        <f t="array" ref="T57">_xlfn.IFS(S57&lt;30, "Young", AND(S57&gt;=30,S57&lt;50),"Adults",S57&gt;=50,"Senior")</f>
        <v>Adults</v>
      </c>
      <c r="U57" s="9" t="s">
        <v>67</v>
      </c>
      <c r="V57" s="9" t="s">
        <v>39</v>
      </c>
    </row>
    <row r="58" spans="1:22" ht="14.25" customHeight="1" x14ac:dyDescent="0.3">
      <c r="A58" s="7">
        <v>1057</v>
      </c>
      <c r="B58" s="8">
        <v>44694</v>
      </c>
      <c r="C58" s="7" t="str">
        <f t="shared" si="0"/>
        <v>May</v>
      </c>
      <c r="D58" s="7" t="s">
        <v>68</v>
      </c>
      <c r="E58" s="7" t="s">
        <v>57</v>
      </c>
      <c r="F58" s="7">
        <v>64</v>
      </c>
      <c r="G58" s="7" t="str" cm="1">
        <f t="array" ref="G58">_xlfn.IFS(F58&lt;20,"10-20",AND(F58&gt;=20,F58&lt;50),"20-50",AND(F58&gt;=50,F58&lt;70),"50-70",F58&gt;=70,"70-100")</f>
        <v>50-70</v>
      </c>
      <c r="H58" s="7">
        <v>74</v>
      </c>
      <c r="I58" s="7">
        <v>198</v>
      </c>
      <c r="J58" s="7">
        <v>20</v>
      </c>
      <c r="K58" s="7" t="s">
        <v>42</v>
      </c>
      <c r="L58" s="8">
        <v>44701</v>
      </c>
      <c r="M58" s="7">
        <v>7</v>
      </c>
      <c r="N58" s="7">
        <v>2</v>
      </c>
      <c r="O58" s="7">
        <v>200</v>
      </c>
      <c r="P58" s="7" t="s">
        <v>49</v>
      </c>
      <c r="Q58" s="7" t="s">
        <v>121</v>
      </c>
      <c r="R58" s="7" t="s">
        <v>37</v>
      </c>
      <c r="S58" s="7">
        <v>17</v>
      </c>
      <c r="T58" s="7" t="str" cm="1">
        <f t="array" ref="T58">_xlfn.IFS(S58&lt;30, "Young", AND(S58&gt;=30,S58&lt;50),"Adults",S58&gt;=50,"Senior")</f>
        <v>Young</v>
      </c>
      <c r="U58" s="7" t="s">
        <v>84</v>
      </c>
      <c r="V58" s="7" t="s">
        <v>39</v>
      </c>
    </row>
    <row r="59" spans="1:22" ht="14.25" customHeight="1" x14ac:dyDescent="0.3">
      <c r="A59" s="9">
        <v>1058</v>
      </c>
      <c r="B59" s="10">
        <v>44631</v>
      </c>
      <c r="C59" s="9" t="str">
        <f t="shared" si="0"/>
        <v>Mar</v>
      </c>
      <c r="D59" s="9" t="s">
        <v>56</v>
      </c>
      <c r="E59" s="9" t="s">
        <v>57</v>
      </c>
      <c r="F59" s="9">
        <v>68</v>
      </c>
      <c r="G59" s="9" t="str" cm="1">
        <f t="array" ref="G59">_xlfn.IFS(F59&lt;20,"10-20",AND(F59&gt;=20,F59&lt;50),"20-50",AND(F59&gt;=50,F59&lt;70),"50-70",F59&gt;=70,"70-100")</f>
        <v>50-70</v>
      </c>
      <c r="H59" s="9">
        <v>106</v>
      </c>
      <c r="I59" s="9">
        <v>1670</v>
      </c>
      <c r="J59" s="9">
        <v>44</v>
      </c>
      <c r="K59" s="9" t="s">
        <v>42</v>
      </c>
      <c r="L59" s="10">
        <v>44634</v>
      </c>
      <c r="M59" s="9">
        <v>3</v>
      </c>
      <c r="N59" s="9">
        <v>2</v>
      </c>
      <c r="O59" s="9">
        <v>1672</v>
      </c>
      <c r="P59" s="9" t="s">
        <v>45</v>
      </c>
      <c r="Q59" s="9" t="s">
        <v>122</v>
      </c>
      <c r="R59" s="9" t="s">
        <v>37</v>
      </c>
      <c r="S59" s="9">
        <v>57</v>
      </c>
      <c r="T59" s="9" t="str" cm="1">
        <f t="array" ref="T59">_xlfn.IFS(S59&lt;30, "Young", AND(S59&gt;=30,S59&lt;50),"Adults",S59&gt;=50,"Senior")</f>
        <v>Senior</v>
      </c>
      <c r="U59" s="9" t="s">
        <v>38</v>
      </c>
      <c r="V59" s="9" t="s">
        <v>39</v>
      </c>
    </row>
    <row r="60" spans="1:22" ht="14.25" customHeight="1" x14ac:dyDescent="0.3">
      <c r="A60" s="7">
        <v>1059</v>
      </c>
      <c r="B60" s="8">
        <v>44754</v>
      </c>
      <c r="C60" s="7" t="str">
        <f t="shared" si="0"/>
        <v>Jul</v>
      </c>
      <c r="D60" s="7" t="s">
        <v>77</v>
      </c>
      <c r="E60" s="7" t="s">
        <v>33</v>
      </c>
      <c r="F60" s="7">
        <v>58</v>
      </c>
      <c r="G60" s="7" t="str" cm="1">
        <f t="array" ref="G60">_xlfn.IFS(F60&lt;20,"10-20",AND(F60&gt;=20,F60&lt;50),"20-50",AND(F60&gt;=50,F60&lt;70),"50-70",F60&gt;=70,"70-100")</f>
        <v>50-70</v>
      </c>
      <c r="H60" s="7">
        <v>93</v>
      </c>
      <c r="I60" s="7">
        <v>837</v>
      </c>
      <c r="J60" s="7">
        <v>24</v>
      </c>
      <c r="K60" s="7" t="s">
        <v>42</v>
      </c>
      <c r="L60" s="8">
        <v>44757</v>
      </c>
      <c r="M60" s="7">
        <v>3</v>
      </c>
      <c r="N60" s="7">
        <v>3</v>
      </c>
      <c r="O60" s="7">
        <v>840</v>
      </c>
      <c r="P60" s="7" t="s">
        <v>49</v>
      </c>
      <c r="Q60" s="7" t="s">
        <v>123</v>
      </c>
      <c r="R60" s="7" t="s">
        <v>37</v>
      </c>
      <c r="S60" s="7">
        <v>45</v>
      </c>
      <c r="T60" s="7" t="str" cm="1">
        <f t="array" ref="T60">_xlfn.IFS(S60&lt;30, "Young", AND(S60&gt;=30,S60&lt;50),"Adults",S60&gt;=50,"Senior")</f>
        <v>Adults</v>
      </c>
      <c r="U60" s="7" t="s">
        <v>67</v>
      </c>
      <c r="V60" s="7" t="s">
        <v>39</v>
      </c>
    </row>
    <row r="61" spans="1:22" ht="14.25" customHeight="1" x14ac:dyDescent="0.3">
      <c r="A61" s="9">
        <v>1060</v>
      </c>
      <c r="B61" s="10">
        <v>44800</v>
      </c>
      <c r="C61" s="9" t="str">
        <f t="shared" si="0"/>
        <v>Aug</v>
      </c>
      <c r="D61" s="9" t="s">
        <v>68</v>
      </c>
      <c r="E61" s="9" t="s">
        <v>57</v>
      </c>
      <c r="F61" s="9">
        <v>29</v>
      </c>
      <c r="G61" s="9" t="str" cm="1">
        <f t="array" ref="G61">_xlfn.IFS(F61&lt;20,"10-20",AND(F61&gt;=20,F61&lt;50),"20-50",AND(F61&gt;=50,F61&lt;70),"50-70",F61&gt;=70,"70-100")</f>
        <v>20-50</v>
      </c>
      <c r="H61" s="9">
        <v>44</v>
      </c>
      <c r="I61" s="9">
        <v>476</v>
      </c>
      <c r="J61" s="9">
        <v>32</v>
      </c>
      <c r="K61" s="9" t="s">
        <v>42</v>
      </c>
      <c r="L61" s="10">
        <v>44807</v>
      </c>
      <c r="M61" s="9">
        <v>7</v>
      </c>
      <c r="N61" s="9">
        <v>4</v>
      </c>
      <c r="O61" s="9">
        <v>480</v>
      </c>
      <c r="P61" s="9" t="s">
        <v>45</v>
      </c>
      <c r="Q61" s="9" t="s">
        <v>124</v>
      </c>
      <c r="R61" s="9" t="s">
        <v>37</v>
      </c>
      <c r="S61" s="9">
        <v>62</v>
      </c>
      <c r="T61" s="9" t="str" cm="1">
        <f t="array" ref="T61">_xlfn.IFS(S61&lt;30, "Young", AND(S61&gt;=30,S61&lt;50),"Adults",S61&gt;=50,"Senior")</f>
        <v>Senior</v>
      </c>
      <c r="U61" s="9" t="s">
        <v>74</v>
      </c>
      <c r="V61" s="9" t="s">
        <v>39</v>
      </c>
    </row>
    <row r="62" spans="1:22" ht="14.25" customHeight="1" x14ac:dyDescent="0.3">
      <c r="A62" s="7">
        <v>1061</v>
      </c>
      <c r="B62" s="8">
        <v>44763</v>
      </c>
      <c r="C62" s="7" t="str">
        <f t="shared" si="0"/>
        <v>Jul</v>
      </c>
      <c r="D62" s="7" t="s">
        <v>48</v>
      </c>
      <c r="E62" s="7" t="s">
        <v>41</v>
      </c>
      <c r="F62" s="7">
        <v>94</v>
      </c>
      <c r="G62" s="7" t="str" cm="1">
        <f t="array" ref="G62">_xlfn.IFS(F62&lt;20,"10-20",AND(F62&gt;=20,F62&lt;50),"20-50",AND(F62&gt;=50,F62&lt;70),"50-70",F62&gt;=70,"70-100")</f>
        <v>70-100</v>
      </c>
      <c r="H62" s="7">
        <v>125</v>
      </c>
      <c r="I62" s="7">
        <v>429</v>
      </c>
      <c r="J62" s="7">
        <v>14</v>
      </c>
      <c r="K62" s="7" t="s">
        <v>42</v>
      </c>
      <c r="L62" s="8">
        <v>44765</v>
      </c>
      <c r="M62" s="7">
        <v>1</v>
      </c>
      <c r="N62" s="7">
        <v>5</v>
      </c>
      <c r="O62" s="7">
        <v>434</v>
      </c>
      <c r="P62" s="7" t="s">
        <v>35</v>
      </c>
      <c r="Q62" s="7" t="s">
        <v>125</v>
      </c>
      <c r="R62" s="7" t="s">
        <v>37</v>
      </c>
      <c r="S62" s="7">
        <v>24</v>
      </c>
      <c r="T62" s="7" t="str" cm="1">
        <f t="array" ref="T62">_xlfn.IFS(S62&lt;30, "Young", AND(S62&gt;=30,S62&lt;50),"Adults",S62&gt;=50,"Senior")</f>
        <v>Young</v>
      </c>
      <c r="U62" s="7" t="s">
        <v>38</v>
      </c>
      <c r="V62" s="7" t="s">
        <v>39</v>
      </c>
    </row>
    <row r="63" spans="1:22" ht="14.25" customHeight="1" x14ac:dyDescent="0.3">
      <c r="A63" s="9">
        <v>1062</v>
      </c>
      <c r="B63" s="10">
        <v>44696</v>
      </c>
      <c r="C63" s="9" t="str">
        <f t="shared" si="0"/>
        <v>May</v>
      </c>
      <c r="D63" s="9" t="s">
        <v>65</v>
      </c>
      <c r="E63" s="9" t="s">
        <v>57</v>
      </c>
      <c r="F63" s="9">
        <v>54</v>
      </c>
      <c r="G63" s="9" t="str" cm="1">
        <f t="array" ref="G63">_xlfn.IFS(F63&lt;20,"10-20",AND(F63&gt;=20,F63&lt;50),"20-50",AND(F63&gt;=50,F63&lt;70),"50-70",F63&gt;=70,"70-100")</f>
        <v>50-70</v>
      </c>
      <c r="H63" s="9">
        <v>71</v>
      </c>
      <c r="I63" s="9">
        <v>677</v>
      </c>
      <c r="J63" s="9">
        <v>40</v>
      </c>
      <c r="K63" s="9" t="s">
        <v>42</v>
      </c>
      <c r="L63" s="10">
        <v>44703</v>
      </c>
      <c r="M63" s="9">
        <v>7</v>
      </c>
      <c r="N63" s="9">
        <v>3</v>
      </c>
      <c r="O63" s="9">
        <v>680</v>
      </c>
      <c r="P63" s="9" t="s">
        <v>61</v>
      </c>
      <c r="Q63" s="9" t="s">
        <v>126</v>
      </c>
      <c r="R63" s="9" t="s">
        <v>37</v>
      </c>
      <c r="S63" s="9">
        <v>35</v>
      </c>
      <c r="T63" s="9" t="str" cm="1">
        <f t="array" ref="T63">_xlfn.IFS(S63&lt;30, "Young", AND(S63&gt;=30,S63&lt;50),"Adults",S63&gt;=50,"Senior")</f>
        <v>Adults</v>
      </c>
      <c r="U63" s="9" t="s">
        <v>63</v>
      </c>
      <c r="V63" s="9" t="s">
        <v>39</v>
      </c>
    </row>
    <row r="64" spans="1:22" ht="14.25" customHeight="1" x14ac:dyDescent="0.3">
      <c r="A64" s="7">
        <v>1063</v>
      </c>
      <c r="B64" s="8">
        <v>44719</v>
      </c>
      <c r="C64" s="7" t="str">
        <f t="shared" si="0"/>
        <v>Jun</v>
      </c>
      <c r="D64" s="7" t="s">
        <v>68</v>
      </c>
      <c r="E64" s="7" t="s">
        <v>57</v>
      </c>
      <c r="F64" s="7">
        <v>75</v>
      </c>
      <c r="G64" s="7" t="str" cm="1">
        <f t="array" ref="G64">_xlfn.IFS(F64&lt;20,"10-20",AND(F64&gt;=20,F64&lt;50),"20-50",AND(F64&gt;=50,F64&lt;70),"50-70",F64&gt;=70,"70-100")</f>
        <v>70-100</v>
      </c>
      <c r="H64" s="7">
        <v>93</v>
      </c>
      <c r="I64" s="7">
        <v>878</v>
      </c>
      <c r="J64" s="7">
        <v>49</v>
      </c>
      <c r="K64" s="7" t="s">
        <v>42</v>
      </c>
      <c r="L64" s="8">
        <v>44722</v>
      </c>
      <c r="M64" s="7">
        <v>3</v>
      </c>
      <c r="N64" s="7">
        <v>4</v>
      </c>
      <c r="O64" s="7">
        <v>882</v>
      </c>
      <c r="P64" s="7" t="s">
        <v>72</v>
      </c>
      <c r="Q64" s="7" t="s">
        <v>127</v>
      </c>
      <c r="R64" s="7" t="s">
        <v>37</v>
      </c>
      <c r="S64" s="7">
        <v>19</v>
      </c>
      <c r="T64" s="7" t="str" cm="1">
        <f t="array" ref="T64">_xlfn.IFS(S64&lt;30, "Young", AND(S64&gt;=30,S64&lt;50),"Adults",S64&gt;=50,"Senior")</f>
        <v>Young</v>
      </c>
      <c r="U64" s="7" t="s">
        <v>47</v>
      </c>
      <c r="V64" s="7" t="s">
        <v>39</v>
      </c>
    </row>
    <row r="65" spans="1:22" ht="14.25" customHeight="1" x14ac:dyDescent="0.3">
      <c r="A65" s="9">
        <v>1064</v>
      </c>
      <c r="B65" s="10">
        <v>44607</v>
      </c>
      <c r="C65" s="9" t="str">
        <f t="shared" si="0"/>
        <v>Feb</v>
      </c>
      <c r="D65" s="9" t="s">
        <v>32</v>
      </c>
      <c r="E65" s="9" t="s">
        <v>33</v>
      </c>
      <c r="F65" s="9">
        <v>89</v>
      </c>
      <c r="G65" s="9" t="str" cm="1">
        <f t="array" ref="G65">_xlfn.IFS(F65&lt;20,"10-20",AND(F65&gt;=20,F65&lt;50),"20-50",AND(F65&gt;=50,F65&lt;70),"50-70",F65&gt;=70,"70-100")</f>
        <v>70-100</v>
      </c>
      <c r="H65" s="9">
        <v>110</v>
      </c>
      <c r="I65" s="9">
        <v>19</v>
      </c>
      <c r="J65" s="9">
        <v>1</v>
      </c>
      <c r="K65" s="9" t="s">
        <v>42</v>
      </c>
      <c r="L65" s="10">
        <v>44609</v>
      </c>
      <c r="M65" s="9">
        <v>2</v>
      </c>
      <c r="N65" s="9">
        <v>2</v>
      </c>
      <c r="O65" s="9">
        <v>21</v>
      </c>
      <c r="P65" s="9" t="s">
        <v>72</v>
      </c>
      <c r="Q65" s="9" t="s">
        <v>128</v>
      </c>
      <c r="R65" s="9" t="s">
        <v>37</v>
      </c>
      <c r="S65" s="9">
        <v>28</v>
      </c>
      <c r="T65" s="9" t="str" cm="1">
        <f t="array" ref="T65">_xlfn.IFS(S65&lt;30, "Young", AND(S65&gt;=30,S65&lt;50),"Adults",S65&gt;=50,"Senior")</f>
        <v>Young</v>
      </c>
      <c r="U65" s="9" t="s">
        <v>74</v>
      </c>
      <c r="V65" s="9" t="s">
        <v>39</v>
      </c>
    </row>
    <row r="66" spans="1:22" ht="14.25" customHeight="1" x14ac:dyDescent="0.3">
      <c r="A66" s="7">
        <v>1065</v>
      </c>
      <c r="B66" s="8">
        <v>44815</v>
      </c>
      <c r="C66" s="7" t="str">
        <f t="shared" si="0"/>
        <v>Sep</v>
      </c>
      <c r="D66" s="7" t="s">
        <v>65</v>
      </c>
      <c r="E66" s="7" t="s">
        <v>57</v>
      </c>
      <c r="F66" s="7">
        <v>92</v>
      </c>
      <c r="G66" s="7" t="str" cm="1">
        <f t="array" ref="G66">_xlfn.IFS(F66&lt;20,"10-20",AND(F66&gt;=20,F66&lt;50),"20-50",AND(F66&gt;=50,F66&lt;70),"50-70",F66&gt;=70,"70-100")</f>
        <v>70-100</v>
      </c>
      <c r="H66" s="7">
        <v>113</v>
      </c>
      <c r="I66" s="7">
        <v>247</v>
      </c>
      <c r="J66" s="7">
        <v>12</v>
      </c>
      <c r="K66" s="7" t="s">
        <v>42</v>
      </c>
      <c r="L66" s="8">
        <v>44816</v>
      </c>
      <c r="M66" s="7">
        <v>1</v>
      </c>
      <c r="N66" s="7">
        <v>5</v>
      </c>
      <c r="O66" s="7">
        <v>252</v>
      </c>
      <c r="P66" s="7" t="s">
        <v>72</v>
      </c>
      <c r="Q66" s="7" t="s">
        <v>129</v>
      </c>
      <c r="R66" s="7" t="s">
        <v>37</v>
      </c>
      <c r="S66" s="7">
        <v>45</v>
      </c>
      <c r="T66" s="7" t="str" cm="1">
        <f t="array" ref="T66">_xlfn.IFS(S66&lt;30, "Young", AND(S66&gt;=30,S66&lt;50),"Adults",S66&gt;=50,"Senior")</f>
        <v>Adults</v>
      </c>
      <c r="U66" s="7" t="s">
        <v>47</v>
      </c>
      <c r="V66" s="7" t="s">
        <v>39</v>
      </c>
    </row>
    <row r="67" spans="1:22" ht="14.25" customHeight="1" x14ac:dyDescent="0.3">
      <c r="A67" s="9">
        <v>1066</v>
      </c>
      <c r="B67" s="10">
        <v>44583</v>
      </c>
      <c r="C67" s="9" t="str">
        <f t="shared" ref="C67:C130" si="1">TEXT(B67,"MMM")</f>
        <v>Jan</v>
      </c>
      <c r="D67" s="9" t="s">
        <v>68</v>
      </c>
      <c r="E67" s="9" t="s">
        <v>57</v>
      </c>
      <c r="F67" s="9">
        <v>96</v>
      </c>
      <c r="G67" s="9" t="str" cm="1">
        <f t="array" ref="G67">_xlfn.IFS(F67&lt;20,"10-20",AND(F67&gt;=20,F67&lt;50),"20-50",AND(F67&gt;=50,F67&lt;70),"50-70",F67&gt;=70,"70-100")</f>
        <v>70-100</v>
      </c>
      <c r="H67" s="9">
        <v>114</v>
      </c>
      <c r="I67" s="9">
        <v>67</v>
      </c>
      <c r="J67" s="9">
        <v>4</v>
      </c>
      <c r="K67" s="9" t="s">
        <v>42</v>
      </c>
      <c r="L67" s="10">
        <v>44589</v>
      </c>
      <c r="M67" s="9">
        <v>6</v>
      </c>
      <c r="N67" s="9">
        <v>5</v>
      </c>
      <c r="O67" s="9">
        <v>72</v>
      </c>
      <c r="P67" s="9" t="s">
        <v>49</v>
      </c>
      <c r="Q67" s="9" t="s">
        <v>130</v>
      </c>
      <c r="R67" s="9" t="s">
        <v>37</v>
      </c>
      <c r="S67" s="9">
        <v>35</v>
      </c>
      <c r="T67" s="9" t="str" cm="1">
        <f t="array" ref="T67">_xlfn.IFS(S67&lt;30, "Young", AND(S67&gt;=30,S67&lt;50),"Adults",S67&gt;=50,"Senior")</f>
        <v>Adults</v>
      </c>
      <c r="U67" s="9" t="s">
        <v>38</v>
      </c>
      <c r="V67" s="9" t="s">
        <v>39</v>
      </c>
    </row>
    <row r="68" spans="1:22" ht="14.25" customHeight="1" x14ac:dyDescent="0.3">
      <c r="A68" s="7">
        <v>1067</v>
      </c>
      <c r="B68" s="8">
        <v>44702</v>
      </c>
      <c r="C68" s="7" t="str">
        <f t="shared" si="1"/>
        <v>May</v>
      </c>
      <c r="D68" s="7" t="s">
        <v>77</v>
      </c>
      <c r="E68" s="7" t="s">
        <v>33</v>
      </c>
      <c r="F68" s="7">
        <v>35</v>
      </c>
      <c r="G68" s="7" t="str" cm="1">
        <f t="array" ref="G68">_xlfn.IFS(F68&lt;20,"10-20",AND(F68&gt;=20,F68&lt;50),"20-50",AND(F68&gt;=50,F68&lt;70),"50-70",F68&gt;=70,"70-100")</f>
        <v>20-50</v>
      </c>
      <c r="H68" s="7">
        <v>58</v>
      </c>
      <c r="I68" s="7">
        <v>273</v>
      </c>
      <c r="J68" s="7">
        <v>12</v>
      </c>
      <c r="K68" s="7" t="s">
        <v>42</v>
      </c>
      <c r="L68" s="8">
        <v>44707</v>
      </c>
      <c r="M68" s="7">
        <v>5</v>
      </c>
      <c r="N68" s="7">
        <v>3</v>
      </c>
      <c r="O68" s="7">
        <v>276</v>
      </c>
      <c r="P68" s="7" t="s">
        <v>61</v>
      </c>
      <c r="Q68" s="7" t="s">
        <v>131</v>
      </c>
      <c r="R68" s="7" t="s">
        <v>37</v>
      </c>
      <c r="S68" s="7">
        <v>38</v>
      </c>
      <c r="T68" s="7" t="str" cm="1">
        <f t="array" ref="T68">_xlfn.IFS(S68&lt;30, "Young", AND(S68&gt;=30,S68&lt;50),"Adults",S68&gt;=50,"Senior")</f>
        <v>Adults</v>
      </c>
      <c r="U68" s="7" t="s">
        <v>63</v>
      </c>
      <c r="V68" s="7" t="s">
        <v>39</v>
      </c>
    </row>
    <row r="69" spans="1:22" ht="14.25" customHeight="1" x14ac:dyDescent="0.3">
      <c r="A69" s="9">
        <v>1068</v>
      </c>
      <c r="B69" s="10">
        <v>44884</v>
      </c>
      <c r="C69" s="9" t="str">
        <f t="shared" si="1"/>
        <v>Nov</v>
      </c>
      <c r="D69" s="9" t="s">
        <v>77</v>
      </c>
      <c r="E69" s="9" t="s">
        <v>33</v>
      </c>
      <c r="F69" s="9">
        <v>81</v>
      </c>
      <c r="G69" s="9" t="str" cm="1">
        <f t="array" ref="G69">_xlfn.IFS(F69&lt;20,"10-20",AND(F69&gt;=20,F69&lt;50),"20-50",AND(F69&gt;=50,F69&lt;70),"50-70",F69&gt;=70,"70-100")</f>
        <v>70-100</v>
      </c>
      <c r="H69" s="9">
        <v>106</v>
      </c>
      <c r="I69" s="9">
        <v>770</v>
      </c>
      <c r="J69" s="9">
        <v>31</v>
      </c>
      <c r="K69" s="9" t="s">
        <v>42</v>
      </c>
      <c r="L69" s="10">
        <v>44885</v>
      </c>
      <c r="M69" s="9">
        <v>1</v>
      </c>
      <c r="N69" s="9">
        <v>5</v>
      </c>
      <c r="O69" s="9">
        <v>775</v>
      </c>
      <c r="P69" s="9" t="s">
        <v>49</v>
      </c>
      <c r="Q69" s="9" t="s">
        <v>132</v>
      </c>
      <c r="R69" s="9" t="s">
        <v>37</v>
      </c>
      <c r="S69" s="9">
        <v>16</v>
      </c>
      <c r="T69" s="9" t="str" cm="1">
        <f t="array" ref="T69">_xlfn.IFS(S69&lt;30, "Young", AND(S69&gt;=30,S69&lt;50),"Adults",S69&gt;=50,"Senior")</f>
        <v>Young</v>
      </c>
      <c r="U69" s="9" t="s">
        <v>47</v>
      </c>
      <c r="V69" s="9" t="s">
        <v>39</v>
      </c>
    </row>
    <row r="70" spans="1:22" ht="14.25" customHeight="1" x14ac:dyDescent="0.3">
      <c r="A70" s="7">
        <v>1069</v>
      </c>
      <c r="B70" s="8">
        <v>44861</v>
      </c>
      <c r="C70" s="7" t="str">
        <f t="shared" si="1"/>
        <v>Oct</v>
      </c>
      <c r="D70" s="7" t="s">
        <v>40</v>
      </c>
      <c r="E70" s="7" t="s">
        <v>41</v>
      </c>
      <c r="F70" s="7">
        <v>83</v>
      </c>
      <c r="G70" s="7" t="str" cm="1">
        <f t="array" ref="G70">_xlfn.IFS(F70&lt;20,"10-20",AND(F70&gt;=20,F70&lt;50),"20-50",AND(F70&gt;=50,F70&lt;70),"50-70",F70&gt;=70,"70-100")</f>
        <v>70-100</v>
      </c>
      <c r="H70" s="7">
        <v>108</v>
      </c>
      <c r="I70" s="7">
        <v>747</v>
      </c>
      <c r="J70" s="7">
        <v>30</v>
      </c>
      <c r="K70" s="7" t="s">
        <v>42</v>
      </c>
      <c r="L70" s="8">
        <v>44868</v>
      </c>
      <c r="M70" s="7">
        <v>7</v>
      </c>
      <c r="N70" s="7">
        <v>3</v>
      </c>
      <c r="O70" s="7">
        <v>750</v>
      </c>
      <c r="P70" s="7" t="s">
        <v>61</v>
      </c>
      <c r="Q70" s="7" t="s">
        <v>133</v>
      </c>
      <c r="R70" s="7" t="s">
        <v>37</v>
      </c>
      <c r="S70" s="7">
        <v>31</v>
      </c>
      <c r="T70" s="7" t="str" cm="1">
        <f t="array" ref="T70">_xlfn.IFS(S70&lt;30, "Young", AND(S70&gt;=30,S70&lt;50),"Adults",S70&gt;=50,"Senior")</f>
        <v>Adults</v>
      </c>
      <c r="U70" s="7" t="s">
        <v>55</v>
      </c>
      <c r="V70" s="7" t="s">
        <v>39</v>
      </c>
    </row>
    <row r="71" spans="1:22" ht="14.25" customHeight="1" x14ac:dyDescent="0.3">
      <c r="A71" s="9">
        <v>1070</v>
      </c>
      <c r="B71" s="10">
        <v>44609</v>
      </c>
      <c r="C71" s="9" t="str">
        <f t="shared" si="1"/>
        <v>Feb</v>
      </c>
      <c r="D71" s="9" t="s">
        <v>32</v>
      </c>
      <c r="E71" s="9" t="s">
        <v>33</v>
      </c>
      <c r="F71" s="9">
        <v>59</v>
      </c>
      <c r="G71" s="9" t="str" cm="1">
        <f t="array" ref="G71">_xlfn.IFS(F71&lt;20,"10-20",AND(F71&gt;=20,F71&lt;50),"20-50",AND(F71&gt;=50,F71&lt;70),"50-70",F71&gt;=70,"70-100")</f>
        <v>50-70</v>
      </c>
      <c r="H71" s="9">
        <v>73</v>
      </c>
      <c r="I71" s="9">
        <v>415</v>
      </c>
      <c r="J71" s="9">
        <v>30</v>
      </c>
      <c r="K71" s="9" t="s">
        <v>42</v>
      </c>
      <c r="L71" s="10">
        <v>44615</v>
      </c>
      <c r="M71" s="9">
        <v>2</v>
      </c>
      <c r="N71" s="9">
        <v>5</v>
      </c>
      <c r="O71" s="9">
        <v>420</v>
      </c>
      <c r="P71" s="9" t="s">
        <v>49</v>
      </c>
      <c r="Q71" s="9" t="s">
        <v>134</v>
      </c>
      <c r="R71" s="9" t="s">
        <v>37</v>
      </c>
      <c r="S71" s="9">
        <v>58</v>
      </c>
      <c r="T71" s="9" t="str" cm="1">
        <f t="array" ref="T71">_xlfn.IFS(S71&lt;30, "Young", AND(S71&gt;=30,S71&lt;50),"Adults",S71&gt;=50,"Senior")</f>
        <v>Senior</v>
      </c>
      <c r="U71" s="9" t="s">
        <v>88</v>
      </c>
      <c r="V71" s="9" t="s">
        <v>39</v>
      </c>
    </row>
    <row r="72" spans="1:22" ht="14.25" customHeight="1" x14ac:dyDescent="0.3">
      <c r="A72" s="7">
        <v>1071</v>
      </c>
      <c r="B72" s="8">
        <v>44646</v>
      </c>
      <c r="C72" s="7" t="str">
        <f t="shared" si="1"/>
        <v>Mar</v>
      </c>
      <c r="D72" s="7" t="s">
        <v>40</v>
      </c>
      <c r="E72" s="7" t="s">
        <v>41</v>
      </c>
      <c r="F72" s="7">
        <v>95</v>
      </c>
      <c r="G72" s="7" t="str" cm="1">
        <f t="array" ref="G72">_xlfn.IFS(F72&lt;20,"10-20",AND(F72&gt;=20,F72&lt;50),"20-50",AND(F72&gt;=50,F72&lt;70),"50-70",F72&gt;=70,"70-100")</f>
        <v>70-100</v>
      </c>
      <c r="H72" s="7">
        <v>121</v>
      </c>
      <c r="I72" s="7">
        <v>1194</v>
      </c>
      <c r="J72" s="7">
        <v>46</v>
      </c>
      <c r="K72" s="7" t="s">
        <v>42</v>
      </c>
      <c r="L72" s="8">
        <v>44651</v>
      </c>
      <c r="M72" s="7">
        <v>5</v>
      </c>
      <c r="N72" s="7">
        <v>2</v>
      </c>
      <c r="O72" s="7">
        <v>1196</v>
      </c>
      <c r="P72" s="7" t="s">
        <v>35</v>
      </c>
      <c r="Q72" s="7" t="s">
        <v>135</v>
      </c>
      <c r="R72" s="7" t="s">
        <v>37</v>
      </c>
      <c r="S72" s="7">
        <v>61</v>
      </c>
      <c r="T72" s="7" t="str" cm="1">
        <f t="array" ref="T72">_xlfn.IFS(S72&lt;30, "Young", AND(S72&gt;=30,S72&lt;50),"Adults",S72&gt;=50,"Senior")</f>
        <v>Senior</v>
      </c>
      <c r="U72" s="7" t="s">
        <v>88</v>
      </c>
      <c r="V72" s="7" t="s">
        <v>39</v>
      </c>
    </row>
    <row r="73" spans="1:22" ht="14.25" customHeight="1" x14ac:dyDescent="0.3">
      <c r="A73" s="9">
        <v>1072</v>
      </c>
      <c r="B73" s="10">
        <v>44698</v>
      </c>
      <c r="C73" s="9" t="str">
        <f t="shared" si="1"/>
        <v>May</v>
      </c>
      <c r="D73" s="9" t="s">
        <v>65</v>
      </c>
      <c r="E73" s="9" t="s">
        <v>57</v>
      </c>
      <c r="F73" s="9">
        <v>90</v>
      </c>
      <c r="G73" s="9" t="str" cm="1">
        <f t="array" ref="G73">_xlfn.IFS(F73&lt;20,"10-20",AND(F73&gt;=20,F73&lt;50),"20-50",AND(F73&gt;=50,F73&lt;70),"50-70",F73&gt;=70,"70-100")</f>
        <v>70-100</v>
      </c>
      <c r="H73" s="9">
        <v>108</v>
      </c>
      <c r="I73" s="9">
        <v>716</v>
      </c>
      <c r="J73" s="9">
        <v>40</v>
      </c>
      <c r="K73" s="9" t="s">
        <v>42</v>
      </c>
      <c r="L73" s="10">
        <v>44699</v>
      </c>
      <c r="M73" s="9">
        <v>1</v>
      </c>
      <c r="N73" s="9">
        <v>4</v>
      </c>
      <c r="O73" s="9">
        <v>720</v>
      </c>
      <c r="P73" s="9" t="s">
        <v>45</v>
      </c>
      <c r="Q73" s="9" t="s">
        <v>136</v>
      </c>
      <c r="R73" s="9" t="s">
        <v>37</v>
      </c>
      <c r="S73" s="9">
        <v>47</v>
      </c>
      <c r="T73" s="9" t="str" cm="1">
        <f t="array" ref="T73">_xlfn.IFS(S73&lt;30, "Young", AND(S73&gt;=30,S73&lt;50),"Adults",S73&gt;=50,"Senior")</f>
        <v>Adults</v>
      </c>
      <c r="U73" s="9" t="s">
        <v>38</v>
      </c>
      <c r="V73" s="9" t="s">
        <v>39</v>
      </c>
    </row>
    <row r="74" spans="1:22" ht="14.25" customHeight="1" x14ac:dyDescent="0.3">
      <c r="A74" s="7">
        <v>1073</v>
      </c>
      <c r="B74" s="8">
        <v>44590</v>
      </c>
      <c r="C74" s="7" t="str">
        <f t="shared" si="1"/>
        <v>Jan</v>
      </c>
      <c r="D74" s="7" t="s">
        <v>65</v>
      </c>
      <c r="E74" s="7" t="s">
        <v>57</v>
      </c>
      <c r="F74" s="7">
        <v>54</v>
      </c>
      <c r="G74" s="7" t="str" cm="1">
        <f t="array" ref="G74">_xlfn.IFS(F74&lt;20,"10-20",AND(F74&gt;=20,F74&lt;50),"20-50",AND(F74&gt;=50,F74&lt;70),"50-70",F74&gt;=70,"70-100")</f>
        <v>50-70</v>
      </c>
      <c r="H74" s="7">
        <v>89</v>
      </c>
      <c r="I74" s="7">
        <v>1503</v>
      </c>
      <c r="J74" s="7">
        <v>43</v>
      </c>
      <c r="K74" s="7" t="s">
        <v>42</v>
      </c>
      <c r="L74" s="8">
        <v>44597</v>
      </c>
      <c r="M74" s="7">
        <v>7</v>
      </c>
      <c r="N74" s="7">
        <v>2</v>
      </c>
      <c r="O74" s="7">
        <v>1505</v>
      </c>
      <c r="P74" s="7" t="s">
        <v>72</v>
      </c>
      <c r="Q74" s="7" t="s">
        <v>137</v>
      </c>
      <c r="R74" s="7" t="s">
        <v>37</v>
      </c>
      <c r="S74" s="7">
        <v>54</v>
      </c>
      <c r="T74" s="7" t="str" cm="1">
        <f t="array" ref="T74">_xlfn.IFS(S74&lt;30, "Young", AND(S74&gt;=30,S74&lt;50),"Adults",S74&gt;=50,"Senior")</f>
        <v>Senior</v>
      </c>
      <c r="U74" s="7" t="s">
        <v>38</v>
      </c>
      <c r="V74" s="7" t="s">
        <v>39</v>
      </c>
    </row>
    <row r="75" spans="1:22" ht="14.25" customHeight="1" x14ac:dyDescent="0.3">
      <c r="A75" s="9">
        <v>1074</v>
      </c>
      <c r="B75" s="10">
        <v>44797</v>
      </c>
      <c r="C75" s="9" t="str">
        <f t="shared" si="1"/>
        <v>Aug</v>
      </c>
      <c r="D75" s="9" t="s">
        <v>77</v>
      </c>
      <c r="E75" s="9" t="s">
        <v>33</v>
      </c>
      <c r="F75" s="9">
        <v>52</v>
      </c>
      <c r="G75" s="9" t="str" cm="1">
        <f t="array" ref="G75">_xlfn.IFS(F75&lt;20,"10-20",AND(F75&gt;=20,F75&lt;50),"20-50",AND(F75&gt;=50,F75&lt;70),"50-70",F75&gt;=70,"70-100")</f>
        <v>50-70</v>
      </c>
      <c r="H75" s="9">
        <v>85</v>
      </c>
      <c r="I75" s="9">
        <v>953</v>
      </c>
      <c r="J75" s="9">
        <v>29</v>
      </c>
      <c r="K75" s="9" t="s">
        <v>42</v>
      </c>
      <c r="L75" s="10">
        <v>44802</v>
      </c>
      <c r="M75" s="9">
        <v>5</v>
      </c>
      <c r="N75" s="9">
        <v>4</v>
      </c>
      <c r="O75" s="9">
        <v>957</v>
      </c>
      <c r="P75" s="9" t="s">
        <v>45</v>
      </c>
      <c r="Q75" s="9" t="s">
        <v>138</v>
      </c>
      <c r="R75" s="9" t="s">
        <v>37</v>
      </c>
      <c r="S75" s="9">
        <v>27</v>
      </c>
      <c r="T75" s="9" t="str" cm="1">
        <f t="array" ref="T75">_xlfn.IFS(S75&lt;30, "Young", AND(S75&gt;=30,S75&lt;50),"Adults",S75&gt;=50,"Senior")</f>
        <v>Young</v>
      </c>
      <c r="U75" s="9" t="s">
        <v>44</v>
      </c>
      <c r="V75" s="9" t="s">
        <v>39</v>
      </c>
    </row>
    <row r="76" spans="1:22" ht="14.25" customHeight="1" x14ac:dyDescent="0.3">
      <c r="A76" s="7">
        <v>1075</v>
      </c>
      <c r="B76" s="8">
        <v>44712</v>
      </c>
      <c r="C76" s="7" t="str">
        <f t="shared" si="1"/>
        <v>May</v>
      </c>
      <c r="D76" s="7" t="s">
        <v>68</v>
      </c>
      <c r="E76" s="7" t="s">
        <v>57</v>
      </c>
      <c r="F76" s="7">
        <v>67</v>
      </c>
      <c r="G76" s="7" t="str" cm="1">
        <f t="array" ref="G76">_xlfn.IFS(F76&lt;20,"10-20",AND(F76&gt;=20,F76&lt;50),"20-50",AND(F76&gt;=50,F76&lt;70),"50-70",F76&gt;=70,"70-100")</f>
        <v>50-70</v>
      </c>
      <c r="H76" s="7">
        <v>92</v>
      </c>
      <c r="I76" s="7">
        <v>548</v>
      </c>
      <c r="J76" s="7">
        <v>22</v>
      </c>
      <c r="K76" s="7" t="s">
        <v>42</v>
      </c>
      <c r="L76" s="8">
        <v>44718</v>
      </c>
      <c r="M76" s="7">
        <v>6</v>
      </c>
      <c r="N76" s="7">
        <v>2</v>
      </c>
      <c r="O76" s="7">
        <v>550</v>
      </c>
      <c r="P76" s="7" t="s">
        <v>72</v>
      </c>
      <c r="Q76" s="7" t="s">
        <v>139</v>
      </c>
      <c r="R76" s="7" t="s">
        <v>37</v>
      </c>
      <c r="S76" s="7">
        <v>43</v>
      </c>
      <c r="T76" s="7" t="str" cm="1">
        <f t="array" ref="T76">_xlfn.IFS(S76&lt;30, "Young", AND(S76&gt;=30,S76&lt;50),"Adults",S76&gt;=50,"Senior")</f>
        <v>Adults</v>
      </c>
      <c r="U76" s="7" t="s">
        <v>55</v>
      </c>
      <c r="V76" s="7" t="s">
        <v>39</v>
      </c>
    </row>
    <row r="77" spans="1:22" ht="14.25" customHeight="1" x14ac:dyDescent="0.3">
      <c r="A77" s="9">
        <v>1076</v>
      </c>
      <c r="B77" s="10">
        <v>44749</v>
      </c>
      <c r="C77" s="9" t="str">
        <f t="shared" si="1"/>
        <v>Jul</v>
      </c>
      <c r="D77" s="9" t="s">
        <v>65</v>
      </c>
      <c r="E77" s="9" t="s">
        <v>57</v>
      </c>
      <c r="F77" s="9">
        <v>62</v>
      </c>
      <c r="G77" s="9" t="str" cm="1">
        <f t="array" ref="G77">_xlfn.IFS(F77&lt;20,"10-20",AND(F77&gt;=20,F77&lt;50),"20-50",AND(F77&gt;=50,F77&lt;70),"50-70",F77&gt;=70,"70-100")</f>
        <v>50-70</v>
      </c>
      <c r="H77" s="9">
        <v>83</v>
      </c>
      <c r="I77" s="9">
        <v>1026</v>
      </c>
      <c r="J77" s="9">
        <v>49</v>
      </c>
      <c r="K77" s="9" t="s">
        <v>42</v>
      </c>
      <c r="L77" s="10">
        <v>44753</v>
      </c>
      <c r="M77" s="9">
        <v>4</v>
      </c>
      <c r="N77" s="9">
        <v>3</v>
      </c>
      <c r="O77" s="9">
        <v>1029</v>
      </c>
      <c r="P77" s="9" t="s">
        <v>45</v>
      </c>
      <c r="Q77" s="9" t="s">
        <v>140</v>
      </c>
      <c r="R77" s="9" t="s">
        <v>37</v>
      </c>
      <c r="S77" s="9">
        <v>38</v>
      </c>
      <c r="T77" s="9" t="str" cm="1">
        <f t="array" ref="T77">_xlfn.IFS(S77&lt;30, "Young", AND(S77&gt;=30,S77&lt;50),"Adults",S77&gt;=50,"Senior")</f>
        <v>Adults</v>
      </c>
      <c r="U77" s="9" t="s">
        <v>38</v>
      </c>
      <c r="V77" s="9" t="s">
        <v>39</v>
      </c>
    </row>
    <row r="78" spans="1:22" ht="14.25" customHeight="1" x14ac:dyDescent="0.3">
      <c r="A78" s="7">
        <v>1077</v>
      </c>
      <c r="B78" s="8">
        <v>44598</v>
      </c>
      <c r="C78" s="7" t="str">
        <f t="shared" si="1"/>
        <v>Feb</v>
      </c>
      <c r="D78" s="7" t="s">
        <v>81</v>
      </c>
      <c r="E78" s="7" t="s">
        <v>60</v>
      </c>
      <c r="F78" s="7">
        <v>75</v>
      </c>
      <c r="G78" s="7" t="str" cm="1">
        <f t="array" ref="G78">_xlfn.IFS(F78&lt;20,"10-20",AND(F78&gt;=20,F78&lt;50),"20-50",AND(F78&gt;=50,F78&lt;70),"50-70",F78&gt;=70,"70-100")</f>
        <v>70-100</v>
      </c>
      <c r="H78" s="7">
        <v>104</v>
      </c>
      <c r="I78" s="7">
        <v>605</v>
      </c>
      <c r="J78" s="7">
        <v>21</v>
      </c>
      <c r="K78" s="7" t="s">
        <v>42</v>
      </c>
      <c r="L78" s="8">
        <v>44601</v>
      </c>
      <c r="M78" s="7">
        <v>3</v>
      </c>
      <c r="N78" s="7">
        <v>4</v>
      </c>
      <c r="O78" s="7">
        <v>609</v>
      </c>
      <c r="P78" s="7" t="s">
        <v>35</v>
      </c>
      <c r="Q78" s="7" t="s">
        <v>141</v>
      </c>
      <c r="R78" s="7" t="s">
        <v>37</v>
      </c>
      <c r="S78" s="7">
        <v>34</v>
      </c>
      <c r="T78" s="7" t="str" cm="1">
        <f t="array" ref="T78">_xlfn.IFS(S78&lt;30, "Young", AND(S78&gt;=30,S78&lt;50),"Adults",S78&gt;=50,"Senior")</f>
        <v>Adults</v>
      </c>
      <c r="U78" s="7" t="s">
        <v>55</v>
      </c>
      <c r="V78" s="7" t="s">
        <v>39</v>
      </c>
    </row>
    <row r="79" spans="1:22" ht="14.25" customHeight="1" x14ac:dyDescent="0.3">
      <c r="A79" s="9">
        <v>1078</v>
      </c>
      <c r="B79" s="10">
        <v>44845</v>
      </c>
      <c r="C79" s="9" t="str">
        <f t="shared" si="1"/>
        <v>Oct</v>
      </c>
      <c r="D79" s="9" t="s">
        <v>40</v>
      </c>
      <c r="E79" s="9" t="s">
        <v>41</v>
      </c>
      <c r="F79" s="9">
        <v>28</v>
      </c>
      <c r="G79" s="9" t="str" cm="1">
        <f t="array" ref="G79">_xlfn.IFS(F79&lt;20,"10-20",AND(F79&gt;=20,F79&lt;50),"20-50",AND(F79&gt;=50,F79&lt;70),"50-70",F79&gt;=70,"70-100")</f>
        <v>20-50</v>
      </c>
      <c r="H79" s="9">
        <v>38</v>
      </c>
      <c r="I79" s="9">
        <v>167</v>
      </c>
      <c r="J79" s="9">
        <v>17</v>
      </c>
      <c r="K79" s="9" t="s">
        <v>42</v>
      </c>
      <c r="L79" s="10">
        <v>44850</v>
      </c>
      <c r="M79" s="9">
        <v>5</v>
      </c>
      <c r="N79" s="9">
        <v>3</v>
      </c>
      <c r="O79" s="9">
        <v>170</v>
      </c>
      <c r="P79" s="9" t="s">
        <v>49</v>
      </c>
      <c r="Q79" s="9" t="s">
        <v>142</v>
      </c>
      <c r="R79" s="9" t="s">
        <v>37</v>
      </c>
      <c r="S79" s="9">
        <v>49</v>
      </c>
      <c r="T79" s="9" t="str" cm="1">
        <f t="array" ref="T79">_xlfn.IFS(S79&lt;30, "Young", AND(S79&gt;=30,S79&lt;50),"Adults",S79&gt;=50,"Senior")</f>
        <v>Adults</v>
      </c>
      <c r="U79" s="9" t="s">
        <v>74</v>
      </c>
      <c r="V79" s="9" t="s">
        <v>39</v>
      </c>
    </row>
    <row r="80" spans="1:22" ht="14.25" customHeight="1" x14ac:dyDescent="0.3">
      <c r="A80" s="7">
        <v>1079</v>
      </c>
      <c r="B80" s="8">
        <v>44911</v>
      </c>
      <c r="C80" s="7" t="str">
        <f t="shared" si="1"/>
        <v>Dec</v>
      </c>
      <c r="D80" s="7" t="s">
        <v>77</v>
      </c>
      <c r="E80" s="7" t="s">
        <v>33</v>
      </c>
      <c r="F80" s="7">
        <v>65</v>
      </c>
      <c r="G80" s="7" t="str" cm="1">
        <f t="array" ref="G80">_xlfn.IFS(F80&lt;20,"10-20",AND(F80&gt;=20,F80&lt;50),"20-50",AND(F80&gt;=50,F80&lt;70),"50-70",F80&gt;=70,"70-100")</f>
        <v>50-70</v>
      </c>
      <c r="H80" s="7">
        <v>87</v>
      </c>
      <c r="I80" s="7">
        <v>457</v>
      </c>
      <c r="J80" s="7">
        <v>21</v>
      </c>
      <c r="K80" s="7" t="s">
        <v>42</v>
      </c>
      <c r="L80" s="8">
        <v>44913</v>
      </c>
      <c r="M80" s="7">
        <v>2</v>
      </c>
      <c r="N80" s="7">
        <v>5</v>
      </c>
      <c r="O80" s="7">
        <v>462</v>
      </c>
      <c r="P80" s="7" t="s">
        <v>35</v>
      </c>
      <c r="Q80" s="7" t="s">
        <v>143</v>
      </c>
      <c r="R80" s="7" t="s">
        <v>37</v>
      </c>
      <c r="S80" s="7">
        <v>48</v>
      </c>
      <c r="T80" s="7" t="str" cm="1">
        <f t="array" ref="T80">_xlfn.IFS(S80&lt;30, "Young", AND(S80&gt;=30,S80&lt;50),"Adults",S80&gt;=50,"Senior")</f>
        <v>Adults</v>
      </c>
      <c r="U80" s="7" t="s">
        <v>84</v>
      </c>
      <c r="V80" s="7" t="s">
        <v>39</v>
      </c>
    </row>
    <row r="81" spans="1:22" ht="14.25" customHeight="1" x14ac:dyDescent="0.3">
      <c r="A81" s="9">
        <v>1080</v>
      </c>
      <c r="B81" s="10">
        <v>44796</v>
      </c>
      <c r="C81" s="9" t="str">
        <f t="shared" si="1"/>
        <v>Aug</v>
      </c>
      <c r="D81" s="9" t="s">
        <v>65</v>
      </c>
      <c r="E81" s="9" t="s">
        <v>57</v>
      </c>
      <c r="F81" s="9">
        <v>89</v>
      </c>
      <c r="G81" s="9" t="str" cm="1">
        <f t="array" ref="G81">_xlfn.IFS(F81&lt;20,"10-20",AND(F81&gt;=20,F81&lt;50),"20-50",AND(F81&gt;=50,F81&lt;70),"50-70",F81&gt;=70,"70-100")</f>
        <v>70-100</v>
      </c>
      <c r="H81" s="9">
        <v>129</v>
      </c>
      <c r="I81" s="9">
        <v>1837</v>
      </c>
      <c r="J81" s="9">
        <v>46</v>
      </c>
      <c r="K81" s="9" t="s">
        <v>42</v>
      </c>
      <c r="L81" s="10">
        <v>44797</v>
      </c>
      <c r="M81" s="9">
        <v>1</v>
      </c>
      <c r="N81" s="9">
        <v>3</v>
      </c>
      <c r="O81" s="9">
        <v>1840</v>
      </c>
      <c r="P81" s="9" t="s">
        <v>35</v>
      </c>
      <c r="Q81" s="9" t="s">
        <v>144</v>
      </c>
      <c r="R81" s="9" t="s">
        <v>37</v>
      </c>
      <c r="S81" s="9">
        <v>38</v>
      </c>
      <c r="T81" s="9" t="str" cm="1">
        <f t="array" ref="T81">_xlfn.IFS(S81&lt;30, "Young", AND(S81&gt;=30,S81&lt;50),"Adults",S81&gt;=50,"Senior")</f>
        <v>Adults</v>
      </c>
      <c r="U81" s="9" t="s">
        <v>67</v>
      </c>
      <c r="V81" s="9" t="s">
        <v>39</v>
      </c>
    </row>
    <row r="82" spans="1:22" ht="14.25" customHeight="1" x14ac:dyDescent="0.3">
      <c r="A82" s="7">
        <v>1081</v>
      </c>
      <c r="B82" s="8">
        <v>44669</v>
      </c>
      <c r="C82" s="7" t="str">
        <f t="shared" si="1"/>
        <v>Apr</v>
      </c>
      <c r="D82" s="7" t="s">
        <v>68</v>
      </c>
      <c r="E82" s="7" t="s">
        <v>57</v>
      </c>
      <c r="F82" s="7">
        <v>49</v>
      </c>
      <c r="G82" s="7" t="str" cm="1">
        <f t="array" ref="G82">_xlfn.IFS(F82&lt;20,"10-20",AND(F82&gt;=20,F82&lt;50),"20-50",AND(F82&gt;=50,F82&lt;70),"50-70",F82&gt;=70,"70-100")</f>
        <v>20-50</v>
      </c>
      <c r="H82" s="7">
        <v>79</v>
      </c>
      <c r="I82" s="7">
        <v>867</v>
      </c>
      <c r="J82" s="7">
        <v>29</v>
      </c>
      <c r="K82" s="7" t="s">
        <v>42</v>
      </c>
      <c r="L82" s="8">
        <v>44676</v>
      </c>
      <c r="M82" s="7">
        <v>7</v>
      </c>
      <c r="N82" s="7">
        <v>3</v>
      </c>
      <c r="O82" s="7">
        <v>870</v>
      </c>
      <c r="P82" s="7" t="s">
        <v>49</v>
      </c>
      <c r="Q82" s="7" t="s">
        <v>145</v>
      </c>
      <c r="R82" s="7" t="s">
        <v>37</v>
      </c>
      <c r="S82" s="7">
        <v>41</v>
      </c>
      <c r="T82" s="7" t="str" cm="1">
        <f t="array" ref="T82">_xlfn.IFS(S82&lt;30, "Young", AND(S82&gt;=30,S82&lt;50),"Adults",S82&gt;=50,"Senior")</f>
        <v>Adults</v>
      </c>
      <c r="U82" s="7" t="s">
        <v>47</v>
      </c>
      <c r="V82" s="7" t="s">
        <v>39</v>
      </c>
    </row>
    <row r="83" spans="1:22" ht="14.25" customHeight="1" x14ac:dyDescent="0.3">
      <c r="A83" s="9">
        <v>1082</v>
      </c>
      <c r="B83" s="10">
        <v>44654</v>
      </c>
      <c r="C83" s="9" t="str">
        <f t="shared" si="1"/>
        <v>Apr</v>
      </c>
      <c r="D83" s="9" t="s">
        <v>81</v>
      </c>
      <c r="E83" s="9" t="s">
        <v>60</v>
      </c>
      <c r="F83" s="9">
        <v>96</v>
      </c>
      <c r="G83" s="9" t="str" cm="1">
        <f t="array" ref="G83">_xlfn.IFS(F83&lt;20,"10-20",AND(F83&gt;=20,F83&lt;50),"20-50",AND(F83&gt;=50,F83&lt;70),"50-70",F83&gt;=70,"70-100")</f>
        <v>70-100</v>
      </c>
      <c r="H83" s="9">
        <v>108</v>
      </c>
      <c r="I83" s="9">
        <v>106</v>
      </c>
      <c r="J83" s="9">
        <v>9</v>
      </c>
      <c r="K83" s="9" t="s">
        <v>42</v>
      </c>
      <c r="L83" s="10">
        <v>44661</v>
      </c>
      <c r="M83" s="9">
        <v>7</v>
      </c>
      <c r="N83" s="9">
        <v>2</v>
      </c>
      <c r="O83" s="9">
        <v>108</v>
      </c>
      <c r="P83" s="9" t="s">
        <v>61</v>
      </c>
      <c r="Q83" s="9" t="s">
        <v>146</v>
      </c>
      <c r="R83" s="9" t="s">
        <v>37</v>
      </c>
      <c r="S83" s="9">
        <v>30</v>
      </c>
      <c r="T83" s="9" t="str" cm="1">
        <f t="array" ref="T83">_xlfn.IFS(S83&lt;30, "Young", AND(S83&gt;=30,S83&lt;50),"Adults",S83&gt;=50,"Senior")</f>
        <v>Adults</v>
      </c>
      <c r="U83" s="9" t="s">
        <v>55</v>
      </c>
      <c r="V83" s="9" t="s">
        <v>39</v>
      </c>
    </row>
    <row r="84" spans="1:22" ht="14.25" customHeight="1" x14ac:dyDescent="0.3">
      <c r="A84" s="7">
        <v>1083</v>
      </c>
      <c r="B84" s="8">
        <v>44763</v>
      </c>
      <c r="C84" s="7" t="str">
        <f t="shared" si="1"/>
        <v>Jul</v>
      </c>
      <c r="D84" s="7" t="s">
        <v>59</v>
      </c>
      <c r="E84" s="7" t="s">
        <v>60</v>
      </c>
      <c r="F84" s="7">
        <v>24</v>
      </c>
      <c r="G84" s="7" t="str" cm="1">
        <f t="array" ref="G84">_xlfn.IFS(F84&lt;20,"10-20",AND(F84&gt;=20,F84&lt;50),"20-50",AND(F84&gt;=50,F84&lt;70),"50-70",F84&gt;=70,"70-100")</f>
        <v>20-50</v>
      </c>
      <c r="H84" s="7">
        <v>39</v>
      </c>
      <c r="I84" s="7">
        <v>718</v>
      </c>
      <c r="J84" s="7">
        <v>48</v>
      </c>
      <c r="K84" s="7" t="s">
        <v>42</v>
      </c>
      <c r="L84" s="8">
        <v>44765</v>
      </c>
      <c r="M84" s="7">
        <v>2</v>
      </c>
      <c r="N84" s="7">
        <v>2</v>
      </c>
      <c r="O84" s="7">
        <v>720</v>
      </c>
      <c r="P84" s="7" t="s">
        <v>61</v>
      </c>
      <c r="Q84" s="7" t="s">
        <v>147</v>
      </c>
      <c r="R84" s="7" t="s">
        <v>37</v>
      </c>
      <c r="S84" s="7">
        <v>38</v>
      </c>
      <c r="T84" s="7" t="str" cm="1">
        <f t="array" ref="T84">_xlfn.IFS(S84&lt;30, "Young", AND(S84&gt;=30,S84&lt;50),"Adults",S84&gt;=50,"Senior")</f>
        <v>Adults</v>
      </c>
      <c r="U84" s="7" t="s">
        <v>47</v>
      </c>
      <c r="V84" s="7" t="s">
        <v>39</v>
      </c>
    </row>
    <row r="85" spans="1:22" ht="14.25" customHeight="1" x14ac:dyDescent="0.3">
      <c r="A85" s="9">
        <v>1084</v>
      </c>
      <c r="B85" s="10">
        <v>44655</v>
      </c>
      <c r="C85" s="9" t="str">
        <f t="shared" si="1"/>
        <v>Apr</v>
      </c>
      <c r="D85" s="9" t="s">
        <v>81</v>
      </c>
      <c r="E85" s="9" t="s">
        <v>60</v>
      </c>
      <c r="F85" s="9">
        <v>87</v>
      </c>
      <c r="G85" s="9" t="str" cm="1">
        <f t="array" ref="G85">_xlfn.IFS(F85&lt;20,"10-20",AND(F85&gt;=20,F85&lt;50),"20-50",AND(F85&gt;=50,F85&lt;70),"50-70",F85&gt;=70,"70-100")</f>
        <v>70-100</v>
      </c>
      <c r="H85" s="9">
        <v>125</v>
      </c>
      <c r="I85" s="9">
        <v>73</v>
      </c>
      <c r="J85" s="9">
        <v>2</v>
      </c>
      <c r="K85" s="9" t="s">
        <v>42</v>
      </c>
      <c r="L85" s="10">
        <v>44658</v>
      </c>
      <c r="M85" s="9">
        <v>3</v>
      </c>
      <c r="N85" s="9">
        <v>3</v>
      </c>
      <c r="O85" s="9">
        <v>76</v>
      </c>
      <c r="P85" s="9" t="s">
        <v>61</v>
      </c>
      <c r="Q85" s="9" t="s">
        <v>148</v>
      </c>
      <c r="R85" s="9" t="s">
        <v>37</v>
      </c>
      <c r="S85" s="9">
        <v>33</v>
      </c>
      <c r="T85" s="9" t="str" cm="1">
        <f t="array" ref="T85">_xlfn.IFS(S85&lt;30, "Young", AND(S85&gt;=30,S85&lt;50),"Adults",S85&gt;=50,"Senior")</f>
        <v>Adults</v>
      </c>
      <c r="U85" s="9" t="s">
        <v>55</v>
      </c>
      <c r="V85" s="9" t="s">
        <v>39</v>
      </c>
    </row>
    <row r="86" spans="1:22" ht="14.25" customHeight="1" x14ac:dyDescent="0.3">
      <c r="A86" s="7">
        <v>1085</v>
      </c>
      <c r="B86" s="8">
        <v>44612</v>
      </c>
      <c r="C86" s="7" t="str">
        <f t="shared" si="1"/>
        <v>Feb</v>
      </c>
      <c r="D86" s="7" t="s">
        <v>52</v>
      </c>
      <c r="E86" s="7" t="s">
        <v>53</v>
      </c>
      <c r="F86" s="7">
        <v>91</v>
      </c>
      <c r="G86" s="7" t="str" cm="1">
        <f t="array" ref="G86">_xlfn.IFS(F86&lt;20,"10-20",AND(F86&gt;=20,F86&lt;50),"20-50",AND(F86&gt;=50,F86&lt;70),"50-70",F86&gt;=70,"70-100")</f>
        <v>70-100</v>
      </c>
      <c r="H86" s="7">
        <v>114</v>
      </c>
      <c r="I86" s="7">
        <v>849</v>
      </c>
      <c r="J86" s="7">
        <v>37</v>
      </c>
      <c r="K86" s="7" t="s">
        <v>42</v>
      </c>
      <c r="L86" s="8">
        <v>44614</v>
      </c>
      <c r="M86" s="7">
        <v>2</v>
      </c>
      <c r="N86" s="7">
        <v>2</v>
      </c>
      <c r="O86" s="7">
        <v>851</v>
      </c>
      <c r="P86" s="7" t="s">
        <v>61</v>
      </c>
      <c r="Q86" s="7" t="s">
        <v>149</v>
      </c>
      <c r="R86" s="7" t="s">
        <v>37</v>
      </c>
      <c r="S86" s="7">
        <v>32</v>
      </c>
      <c r="T86" s="7" t="str" cm="1">
        <f t="array" ref="T86">_xlfn.IFS(S86&lt;30, "Young", AND(S86&gt;=30,S86&lt;50),"Adults",S86&gt;=50,"Senior")</f>
        <v>Adults</v>
      </c>
      <c r="U86" s="7" t="s">
        <v>88</v>
      </c>
      <c r="V86" s="7" t="s">
        <v>39</v>
      </c>
    </row>
    <row r="87" spans="1:22" ht="14.25" customHeight="1" x14ac:dyDescent="0.3">
      <c r="A87" s="9">
        <v>1086</v>
      </c>
      <c r="B87" s="10">
        <v>44894</v>
      </c>
      <c r="C87" s="9" t="str">
        <f t="shared" si="1"/>
        <v>Nov</v>
      </c>
      <c r="D87" s="9" t="s">
        <v>52</v>
      </c>
      <c r="E87" s="9" t="s">
        <v>53</v>
      </c>
      <c r="F87" s="9">
        <v>89</v>
      </c>
      <c r="G87" s="9" t="str" cm="1">
        <f t="array" ref="G87">_xlfn.IFS(F87&lt;20,"10-20",AND(F87&gt;=20,F87&lt;50),"20-50",AND(F87&gt;=50,F87&lt;70),"50-70",F87&gt;=70,"70-100")</f>
        <v>70-100</v>
      </c>
      <c r="H87" s="9">
        <v>126</v>
      </c>
      <c r="I87" s="9">
        <v>367</v>
      </c>
      <c r="J87" s="9">
        <v>10</v>
      </c>
      <c r="K87" s="9" t="s">
        <v>42</v>
      </c>
      <c r="L87" s="10">
        <v>44898</v>
      </c>
      <c r="M87" s="9">
        <v>4</v>
      </c>
      <c r="N87" s="9">
        <v>3</v>
      </c>
      <c r="O87" s="9">
        <v>370</v>
      </c>
      <c r="P87" s="9" t="s">
        <v>72</v>
      </c>
      <c r="Q87" s="9" t="s">
        <v>150</v>
      </c>
      <c r="R87" s="9" t="s">
        <v>37</v>
      </c>
      <c r="S87" s="9">
        <v>43</v>
      </c>
      <c r="T87" s="9" t="str" cm="1">
        <f t="array" ref="T87">_xlfn.IFS(S87&lt;30, "Young", AND(S87&gt;=30,S87&lt;50),"Adults",S87&gt;=50,"Senior")</f>
        <v>Adults</v>
      </c>
      <c r="U87" s="9" t="s">
        <v>47</v>
      </c>
      <c r="V87" s="9" t="s">
        <v>39</v>
      </c>
    </row>
    <row r="88" spans="1:22" ht="14.25" customHeight="1" x14ac:dyDescent="0.3">
      <c r="A88" s="7">
        <v>1087</v>
      </c>
      <c r="B88" s="8">
        <v>44596</v>
      </c>
      <c r="C88" s="7" t="str">
        <f t="shared" si="1"/>
        <v>Feb</v>
      </c>
      <c r="D88" s="7" t="s">
        <v>59</v>
      </c>
      <c r="E88" s="7" t="s">
        <v>60</v>
      </c>
      <c r="F88" s="7">
        <v>56</v>
      </c>
      <c r="G88" s="7" t="str" cm="1">
        <f t="array" ref="G88">_xlfn.IFS(F88&lt;20,"10-20",AND(F88&gt;=20,F88&lt;50),"20-50",AND(F88&gt;=50,F88&lt;70),"50-70",F88&gt;=70,"70-100")</f>
        <v>50-70</v>
      </c>
      <c r="H88" s="7">
        <v>67</v>
      </c>
      <c r="I88" s="7">
        <v>204</v>
      </c>
      <c r="J88" s="7">
        <v>19</v>
      </c>
      <c r="K88" s="7" t="s">
        <v>42</v>
      </c>
      <c r="L88" s="8">
        <v>44598</v>
      </c>
      <c r="M88" s="7">
        <v>2</v>
      </c>
      <c r="N88" s="7">
        <v>5</v>
      </c>
      <c r="O88" s="7">
        <v>209</v>
      </c>
      <c r="P88" s="7" t="s">
        <v>49</v>
      </c>
      <c r="Q88" s="7" t="s">
        <v>151</v>
      </c>
      <c r="R88" s="7" t="s">
        <v>37</v>
      </c>
      <c r="S88" s="7">
        <v>42</v>
      </c>
      <c r="T88" s="7" t="str" cm="1">
        <f t="array" ref="T88">_xlfn.IFS(S88&lt;30, "Young", AND(S88&gt;=30,S88&lt;50),"Adults",S88&gt;=50,"Senior")</f>
        <v>Adults</v>
      </c>
      <c r="U88" s="7" t="s">
        <v>47</v>
      </c>
      <c r="V88" s="7" t="s">
        <v>39</v>
      </c>
    </row>
    <row r="89" spans="1:22" ht="14.25" customHeight="1" x14ac:dyDescent="0.3">
      <c r="A89" s="9">
        <v>1088</v>
      </c>
      <c r="B89" s="10">
        <v>44653</v>
      </c>
      <c r="C89" s="9" t="str">
        <f t="shared" si="1"/>
        <v>Apr</v>
      </c>
      <c r="D89" s="9" t="s">
        <v>59</v>
      </c>
      <c r="E89" s="9" t="s">
        <v>60</v>
      </c>
      <c r="F89" s="9">
        <v>39</v>
      </c>
      <c r="G89" s="9" t="str" cm="1">
        <f t="array" ref="G89">_xlfn.IFS(F89&lt;20,"10-20",AND(F89&gt;=20,F89&lt;50),"20-50",AND(F89&gt;=50,F89&lt;70),"50-70",F89&gt;=70,"70-100")</f>
        <v>20-50</v>
      </c>
      <c r="H89" s="9">
        <v>60</v>
      </c>
      <c r="I89" s="9">
        <v>395</v>
      </c>
      <c r="J89" s="9">
        <v>19</v>
      </c>
      <c r="K89" s="9" t="s">
        <v>42</v>
      </c>
      <c r="L89" s="10">
        <v>44657</v>
      </c>
      <c r="M89" s="9">
        <v>4</v>
      </c>
      <c r="N89" s="9">
        <v>4</v>
      </c>
      <c r="O89" s="9">
        <v>399</v>
      </c>
      <c r="P89" s="9" t="s">
        <v>35</v>
      </c>
      <c r="Q89" s="9" t="s">
        <v>152</v>
      </c>
      <c r="R89" s="9" t="s">
        <v>37</v>
      </c>
      <c r="S89" s="9">
        <v>30</v>
      </c>
      <c r="T89" s="9" t="str" cm="1">
        <f t="array" ref="T89">_xlfn.IFS(S89&lt;30, "Young", AND(S89&gt;=30,S89&lt;50),"Adults",S89&gt;=50,"Senior")</f>
        <v>Adults</v>
      </c>
      <c r="U89" s="9" t="s">
        <v>63</v>
      </c>
      <c r="V89" s="9" t="s">
        <v>39</v>
      </c>
    </row>
    <row r="90" spans="1:22" ht="14.25" customHeight="1" x14ac:dyDescent="0.3">
      <c r="A90" s="7">
        <v>1089</v>
      </c>
      <c r="B90" s="8">
        <v>44695</v>
      </c>
      <c r="C90" s="7" t="str">
        <f t="shared" si="1"/>
        <v>May</v>
      </c>
      <c r="D90" s="7" t="s">
        <v>56</v>
      </c>
      <c r="E90" s="7" t="s">
        <v>57</v>
      </c>
      <c r="F90" s="7">
        <v>26</v>
      </c>
      <c r="G90" s="7" t="str" cm="1">
        <f t="array" ref="G90">_xlfn.IFS(F90&lt;20,"10-20",AND(F90&gt;=20,F90&lt;50),"20-50",AND(F90&gt;=50,F90&lt;70),"50-70",F90&gt;=70,"70-100")</f>
        <v>20-50</v>
      </c>
      <c r="H90" s="7">
        <v>49</v>
      </c>
      <c r="I90" s="7">
        <v>596</v>
      </c>
      <c r="J90" s="7">
        <v>26</v>
      </c>
      <c r="K90" s="7" t="s">
        <v>42</v>
      </c>
      <c r="L90" s="8">
        <v>44696</v>
      </c>
      <c r="M90" s="7">
        <v>1</v>
      </c>
      <c r="N90" s="7">
        <v>2</v>
      </c>
      <c r="O90" s="7">
        <v>598</v>
      </c>
      <c r="P90" s="7" t="s">
        <v>61</v>
      </c>
      <c r="Q90" s="7" t="s">
        <v>153</v>
      </c>
      <c r="R90" s="7" t="s">
        <v>37</v>
      </c>
      <c r="S90" s="7">
        <v>42</v>
      </c>
      <c r="T90" s="7" t="str" cm="1">
        <f t="array" ref="T90">_xlfn.IFS(S90&lt;30, "Young", AND(S90&gt;=30,S90&lt;50),"Adults",S90&gt;=50,"Senior")</f>
        <v>Adults</v>
      </c>
      <c r="U90" s="7" t="s">
        <v>88</v>
      </c>
      <c r="V90" s="7" t="s">
        <v>39</v>
      </c>
    </row>
    <row r="91" spans="1:22" ht="14.25" customHeight="1" x14ac:dyDescent="0.3">
      <c r="A91" s="9">
        <v>1090</v>
      </c>
      <c r="B91" s="10">
        <v>44895</v>
      </c>
      <c r="C91" s="9" t="str">
        <f t="shared" si="1"/>
        <v>Nov</v>
      </c>
      <c r="D91" s="9" t="s">
        <v>32</v>
      </c>
      <c r="E91" s="9" t="s">
        <v>33</v>
      </c>
      <c r="F91" s="9">
        <v>99</v>
      </c>
      <c r="G91" s="9" t="str" cm="1">
        <f t="array" ref="G91">_xlfn.IFS(F91&lt;20,"10-20",AND(F91&gt;=20,F91&lt;50),"20-50",AND(F91&gt;=50,F91&lt;70),"50-70",F91&gt;=70,"70-100")</f>
        <v>70-100</v>
      </c>
      <c r="H91" s="9">
        <v>126</v>
      </c>
      <c r="I91" s="9">
        <v>672</v>
      </c>
      <c r="J91" s="9">
        <v>25</v>
      </c>
      <c r="K91" s="9" t="s">
        <v>42</v>
      </c>
      <c r="L91" s="10">
        <v>44896</v>
      </c>
      <c r="M91" s="9">
        <v>1</v>
      </c>
      <c r="N91" s="9">
        <v>3</v>
      </c>
      <c r="O91" s="9">
        <v>675</v>
      </c>
      <c r="P91" s="9" t="s">
        <v>72</v>
      </c>
      <c r="Q91" s="9" t="s">
        <v>154</v>
      </c>
      <c r="R91" s="9" t="s">
        <v>37</v>
      </c>
      <c r="S91" s="9">
        <v>29</v>
      </c>
      <c r="T91" s="9" t="str" cm="1">
        <f t="array" ref="T91">_xlfn.IFS(S91&lt;30, "Young", AND(S91&gt;=30,S91&lt;50),"Adults",S91&gt;=50,"Senior")</f>
        <v>Young</v>
      </c>
      <c r="U91" s="9" t="s">
        <v>74</v>
      </c>
      <c r="V91" s="9" t="s">
        <v>39</v>
      </c>
    </row>
    <row r="92" spans="1:22" ht="14.25" customHeight="1" x14ac:dyDescent="0.3">
      <c r="A92" s="7">
        <v>1091</v>
      </c>
      <c r="B92" s="8">
        <v>44898</v>
      </c>
      <c r="C92" s="7" t="str">
        <f t="shared" si="1"/>
        <v>Dec</v>
      </c>
      <c r="D92" s="7" t="s">
        <v>56</v>
      </c>
      <c r="E92" s="7" t="s">
        <v>57</v>
      </c>
      <c r="F92" s="7">
        <v>24</v>
      </c>
      <c r="G92" s="7" t="str" cm="1">
        <f t="array" ref="G92">_xlfn.IFS(F92&lt;20,"10-20",AND(F92&gt;=20,F92&lt;50),"20-50",AND(F92&gt;=50,F92&lt;70),"50-70",F92&gt;=70,"70-100")</f>
        <v>20-50</v>
      </c>
      <c r="H92" s="7">
        <v>35</v>
      </c>
      <c r="I92" s="7">
        <v>260</v>
      </c>
      <c r="J92" s="7">
        <v>24</v>
      </c>
      <c r="K92" s="7" t="s">
        <v>42</v>
      </c>
      <c r="L92" s="8">
        <v>44905</v>
      </c>
      <c r="M92" s="7">
        <v>7</v>
      </c>
      <c r="N92" s="7">
        <v>4</v>
      </c>
      <c r="O92" s="7">
        <v>264</v>
      </c>
      <c r="P92" s="7" t="s">
        <v>49</v>
      </c>
      <c r="Q92" s="7" t="s">
        <v>155</v>
      </c>
      <c r="R92" s="7" t="s">
        <v>37</v>
      </c>
      <c r="S92" s="7">
        <v>29</v>
      </c>
      <c r="T92" s="7" t="str" cm="1">
        <f t="array" ref="T92">_xlfn.IFS(S92&lt;30, "Young", AND(S92&gt;=30,S92&lt;50),"Adults",S92&gt;=50,"Senior")</f>
        <v>Young</v>
      </c>
      <c r="U92" s="7" t="s">
        <v>67</v>
      </c>
      <c r="V92" s="7" t="s">
        <v>39</v>
      </c>
    </row>
    <row r="93" spans="1:22" ht="14.25" customHeight="1" x14ac:dyDescent="0.3">
      <c r="A93" s="9">
        <v>1092</v>
      </c>
      <c r="B93" s="10">
        <v>44889</v>
      </c>
      <c r="C93" s="9" t="str">
        <f t="shared" si="1"/>
        <v>Nov</v>
      </c>
      <c r="D93" s="9" t="s">
        <v>59</v>
      </c>
      <c r="E93" s="9" t="s">
        <v>60</v>
      </c>
      <c r="F93" s="9">
        <v>25</v>
      </c>
      <c r="G93" s="9" t="str" cm="1">
        <f t="array" ref="G93">_xlfn.IFS(F93&lt;20,"10-20",AND(F93&gt;=20,F93&lt;50),"20-50",AND(F93&gt;=50,F93&lt;70),"50-70",F93&gt;=70,"70-100")</f>
        <v>20-50</v>
      </c>
      <c r="H93" s="9">
        <v>55</v>
      </c>
      <c r="I93" s="9">
        <v>1136</v>
      </c>
      <c r="J93" s="9">
        <v>38</v>
      </c>
      <c r="K93" s="9" t="s">
        <v>42</v>
      </c>
      <c r="L93" s="10">
        <v>44892</v>
      </c>
      <c r="M93" s="9">
        <v>3</v>
      </c>
      <c r="N93" s="9">
        <v>4</v>
      </c>
      <c r="O93" s="9">
        <v>1140</v>
      </c>
      <c r="P93" s="9" t="s">
        <v>35</v>
      </c>
      <c r="Q93" s="9" t="s">
        <v>156</v>
      </c>
      <c r="R93" s="9" t="s">
        <v>37</v>
      </c>
      <c r="S93" s="9">
        <v>56</v>
      </c>
      <c r="T93" s="9" t="str" cm="1">
        <f t="array" ref="T93">_xlfn.IFS(S93&lt;30, "Young", AND(S93&gt;=30,S93&lt;50),"Adults",S93&gt;=50,"Senior")</f>
        <v>Senior</v>
      </c>
      <c r="U93" s="9" t="s">
        <v>44</v>
      </c>
      <c r="V93" s="9" t="s">
        <v>39</v>
      </c>
    </row>
    <row r="94" spans="1:22" ht="14.25" customHeight="1" x14ac:dyDescent="0.3">
      <c r="A94" s="7">
        <v>1093</v>
      </c>
      <c r="B94" s="8">
        <v>44621</v>
      </c>
      <c r="C94" s="7" t="str">
        <f t="shared" si="1"/>
        <v>Mar</v>
      </c>
      <c r="D94" s="7" t="s">
        <v>32</v>
      </c>
      <c r="E94" s="7" t="s">
        <v>33</v>
      </c>
      <c r="F94" s="7">
        <v>49</v>
      </c>
      <c r="G94" s="7" t="str" cm="1">
        <f t="array" ref="G94">_xlfn.IFS(F94&lt;20,"10-20",AND(F94&gt;=20,F94&lt;50),"20-50",AND(F94&gt;=50,F94&lt;70),"50-70",F94&gt;=70,"70-100")</f>
        <v>20-50</v>
      </c>
      <c r="H94" s="7">
        <v>81</v>
      </c>
      <c r="I94" s="7">
        <v>348</v>
      </c>
      <c r="J94" s="7">
        <v>11</v>
      </c>
      <c r="K94" s="7" t="s">
        <v>42</v>
      </c>
      <c r="L94" s="8">
        <v>44626</v>
      </c>
      <c r="M94" s="7">
        <v>5</v>
      </c>
      <c r="N94" s="7">
        <v>4</v>
      </c>
      <c r="O94" s="7">
        <v>352</v>
      </c>
      <c r="P94" s="7" t="s">
        <v>61</v>
      </c>
      <c r="Q94" s="7" t="s">
        <v>157</v>
      </c>
      <c r="R94" s="7" t="s">
        <v>37</v>
      </c>
      <c r="S94" s="7">
        <v>40</v>
      </c>
      <c r="T94" s="7" t="str" cm="1">
        <f t="array" ref="T94">_xlfn.IFS(S94&lt;30, "Young", AND(S94&gt;=30,S94&lt;50),"Adults",S94&gt;=50,"Senior")</f>
        <v>Adults</v>
      </c>
      <c r="U94" s="7" t="s">
        <v>38</v>
      </c>
      <c r="V94" s="7" t="s">
        <v>39</v>
      </c>
    </row>
    <row r="95" spans="1:22" ht="14.25" customHeight="1" x14ac:dyDescent="0.3">
      <c r="A95" s="9">
        <v>1094</v>
      </c>
      <c r="B95" s="10">
        <v>44813</v>
      </c>
      <c r="C95" s="9" t="str">
        <f t="shared" si="1"/>
        <v>Sep</v>
      </c>
      <c r="D95" s="9" t="s">
        <v>32</v>
      </c>
      <c r="E95" s="9" t="s">
        <v>33</v>
      </c>
      <c r="F95" s="9">
        <v>81</v>
      </c>
      <c r="G95" s="9" t="str" cm="1">
        <f t="array" ref="G95">_xlfn.IFS(F95&lt;20,"10-20",AND(F95&gt;=20,F95&lt;50),"20-50",AND(F95&gt;=50,F95&lt;70),"50-70",F95&gt;=70,"70-100")</f>
        <v>70-100</v>
      </c>
      <c r="H95" s="9">
        <v>118</v>
      </c>
      <c r="I95" s="9">
        <v>1515</v>
      </c>
      <c r="J95" s="9">
        <v>41</v>
      </c>
      <c r="K95" s="9" t="s">
        <v>42</v>
      </c>
      <c r="L95" s="10">
        <v>44819</v>
      </c>
      <c r="M95" s="9">
        <v>6</v>
      </c>
      <c r="N95" s="9">
        <v>2</v>
      </c>
      <c r="O95" s="9">
        <v>1517</v>
      </c>
      <c r="P95" s="9" t="s">
        <v>45</v>
      </c>
      <c r="Q95" s="9" t="s">
        <v>158</v>
      </c>
      <c r="R95" s="9" t="s">
        <v>37</v>
      </c>
      <c r="S95" s="9">
        <v>36</v>
      </c>
      <c r="T95" s="9" t="str" cm="1">
        <f t="array" ref="T95">_xlfn.IFS(S95&lt;30, "Young", AND(S95&gt;=30,S95&lt;50),"Adults",S95&gt;=50,"Senior")</f>
        <v>Adults</v>
      </c>
      <c r="U95" s="9" t="s">
        <v>38</v>
      </c>
      <c r="V95" s="9" t="s">
        <v>39</v>
      </c>
    </row>
    <row r="96" spans="1:22" ht="14.25" customHeight="1" x14ac:dyDescent="0.3">
      <c r="A96" s="7">
        <v>1095</v>
      </c>
      <c r="B96" s="8">
        <v>44846</v>
      </c>
      <c r="C96" s="7" t="str">
        <f t="shared" si="1"/>
        <v>Oct</v>
      </c>
      <c r="D96" s="7" t="s">
        <v>32</v>
      </c>
      <c r="E96" s="7" t="s">
        <v>33</v>
      </c>
      <c r="F96" s="7">
        <v>55</v>
      </c>
      <c r="G96" s="7" t="str" cm="1">
        <f t="array" ref="G96">_xlfn.IFS(F96&lt;20,"10-20",AND(F96&gt;=20,F96&lt;50),"20-50",AND(F96&gt;=50,F96&lt;70),"50-70",F96&gt;=70,"70-100")</f>
        <v>50-70</v>
      </c>
      <c r="H96" s="7">
        <v>78</v>
      </c>
      <c r="I96" s="7">
        <v>273</v>
      </c>
      <c r="J96" s="7">
        <v>12</v>
      </c>
      <c r="K96" s="7" t="s">
        <v>42</v>
      </c>
      <c r="L96" s="8">
        <v>44853</v>
      </c>
      <c r="M96" s="7">
        <v>2</v>
      </c>
      <c r="N96" s="7">
        <v>3</v>
      </c>
      <c r="O96" s="7">
        <v>276</v>
      </c>
      <c r="P96" s="7" t="s">
        <v>35</v>
      </c>
      <c r="Q96" s="7" t="s">
        <v>159</v>
      </c>
      <c r="R96" s="7" t="s">
        <v>37</v>
      </c>
      <c r="S96" s="7">
        <v>27</v>
      </c>
      <c r="T96" s="7" t="str" cm="1">
        <f t="array" ref="T96">_xlfn.IFS(S96&lt;30, "Young", AND(S96&gt;=30,S96&lt;50),"Adults",S96&gt;=50,"Senior")</f>
        <v>Young</v>
      </c>
      <c r="U96" s="7" t="s">
        <v>63</v>
      </c>
      <c r="V96" s="7" t="s">
        <v>39</v>
      </c>
    </row>
    <row r="97" spans="1:22" ht="14.25" customHeight="1" x14ac:dyDescent="0.3">
      <c r="A97" s="9">
        <v>1096</v>
      </c>
      <c r="B97" s="10">
        <v>44748</v>
      </c>
      <c r="C97" s="9" t="str">
        <f t="shared" si="1"/>
        <v>Jul</v>
      </c>
      <c r="D97" s="9" t="s">
        <v>65</v>
      </c>
      <c r="E97" s="9" t="s">
        <v>57</v>
      </c>
      <c r="F97" s="9">
        <v>57</v>
      </c>
      <c r="G97" s="9" t="str" cm="1">
        <f t="array" ref="G97">_xlfn.IFS(F97&lt;20,"10-20",AND(F97&gt;=20,F97&lt;50),"20-50",AND(F97&gt;=50,F97&lt;70),"50-70",F97&gt;=70,"70-100")</f>
        <v>50-70</v>
      </c>
      <c r="H97" s="9">
        <v>90</v>
      </c>
      <c r="I97" s="9">
        <v>987</v>
      </c>
      <c r="J97" s="9">
        <v>30</v>
      </c>
      <c r="K97" s="9" t="s">
        <v>42</v>
      </c>
      <c r="L97" s="10">
        <v>44749</v>
      </c>
      <c r="M97" s="9">
        <v>1</v>
      </c>
      <c r="N97" s="9">
        <v>3</v>
      </c>
      <c r="O97" s="9">
        <v>990</v>
      </c>
      <c r="P97" s="9" t="s">
        <v>72</v>
      </c>
      <c r="Q97" s="9" t="s">
        <v>160</v>
      </c>
      <c r="R97" s="9" t="s">
        <v>37</v>
      </c>
      <c r="S97" s="9">
        <v>54</v>
      </c>
      <c r="T97" s="9" t="str" cm="1">
        <f t="array" ref="T97">_xlfn.IFS(S97&lt;30, "Young", AND(S97&gt;=30,S97&lt;50),"Adults",S97&gt;=50,"Senior")</f>
        <v>Senior</v>
      </c>
      <c r="U97" s="9" t="s">
        <v>38</v>
      </c>
      <c r="V97" s="9" t="s">
        <v>39</v>
      </c>
    </row>
    <row r="98" spans="1:22" ht="14.25" customHeight="1" x14ac:dyDescent="0.3">
      <c r="A98" s="7">
        <v>1097</v>
      </c>
      <c r="B98" s="8">
        <v>44650</v>
      </c>
      <c r="C98" s="7" t="str">
        <f t="shared" si="1"/>
        <v>Mar</v>
      </c>
      <c r="D98" s="7" t="s">
        <v>56</v>
      </c>
      <c r="E98" s="7" t="s">
        <v>57</v>
      </c>
      <c r="F98" s="7">
        <v>27</v>
      </c>
      <c r="G98" s="7" t="str" cm="1">
        <f t="array" ref="G98">_xlfn.IFS(F98&lt;20,"10-20",AND(F98&gt;=20,F98&lt;50),"20-50",AND(F98&gt;=50,F98&lt;70),"50-70",F98&gt;=70,"70-100")</f>
        <v>20-50</v>
      </c>
      <c r="H98" s="7">
        <v>48</v>
      </c>
      <c r="I98" s="7">
        <v>794</v>
      </c>
      <c r="J98" s="7">
        <v>38</v>
      </c>
      <c r="K98" s="7" t="s">
        <v>42</v>
      </c>
      <c r="L98" s="8">
        <v>44656</v>
      </c>
      <c r="M98" s="7">
        <v>6</v>
      </c>
      <c r="N98" s="7">
        <v>4</v>
      </c>
      <c r="O98" s="7">
        <v>798</v>
      </c>
      <c r="P98" s="7" t="s">
        <v>49</v>
      </c>
      <c r="Q98" s="7" t="s">
        <v>161</v>
      </c>
      <c r="R98" s="7" t="s">
        <v>37</v>
      </c>
      <c r="S98" s="7">
        <v>39</v>
      </c>
      <c r="T98" s="7" t="str" cm="1">
        <f t="array" ref="T98">_xlfn.IFS(S98&lt;30, "Young", AND(S98&gt;=30,S98&lt;50),"Adults",S98&gt;=50,"Senior")</f>
        <v>Adults</v>
      </c>
      <c r="U98" s="7" t="s">
        <v>88</v>
      </c>
      <c r="V98" s="7" t="s">
        <v>39</v>
      </c>
    </row>
    <row r="99" spans="1:22" ht="14.25" customHeight="1" x14ac:dyDescent="0.3">
      <c r="A99" s="9">
        <v>1098</v>
      </c>
      <c r="B99" s="10">
        <v>44732</v>
      </c>
      <c r="C99" s="9" t="str">
        <f t="shared" si="1"/>
        <v>Jun</v>
      </c>
      <c r="D99" s="9" t="s">
        <v>77</v>
      </c>
      <c r="E99" s="9" t="s">
        <v>33</v>
      </c>
      <c r="F99" s="9">
        <v>21</v>
      </c>
      <c r="G99" s="9" t="str" cm="1">
        <f t="array" ref="G99">_xlfn.IFS(F99&lt;20,"10-20",AND(F99&gt;=20,F99&lt;50),"20-50",AND(F99&gt;=50,F99&lt;70),"50-70",F99&gt;=70,"70-100")</f>
        <v>20-50</v>
      </c>
      <c r="H99" s="9">
        <v>42</v>
      </c>
      <c r="I99" s="9">
        <v>1026</v>
      </c>
      <c r="J99" s="9">
        <v>49</v>
      </c>
      <c r="K99" s="9" t="s">
        <v>42</v>
      </c>
      <c r="L99" s="10">
        <v>44737</v>
      </c>
      <c r="M99" s="9">
        <v>5</v>
      </c>
      <c r="N99" s="9">
        <v>3</v>
      </c>
      <c r="O99" s="9">
        <v>1029</v>
      </c>
      <c r="P99" s="9" t="s">
        <v>49</v>
      </c>
      <c r="Q99" s="9" t="s">
        <v>162</v>
      </c>
      <c r="R99" s="9" t="s">
        <v>37</v>
      </c>
      <c r="S99" s="9">
        <v>34</v>
      </c>
      <c r="T99" s="9" t="str" cm="1">
        <f t="array" ref="T99">_xlfn.IFS(S99&lt;30, "Young", AND(S99&gt;=30,S99&lt;50),"Adults",S99&gt;=50,"Senior")</f>
        <v>Adults</v>
      </c>
      <c r="U99" s="9" t="s">
        <v>88</v>
      </c>
      <c r="V99" s="9" t="s">
        <v>39</v>
      </c>
    </row>
    <row r="100" spans="1:22" ht="14.25" customHeight="1" x14ac:dyDescent="0.3">
      <c r="A100" s="7">
        <v>1099</v>
      </c>
      <c r="B100" s="8">
        <v>44791</v>
      </c>
      <c r="C100" s="7" t="str">
        <f t="shared" si="1"/>
        <v>Aug</v>
      </c>
      <c r="D100" s="7" t="s">
        <v>52</v>
      </c>
      <c r="E100" s="7" t="s">
        <v>53</v>
      </c>
      <c r="F100" s="7">
        <v>69</v>
      </c>
      <c r="G100" s="7" t="str" cm="1">
        <f t="array" ref="G100">_xlfn.IFS(F100&lt;20,"10-20",AND(F100&gt;=20,F100&lt;50),"20-50",AND(F100&gt;=50,F100&lt;70),"50-70",F100&gt;=70,"70-100")</f>
        <v>50-70</v>
      </c>
      <c r="H100" s="7">
        <v>99</v>
      </c>
      <c r="I100" s="7">
        <v>1048</v>
      </c>
      <c r="J100" s="7">
        <v>35</v>
      </c>
      <c r="K100" s="7" t="s">
        <v>42</v>
      </c>
      <c r="L100" s="8">
        <v>44792</v>
      </c>
      <c r="M100" s="7">
        <v>1</v>
      </c>
      <c r="N100" s="7">
        <v>2</v>
      </c>
      <c r="O100" s="7">
        <v>1050</v>
      </c>
      <c r="P100" s="7" t="s">
        <v>45</v>
      </c>
      <c r="Q100" s="7" t="s">
        <v>163</v>
      </c>
      <c r="R100" s="7" t="s">
        <v>37</v>
      </c>
      <c r="S100" s="7">
        <v>32</v>
      </c>
      <c r="T100" s="7" t="str" cm="1">
        <f t="array" ref="T100">_xlfn.IFS(S100&lt;30, "Young", AND(S100&gt;=30,S100&lt;50),"Adults",S100&gt;=50,"Senior")</f>
        <v>Adults</v>
      </c>
      <c r="U100" s="7" t="s">
        <v>38</v>
      </c>
      <c r="V100" s="7" t="s">
        <v>39</v>
      </c>
    </row>
    <row r="101" spans="1:22" ht="14.25" customHeight="1" x14ac:dyDescent="0.3">
      <c r="A101" s="9">
        <v>1100</v>
      </c>
      <c r="B101" s="10">
        <v>44775</v>
      </c>
      <c r="C101" s="9" t="str">
        <f t="shared" si="1"/>
        <v>Aug</v>
      </c>
      <c r="D101" s="9" t="s">
        <v>81</v>
      </c>
      <c r="E101" s="9" t="s">
        <v>60</v>
      </c>
      <c r="F101" s="9">
        <v>44</v>
      </c>
      <c r="G101" s="9" t="str" cm="1">
        <f t="array" ref="G101">_xlfn.IFS(F101&lt;20,"10-20",AND(F101&gt;=20,F101&lt;50),"20-50",AND(F101&gt;=50,F101&lt;70),"50-70",F101&gt;=70,"70-100")</f>
        <v>20-50</v>
      </c>
      <c r="H101" s="9">
        <v>68</v>
      </c>
      <c r="I101" s="9">
        <v>837</v>
      </c>
      <c r="J101" s="9">
        <v>35</v>
      </c>
      <c r="K101" s="9" t="s">
        <v>42</v>
      </c>
      <c r="L101" s="10">
        <v>44779</v>
      </c>
      <c r="M101" s="9">
        <v>4</v>
      </c>
      <c r="N101" s="9">
        <v>3</v>
      </c>
      <c r="O101" s="9">
        <v>840</v>
      </c>
      <c r="P101" s="9" t="s">
        <v>45</v>
      </c>
      <c r="Q101" s="9" t="s">
        <v>164</v>
      </c>
      <c r="R101" s="9" t="s">
        <v>37</v>
      </c>
      <c r="S101" s="9">
        <v>25</v>
      </c>
      <c r="T101" s="9" t="str" cm="1">
        <f t="array" ref="T101">_xlfn.IFS(S101&lt;30, "Young", AND(S101&gt;=30,S101&lt;50),"Adults",S101&gt;=50,"Senior")</f>
        <v>Young</v>
      </c>
      <c r="U101" s="9" t="s">
        <v>44</v>
      </c>
      <c r="V101" s="9" t="s">
        <v>39</v>
      </c>
    </row>
    <row r="102" spans="1:22" ht="14.25" customHeight="1" x14ac:dyDescent="0.3">
      <c r="A102" s="7">
        <v>1101</v>
      </c>
      <c r="B102" s="8">
        <v>44715</v>
      </c>
      <c r="C102" s="7" t="str">
        <f t="shared" si="1"/>
        <v>Jun</v>
      </c>
      <c r="D102" s="7" t="s">
        <v>40</v>
      </c>
      <c r="E102" s="7" t="s">
        <v>41</v>
      </c>
      <c r="F102" s="7">
        <v>87</v>
      </c>
      <c r="G102" s="7" t="str" cm="1">
        <f t="array" ref="G102">_xlfn.IFS(F102&lt;20,"10-20",AND(F102&gt;=20,F102&lt;50),"20-50",AND(F102&gt;=50,F102&lt;70),"50-70",F102&gt;=70,"70-100")</f>
        <v>70-100</v>
      </c>
      <c r="H102" s="7">
        <v>123</v>
      </c>
      <c r="I102" s="7">
        <v>1148</v>
      </c>
      <c r="J102" s="7">
        <v>32</v>
      </c>
      <c r="K102" s="7" t="s">
        <v>42</v>
      </c>
      <c r="L102" s="8">
        <v>44718</v>
      </c>
      <c r="M102" s="7">
        <v>3</v>
      </c>
      <c r="N102" s="7">
        <v>4</v>
      </c>
      <c r="O102" s="7">
        <v>1152</v>
      </c>
      <c r="P102" s="7" t="s">
        <v>72</v>
      </c>
      <c r="Q102" s="7" t="s">
        <v>165</v>
      </c>
      <c r="R102" s="7" t="s">
        <v>37</v>
      </c>
      <c r="S102" s="7">
        <v>65</v>
      </c>
      <c r="T102" s="7" t="str" cm="1">
        <f t="array" ref="T102">_xlfn.IFS(S102&lt;30, "Young", AND(S102&gt;=30,S102&lt;50),"Adults",S102&gt;=50,"Senior")</f>
        <v>Senior</v>
      </c>
      <c r="U102" s="7" t="s">
        <v>55</v>
      </c>
      <c r="V102" s="7" t="s">
        <v>39</v>
      </c>
    </row>
    <row r="103" spans="1:22" ht="14.25" customHeight="1" x14ac:dyDescent="0.3">
      <c r="A103" s="9">
        <v>1102</v>
      </c>
      <c r="B103" s="10">
        <v>44800</v>
      </c>
      <c r="C103" s="9" t="str">
        <f t="shared" si="1"/>
        <v>Aug</v>
      </c>
      <c r="D103" s="9" t="s">
        <v>52</v>
      </c>
      <c r="E103" s="9" t="s">
        <v>53</v>
      </c>
      <c r="F103" s="9">
        <v>70</v>
      </c>
      <c r="G103" s="9" t="str" cm="1">
        <f t="array" ref="G103">_xlfn.IFS(F103&lt;20,"10-20",AND(F103&gt;=20,F103&lt;50),"20-50",AND(F103&gt;=50,F103&lt;70),"50-70",F103&gt;=70,"70-100")</f>
        <v>70-100</v>
      </c>
      <c r="H103" s="9">
        <v>105</v>
      </c>
      <c r="I103" s="9">
        <v>1432</v>
      </c>
      <c r="J103" s="9">
        <v>41</v>
      </c>
      <c r="K103" s="9" t="s">
        <v>42</v>
      </c>
      <c r="L103" s="10">
        <v>44802</v>
      </c>
      <c r="M103" s="9">
        <v>2</v>
      </c>
      <c r="N103" s="9">
        <v>3</v>
      </c>
      <c r="O103" s="9">
        <v>1435</v>
      </c>
      <c r="P103" s="9" t="s">
        <v>45</v>
      </c>
      <c r="Q103" s="9" t="s">
        <v>166</v>
      </c>
      <c r="R103" s="9" t="s">
        <v>37</v>
      </c>
      <c r="S103" s="9">
        <v>57</v>
      </c>
      <c r="T103" s="9" t="str" cm="1">
        <f t="array" ref="T103">_xlfn.IFS(S103&lt;30, "Young", AND(S103&gt;=30,S103&lt;50),"Adults",S103&gt;=50,"Senior")</f>
        <v>Senior</v>
      </c>
      <c r="U103" s="9" t="s">
        <v>44</v>
      </c>
      <c r="V103" s="9" t="s">
        <v>39</v>
      </c>
    </row>
    <row r="104" spans="1:22" ht="14.25" customHeight="1" x14ac:dyDescent="0.3">
      <c r="A104" s="7">
        <v>1103</v>
      </c>
      <c r="B104" s="8">
        <v>44884</v>
      </c>
      <c r="C104" s="7" t="str">
        <f t="shared" si="1"/>
        <v>Nov</v>
      </c>
      <c r="D104" s="7" t="s">
        <v>40</v>
      </c>
      <c r="E104" s="7" t="s">
        <v>41</v>
      </c>
      <c r="F104" s="7">
        <v>92</v>
      </c>
      <c r="G104" s="7" t="str" cm="1">
        <f t="array" ref="G104">_xlfn.IFS(F104&lt;20,"10-20",AND(F104&gt;=20,F104&lt;50),"20-50",AND(F104&gt;=50,F104&lt;70),"50-70",F104&gt;=70,"70-100")</f>
        <v>70-100</v>
      </c>
      <c r="H104" s="7">
        <v>130</v>
      </c>
      <c r="I104" s="7">
        <v>1630</v>
      </c>
      <c r="J104" s="7">
        <v>43</v>
      </c>
      <c r="K104" s="7" t="s">
        <v>42</v>
      </c>
      <c r="L104" s="8">
        <v>44886</v>
      </c>
      <c r="M104" s="7">
        <v>2</v>
      </c>
      <c r="N104" s="7">
        <v>4</v>
      </c>
      <c r="O104" s="7">
        <v>1634</v>
      </c>
      <c r="P104" s="7" t="s">
        <v>35</v>
      </c>
      <c r="Q104" s="7" t="s">
        <v>167</v>
      </c>
      <c r="R104" s="7" t="s">
        <v>37</v>
      </c>
      <c r="S104" s="7">
        <v>38</v>
      </c>
      <c r="T104" s="7" t="str" cm="1">
        <f t="array" ref="T104">_xlfn.IFS(S104&lt;30, "Young", AND(S104&gt;=30,S104&lt;50),"Adults",S104&gt;=50,"Senior")</f>
        <v>Adults</v>
      </c>
      <c r="U104" s="7" t="s">
        <v>168</v>
      </c>
      <c r="V104" s="7" t="s">
        <v>39</v>
      </c>
    </row>
    <row r="105" spans="1:22" ht="14.25" customHeight="1" x14ac:dyDescent="0.3">
      <c r="A105" s="9">
        <v>1104</v>
      </c>
      <c r="B105" s="10">
        <v>44584</v>
      </c>
      <c r="C105" s="9" t="str">
        <f t="shared" si="1"/>
        <v>Jan</v>
      </c>
      <c r="D105" s="9" t="s">
        <v>81</v>
      </c>
      <c r="E105" s="9" t="s">
        <v>60</v>
      </c>
      <c r="F105" s="9">
        <v>72</v>
      </c>
      <c r="G105" s="9" t="str" cm="1">
        <f t="array" ref="G105">_xlfn.IFS(F105&lt;20,"10-20",AND(F105&gt;=20,F105&lt;50),"20-50",AND(F105&gt;=50,F105&lt;70),"50-70",F105&gt;=70,"70-100")</f>
        <v>70-100</v>
      </c>
      <c r="H105" s="9">
        <v>86</v>
      </c>
      <c r="I105" s="9">
        <v>304</v>
      </c>
      <c r="J105" s="9">
        <v>22</v>
      </c>
      <c r="K105" s="9" t="s">
        <v>42</v>
      </c>
      <c r="L105" s="10">
        <v>44591</v>
      </c>
      <c r="M105" s="9">
        <v>7</v>
      </c>
      <c r="N105" s="9">
        <v>4</v>
      </c>
      <c r="O105" s="9">
        <v>308</v>
      </c>
      <c r="P105" s="9" t="s">
        <v>45</v>
      </c>
      <c r="Q105" s="9" t="s">
        <v>169</v>
      </c>
      <c r="R105" s="9" t="s">
        <v>37</v>
      </c>
      <c r="S105" s="9">
        <v>24</v>
      </c>
      <c r="T105" s="9" t="str" cm="1">
        <f t="array" ref="T105">_xlfn.IFS(S105&lt;30, "Young", AND(S105&gt;=30,S105&lt;50),"Adults",S105&gt;=50,"Senior")</f>
        <v>Young</v>
      </c>
      <c r="U105" s="9" t="s">
        <v>67</v>
      </c>
      <c r="V105" s="9" t="s">
        <v>39</v>
      </c>
    </row>
    <row r="106" spans="1:22" ht="14.25" customHeight="1" x14ac:dyDescent="0.3">
      <c r="A106" s="7">
        <v>1105</v>
      </c>
      <c r="B106" s="8">
        <v>44674</v>
      </c>
      <c r="C106" s="7" t="str">
        <f t="shared" si="1"/>
        <v>Apr</v>
      </c>
      <c r="D106" s="7" t="s">
        <v>65</v>
      </c>
      <c r="E106" s="7" t="s">
        <v>57</v>
      </c>
      <c r="F106" s="7">
        <v>45</v>
      </c>
      <c r="G106" s="7" t="str" cm="1">
        <f t="array" ref="G106">_xlfn.IFS(F106&lt;20,"10-20",AND(F106&gt;=20,F106&lt;50),"20-50",AND(F106&gt;=50,F106&lt;70),"50-70",F106&gt;=70,"70-100")</f>
        <v>20-50</v>
      </c>
      <c r="H106" s="7">
        <v>59</v>
      </c>
      <c r="I106" s="7">
        <v>683</v>
      </c>
      <c r="J106" s="7">
        <v>49</v>
      </c>
      <c r="K106" s="7" t="s">
        <v>42</v>
      </c>
      <c r="L106" s="8">
        <v>44680</v>
      </c>
      <c r="M106" s="7">
        <v>6</v>
      </c>
      <c r="N106" s="7">
        <v>3</v>
      </c>
      <c r="O106" s="7">
        <v>686</v>
      </c>
      <c r="P106" s="7" t="s">
        <v>72</v>
      </c>
      <c r="Q106" s="7" t="s">
        <v>170</v>
      </c>
      <c r="R106" s="7" t="s">
        <v>37</v>
      </c>
      <c r="S106" s="7">
        <v>21</v>
      </c>
      <c r="T106" s="7" t="str" cm="1">
        <f t="array" ref="T106">_xlfn.IFS(S106&lt;30, "Young", AND(S106&gt;=30,S106&lt;50),"Adults",S106&gt;=50,"Senior")</f>
        <v>Young</v>
      </c>
      <c r="U106" s="7" t="s">
        <v>47</v>
      </c>
      <c r="V106" s="7" t="s">
        <v>39</v>
      </c>
    </row>
    <row r="107" spans="1:22" ht="14.25" customHeight="1" x14ac:dyDescent="0.3">
      <c r="A107" s="9">
        <v>1106</v>
      </c>
      <c r="B107" s="10">
        <v>44687</v>
      </c>
      <c r="C107" s="9" t="str">
        <f t="shared" si="1"/>
        <v>May</v>
      </c>
      <c r="D107" s="9" t="s">
        <v>40</v>
      </c>
      <c r="E107" s="9" t="s">
        <v>41</v>
      </c>
      <c r="F107" s="9">
        <v>55</v>
      </c>
      <c r="G107" s="9" t="str" cm="1">
        <f t="array" ref="G107">_xlfn.IFS(F107&lt;20,"10-20",AND(F107&gt;=20,F107&lt;50),"20-50",AND(F107&gt;=50,F107&lt;70),"50-70",F107&gt;=70,"70-100")</f>
        <v>50-70</v>
      </c>
      <c r="H107" s="9">
        <v>77</v>
      </c>
      <c r="I107" s="9">
        <v>393</v>
      </c>
      <c r="J107" s="9">
        <v>18</v>
      </c>
      <c r="K107" s="9" t="s">
        <v>42</v>
      </c>
      <c r="L107" s="10">
        <v>44691</v>
      </c>
      <c r="M107" s="9">
        <v>4</v>
      </c>
      <c r="N107" s="9">
        <v>3</v>
      </c>
      <c r="O107" s="9">
        <v>396</v>
      </c>
      <c r="P107" s="9" t="s">
        <v>72</v>
      </c>
      <c r="Q107" s="9" t="s">
        <v>171</v>
      </c>
      <c r="R107" s="9" t="s">
        <v>37</v>
      </c>
      <c r="S107" s="9">
        <v>16</v>
      </c>
      <c r="T107" s="9" t="str" cm="1">
        <f t="array" ref="T107">_xlfn.IFS(S107&lt;30, "Young", AND(S107&gt;=30,S107&lt;50),"Adults",S107&gt;=50,"Senior")</f>
        <v>Young</v>
      </c>
      <c r="U107" s="9" t="s">
        <v>44</v>
      </c>
      <c r="V107" s="9" t="s">
        <v>39</v>
      </c>
    </row>
    <row r="108" spans="1:22" ht="14.25" customHeight="1" x14ac:dyDescent="0.3">
      <c r="A108" s="7">
        <v>1107</v>
      </c>
      <c r="B108" s="8">
        <v>44743</v>
      </c>
      <c r="C108" s="7" t="str">
        <f t="shared" si="1"/>
        <v>Jul</v>
      </c>
      <c r="D108" s="7" t="s">
        <v>59</v>
      </c>
      <c r="E108" s="7" t="s">
        <v>60</v>
      </c>
      <c r="F108" s="7">
        <v>92</v>
      </c>
      <c r="G108" s="7" t="str" cm="1">
        <f t="array" ref="G108">_xlfn.IFS(F108&lt;20,"10-20",AND(F108&gt;=20,F108&lt;50),"20-50",AND(F108&gt;=50,F108&lt;70),"50-70",F108&gt;=70,"70-100")</f>
        <v>70-100</v>
      </c>
      <c r="H108" s="7">
        <v>118</v>
      </c>
      <c r="I108" s="7">
        <v>388</v>
      </c>
      <c r="J108" s="7">
        <v>15</v>
      </c>
      <c r="K108" s="7" t="s">
        <v>42</v>
      </c>
      <c r="L108" s="8">
        <v>44745</v>
      </c>
      <c r="M108" s="7">
        <v>2</v>
      </c>
      <c r="N108" s="7">
        <v>2</v>
      </c>
      <c r="O108" s="7">
        <v>390</v>
      </c>
      <c r="P108" s="7" t="s">
        <v>49</v>
      </c>
      <c r="Q108" s="7" t="s">
        <v>172</v>
      </c>
      <c r="R108" s="7" t="s">
        <v>37</v>
      </c>
      <c r="S108" s="7">
        <v>56</v>
      </c>
      <c r="T108" s="7" t="str" cm="1">
        <f t="array" ref="T108">_xlfn.IFS(S108&lt;30, "Young", AND(S108&gt;=30,S108&lt;50),"Adults",S108&gt;=50,"Senior")</f>
        <v>Senior</v>
      </c>
      <c r="U108" s="7" t="s">
        <v>168</v>
      </c>
      <c r="V108" s="7" t="s">
        <v>39</v>
      </c>
    </row>
    <row r="109" spans="1:22" ht="14.25" customHeight="1" x14ac:dyDescent="0.3">
      <c r="A109" s="9">
        <v>1108</v>
      </c>
      <c r="B109" s="10">
        <v>44797</v>
      </c>
      <c r="C109" s="9" t="str">
        <f t="shared" si="1"/>
        <v>Aug</v>
      </c>
      <c r="D109" s="9" t="s">
        <v>48</v>
      </c>
      <c r="E109" s="9" t="s">
        <v>41</v>
      </c>
      <c r="F109" s="9">
        <v>49</v>
      </c>
      <c r="G109" s="9" t="str" cm="1">
        <f t="array" ref="G109">_xlfn.IFS(F109&lt;20,"10-20",AND(F109&gt;=20,F109&lt;50),"20-50",AND(F109&gt;=50,F109&lt;70),"50-70",F109&gt;=70,"70-100")</f>
        <v>20-50</v>
      </c>
      <c r="H109" s="9">
        <v>59</v>
      </c>
      <c r="I109" s="9">
        <v>188</v>
      </c>
      <c r="J109" s="9">
        <v>19</v>
      </c>
      <c r="K109" s="9" t="s">
        <v>42</v>
      </c>
      <c r="L109" s="10">
        <v>44801</v>
      </c>
      <c r="M109" s="9">
        <v>1</v>
      </c>
      <c r="N109" s="9">
        <v>2</v>
      </c>
      <c r="O109" s="9">
        <v>190</v>
      </c>
      <c r="P109" s="9" t="s">
        <v>35</v>
      </c>
      <c r="Q109" s="9" t="s">
        <v>173</v>
      </c>
      <c r="R109" s="9" t="s">
        <v>37</v>
      </c>
      <c r="S109" s="9">
        <v>28</v>
      </c>
      <c r="T109" s="9" t="str" cm="1">
        <f t="array" ref="T109">_xlfn.IFS(S109&lt;30, "Young", AND(S109&gt;=30,S109&lt;50),"Adults",S109&gt;=50,"Senior")</f>
        <v>Young</v>
      </c>
      <c r="U109" s="9" t="s">
        <v>38</v>
      </c>
      <c r="V109" s="9" t="s">
        <v>39</v>
      </c>
    </row>
    <row r="110" spans="1:22" ht="14.25" customHeight="1" x14ac:dyDescent="0.3">
      <c r="A110" s="7">
        <v>1109</v>
      </c>
      <c r="B110" s="8">
        <v>44672</v>
      </c>
      <c r="C110" s="7" t="str">
        <f t="shared" si="1"/>
        <v>Apr</v>
      </c>
      <c r="D110" s="7" t="s">
        <v>77</v>
      </c>
      <c r="E110" s="7" t="s">
        <v>33</v>
      </c>
      <c r="F110" s="7">
        <v>29</v>
      </c>
      <c r="G110" s="7" t="str" cm="1">
        <f t="array" ref="G110">_xlfn.IFS(F110&lt;20,"10-20",AND(F110&gt;=20,F110&lt;50),"20-50",AND(F110&gt;=50,F110&lt;70),"50-70",F110&gt;=70,"70-100")</f>
        <v>20-50</v>
      </c>
      <c r="H110" s="7">
        <v>45</v>
      </c>
      <c r="I110" s="7">
        <v>797</v>
      </c>
      <c r="J110" s="7">
        <v>50</v>
      </c>
      <c r="K110" s="7" t="s">
        <v>42</v>
      </c>
      <c r="L110" s="8">
        <v>44676</v>
      </c>
      <c r="M110" s="7">
        <v>4</v>
      </c>
      <c r="N110" s="7">
        <v>3</v>
      </c>
      <c r="O110" s="7">
        <v>800</v>
      </c>
      <c r="P110" s="7" t="s">
        <v>45</v>
      </c>
      <c r="Q110" s="7" t="s">
        <v>174</v>
      </c>
      <c r="R110" s="7" t="s">
        <v>37</v>
      </c>
      <c r="S110" s="7">
        <v>28</v>
      </c>
      <c r="T110" s="7" t="str" cm="1">
        <f t="array" ref="T110">_xlfn.IFS(S110&lt;30, "Young", AND(S110&gt;=30,S110&lt;50),"Adults",S110&gt;=50,"Senior")</f>
        <v>Young</v>
      </c>
      <c r="U110" s="7" t="s">
        <v>84</v>
      </c>
      <c r="V110" s="7" t="s">
        <v>39</v>
      </c>
    </row>
    <row r="111" spans="1:22" ht="14.25" customHeight="1" x14ac:dyDescent="0.3">
      <c r="A111" s="9">
        <v>1110</v>
      </c>
      <c r="B111" s="10">
        <v>44656</v>
      </c>
      <c r="C111" s="9" t="str">
        <f t="shared" si="1"/>
        <v>Apr</v>
      </c>
      <c r="D111" s="9" t="s">
        <v>48</v>
      </c>
      <c r="E111" s="9" t="s">
        <v>41</v>
      </c>
      <c r="F111" s="9">
        <v>26</v>
      </c>
      <c r="G111" s="9" t="str" cm="1">
        <f t="array" ref="G111">_xlfn.IFS(F111&lt;20,"10-20",AND(F111&gt;=20,F111&lt;50),"20-50",AND(F111&gt;=50,F111&lt;70),"50-70",F111&gt;=70,"70-100")</f>
        <v>20-50</v>
      </c>
      <c r="H111" s="9">
        <v>40</v>
      </c>
      <c r="I111" s="9">
        <v>208</v>
      </c>
      <c r="J111" s="9">
        <v>15</v>
      </c>
      <c r="K111" s="9" t="s">
        <v>42</v>
      </c>
      <c r="L111" s="10">
        <v>44661</v>
      </c>
      <c r="M111" s="9">
        <v>1</v>
      </c>
      <c r="N111" s="9">
        <v>2</v>
      </c>
      <c r="O111" s="9">
        <v>210</v>
      </c>
      <c r="P111" s="9" t="s">
        <v>45</v>
      </c>
      <c r="Q111" s="9" t="s">
        <v>175</v>
      </c>
      <c r="R111" s="9" t="s">
        <v>37</v>
      </c>
      <c r="S111" s="9">
        <v>43</v>
      </c>
      <c r="T111" s="9" t="str" cm="1">
        <f t="array" ref="T111">_xlfn.IFS(S111&lt;30, "Young", AND(S111&gt;=30,S111&lt;50),"Adults",S111&gt;=50,"Senior")</f>
        <v>Adults</v>
      </c>
      <c r="U111" s="9" t="s">
        <v>38</v>
      </c>
      <c r="V111" s="9" t="s">
        <v>39</v>
      </c>
    </row>
    <row r="112" spans="1:22" ht="14.25" customHeight="1" x14ac:dyDescent="0.3">
      <c r="A112" s="7">
        <v>1111</v>
      </c>
      <c r="B112" s="8">
        <v>44614</v>
      </c>
      <c r="C112" s="7" t="str">
        <f t="shared" si="1"/>
        <v>Feb</v>
      </c>
      <c r="D112" s="7" t="s">
        <v>32</v>
      </c>
      <c r="E112" s="7" t="s">
        <v>33</v>
      </c>
      <c r="F112" s="7">
        <v>87</v>
      </c>
      <c r="G112" s="7" t="str" cm="1">
        <f t="array" ref="G112">_xlfn.IFS(F112&lt;20,"10-20",AND(F112&gt;=20,F112&lt;50),"20-50",AND(F112&gt;=50,F112&lt;70),"50-70",F112&gt;=70,"70-100")</f>
        <v>70-100</v>
      </c>
      <c r="H112" s="7">
        <v>116</v>
      </c>
      <c r="I112" s="7">
        <v>983</v>
      </c>
      <c r="J112" s="7">
        <v>34</v>
      </c>
      <c r="K112" s="7" t="s">
        <v>42</v>
      </c>
      <c r="L112" s="8">
        <v>44618</v>
      </c>
      <c r="M112" s="7">
        <v>4</v>
      </c>
      <c r="N112" s="7">
        <v>3</v>
      </c>
      <c r="O112" s="7">
        <v>986</v>
      </c>
      <c r="P112" s="7" t="s">
        <v>35</v>
      </c>
      <c r="Q112" s="7" t="s">
        <v>176</v>
      </c>
      <c r="R112" s="7" t="s">
        <v>37</v>
      </c>
      <c r="S112" s="7">
        <v>22</v>
      </c>
      <c r="T112" s="7" t="str" cm="1">
        <f t="array" ref="T112">_xlfn.IFS(S112&lt;30, "Young", AND(S112&gt;=30,S112&lt;50),"Adults",S112&gt;=50,"Senior")</f>
        <v>Young</v>
      </c>
      <c r="U112" s="7" t="s">
        <v>84</v>
      </c>
      <c r="V112" s="7" t="s">
        <v>39</v>
      </c>
    </row>
    <row r="113" spans="1:22" ht="14.25" customHeight="1" x14ac:dyDescent="0.3">
      <c r="A113" s="9">
        <v>1112</v>
      </c>
      <c r="B113" s="10">
        <v>44725</v>
      </c>
      <c r="C113" s="9" t="str">
        <f t="shared" si="1"/>
        <v>Jun</v>
      </c>
      <c r="D113" s="9" t="s">
        <v>59</v>
      </c>
      <c r="E113" s="9" t="s">
        <v>60</v>
      </c>
      <c r="F113" s="9">
        <v>85</v>
      </c>
      <c r="G113" s="9" t="str" cm="1">
        <f t="array" ref="G113">_xlfn.IFS(F113&lt;20,"10-20",AND(F113&gt;=20,F113&lt;50),"20-50",AND(F113&gt;=50,F113&lt;70),"50-70",F113&gt;=70,"70-100")</f>
        <v>70-100</v>
      </c>
      <c r="H113" s="9">
        <v>115</v>
      </c>
      <c r="I113" s="9">
        <v>1346</v>
      </c>
      <c r="J113" s="9">
        <v>45</v>
      </c>
      <c r="K113" s="9" t="s">
        <v>42</v>
      </c>
      <c r="L113" s="10">
        <v>44728</v>
      </c>
      <c r="M113" s="9">
        <v>3</v>
      </c>
      <c r="N113" s="9">
        <v>4</v>
      </c>
      <c r="O113" s="9">
        <v>1350</v>
      </c>
      <c r="P113" s="9" t="s">
        <v>61</v>
      </c>
      <c r="Q113" s="9" t="s">
        <v>177</v>
      </c>
      <c r="R113" s="9" t="s">
        <v>37</v>
      </c>
      <c r="S113" s="9">
        <v>52</v>
      </c>
      <c r="T113" s="9" t="str" cm="1">
        <f t="array" ref="T113">_xlfn.IFS(S113&lt;30, "Young", AND(S113&gt;=30,S113&lt;50),"Adults",S113&gt;=50,"Senior")</f>
        <v>Senior</v>
      </c>
      <c r="U113" s="9" t="s">
        <v>55</v>
      </c>
      <c r="V113" s="9" t="s">
        <v>39</v>
      </c>
    </row>
    <row r="114" spans="1:22" ht="14.25" customHeight="1" x14ac:dyDescent="0.3">
      <c r="A114" s="7">
        <v>1113</v>
      </c>
      <c r="B114" s="8">
        <v>44679</v>
      </c>
      <c r="C114" s="7" t="str">
        <f t="shared" si="1"/>
        <v>Apr</v>
      </c>
      <c r="D114" s="7" t="s">
        <v>40</v>
      </c>
      <c r="E114" s="7" t="s">
        <v>41</v>
      </c>
      <c r="F114" s="7">
        <v>28</v>
      </c>
      <c r="G114" s="7" t="str" cm="1">
        <f t="array" ref="G114">_xlfn.IFS(F114&lt;20,"10-20",AND(F114&gt;=20,F114&lt;50),"20-50",AND(F114&gt;=50,F114&lt;70),"50-70",F114&gt;=70,"70-100")</f>
        <v>20-50</v>
      </c>
      <c r="H114" s="7">
        <v>52</v>
      </c>
      <c r="I114" s="7">
        <v>332</v>
      </c>
      <c r="J114" s="7">
        <v>14</v>
      </c>
      <c r="K114" s="7" t="s">
        <v>42</v>
      </c>
      <c r="L114" s="8">
        <v>44684</v>
      </c>
      <c r="M114" s="7">
        <v>5</v>
      </c>
      <c r="N114" s="7">
        <v>4</v>
      </c>
      <c r="O114" s="7">
        <v>336</v>
      </c>
      <c r="P114" s="7" t="s">
        <v>45</v>
      </c>
      <c r="Q114" s="7" t="s">
        <v>178</v>
      </c>
      <c r="R114" s="7" t="s">
        <v>37</v>
      </c>
      <c r="S114" s="7">
        <v>64</v>
      </c>
      <c r="T114" s="7" t="str" cm="1">
        <f t="array" ref="T114">_xlfn.IFS(S114&lt;30, "Young", AND(S114&gt;=30,S114&lt;50),"Adults",S114&gt;=50,"Senior")</f>
        <v>Senior</v>
      </c>
      <c r="U114" s="7" t="s">
        <v>74</v>
      </c>
      <c r="V114" s="7" t="s">
        <v>39</v>
      </c>
    </row>
    <row r="115" spans="1:22" ht="14.25" customHeight="1" x14ac:dyDescent="0.3">
      <c r="A115" s="9">
        <v>1114</v>
      </c>
      <c r="B115" s="10">
        <v>44888</v>
      </c>
      <c r="C115" s="9" t="str">
        <f t="shared" si="1"/>
        <v>Nov</v>
      </c>
      <c r="D115" s="9" t="s">
        <v>65</v>
      </c>
      <c r="E115" s="9" t="s">
        <v>57</v>
      </c>
      <c r="F115" s="9">
        <v>51</v>
      </c>
      <c r="G115" s="9" t="str" cm="1">
        <f t="array" ref="G115">_xlfn.IFS(F115&lt;20,"10-20",AND(F115&gt;=20,F115&lt;50),"20-50",AND(F115&gt;=50,F115&lt;70),"50-70",F115&gt;=70,"70-100")</f>
        <v>50-70</v>
      </c>
      <c r="H115" s="9">
        <v>62</v>
      </c>
      <c r="I115" s="9">
        <v>295</v>
      </c>
      <c r="J115" s="9">
        <v>27</v>
      </c>
      <c r="K115" s="9" t="s">
        <v>42</v>
      </c>
      <c r="L115" s="10">
        <v>44892</v>
      </c>
      <c r="M115" s="9">
        <v>4</v>
      </c>
      <c r="N115" s="9">
        <v>2</v>
      </c>
      <c r="O115" s="9">
        <v>297</v>
      </c>
      <c r="P115" s="9" t="s">
        <v>49</v>
      </c>
      <c r="Q115" s="9" t="s">
        <v>179</v>
      </c>
      <c r="R115" s="9" t="s">
        <v>37</v>
      </c>
      <c r="S115" s="9">
        <v>49</v>
      </c>
      <c r="T115" s="9" t="str" cm="1">
        <f t="array" ref="T115">_xlfn.IFS(S115&lt;30, "Young", AND(S115&gt;=30,S115&lt;50),"Adults",S115&gt;=50,"Senior")</f>
        <v>Adults</v>
      </c>
      <c r="U115" s="9" t="s">
        <v>88</v>
      </c>
      <c r="V115" s="9" t="s">
        <v>39</v>
      </c>
    </row>
    <row r="116" spans="1:22" ht="14.25" customHeight="1" x14ac:dyDescent="0.3">
      <c r="A116" s="7">
        <v>1115</v>
      </c>
      <c r="B116" s="8">
        <v>44641</v>
      </c>
      <c r="C116" s="7" t="str">
        <f t="shared" si="1"/>
        <v>Mar</v>
      </c>
      <c r="D116" s="7" t="s">
        <v>68</v>
      </c>
      <c r="E116" s="7" t="s">
        <v>57</v>
      </c>
      <c r="F116" s="7">
        <v>73</v>
      </c>
      <c r="G116" s="7" t="str" cm="1">
        <f t="array" ref="G116">_xlfn.IFS(F116&lt;20,"10-20",AND(F116&gt;=20,F116&lt;50),"20-50",AND(F116&gt;=50,F116&lt;70),"50-70",F116&gt;=70,"70-100")</f>
        <v>70-100</v>
      </c>
      <c r="H116" s="7">
        <v>90</v>
      </c>
      <c r="I116" s="7">
        <v>100</v>
      </c>
      <c r="J116" s="7">
        <v>6</v>
      </c>
      <c r="K116" s="7" t="s">
        <v>42</v>
      </c>
      <c r="L116" s="8">
        <v>44644</v>
      </c>
      <c r="M116" s="7">
        <v>3</v>
      </c>
      <c r="N116" s="7">
        <v>2</v>
      </c>
      <c r="O116" s="7">
        <v>102</v>
      </c>
      <c r="P116" s="7" t="s">
        <v>45</v>
      </c>
      <c r="Q116" s="7" t="s">
        <v>180</v>
      </c>
      <c r="R116" s="7" t="s">
        <v>37</v>
      </c>
      <c r="S116" s="7">
        <v>60</v>
      </c>
      <c r="T116" s="7" t="str" cm="1">
        <f t="array" ref="T116">_xlfn.IFS(S116&lt;30, "Young", AND(S116&gt;=30,S116&lt;50),"Adults",S116&gt;=50,"Senior")</f>
        <v>Senior</v>
      </c>
      <c r="U116" s="7" t="s">
        <v>84</v>
      </c>
      <c r="V116" s="7" t="s">
        <v>39</v>
      </c>
    </row>
    <row r="117" spans="1:22" ht="14.25" customHeight="1" x14ac:dyDescent="0.3">
      <c r="A117" s="9">
        <v>1116</v>
      </c>
      <c r="B117" s="10">
        <v>44586</v>
      </c>
      <c r="C117" s="9" t="str">
        <f t="shared" si="1"/>
        <v>Jan</v>
      </c>
      <c r="D117" s="9" t="s">
        <v>81</v>
      </c>
      <c r="E117" s="9" t="s">
        <v>60</v>
      </c>
      <c r="F117" s="9">
        <v>53</v>
      </c>
      <c r="G117" s="9" t="str" cm="1">
        <f t="array" ref="G117">_xlfn.IFS(F117&lt;20,"10-20",AND(F117&gt;=20,F117&lt;50),"20-50",AND(F117&gt;=50,F117&lt;70),"50-70",F117&gt;=70,"70-100")</f>
        <v>50-70</v>
      </c>
      <c r="H117" s="9">
        <v>93</v>
      </c>
      <c r="I117" s="9">
        <v>1236</v>
      </c>
      <c r="J117" s="9">
        <v>31</v>
      </c>
      <c r="K117" s="9" t="s">
        <v>42</v>
      </c>
      <c r="L117" s="10">
        <v>44590</v>
      </c>
      <c r="M117" s="9">
        <v>4</v>
      </c>
      <c r="N117" s="9">
        <v>4</v>
      </c>
      <c r="O117" s="9">
        <v>1240</v>
      </c>
      <c r="P117" s="9" t="s">
        <v>35</v>
      </c>
      <c r="Q117" s="9" t="s">
        <v>181</v>
      </c>
      <c r="R117" s="9" t="s">
        <v>37</v>
      </c>
      <c r="S117" s="9">
        <v>27</v>
      </c>
      <c r="T117" s="9" t="str" cm="1">
        <f t="array" ref="T117">_xlfn.IFS(S117&lt;30, "Young", AND(S117&gt;=30,S117&lt;50),"Adults",S117&gt;=50,"Senior")</f>
        <v>Young</v>
      </c>
      <c r="U117" s="9" t="s">
        <v>44</v>
      </c>
      <c r="V117" s="9" t="s">
        <v>39</v>
      </c>
    </row>
    <row r="118" spans="1:22" ht="14.25" customHeight="1" x14ac:dyDescent="0.3">
      <c r="A118" s="7">
        <v>1117</v>
      </c>
      <c r="B118" s="8">
        <v>44910</v>
      </c>
      <c r="C118" s="7" t="str">
        <f t="shared" si="1"/>
        <v>Dec</v>
      </c>
      <c r="D118" s="7" t="s">
        <v>52</v>
      </c>
      <c r="E118" s="7" t="s">
        <v>53</v>
      </c>
      <c r="F118" s="7">
        <v>87</v>
      </c>
      <c r="G118" s="7" t="str" cm="1">
        <f t="array" ref="G118">_xlfn.IFS(F118&lt;20,"10-20",AND(F118&gt;=20,F118&lt;50),"20-50",AND(F118&gt;=50,F118&lt;70),"50-70",F118&gt;=70,"70-100")</f>
        <v>70-100</v>
      </c>
      <c r="H118" s="7">
        <v>127</v>
      </c>
      <c r="I118" s="7">
        <v>915</v>
      </c>
      <c r="J118" s="7">
        <v>23</v>
      </c>
      <c r="K118" s="7" t="s">
        <v>42</v>
      </c>
      <c r="L118" s="8">
        <v>44914</v>
      </c>
      <c r="M118" s="7">
        <v>4</v>
      </c>
      <c r="N118" s="7">
        <v>5</v>
      </c>
      <c r="O118" s="7">
        <v>920</v>
      </c>
      <c r="P118" s="7" t="s">
        <v>35</v>
      </c>
      <c r="Q118" s="7" t="s">
        <v>182</v>
      </c>
      <c r="R118" s="7" t="s">
        <v>37</v>
      </c>
      <c r="S118" s="7">
        <v>56</v>
      </c>
      <c r="T118" s="7" t="str" cm="1">
        <f t="array" ref="T118">_xlfn.IFS(S118&lt;30, "Young", AND(S118&gt;=30,S118&lt;50),"Adults",S118&gt;=50,"Senior")</f>
        <v>Senior</v>
      </c>
      <c r="U118" s="7" t="s">
        <v>168</v>
      </c>
      <c r="V118" s="7" t="s">
        <v>39</v>
      </c>
    </row>
    <row r="119" spans="1:22" ht="14.25" customHeight="1" x14ac:dyDescent="0.3">
      <c r="A119" s="9">
        <v>1118</v>
      </c>
      <c r="B119" s="10">
        <v>44863</v>
      </c>
      <c r="C119" s="9" t="str">
        <f t="shared" si="1"/>
        <v>Oct</v>
      </c>
      <c r="D119" s="9" t="s">
        <v>48</v>
      </c>
      <c r="E119" s="9" t="s">
        <v>41</v>
      </c>
      <c r="F119" s="9">
        <v>78</v>
      </c>
      <c r="G119" s="9" t="str" cm="1">
        <f t="array" ref="G119">_xlfn.IFS(F119&lt;20,"10-20",AND(F119&gt;=20,F119&lt;50),"20-50",AND(F119&gt;=50,F119&lt;70),"50-70",F119&gt;=70,"70-100")</f>
        <v>70-100</v>
      </c>
      <c r="H119" s="9">
        <v>111</v>
      </c>
      <c r="I119" s="9">
        <v>259</v>
      </c>
      <c r="J119" s="9">
        <v>8</v>
      </c>
      <c r="K119" s="9" t="s">
        <v>42</v>
      </c>
      <c r="L119" s="10">
        <v>44867</v>
      </c>
      <c r="M119" s="9">
        <v>1</v>
      </c>
      <c r="N119" s="9">
        <v>5</v>
      </c>
      <c r="O119" s="9">
        <v>264</v>
      </c>
      <c r="P119" s="9" t="s">
        <v>61</v>
      </c>
      <c r="Q119" s="9" t="s">
        <v>183</v>
      </c>
      <c r="R119" s="9" t="s">
        <v>37</v>
      </c>
      <c r="S119" s="9">
        <v>58</v>
      </c>
      <c r="T119" s="9" t="str" cm="1">
        <f t="array" ref="T119">_xlfn.IFS(S119&lt;30, "Young", AND(S119&gt;=30,S119&lt;50),"Adults",S119&gt;=50,"Senior")</f>
        <v>Senior</v>
      </c>
      <c r="U119" s="9" t="s">
        <v>38</v>
      </c>
      <c r="V119" s="9" t="s">
        <v>39</v>
      </c>
    </row>
    <row r="120" spans="1:22" ht="14.25" customHeight="1" x14ac:dyDescent="0.3">
      <c r="A120" s="7">
        <v>1119</v>
      </c>
      <c r="B120" s="8">
        <v>44745</v>
      </c>
      <c r="C120" s="7" t="str">
        <f t="shared" si="1"/>
        <v>Jul</v>
      </c>
      <c r="D120" s="7" t="s">
        <v>56</v>
      </c>
      <c r="E120" s="7" t="s">
        <v>57</v>
      </c>
      <c r="F120" s="7">
        <v>43</v>
      </c>
      <c r="G120" s="7" t="str" cm="1">
        <f t="array" ref="G120">_xlfn.IFS(F120&lt;20,"10-20",AND(F120&gt;=20,F120&lt;50),"20-50",AND(F120&gt;=50,F120&lt;70),"50-70",F120&gt;=70,"70-100")</f>
        <v>20-50</v>
      </c>
      <c r="H120" s="7">
        <v>71</v>
      </c>
      <c r="I120" s="7">
        <v>1146</v>
      </c>
      <c r="J120" s="7">
        <v>41</v>
      </c>
      <c r="K120" s="7" t="s">
        <v>42</v>
      </c>
      <c r="L120" s="8">
        <v>44749</v>
      </c>
      <c r="M120" s="7">
        <v>4</v>
      </c>
      <c r="N120" s="7">
        <v>2</v>
      </c>
      <c r="O120" s="7">
        <v>1148</v>
      </c>
      <c r="P120" s="7" t="s">
        <v>61</v>
      </c>
      <c r="Q120" s="7" t="s">
        <v>184</v>
      </c>
      <c r="R120" s="7" t="s">
        <v>37</v>
      </c>
      <c r="S120" s="7">
        <v>36</v>
      </c>
      <c r="T120" s="7" t="str" cm="1">
        <f t="array" ref="T120">_xlfn.IFS(S120&lt;30, "Young", AND(S120&gt;=30,S120&lt;50),"Adults",S120&gt;=50,"Senior")</f>
        <v>Adults</v>
      </c>
      <c r="U120" s="7" t="s">
        <v>63</v>
      </c>
      <c r="V120" s="7" t="s">
        <v>39</v>
      </c>
    </row>
    <row r="121" spans="1:22" ht="14.25" customHeight="1" x14ac:dyDescent="0.3">
      <c r="A121" s="9">
        <v>1120</v>
      </c>
      <c r="B121" s="10">
        <v>44863</v>
      </c>
      <c r="C121" s="9" t="str">
        <f t="shared" si="1"/>
        <v>Oct</v>
      </c>
      <c r="D121" s="9" t="s">
        <v>59</v>
      </c>
      <c r="E121" s="9" t="s">
        <v>60</v>
      </c>
      <c r="F121" s="9">
        <v>100</v>
      </c>
      <c r="G121" s="9" t="str" cm="1">
        <f t="array" ref="G121">_xlfn.IFS(F121&lt;20,"10-20",AND(F121&gt;=20,F121&lt;50),"20-50",AND(F121&gt;=50,F121&lt;70),"50-70",F121&gt;=70,"70-100")</f>
        <v>70-100</v>
      </c>
      <c r="H121" s="9">
        <v>136</v>
      </c>
      <c r="I121" s="9">
        <v>394</v>
      </c>
      <c r="J121" s="9">
        <v>11</v>
      </c>
      <c r="K121" s="9" t="s">
        <v>42</v>
      </c>
      <c r="L121" s="10">
        <v>44865</v>
      </c>
      <c r="M121" s="9">
        <v>2</v>
      </c>
      <c r="N121" s="9">
        <v>2</v>
      </c>
      <c r="O121" s="9">
        <v>396</v>
      </c>
      <c r="P121" s="9" t="s">
        <v>45</v>
      </c>
      <c r="Q121" s="9" t="s">
        <v>185</v>
      </c>
      <c r="R121" s="9" t="s">
        <v>37</v>
      </c>
      <c r="S121" s="9">
        <v>28</v>
      </c>
      <c r="T121" s="9" t="str" cm="1">
        <f t="array" ref="T121">_xlfn.IFS(S121&lt;30, "Young", AND(S121&gt;=30,S121&lt;50),"Adults",S121&gt;=50,"Senior")</f>
        <v>Young</v>
      </c>
      <c r="U121" s="9" t="s">
        <v>84</v>
      </c>
      <c r="V121" s="9" t="s">
        <v>39</v>
      </c>
    </row>
    <row r="122" spans="1:22" ht="14.25" customHeight="1" x14ac:dyDescent="0.3">
      <c r="A122" s="7">
        <v>1121</v>
      </c>
      <c r="B122" s="8">
        <v>44868</v>
      </c>
      <c r="C122" s="7" t="str">
        <f t="shared" si="1"/>
        <v>Nov</v>
      </c>
      <c r="D122" s="7" t="s">
        <v>77</v>
      </c>
      <c r="E122" s="7" t="s">
        <v>33</v>
      </c>
      <c r="F122" s="7">
        <v>38</v>
      </c>
      <c r="G122" s="7" t="str" cm="1">
        <f t="array" ref="G122">_xlfn.IFS(F122&lt;20,"10-20",AND(F122&gt;=20,F122&lt;50),"20-50",AND(F122&gt;=50,F122&lt;70),"50-70",F122&gt;=70,"70-100")</f>
        <v>20-50</v>
      </c>
      <c r="H122" s="7">
        <v>61</v>
      </c>
      <c r="I122" s="7">
        <v>341</v>
      </c>
      <c r="J122" s="7">
        <v>15</v>
      </c>
      <c r="K122" s="7" t="s">
        <v>42</v>
      </c>
      <c r="L122" s="8">
        <v>44873</v>
      </c>
      <c r="M122" s="7">
        <v>5</v>
      </c>
      <c r="N122" s="7">
        <v>4</v>
      </c>
      <c r="O122" s="7">
        <v>345</v>
      </c>
      <c r="P122" s="7" t="s">
        <v>45</v>
      </c>
      <c r="Q122" s="7" t="s">
        <v>186</v>
      </c>
      <c r="R122" s="7" t="s">
        <v>37</v>
      </c>
      <c r="S122" s="7">
        <v>30</v>
      </c>
      <c r="T122" s="7" t="str" cm="1">
        <f t="array" ref="T122">_xlfn.IFS(S122&lt;30, "Young", AND(S122&gt;=30,S122&lt;50),"Adults",S122&gt;=50,"Senior")</f>
        <v>Adults</v>
      </c>
      <c r="U122" s="7" t="s">
        <v>55</v>
      </c>
      <c r="V122" s="7" t="s">
        <v>39</v>
      </c>
    </row>
    <row r="123" spans="1:22" ht="14.25" customHeight="1" x14ac:dyDescent="0.3">
      <c r="A123" s="9">
        <v>1122</v>
      </c>
      <c r="B123" s="10">
        <v>44625</v>
      </c>
      <c r="C123" s="9" t="str">
        <f t="shared" si="1"/>
        <v>Mar</v>
      </c>
      <c r="D123" s="9" t="s">
        <v>56</v>
      </c>
      <c r="E123" s="9" t="s">
        <v>57</v>
      </c>
      <c r="F123" s="9">
        <v>95</v>
      </c>
      <c r="G123" s="9" t="str" cm="1">
        <f t="array" ref="G123">_xlfn.IFS(F123&lt;20,"10-20",AND(F123&gt;=20,F123&lt;50),"20-50",AND(F123&gt;=50,F123&lt;70),"50-70",F123&gt;=70,"70-100")</f>
        <v>70-100</v>
      </c>
      <c r="H123" s="9">
        <v>135</v>
      </c>
      <c r="I123" s="9">
        <v>517</v>
      </c>
      <c r="J123" s="9">
        <v>13</v>
      </c>
      <c r="K123" s="9" t="s">
        <v>42</v>
      </c>
      <c r="L123" s="10">
        <v>44632</v>
      </c>
      <c r="M123" s="9">
        <v>7</v>
      </c>
      <c r="N123" s="9">
        <v>3</v>
      </c>
      <c r="O123" s="9">
        <v>520</v>
      </c>
      <c r="P123" s="9" t="s">
        <v>45</v>
      </c>
      <c r="Q123" s="9" t="s">
        <v>187</v>
      </c>
      <c r="R123" s="9" t="s">
        <v>37</v>
      </c>
      <c r="S123" s="9">
        <v>45</v>
      </c>
      <c r="T123" s="9" t="str" cm="1">
        <f t="array" ref="T123">_xlfn.IFS(S123&lt;30, "Young", AND(S123&gt;=30,S123&lt;50),"Adults",S123&gt;=50,"Senior")</f>
        <v>Adults</v>
      </c>
      <c r="U123" s="9" t="s">
        <v>38</v>
      </c>
      <c r="V123" s="9" t="s">
        <v>39</v>
      </c>
    </row>
    <row r="124" spans="1:22" ht="14.25" customHeight="1" x14ac:dyDescent="0.3">
      <c r="A124" s="7">
        <v>1123</v>
      </c>
      <c r="B124" s="8">
        <v>44708</v>
      </c>
      <c r="C124" s="7" t="str">
        <f t="shared" si="1"/>
        <v>May</v>
      </c>
      <c r="D124" s="7" t="s">
        <v>59</v>
      </c>
      <c r="E124" s="7" t="s">
        <v>60</v>
      </c>
      <c r="F124" s="7">
        <v>52</v>
      </c>
      <c r="G124" s="7" t="str" cm="1">
        <f t="array" ref="G124">_xlfn.IFS(F124&lt;20,"10-20",AND(F124&gt;=20,F124&lt;50),"20-50",AND(F124&gt;=50,F124&lt;70),"50-70",F124&gt;=70,"70-100")</f>
        <v>50-70</v>
      </c>
      <c r="H124" s="7">
        <v>64</v>
      </c>
      <c r="I124" s="7">
        <v>368</v>
      </c>
      <c r="J124" s="7">
        <v>31</v>
      </c>
      <c r="K124" s="7" t="s">
        <v>42</v>
      </c>
      <c r="L124" s="8">
        <v>44711</v>
      </c>
      <c r="M124" s="7">
        <v>3</v>
      </c>
      <c r="N124" s="7">
        <v>4</v>
      </c>
      <c r="O124" s="7">
        <v>372</v>
      </c>
      <c r="P124" s="7" t="s">
        <v>45</v>
      </c>
      <c r="Q124" s="7" t="s">
        <v>188</v>
      </c>
      <c r="R124" s="7" t="s">
        <v>37</v>
      </c>
      <c r="S124" s="7">
        <v>24</v>
      </c>
      <c r="T124" s="7" t="str" cm="1">
        <f t="array" ref="T124">_xlfn.IFS(S124&lt;30, "Young", AND(S124&gt;=30,S124&lt;50),"Adults",S124&gt;=50,"Senior")</f>
        <v>Young</v>
      </c>
      <c r="U124" s="7" t="s">
        <v>38</v>
      </c>
      <c r="V124" s="7" t="s">
        <v>39</v>
      </c>
    </row>
    <row r="125" spans="1:22" ht="14.25" customHeight="1" x14ac:dyDescent="0.3">
      <c r="A125" s="9">
        <v>1124</v>
      </c>
      <c r="B125" s="10">
        <v>44858</v>
      </c>
      <c r="C125" s="9" t="str">
        <f t="shared" si="1"/>
        <v>Oct</v>
      </c>
      <c r="D125" s="9" t="s">
        <v>65</v>
      </c>
      <c r="E125" s="9" t="s">
        <v>57</v>
      </c>
      <c r="F125" s="9">
        <v>66</v>
      </c>
      <c r="G125" s="9" t="str" cm="1">
        <f t="array" ref="G125">_xlfn.IFS(F125&lt;20,"10-20",AND(F125&gt;=20,F125&lt;50),"20-50",AND(F125&gt;=50,F125&lt;70),"50-70",F125&gt;=70,"70-100")</f>
        <v>50-70</v>
      </c>
      <c r="H125" s="9">
        <v>102</v>
      </c>
      <c r="I125" s="9">
        <v>502</v>
      </c>
      <c r="J125" s="9">
        <v>14</v>
      </c>
      <c r="K125" s="9" t="s">
        <v>42</v>
      </c>
      <c r="L125" s="10">
        <v>44861</v>
      </c>
      <c r="M125" s="9">
        <v>3</v>
      </c>
      <c r="N125" s="9">
        <v>2</v>
      </c>
      <c r="O125" s="9">
        <v>504</v>
      </c>
      <c r="P125" s="9" t="s">
        <v>35</v>
      </c>
      <c r="Q125" s="9" t="s">
        <v>189</v>
      </c>
      <c r="R125" s="9" t="s">
        <v>37</v>
      </c>
      <c r="S125" s="9">
        <v>57</v>
      </c>
      <c r="T125" s="9" t="str" cm="1">
        <f t="array" ref="T125">_xlfn.IFS(S125&lt;30, "Young", AND(S125&gt;=30,S125&lt;50),"Adults",S125&gt;=50,"Senior")</f>
        <v>Senior</v>
      </c>
      <c r="U125" s="9" t="s">
        <v>168</v>
      </c>
      <c r="V125" s="9" t="s">
        <v>39</v>
      </c>
    </row>
    <row r="126" spans="1:22" ht="14.25" customHeight="1" x14ac:dyDescent="0.3">
      <c r="A126" s="7">
        <v>1125</v>
      </c>
      <c r="B126" s="8">
        <v>44821</v>
      </c>
      <c r="C126" s="7" t="str">
        <f t="shared" si="1"/>
        <v>Sep</v>
      </c>
      <c r="D126" s="7" t="s">
        <v>48</v>
      </c>
      <c r="E126" s="7" t="s">
        <v>41</v>
      </c>
      <c r="F126" s="7">
        <v>82</v>
      </c>
      <c r="G126" s="7" t="str" cm="1">
        <f t="array" ref="G126">_xlfn.IFS(F126&lt;20,"10-20",AND(F126&gt;=20,F126&lt;50),"20-50",AND(F126&gt;=50,F126&lt;70),"50-70",F126&gt;=70,"70-100")</f>
        <v>70-100</v>
      </c>
      <c r="H126" s="7">
        <v>111</v>
      </c>
      <c r="I126" s="7">
        <v>1100</v>
      </c>
      <c r="J126" s="7">
        <v>38</v>
      </c>
      <c r="K126" s="7" t="s">
        <v>42</v>
      </c>
      <c r="L126" s="8">
        <v>44822</v>
      </c>
      <c r="M126" s="7">
        <v>1</v>
      </c>
      <c r="N126" s="7">
        <v>2</v>
      </c>
      <c r="O126" s="7">
        <v>1102</v>
      </c>
      <c r="P126" s="7" t="s">
        <v>49</v>
      </c>
      <c r="Q126" s="7" t="s">
        <v>190</v>
      </c>
      <c r="R126" s="7" t="s">
        <v>37</v>
      </c>
      <c r="S126" s="7">
        <v>53</v>
      </c>
      <c r="T126" s="7" t="str" cm="1">
        <f t="array" ref="T126">_xlfn.IFS(S126&lt;30, "Young", AND(S126&gt;=30,S126&lt;50),"Adults",S126&gt;=50,"Senior")</f>
        <v>Senior</v>
      </c>
      <c r="U126" s="7" t="s">
        <v>38</v>
      </c>
      <c r="V126" s="7" t="s">
        <v>39</v>
      </c>
    </row>
    <row r="127" spans="1:22" ht="14.25" customHeight="1" x14ac:dyDescent="0.3">
      <c r="A127" s="9">
        <v>1126</v>
      </c>
      <c r="B127" s="10">
        <v>44868</v>
      </c>
      <c r="C127" s="9" t="str">
        <f t="shared" si="1"/>
        <v>Nov</v>
      </c>
      <c r="D127" s="9" t="s">
        <v>48</v>
      </c>
      <c r="E127" s="9" t="s">
        <v>41</v>
      </c>
      <c r="F127" s="9">
        <v>42</v>
      </c>
      <c r="G127" s="9" t="str" cm="1">
        <f t="array" ref="G127">_xlfn.IFS(F127&lt;20,"10-20",AND(F127&gt;=20,F127&lt;50),"20-50",AND(F127&gt;=50,F127&lt;70),"50-70",F127&gt;=70,"70-100")</f>
        <v>20-50</v>
      </c>
      <c r="H127" s="9">
        <v>53</v>
      </c>
      <c r="I127" s="9">
        <v>140</v>
      </c>
      <c r="J127" s="9">
        <v>13</v>
      </c>
      <c r="K127" s="9" t="s">
        <v>42</v>
      </c>
      <c r="L127" s="10">
        <v>44873</v>
      </c>
      <c r="M127" s="9">
        <v>1</v>
      </c>
      <c r="N127" s="9">
        <v>3</v>
      </c>
      <c r="O127" s="9">
        <v>143</v>
      </c>
      <c r="P127" s="9" t="s">
        <v>72</v>
      </c>
      <c r="Q127" s="9" t="s">
        <v>191</v>
      </c>
      <c r="R127" s="9" t="s">
        <v>37</v>
      </c>
      <c r="S127" s="9">
        <v>57</v>
      </c>
      <c r="T127" s="9" t="str" cm="1">
        <f t="array" ref="T127">_xlfn.IFS(S127&lt;30, "Young", AND(S127&gt;=30,S127&lt;50),"Adults",S127&gt;=50,"Senior")</f>
        <v>Senior</v>
      </c>
      <c r="U127" s="9" t="s">
        <v>38</v>
      </c>
      <c r="V127" s="9" t="s">
        <v>39</v>
      </c>
    </row>
    <row r="128" spans="1:22" ht="14.25" customHeight="1" x14ac:dyDescent="0.3">
      <c r="A128" s="7">
        <v>1127</v>
      </c>
      <c r="B128" s="8">
        <v>44612</v>
      </c>
      <c r="C128" s="7" t="str">
        <f t="shared" si="1"/>
        <v>Feb</v>
      </c>
      <c r="D128" s="7" t="s">
        <v>59</v>
      </c>
      <c r="E128" s="7" t="s">
        <v>60</v>
      </c>
      <c r="F128" s="7">
        <v>41</v>
      </c>
      <c r="G128" s="7" t="str" cm="1">
        <f t="array" ref="G128">_xlfn.IFS(F128&lt;20,"10-20",AND(F128&gt;=20,F128&lt;50),"20-50",AND(F128&gt;=50,F128&lt;70),"50-70",F128&gt;=70,"70-100")</f>
        <v>20-50</v>
      </c>
      <c r="H128" s="7">
        <v>78</v>
      </c>
      <c r="I128" s="7">
        <v>181</v>
      </c>
      <c r="J128" s="7">
        <v>5</v>
      </c>
      <c r="K128" s="7" t="s">
        <v>42</v>
      </c>
      <c r="L128" s="8">
        <v>44618</v>
      </c>
      <c r="M128" s="7">
        <v>6</v>
      </c>
      <c r="N128" s="7">
        <v>4</v>
      </c>
      <c r="O128" s="7">
        <v>185</v>
      </c>
      <c r="P128" s="7" t="s">
        <v>35</v>
      </c>
      <c r="Q128" s="7" t="s">
        <v>192</v>
      </c>
      <c r="R128" s="7" t="s">
        <v>37</v>
      </c>
      <c r="S128" s="7">
        <v>32</v>
      </c>
      <c r="T128" s="7" t="str" cm="1">
        <f t="array" ref="T128">_xlfn.IFS(S128&lt;30, "Young", AND(S128&gt;=30,S128&lt;50),"Adults",S128&gt;=50,"Senior")</f>
        <v>Adults</v>
      </c>
      <c r="U128" s="7" t="s">
        <v>55</v>
      </c>
      <c r="V128" s="7" t="s">
        <v>39</v>
      </c>
    </row>
    <row r="129" spans="1:22" ht="14.25" customHeight="1" x14ac:dyDescent="0.3">
      <c r="A129" s="9">
        <v>1128</v>
      </c>
      <c r="B129" s="10">
        <v>44900</v>
      </c>
      <c r="C129" s="9" t="str">
        <f t="shared" si="1"/>
        <v>Dec</v>
      </c>
      <c r="D129" s="9" t="s">
        <v>56</v>
      </c>
      <c r="E129" s="9" t="s">
        <v>57</v>
      </c>
      <c r="F129" s="9">
        <v>60</v>
      </c>
      <c r="G129" s="9" t="str" cm="1">
        <f t="array" ref="G129">_xlfn.IFS(F129&lt;20,"10-20",AND(F129&gt;=20,F129&lt;50),"20-50",AND(F129&gt;=50,F129&lt;70),"50-70",F129&gt;=70,"70-100")</f>
        <v>50-70</v>
      </c>
      <c r="H129" s="9">
        <v>83</v>
      </c>
      <c r="I129" s="9">
        <v>179</v>
      </c>
      <c r="J129" s="9">
        <v>8</v>
      </c>
      <c r="K129" s="9" t="s">
        <v>42</v>
      </c>
      <c r="L129" s="10">
        <v>44907</v>
      </c>
      <c r="M129" s="9">
        <v>7</v>
      </c>
      <c r="N129" s="9">
        <v>5</v>
      </c>
      <c r="O129" s="9">
        <v>184</v>
      </c>
      <c r="P129" s="9" t="s">
        <v>72</v>
      </c>
      <c r="Q129" s="9" t="s">
        <v>193</v>
      </c>
      <c r="R129" s="9" t="s">
        <v>37</v>
      </c>
      <c r="S129" s="9">
        <v>40</v>
      </c>
      <c r="T129" s="9" t="str" cm="1">
        <f t="array" ref="T129">_xlfn.IFS(S129&lt;30, "Young", AND(S129&gt;=30,S129&lt;50),"Adults",S129&gt;=50,"Senior")</f>
        <v>Adults</v>
      </c>
      <c r="U129" s="9" t="s">
        <v>88</v>
      </c>
      <c r="V129" s="9" t="s">
        <v>39</v>
      </c>
    </row>
    <row r="130" spans="1:22" ht="14.25" customHeight="1" x14ac:dyDescent="0.3">
      <c r="A130" s="7">
        <v>1129</v>
      </c>
      <c r="B130" s="8">
        <v>44615</v>
      </c>
      <c r="C130" s="7" t="str">
        <f t="shared" si="1"/>
        <v>Feb</v>
      </c>
      <c r="D130" s="7" t="s">
        <v>32</v>
      </c>
      <c r="E130" s="7" t="s">
        <v>33</v>
      </c>
      <c r="F130" s="7">
        <v>79</v>
      </c>
      <c r="G130" s="7" t="str" cm="1">
        <f t="array" ref="G130">_xlfn.IFS(F130&lt;20,"10-20",AND(F130&gt;=20,F130&lt;50),"20-50",AND(F130&gt;=50,F130&lt;70),"50-70",F130&gt;=70,"70-100")</f>
        <v>70-100</v>
      </c>
      <c r="H130" s="7">
        <v>89</v>
      </c>
      <c r="I130" s="7">
        <v>195</v>
      </c>
      <c r="J130" s="7">
        <v>20</v>
      </c>
      <c r="K130" s="7" t="s">
        <v>42</v>
      </c>
      <c r="L130" s="8">
        <v>44621</v>
      </c>
      <c r="M130" s="7">
        <v>2</v>
      </c>
      <c r="N130" s="7">
        <v>5</v>
      </c>
      <c r="O130" s="7">
        <v>200</v>
      </c>
      <c r="P130" s="7" t="s">
        <v>61</v>
      </c>
      <c r="Q130" s="7" t="s">
        <v>194</v>
      </c>
      <c r="R130" s="7" t="s">
        <v>37</v>
      </c>
      <c r="S130" s="7">
        <v>60</v>
      </c>
      <c r="T130" s="7" t="str" cm="1">
        <f t="array" ref="T130">_xlfn.IFS(S130&lt;30, "Young", AND(S130&gt;=30,S130&lt;50),"Adults",S130&gt;=50,"Senior")</f>
        <v>Senior</v>
      </c>
      <c r="U130" s="7" t="s">
        <v>44</v>
      </c>
      <c r="V130" s="7" t="s">
        <v>39</v>
      </c>
    </row>
    <row r="131" spans="1:22" ht="14.25" customHeight="1" x14ac:dyDescent="0.3">
      <c r="A131" s="9">
        <v>1130</v>
      </c>
      <c r="B131" s="10">
        <v>44692</v>
      </c>
      <c r="C131" s="9" t="str">
        <f t="shared" ref="C131:C194" si="2">TEXT(B131,"MMM")</f>
        <v>May</v>
      </c>
      <c r="D131" s="9" t="s">
        <v>65</v>
      </c>
      <c r="E131" s="9" t="s">
        <v>57</v>
      </c>
      <c r="F131" s="9">
        <v>53</v>
      </c>
      <c r="G131" s="9" t="str" cm="1">
        <f t="array" ref="G131">_xlfn.IFS(F131&lt;20,"10-20",AND(F131&gt;=20,F131&lt;50),"20-50",AND(F131&gt;=50,F131&lt;70),"50-70",F131&gt;=70,"70-100")</f>
        <v>50-70</v>
      </c>
      <c r="H131" s="9">
        <v>85</v>
      </c>
      <c r="I131" s="9">
        <v>1182</v>
      </c>
      <c r="J131" s="9">
        <v>37</v>
      </c>
      <c r="K131" s="9" t="s">
        <v>42</v>
      </c>
      <c r="L131" s="10">
        <v>44697</v>
      </c>
      <c r="M131" s="9">
        <v>5</v>
      </c>
      <c r="N131" s="9">
        <v>2</v>
      </c>
      <c r="O131" s="9">
        <v>1184</v>
      </c>
      <c r="P131" s="9" t="s">
        <v>49</v>
      </c>
      <c r="Q131" s="9" t="s">
        <v>195</v>
      </c>
      <c r="R131" s="9" t="s">
        <v>37</v>
      </c>
      <c r="S131" s="9">
        <v>57</v>
      </c>
      <c r="T131" s="9" t="str" cm="1">
        <f t="array" ref="T131">_xlfn.IFS(S131&lt;30, "Young", AND(S131&gt;=30,S131&lt;50),"Adults",S131&gt;=50,"Senior")</f>
        <v>Senior</v>
      </c>
      <c r="U131" s="9" t="s">
        <v>67</v>
      </c>
      <c r="V131" s="9" t="s">
        <v>39</v>
      </c>
    </row>
    <row r="132" spans="1:22" ht="14.25" customHeight="1" x14ac:dyDescent="0.3">
      <c r="A132" s="7">
        <v>1131</v>
      </c>
      <c r="B132" s="8">
        <v>44706</v>
      </c>
      <c r="C132" s="7" t="str">
        <f t="shared" si="2"/>
        <v>May</v>
      </c>
      <c r="D132" s="7" t="s">
        <v>52</v>
      </c>
      <c r="E132" s="7" t="s">
        <v>53</v>
      </c>
      <c r="F132" s="7">
        <v>20</v>
      </c>
      <c r="G132" s="7" t="str" cm="1">
        <f t="array" ref="G132">_xlfn.IFS(F132&lt;20,"10-20",AND(F132&gt;=20,F132&lt;50),"20-50",AND(F132&gt;=50,F132&lt;70),"50-70",F132&gt;=70,"70-100")</f>
        <v>20-50</v>
      </c>
      <c r="H132" s="7">
        <v>46</v>
      </c>
      <c r="I132" s="7">
        <v>986</v>
      </c>
      <c r="J132" s="7">
        <v>38</v>
      </c>
      <c r="K132" s="7" t="s">
        <v>42</v>
      </c>
      <c r="L132" s="8">
        <v>44709</v>
      </c>
      <c r="M132" s="7">
        <v>3</v>
      </c>
      <c r="N132" s="7">
        <v>2</v>
      </c>
      <c r="O132" s="7">
        <v>988</v>
      </c>
      <c r="P132" s="7" t="s">
        <v>72</v>
      </c>
      <c r="Q132" s="7" t="s">
        <v>196</v>
      </c>
      <c r="R132" s="7" t="s">
        <v>37</v>
      </c>
      <c r="S132" s="7">
        <v>60</v>
      </c>
      <c r="T132" s="7" t="str" cm="1">
        <f t="array" ref="T132">_xlfn.IFS(S132&lt;30, "Young", AND(S132&gt;=30,S132&lt;50),"Adults",S132&gt;=50,"Senior")</f>
        <v>Senior</v>
      </c>
      <c r="U132" s="7" t="s">
        <v>67</v>
      </c>
      <c r="V132" s="7" t="s">
        <v>39</v>
      </c>
    </row>
    <row r="133" spans="1:22" ht="14.25" customHeight="1" x14ac:dyDescent="0.3">
      <c r="A133" s="9">
        <v>1132</v>
      </c>
      <c r="B133" s="10">
        <v>44654</v>
      </c>
      <c r="C133" s="9" t="str">
        <f t="shared" si="2"/>
        <v>Apr</v>
      </c>
      <c r="D133" s="9" t="s">
        <v>40</v>
      </c>
      <c r="E133" s="9" t="s">
        <v>41</v>
      </c>
      <c r="F133" s="9">
        <v>37</v>
      </c>
      <c r="G133" s="9" t="str" cm="1">
        <f t="array" ref="G133">_xlfn.IFS(F133&lt;20,"10-20",AND(F133&gt;=20,F133&lt;50),"20-50",AND(F133&gt;=50,F133&lt;70),"50-70",F133&gt;=70,"70-100")</f>
        <v>20-50</v>
      </c>
      <c r="H133" s="9">
        <v>53</v>
      </c>
      <c r="I133" s="9">
        <v>301</v>
      </c>
      <c r="J133" s="9">
        <v>19</v>
      </c>
      <c r="K133" s="9" t="s">
        <v>42</v>
      </c>
      <c r="L133" s="10">
        <v>44660</v>
      </c>
      <c r="M133" s="9">
        <v>6</v>
      </c>
      <c r="N133" s="9">
        <v>3</v>
      </c>
      <c r="O133" s="9">
        <v>304</v>
      </c>
      <c r="P133" s="9" t="s">
        <v>35</v>
      </c>
      <c r="Q133" s="9" t="s">
        <v>197</v>
      </c>
      <c r="R133" s="9" t="s">
        <v>37</v>
      </c>
      <c r="S133" s="9">
        <v>44</v>
      </c>
      <c r="T133" s="9" t="str" cm="1">
        <f t="array" ref="T133">_xlfn.IFS(S133&lt;30, "Young", AND(S133&gt;=30,S133&lt;50),"Adults",S133&gt;=50,"Senior")</f>
        <v>Adults</v>
      </c>
      <c r="U133" s="9" t="s">
        <v>38</v>
      </c>
      <c r="V133" s="9" t="s">
        <v>39</v>
      </c>
    </row>
    <row r="134" spans="1:22" ht="14.25" customHeight="1" x14ac:dyDescent="0.3">
      <c r="A134" s="7">
        <v>1133</v>
      </c>
      <c r="B134" s="8">
        <v>44659</v>
      </c>
      <c r="C134" s="7" t="str">
        <f t="shared" si="2"/>
        <v>Apr</v>
      </c>
      <c r="D134" s="7" t="s">
        <v>65</v>
      </c>
      <c r="E134" s="7" t="s">
        <v>57</v>
      </c>
      <c r="F134" s="7">
        <v>24</v>
      </c>
      <c r="G134" s="7" t="str" cm="1">
        <f t="array" ref="G134">_xlfn.IFS(F134&lt;20,"10-20",AND(F134&gt;=20,F134&lt;50),"20-50",AND(F134&gt;=50,F134&lt;70),"50-70",F134&gt;=70,"70-100")</f>
        <v>20-50</v>
      </c>
      <c r="H134" s="7">
        <v>34</v>
      </c>
      <c r="I134" s="7">
        <v>328</v>
      </c>
      <c r="J134" s="7">
        <v>33</v>
      </c>
      <c r="K134" s="7" t="s">
        <v>42</v>
      </c>
      <c r="L134" s="8">
        <v>44666</v>
      </c>
      <c r="M134" s="7">
        <v>7</v>
      </c>
      <c r="N134" s="7">
        <v>2</v>
      </c>
      <c r="O134" s="7">
        <v>330</v>
      </c>
      <c r="P134" s="7" t="s">
        <v>72</v>
      </c>
      <c r="Q134" s="7" t="s">
        <v>198</v>
      </c>
      <c r="R134" s="7" t="s">
        <v>37</v>
      </c>
      <c r="S134" s="7">
        <v>27</v>
      </c>
      <c r="T134" s="7" t="str" cm="1">
        <f t="array" ref="T134">_xlfn.IFS(S134&lt;30, "Young", AND(S134&gt;=30,S134&lt;50),"Adults",S134&gt;=50,"Senior")</f>
        <v>Young</v>
      </c>
      <c r="U134" s="7" t="s">
        <v>67</v>
      </c>
      <c r="V134" s="7" t="s">
        <v>39</v>
      </c>
    </row>
    <row r="135" spans="1:22" ht="14.25" customHeight="1" x14ac:dyDescent="0.3">
      <c r="A135" s="9">
        <v>1134</v>
      </c>
      <c r="B135" s="10">
        <v>44575</v>
      </c>
      <c r="C135" s="9" t="str">
        <f t="shared" si="2"/>
        <v>Jan</v>
      </c>
      <c r="D135" s="9" t="s">
        <v>40</v>
      </c>
      <c r="E135" s="9" t="s">
        <v>41</v>
      </c>
      <c r="F135" s="9">
        <v>53</v>
      </c>
      <c r="G135" s="9" t="str" cm="1">
        <f t="array" ref="G135">_xlfn.IFS(F135&lt;20,"10-20",AND(F135&gt;=20,F135&lt;50),"20-50",AND(F135&gt;=50,F135&lt;70),"50-70",F135&gt;=70,"70-100")</f>
        <v>50-70</v>
      </c>
      <c r="H135" s="9">
        <v>71</v>
      </c>
      <c r="I135" s="9">
        <v>841</v>
      </c>
      <c r="J135" s="9">
        <v>47</v>
      </c>
      <c r="K135" s="9" t="s">
        <v>42</v>
      </c>
      <c r="L135" s="10">
        <v>44579</v>
      </c>
      <c r="M135" s="9">
        <v>4</v>
      </c>
      <c r="N135" s="9">
        <v>5</v>
      </c>
      <c r="O135" s="9">
        <v>846</v>
      </c>
      <c r="P135" s="9" t="s">
        <v>61</v>
      </c>
      <c r="Q135" s="9" t="s">
        <v>199</v>
      </c>
      <c r="R135" s="9" t="s">
        <v>37</v>
      </c>
      <c r="S135" s="9">
        <v>17</v>
      </c>
      <c r="T135" s="9" t="str" cm="1">
        <f t="array" ref="T135">_xlfn.IFS(S135&lt;30, "Young", AND(S135&gt;=30,S135&lt;50),"Adults",S135&gt;=50,"Senior")</f>
        <v>Young</v>
      </c>
      <c r="U135" s="9" t="s">
        <v>63</v>
      </c>
      <c r="V135" s="9" t="s">
        <v>39</v>
      </c>
    </row>
    <row r="136" spans="1:22" ht="14.25" customHeight="1" x14ac:dyDescent="0.3">
      <c r="A136" s="7">
        <v>1135</v>
      </c>
      <c r="B136" s="8">
        <v>44854</v>
      </c>
      <c r="C136" s="7" t="str">
        <f t="shared" si="2"/>
        <v>Oct</v>
      </c>
      <c r="D136" s="7" t="s">
        <v>59</v>
      </c>
      <c r="E136" s="7" t="s">
        <v>60</v>
      </c>
      <c r="F136" s="7">
        <v>47</v>
      </c>
      <c r="G136" s="7" t="str" cm="1">
        <f t="array" ref="G136">_xlfn.IFS(F136&lt;20,"10-20",AND(F136&gt;=20,F136&lt;50),"20-50",AND(F136&gt;=50,F136&lt;70),"50-70",F136&gt;=70,"70-100")</f>
        <v>20-50</v>
      </c>
      <c r="H136" s="7">
        <v>73</v>
      </c>
      <c r="I136" s="7">
        <v>1296</v>
      </c>
      <c r="J136" s="7">
        <v>50</v>
      </c>
      <c r="K136" s="7" t="s">
        <v>42</v>
      </c>
      <c r="L136" s="8">
        <v>44859</v>
      </c>
      <c r="M136" s="7">
        <v>5</v>
      </c>
      <c r="N136" s="7">
        <v>4</v>
      </c>
      <c r="O136" s="7">
        <v>1300</v>
      </c>
      <c r="P136" s="7" t="s">
        <v>61</v>
      </c>
      <c r="Q136" s="7" t="s">
        <v>200</v>
      </c>
      <c r="R136" s="7" t="s">
        <v>37</v>
      </c>
      <c r="S136" s="7">
        <v>58</v>
      </c>
      <c r="T136" s="7" t="str" cm="1">
        <f t="array" ref="T136">_xlfn.IFS(S136&lt;30, "Young", AND(S136&gt;=30,S136&lt;50),"Adults",S136&gt;=50,"Senior")</f>
        <v>Senior</v>
      </c>
      <c r="U136" s="7" t="s">
        <v>88</v>
      </c>
      <c r="V136" s="7" t="s">
        <v>39</v>
      </c>
    </row>
    <row r="137" spans="1:22" ht="14.25" customHeight="1" x14ac:dyDescent="0.3">
      <c r="A137" s="9">
        <v>1136</v>
      </c>
      <c r="B137" s="10">
        <v>44824</v>
      </c>
      <c r="C137" s="9" t="str">
        <f t="shared" si="2"/>
        <v>Sep</v>
      </c>
      <c r="D137" s="9" t="s">
        <v>77</v>
      </c>
      <c r="E137" s="9" t="s">
        <v>33</v>
      </c>
      <c r="F137" s="9">
        <v>59</v>
      </c>
      <c r="G137" s="9" t="str" cm="1">
        <f t="array" ref="G137">_xlfn.IFS(F137&lt;20,"10-20",AND(F137&gt;=20,F137&lt;50),"20-50",AND(F137&gt;=50,F137&lt;70),"50-70",F137&gt;=70,"70-100")</f>
        <v>50-70</v>
      </c>
      <c r="H137" s="9">
        <v>86</v>
      </c>
      <c r="I137" s="9">
        <v>239</v>
      </c>
      <c r="J137" s="9">
        <v>9</v>
      </c>
      <c r="K137" s="9" t="s">
        <v>42</v>
      </c>
      <c r="L137" s="10">
        <v>44830</v>
      </c>
      <c r="M137" s="9">
        <v>6</v>
      </c>
      <c r="N137" s="9">
        <v>4</v>
      </c>
      <c r="O137" s="9">
        <v>243</v>
      </c>
      <c r="P137" s="9" t="s">
        <v>49</v>
      </c>
      <c r="Q137" s="9" t="s">
        <v>201</v>
      </c>
      <c r="R137" s="9" t="s">
        <v>37</v>
      </c>
      <c r="S137" s="9">
        <v>23</v>
      </c>
      <c r="T137" s="9" t="str" cm="1">
        <f t="array" ref="T137">_xlfn.IFS(S137&lt;30, "Young", AND(S137&gt;=30,S137&lt;50),"Adults",S137&gt;=50,"Senior")</f>
        <v>Young</v>
      </c>
      <c r="U137" s="9" t="s">
        <v>47</v>
      </c>
      <c r="V137" s="9" t="s">
        <v>39</v>
      </c>
    </row>
    <row r="138" spans="1:22" ht="14.25" customHeight="1" x14ac:dyDescent="0.3">
      <c r="A138" s="7">
        <v>1137</v>
      </c>
      <c r="B138" s="8">
        <v>44813</v>
      </c>
      <c r="C138" s="7" t="str">
        <f t="shared" si="2"/>
        <v>Sep</v>
      </c>
      <c r="D138" s="7" t="s">
        <v>77</v>
      </c>
      <c r="E138" s="7" t="s">
        <v>33</v>
      </c>
      <c r="F138" s="7">
        <v>37</v>
      </c>
      <c r="G138" s="7" t="str" cm="1">
        <f t="array" ref="G138">_xlfn.IFS(F138&lt;20,"10-20",AND(F138&gt;=20,F138&lt;50),"20-50",AND(F138&gt;=50,F138&lt;70),"50-70",F138&gt;=70,"70-100")</f>
        <v>20-50</v>
      </c>
      <c r="H138" s="7">
        <v>73</v>
      </c>
      <c r="I138" s="7">
        <v>70</v>
      </c>
      <c r="J138" s="7">
        <v>2</v>
      </c>
      <c r="K138" s="7" t="s">
        <v>42</v>
      </c>
      <c r="L138" s="8">
        <v>44819</v>
      </c>
      <c r="M138" s="7">
        <v>6</v>
      </c>
      <c r="N138" s="7">
        <v>2</v>
      </c>
      <c r="O138" s="7">
        <v>72</v>
      </c>
      <c r="P138" s="7" t="s">
        <v>61</v>
      </c>
      <c r="Q138" s="7" t="s">
        <v>202</v>
      </c>
      <c r="R138" s="7" t="s">
        <v>37</v>
      </c>
      <c r="S138" s="7">
        <v>38</v>
      </c>
      <c r="T138" s="7" t="str" cm="1">
        <f t="array" ref="T138">_xlfn.IFS(S138&lt;30, "Young", AND(S138&gt;=30,S138&lt;50),"Adults",S138&gt;=50,"Senior")</f>
        <v>Adults</v>
      </c>
      <c r="U138" s="7" t="s">
        <v>47</v>
      </c>
      <c r="V138" s="7" t="s">
        <v>39</v>
      </c>
    </row>
    <row r="139" spans="1:22" ht="14.25" customHeight="1" x14ac:dyDescent="0.3">
      <c r="A139" s="9">
        <v>1138</v>
      </c>
      <c r="B139" s="10">
        <v>44744</v>
      </c>
      <c r="C139" s="9" t="str">
        <f t="shared" si="2"/>
        <v>Jul</v>
      </c>
      <c r="D139" s="9" t="s">
        <v>32</v>
      </c>
      <c r="E139" s="9" t="s">
        <v>33</v>
      </c>
      <c r="F139" s="9">
        <v>57</v>
      </c>
      <c r="G139" s="9" t="str" cm="1">
        <f t="array" ref="G139">_xlfn.IFS(F139&lt;20,"10-20",AND(F139&gt;=20,F139&lt;50),"20-50",AND(F139&gt;=50,F139&lt;70),"50-70",F139&gt;=70,"70-100")</f>
        <v>50-70</v>
      </c>
      <c r="H139" s="9">
        <v>90</v>
      </c>
      <c r="I139" s="9">
        <v>457</v>
      </c>
      <c r="J139" s="9">
        <v>14</v>
      </c>
      <c r="K139" s="9" t="s">
        <v>42</v>
      </c>
      <c r="L139" s="10">
        <v>44745</v>
      </c>
      <c r="M139" s="9">
        <v>1</v>
      </c>
      <c r="N139" s="9">
        <v>5</v>
      </c>
      <c r="O139" s="9">
        <v>462</v>
      </c>
      <c r="P139" s="9" t="s">
        <v>35</v>
      </c>
      <c r="Q139" s="9" t="s">
        <v>203</v>
      </c>
      <c r="R139" s="9" t="s">
        <v>37</v>
      </c>
      <c r="S139" s="9">
        <v>31</v>
      </c>
      <c r="T139" s="9" t="str" cm="1">
        <f t="array" ref="T139">_xlfn.IFS(S139&lt;30, "Young", AND(S139&gt;=30,S139&lt;50),"Adults",S139&gt;=50,"Senior")</f>
        <v>Adults</v>
      </c>
      <c r="U139" s="9" t="s">
        <v>67</v>
      </c>
      <c r="V139" s="9" t="s">
        <v>39</v>
      </c>
    </row>
    <row r="140" spans="1:22" ht="14.25" customHeight="1" x14ac:dyDescent="0.3">
      <c r="A140" s="7">
        <v>1139</v>
      </c>
      <c r="B140" s="8">
        <v>44827</v>
      </c>
      <c r="C140" s="7" t="str">
        <f t="shared" si="2"/>
        <v>Sep</v>
      </c>
      <c r="D140" s="7" t="s">
        <v>59</v>
      </c>
      <c r="E140" s="7" t="s">
        <v>60</v>
      </c>
      <c r="F140" s="7">
        <v>50</v>
      </c>
      <c r="G140" s="7" t="str" cm="1">
        <f t="array" ref="G140">_xlfn.IFS(F140&lt;20,"10-20",AND(F140&gt;=20,F140&lt;50),"20-50",AND(F140&gt;=50,F140&lt;70),"50-70",F140&gt;=70,"70-100")</f>
        <v>50-70</v>
      </c>
      <c r="H140" s="7">
        <v>81</v>
      </c>
      <c r="I140" s="7">
        <v>57</v>
      </c>
      <c r="J140" s="7">
        <v>2</v>
      </c>
      <c r="K140" s="7" t="s">
        <v>42</v>
      </c>
      <c r="L140" s="8">
        <v>44830</v>
      </c>
      <c r="M140" s="7">
        <v>3</v>
      </c>
      <c r="N140" s="7">
        <v>5</v>
      </c>
      <c r="O140" s="7">
        <v>62</v>
      </c>
      <c r="P140" s="7" t="s">
        <v>61</v>
      </c>
      <c r="Q140" s="7" t="s">
        <v>204</v>
      </c>
      <c r="R140" s="7" t="s">
        <v>37</v>
      </c>
      <c r="S140" s="7">
        <v>58</v>
      </c>
      <c r="T140" s="7" t="str" cm="1">
        <f t="array" ref="T140">_xlfn.IFS(S140&lt;30, "Young", AND(S140&gt;=30,S140&lt;50),"Adults",S140&gt;=50,"Senior")</f>
        <v>Senior</v>
      </c>
      <c r="U140" s="7" t="s">
        <v>74</v>
      </c>
      <c r="V140" s="7" t="s">
        <v>39</v>
      </c>
    </row>
    <row r="141" spans="1:22" ht="14.25" customHeight="1" x14ac:dyDescent="0.3">
      <c r="A141" s="9">
        <v>1140</v>
      </c>
      <c r="B141" s="10">
        <v>44605</v>
      </c>
      <c r="C141" s="9" t="str">
        <f t="shared" si="2"/>
        <v>Feb</v>
      </c>
      <c r="D141" s="9" t="s">
        <v>65</v>
      </c>
      <c r="E141" s="9" t="s">
        <v>57</v>
      </c>
      <c r="F141" s="9">
        <v>65</v>
      </c>
      <c r="G141" s="9" t="str" cm="1">
        <f t="array" ref="G141">_xlfn.IFS(F141&lt;20,"10-20",AND(F141&gt;=20,F141&lt;50),"20-50",AND(F141&gt;=50,F141&lt;70),"50-70",F141&gt;=70,"70-100")</f>
        <v>50-70</v>
      </c>
      <c r="H141" s="9">
        <v>105</v>
      </c>
      <c r="I141" s="9">
        <v>1478</v>
      </c>
      <c r="J141" s="9">
        <v>37</v>
      </c>
      <c r="K141" s="9" t="s">
        <v>42</v>
      </c>
      <c r="L141" s="10">
        <v>44609</v>
      </c>
      <c r="M141" s="9">
        <v>4</v>
      </c>
      <c r="N141" s="9">
        <v>2</v>
      </c>
      <c r="O141" s="9">
        <v>1480</v>
      </c>
      <c r="P141" s="9" t="s">
        <v>49</v>
      </c>
      <c r="Q141" s="9" t="s">
        <v>205</v>
      </c>
      <c r="R141" s="9" t="s">
        <v>37</v>
      </c>
      <c r="S141" s="9">
        <v>25</v>
      </c>
      <c r="T141" s="9" t="str" cm="1">
        <f t="array" ref="T141">_xlfn.IFS(S141&lt;30, "Young", AND(S141&gt;=30,S141&lt;50),"Adults",S141&gt;=50,"Senior")</f>
        <v>Young</v>
      </c>
      <c r="U141" s="9" t="s">
        <v>38</v>
      </c>
      <c r="V141" s="9" t="s">
        <v>39</v>
      </c>
    </row>
    <row r="142" spans="1:22" ht="14.25" customHeight="1" x14ac:dyDescent="0.3">
      <c r="A142" s="7">
        <v>1141</v>
      </c>
      <c r="B142" s="8">
        <v>44693</v>
      </c>
      <c r="C142" s="7" t="str">
        <f t="shared" si="2"/>
        <v>May</v>
      </c>
      <c r="D142" s="7" t="s">
        <v>77</v>
      </c>
      <c r="E142" s="7" t="s">
        <v>33</v>
      </c>
      <c r="F142" s="7">
        <v>36</v>
      </c>
      <c r="G142" s="7" t="str" cm="1">
        <f t="array" ref="G142">_xlfn.IFS(F142&lt;20,"10-20",AND(F142&gt;=20,F142&lt;50),"20-50",AND(F142&gt;=50,F142&lt;70),"50-70",F142&gt;=70,"70-100")</f>
        <v>20-50</v>
      </c>
      <c r="H142" s="7">
        <v>54</v>
      </c>
      <c r="I142" s="7">
        <v>843</v>
      </c>
      <c r="J142" s="7">
        <v>47</v>
      </c>
      <c r="K142" s="7" t="s">
        <v>42</v>
      </c>
      <c r="L142" s="8">
        <v>44696</v>
      </c>
      <c r="M142" s="7">
        <v>3</v>
      </c>
      <c r="N142" s="7">
        <v>3</v>
      </c>
      <c r="O142" s="7">
        <v>846</v>
      </c>
      <c r="P142" s="7" t="s">
        <v>61</v>
      </c>
      <c r="Q142" s="7" t="s">
        <v>206</v>
      </c>
      <c r="R142" s="7" t="s">
        <v>37</v>
      </c>
      <c r="S142" s="7">
        <v>48</v>
      </c>
      <c r="T142" s="7" t="str" cm="1">
        <f t="array" ref="T142">_xlfn.IFS(S142&lt;30, "Young", AND(S142&gt;=30,S142&lt;50),"Adults",S142&gt;=50,"Senior")</f>
        <v>Adults</v>
      </c>
      <c r="U142" s="7" t="s">
        <v>44</v>
      </c>
      <c r="V142" s="7" t="s">
        <v>39</v>
      </c>
    </row>
    <row r="143" spans="1:22" ht="14.25" customHeight="1" x14ac:dyDescent="0.3">
      <c r="A143" s="9">
        <v>1142</v>
      </c>
      <c r="B143" s="10">
        <v>44873</v>
      </c>
      <c r="C143" s="9" t="str">
        <f t="shared" si="2"/>
        <v>Nov</v>
      </c>
      <c r="D143" s="9" t="s">
        <v>68</v>
      </c>
      <c r="E143" s="9" t="s">
        <v>57</v>
      </c>
      <c r="F143" s="9">
        <v>33</v>
      </c>
      <c r="G143" s="9" t="str" cm="1">
        <f t="array" ref="G143">_xlfn.IFS(F143&lt;20,"10-20",AND(F143&gt;=20,F143&lt;50),"20-50",AND(F143&gt;=50,F143&lt;70),"50-70",F143&gt;=70,"70-100")</f>
        <v>20-50</v>
      </c>
      <c r="H143" s="9">
        <v>65</v>
      </c>
      <c r="I143" s="9">
        <v>1054</v>
      </c>
      <c r="J143" s="9">
        <v>33</v>
      </c>
      <c r="K143" s="9" t="s">
        <v>42</v>
      </c>
      <c r="L143" s="10">
        <v>44880</v>
      </c>
      <c r="M143" s="9">
        <v>7</v>
      </c>
      <c r="N143" s="9">
        <v>2</v>
      </c>
      <c r="O143" s="9">
        <v>1056</v>
      </c>
      <c r="P143" s="9" t="s">
        <v>45</v>
      </c>
      <c r="Q143" s="9" t="s">
        <v>207</v>
      </c>
      <c r="R143" s="9" t="s">
        <v>37</v>
      </c>
      <c r="S143" s="9">
        <v>29</v>
      </c>
      <c r="T143" s="9" t="str" cm="1">
        <f t="array" ref="T143">_xlfn.IFS(S143&lt;30, "Young", AND(S143&gt;=30,S143&lt;50),"Adults",S143&gt;=50,"Senior")</f>
        <v>Young</v>
      </c>
      <c r="U143" s="9" t="s">
        <v>38</v>
      </c>
      <c r="V143" s="9" t="s">
        <v>39</v>
      </c>
    </row>
    <row r="144" spans="1:22" ht="14.25" customHeight="1" x14ac:dyDescent="0.3">
      <c r="A144" s="7">
        <v>1143</v>
      </c>
      <c r="B144" s="8">
        <v>44630</v>
      </c>
      <c r="C144" s="7" t="str">
        <f t="shared" si="2"/>
        <v>Mar</v>
      </c>
      <c r="D144" s="7" t="s">
        <v>32</v>
      </c>
      <c r="E144" s="7" t="s">
        <v>33</v>
      </c>
      <c r="F144" s="7">
        <v>73</v>
      </c>
      <c r="G144" s="7" t="str" cm="1">
        <f t="array" ref="G144">_xlfn.IFS(F144&lt;20,"10-20",AND(F144&gt;=20,F144&lt;50),"20-50",AND(F144&gt;=50,F144&lt;70),"50-70",F144&gt;=70,"70-100")</f>
        <v>70-100</v>
      </c>
      <c r="H144" s="7">
        <v>101</v>
      </c>
      <c r="I144" s="7">
        <v>250</v>
      </c>
      <c r="J144" s="7">
        <v>9</v>
      </c>
      <c r="K144" s="7" t="s">
        <v>42</v>
      </c>
      <c r="L144" s="8">
        <v>44637</v>
      </c>
      <c r="M144" s="7">
        <v>2</v>
      </c>
      <c r="N144" s="7">
        <v>2</v>
      </c>
      <c r="O144" s="7">
        <v>252</v>
      </c>
      <c r="P144" s="7" t="s">
        <v>61</v>
      </c>
      <c r="Q144" s="7" t="s">
        <v>208</v>
      </c>
      <c r="R144" s="7" t="s">
        <v>37</v>
      </c>
      <c r="S144" s="7">
        <v>27</v>
      </c>
      <c r="T144" s="7" t="str" cm="1">
        <f t="array" ref="T144">_xlfn.IFS(S144&lt;30, "Young", AND(S144&gt;=30,S144&lt;50),"Adults",S144&gt;=50,"Senior")</f>
        <v>Young</v>
      </c>
      <c r="U144" s="7" t="s">
        <v>63</v>
      </c>
      <c r="V144" s="7" t="s">
        <v>39</v>
      </c>
    </row>
    <row r="145" spans="1:22" ht="14.25" customHeight="1" x14ac:dyDescent="0.3">
      <c r="A145" s="9">
        <v>1144</v>
      </c>
      <c r="B145" s="10">
        <v>44602</v>
      </c>
      <c r="C145" s="9" t="str">
        <f t="shared" si="2"/>
        <v>Feb</v>
      </c>
      <c r="D145" s="9" t="s">
        <v>48</v>
      </c>
      <c r="E145" s="9" t="s">
        <v>41</v>
      </c>
      <c r="F145" s="9">
        <v>80</v>
      </c>
      <c r="G145" s="9" t="str" cm="1">
        <f t="array" ref="G145">_xlfn.IFS(F145&lt;20,"10-20",AND(F145&gt;=20,F145&lt;50),"20-50",AND(F145&gt;=50,F145&lt;70),"50-70",F145&gt;=70,"70-100")</f>
        <v>70-100</v>
      </c>
      <c r="H145" s="9">
        <v>98</v>
      </c>
      <c r="I145" s="9">
        <v>718</v>
      </c>
      <c r="J145" s="9">
        <v>40</v>
      </c>
      <c r="K145" s="9" t="s">
        <v>42</v>
      </c>
      <c r="L145" s="10">
        <v>44604</v>
      </c>
      <c r="M145" s="9">
        <v>1</v>
      </c>
      <c r="N145" s="9">
        <v>2</v>
      </c>
      <c r="O145" s="9">
        <v>720</v>
      </c>
      <c r="P145" s="9" t="s">
        <v>61</v>
      </c>
      <c r="Q145" s="9" t="s">
        <v>209</v>
      </c>
      <c r="R145" s="9" t="s">
        <v>37</v>
      </c>
      <c r="S145" s="9">
        <v>32</v>
      </c>
      <c r="T145" s="9" t="str" cm="1">
        <f t="array" ref="T145">_xlfn.IFS(S145&lt;30, "Young", AND(S145&gt;=30,S145&lt;50),"Adults",S145&gt;=50,"Senior")</f>
        <v>Adults</v>
      </c>
      <c r="U145" s="9" t="s">
        <v>38</v>
      </c>
      <c r="V145" s="9" t="s">
        <v>39</v>
      </c>
    </row>
    <row r="146" spans="1:22" ht="14.25" customHeight="1" x14ac:dyDescent="0.3">
      <c r="A146" s="7">
        <v>1145</v>
      </c>
      <c r="B146" s="8">
        <v>44566</v>
      </c>
      <c r="C146" s="7" t="str">
        <f t="shared" si="2"/>
        <v>Jan</v>
      </c>
      <c r="D146" s="7" t="s">
        <v>68</v>
      </c>
      <c r="E146" s="7" t="s">
        <v>57</v>
      </c>
      <c r="F146" s="7">
        <v>47</v>
      </c>
      <c r="G146" s="7" t="str" cm="1">
        <f t="array" ref="G146">_xlfn.IFS(F146&lt;20,"10-20",AND(F146&gt;=20,F146&lt;50),"20-50",AND(F146&gt;=50,F146&lt;70),"50-70",F146&gt;=70,"70-100")</f>
        <v>20-50</v>
      </c>
      <c r="H146" s="7">
        <v>76</v>
      </c>
      <c r="I146" s="7">
        <v>605</v>
      </c>
      <c r="J146" s="7">
        <v>21</v>
      </c>
      <c r="K146" s="7" t="s">
        <v>42</v>
      </c>
      <c r="L146" s="8">
        <v>44569</v>
      </c>
      <c r="M146" s="7">
        <v>3</v>
      </c>
      <c r="N146" s="7">
        <v>4</v>
      </c>
      <c r="O146" s="7">
        <v>609</v>
      </c>
      <c r="P146" s="7" t="s">
        <v>35</v>
      </c>
      <c r="Q146" s="7" t="s">
        <v>210</v>
      </c>
      <c r="R146" s="7" t="s">
        <v>37</v>
      </c>
      <c r="S146" s="7">
        <v>45</v>
      </c>
      <c r="T146" s="7" t="str" cm="1">
        <f t="array" ref="T146">_xlfn.IFS(S146&lt;30, "Young", AND(S146&gt;=30,S146&lt;50),"Adults",S146&gt;=50,"Senior")</f>
        <v>Adults</v>
      </c>
      <c r="U146" s="7" t="s">
        <v>44</v>
      </c>
      <c r="V146" s="7" t="s">
        <v>39</v>
      </c>
    </row>
    <row r="147" spans="1:22" ht="14.25" customHeight="1" x14ac:dyDescent="0.3">
      <c r="A147" s="9">
        <v>1146</v>
      </c>
      <c r="B147" s="10">
        <v>44870</v>
      </c>
      <c r="C147" s="9" t="str">
        <f t="shared" si="2"/>
        <v>Nov</v>
      </c>
      <c r="D147" s="9" t="s">
        <v>32</v>
      </c>
      <c r="E147" s="9" t="s">
        <v>33</v>
      </c>
      <c r="F147" s="9">
        <v>82</v>
      </c>
      <c r="G147" s="9" t="str" cm="1">
        <f t="array" ref="G147">_xlfn.IFS(F147&lt;20,"10-20",AND(F147&gt;=20,F147&lt;50),"20-50",AND(F147&gt;=50,F147&lt;70),"50-70",F147&gt;=70,"70-100")</f>
        <v>70-100</v>
      </c>
      <c r="H147" s="9">
        <v>94</v>
      </c>
      <c r="I147" s="9">
        <v>513</v>
      </c>
      <c r="J147" s="9">
        <v>43</v>
      </c>
      <c r="K147" s="9" t="s">
        <v>42</v>
      </c>
      <c r="L147" s="10">
        <v>44871</v>
      </c>
      <c r="M147" s="9">
        <v>1</v>
      </c>
      <c r="N147" s="9">
        <v>3</v>
      </c>
      <c r="O147" s="9">
        <v>516</v>
      </c>
      <c r="P147" s="9" t="s">
        <v>61</v>
      </c>
      <c r="Q147" s="9" t="s">
        <v>211</v>
      </c>
      <c r="R147" s="9" t="s">
        <v>37</v>
      </c>
      <c r="S147" s="9">
        <v>45</v>
      </c>
      <c r="T147" s="9" t="str" cm="1">
        <f t="array" ref="T147">_xlfn.IFS(S147&lt;30, "Young", AND(S147&gt;=30,S147&lt;50),"Adults",S147&gt;=50,"Senior")</f>
        <v>Adults</v>
      </c>
      <c r="U147" s="9" t="s">
        <v>84</v>
      </c>
      <c r="V147" s="9" t="s">
        <v>39</v>
      </c>
    </row>
    <row r="148" spans="1:22" ht="14.25" customHeight="1" x14ac:dyDescent="0.3">
      <c r="A148" s="7">
        <v>1147</v>
      </c>
      <c r="B148" s="8">
        <v>44798</v>
      </c>
      <c r="C148" s="7" t="str">
        <f t="shared" si="2"/>
        <v>Aug</v>
      </c>
      <c r="D148" s="7" t="s">
        <v>59</v>
      </c>
      <c r="E148" s="7" t="s">
        <v>60</v>
      </c>
      <c r="F148" s="7">
        <v>24</v>
      </c>
      <c r="G148" s="7" t="str" cm="1">
        <f t="array" ref="G148">_xlfn.IFS(F148&lt;20,"10-20",AND(F148&gt;=20,F148&lt;50),"20-50",AND(F148&gt;=50,F148&lt;70),"50-70",F148&gt;=70,"70-100")</f>
        <v>20-50</v>
      </c>
      <c r="H148" s="7">
        <v>61</v>
      </c>
      <c r="I148" s="7">
        <v>736</v>
      </c>
      <c r="J148" s="7">
        <v>20</v>
      </c>
      <c r="K148" s="7" t="s">
        <v>42</v>
      </c>
      <c r="L148" s="8">
        <v>44805</v>
      </c>
      <c r="M148" s="7">
        <v>7</v>
      </c>
      <c r="N148" s="7">
        <v>4</v>
      </c>
      <c r="O148" s="7">
        <v>740</v>
      </c>
      <c r="P148" s="7" t="s">
        <v>61</v>
      </c>
      <c r="Q148" s="7" t="s">
        <v>212</v>
      </c>
      <c r="R148" s="7" t="s">
        <v>37</v>
      </c>
      <c r="S148" s="7">
        <v>40</v>
      </c>
      <c r="T148" s="7" t="str" cm="1">
        <f t="array" ref="T148">_xlfn.IFS(S148&lt;30, "Young", AND(S148&gt;=30,S148&lt;50),"Adults",S148&gt;=50,"Senior")</f>
        <v>Adults</v>
      </c>
      <c r="U148" s="7" t="s">
        <v>88</v>
      </c>
      <c r="V148" s="7" t="s">
        <v>39</v>
      </c>
    </row>
    <row r="149" spans="1:22" ht="14.25" customHeight="1" x14ac:dyDescent="0.3">
      <c r="A149" s="9">
        <v>1148</v>
      </c>
      <c r="B149" s="10">
        <v>44910</v>
      </c>
      <c r="C149" s="9" t="str">
        <f t="shared" si="2"/>
        <v>Dec</v>
      </c>
      <c r="D149" s="9" t="s">
        <v>40</v>
      </c>
      <c r="E149" s="9" t="s">
        <v>41</v>
      </c>
      <c r="F149" s="9">
        <v>33</v>
      </c>
      <c r="G149" s="9" t="str" cm="1">
        <f t="array" ref="G149">_xlfn.IFS(F149&lt;20,"10-20",AND(F149&gt;=20,F149&lt;50),"20-50",AND(F149&gt;=50,F149&lt;70),"50-70",F149&gt;=70,"70-100")</f>
        <v>20-50</v>
      </c>
      <c r="H149" s="9">
        <v>49</v>
      </c>
      <c r="I149" s="9">
        <v>333</v>
      </c>
      <c r="J149" s="9">
        <v>21</v>
      </c>
      <c r="K149" s="9" t="s">
        <v>42</v>
      </c>
      <c r="L149" s="10">
        <v>44914</v>
      </c>
      <c r="M149" s="9">
        <v>4</v>
      </c>
      <c r="N149" s="9">
        <v>3</v>
      </c>
      <c r="O149" s="9">
        <v>336</v>
      </c>
      <c r="P149" s="9" t="s">
        <v>45</v>
      </c>
      <c r="Q149" s="9" t="s">
        <v>213</v>
      </c>
      <c r="R149" s="9" t="s">
        <v>37</v>
      </c>
      <c r="S149" s="9">
        <v>61</v>
      </c>
      <c r="T149" s="9" t="str" cm="1">
        <f t="array" ref="T149">_xlfn.IFS(S149&lt;30, "Young", AND(S149&gt;=30,S149&lt;50),"Adults",S149&gt;=50,"Senior")</f>
        <v>Senior</v>
      </c>
      <c r="U149" s="9" t="s">
        <v>74</v>
      </c>
      <c r="V149" s="9" t="s">
        <v>39</v>
      </c>
    </row>
    <row r="150" spans="1:22" ht="14.25" customHeight="1" x14ac:dyDescent="0.3">
      <c r="A150" s="7">
        <v>1149</v>
      </c>
      <c r="B150" s="8">
        <v>44709</v>
      </c>
      <c r="C150" s="7" t="str">
        <f t="shared" si="2"/>
        <v>May</v>
      </c>
      <c r="D150" s="7" t="s">
        <v>56</v>
      </c>
      <c r="E150" s="7" t="s">
        <v>57</v>
      </c>
      <c r="F150" s="7">
        <v>83</v>
      </c>
      <c r="G150" s="7" t="str" cm="1">
        <f t="array" ref="G150">_xlfn.IFS(F150&lt;20,"10-20",AND(F150&gt;=20,F150&lt;50),"20-50",AND(F150&gt;=50,F150&lt;70),"50-70",F150&gt;=70,"70-100")</f>
        <v>70-100</v>
      </c>
      <c r="H150" s="7">
        <v>97</v>
      </c>
      <c r="I150" s="7">
        <v>487</v>
      </c>
      <c r="J150" s="7">
        <v>35</v>
      </c>
      <c r="K150" s="7" t="s">
        <v>42</v>
      </c>
      <c r="L150" s="8">
        <v>44716</v>
      </c>
      <c r="M150" s="7">
        <v>7</v>
      </c>
      <c r="N150" s="7">
        <v>3</v>
      </c>
      <c r="O150" s="7">
        <v>490</v>
      </c>
      <c r="P150" s="7" t="s">
        <v>72</v>
      </c>
      <c r="Q150" s="7" t="s">
        <v>214</v>
      </c>
      <c r="R150" s="7" t="s">
        <v>37</v>
      </c>
      <c r="S150" s="7">
        <v>49</v>
      </c>
      <c r="T150" s="7" t="str" cm="1">
        <f t="array" ref="T150">_xlfn.IFS(S150&lt;30, "Young", AND(S150&gt;=30,S150&lt;50),"Adults",S150&gt;=50,"Senior")</f>
        <v>Adults</v>
      </c>
      <c r="U150" s="7" t="s">
        <v>63</v>
      </c>
      <c r="V150" s="7" t="s">
        <v>39</v>
      </c>
    </row>
    <row r="151" spans="1:22" ht="14.25" customHeight="1" x14ac:dyDescent="0.3">
      <c r="A151" s="9">
        <v>1150</v>
      </c>
      <c r="B151" s="10">
        <v>44608</v>
      </c>
      <c r="C151" s="9" t="str">
        <f t="shared" si="2"/>
        <v>Feb</v>
      </c>
      <c r="D151" s="9" t="s">
        <v>59</v>
      </c>
      <c r="E151" s="9" t="s">
        <v>60</v>
      </c>
      <c r="F151" s="9">
        <v>85</v>
      </c>
      <c r="G151" s="9" t="str" cm="1">
        <f t="array" ref="G151">_xlfn.IFS(F151&lt;20,"10-20",AND(F151&gt;=20,F151&lt;50),"20-50",AND(F151&gt;=50,F151&lt;70),"50-70",F151&gt;=70,"70-100")</f>
        <v>70-100</v>
      </c>
      <c r="H151" s="9">
        <v>116</v>
      </c>
      <c r="I151" s="9">
        <v>213</v>
      </c>
      <c r="J151" s="9">
        <v>7</v>
      </c>
      <c r="K151" s="9" t="s">
        <v>42</v>
      </c>
      <c r="L151" s="10">
        <v>44615</v>
      </c>
      <c r="M151" s="9">
        <v>7</v>
      </c>
      <c r="N151" s="9">
        <v>4</v>
      </c>
      <c r="O151" s="9">
        <v>217</v>
      </c>
      <c r="P151" s="9" t="s">
        <v>35</v>
      </c>
      <c r="Q151" s="9" t="s">
        <v>215</v>
      </c>
      <c r="R151" s="9" t="s">
        <v>37</v>
      </c>
      <c r="S151" s="9">
        <v>62</v>
      </c>
      <c r="T151" s="9" t="str" cm="1">
        <f t="array" ref="T151">_xlfn.IFS(S151&lt;30, "Young", AND(S151&gt;=30,S151&lt;50),"Adults",S151&gt;=50,"Senior")</f>
        <v>Senior</v>
      </c>
      <c r="U151" s="9" t="s">
        <v>88</v>
      </c>
      <c r="V151" s="9" t="s">
        <v>39</v>
      </c>
    </row>
    <row r="152" spans="1:22" ht="14.25" customHeight="1" x14ac:dyDescent="0.3">
      <c r="A152" s="7">
        <v>1151</v>
      </c>
      <c r="B152" s="8">
        <v>44677</v>
      </c>
      <c r="C152" s="7" t="str">
        <f t="shared" si="2"/>
        <v>Apr</v>
      </c>
      <c r="D152" s="7" t="s">
        <v>40</v>
      </c>
      <c r="E152" s="7" t="s">
        <v>41</v>
      </c>
      <c r="F152" s="7">
        <v>77</v>
      </c>
      <c r="G152" s="7" t="str" cm="1">
        <f t="array" ref="G152">_xlfn.IFS(F152&lt;20,"10-20",AND(F152&gt;=20,F152&lt;50),"20-50",AND(F152&gt;=50,F152&lt;70),"50-70",F152&gt;=70,"70-100")</f>
        <v>70-100</v>
      </c>
      <c r="H152" s="7">
        <v>94</v>
      </c>
      <c r="I152" s="7">
        <v>320</v>
      </c>
      <c r="J152" s="7">
        <v>19</v>
      </c>
      <c r="K152" s="7" t="s">
        <v>42</v>
      </c>
      <c r="L152" s="8">
        <v>44683</v>
      </c>
      <c r="M152" s="7">
        <v>6</v>
      </c>
      <c r="N152" s="7">
        <v>3</v>
      </c>
      <c r="O152" s="7">
        <v>323</v>
      </c>
      <c r="P152" s="7" t="s">
        <v>49</v>
      </c>
      <c r="Q152" s="7" t="s">
        <v>216</v>
      </c>
      <c r="R152" s="7" t="s">
        <v>37</v>
      </c>
      <c r="S152" s="7">
        <v>58</v>
      </c>
      <c r="T152" s="7" t="str" cm="1">
        <f t="array" ref="T152">_xlfn.IFS(S152&lt;30, "Young", AND(S152&gt;=30,S152&lt;50),"Adults",S152&gt;=50,"Senior")</f>
        <v>Senior</v>
      </c>
      <c r="U152" s="7" t="s">
        <v>47</v>
      </c>
      <c r="V152" s="7" t="s">
        <v>39</v>
      </c>
    </row>
    <row r="153" spans="1:22" ht="14.25" customHeight="1" x14ac:dyDescent="0.3">
      <c r="A153" s="9">
        <v>1152</v>
      </c>
      <c r="B153" s="10">
        <v>44625</v>
      </c>
      <c r="C153" s="9" t="str">
        <f t="shared" si="2"/>
        <v>Mar</v>
      </c>
      <c r="D153" s="9" t="s">
        <v>77</v>
      </c>
      <c r="E153" s="9" t="s">
        <v>33</v>
      </c>
      <c r="F153" s="9">
        <v>64</v>
      </c>
      <c r="G153" s="9" t="str" cm="1">
        <f t="array" ref="G153">_xlfn.IFS(F153&lt;20,"10-20",AND(F153&gt;=20,F153&lt;50),"20-50",AND(F153&gt;=50,F153&lt;70),"50-70",F153&gt;=70,"70-100")</f>
        <v>50-70</v>
      </c>
      <c r="H153" s="9">
        <v>77</v>
      </c>
      <c r="I153" s="9">
        <v>556</v>
      </c>
      <c r="J153" s="9">
        <v>43</v>
      </c>
      <c r="K153" s="9" t="s">
        <v>42</v>
      </c>
      <c r="L153" s="10">
        <v>44632</v>
      </c>
      <c r="M153" s="9">
        <v>7</v>
      </c>
      <c r="N153" s="9">
        <v>3</v>
      </c>
      <c r="O153" s="9">
        <v>559</v>
      </c>
      <c r="P153" s="9" t="s">
        <v>45</v>
      </c>
      <c r="Q153" s="9" t="s">
        <v>217</v>
      </c>
      <c r="R153" s="9" t="s">
        <v>37</v>
      </c>
      <c r="S153" s="9">
        <v>27</v>
      </c>
      <c r="T153" s="9" t="str" cm="1">
        <f t="array" ref="T153">_xlfn.IFS(S153&lt;30, "Young", AND(S153&gt;=30,S153&lt;50),"Adults",S153&gt;=50,"Senior")</f>
        <v>Young</v>
      </c>
      <c r="U153" s="9" t="s">
        <v>44</v>
      </c>
      <c r="V153" s="9" t="s">
        <v>39</v>
      </c>
    </row>
    <row r="154" spans="1:22" ht="14.25" customHeight="1" x14ac:dyDescent="0.3">
      <c r="A154" s="7">
        <v>1153</v>
      </c>
      <c r="B154" s="8">
        <v>44755</v>
      </c>
      <c r="C154" s="7" t="str">
        <f t="shared" si="2"/>
        <v>Jul</v>
      </c>
      <c r="D154" s="7" t="s">
        <v>52</v>
      </c>
      <c r="E154" s="7" t="s">
        <v>53</v>
      </c>
      <c r="F154" s="7">
        <v>55</v>
      </c>
      <c r="G154" s="7" t="str" cm="1">
        <f t="array" ref="G154">_xlfn.IFS(F154&lt;20,"10-20",AND(F154&gt;=20,F154&lt;50),"20-50",AND(F154&gt;=50,F154&lt;70),"50-70",F154&gt;=70,"70-100")</f>
        <v>50-70</v>
      </c>
      <c r="H154" s="7">
        <v>75</v>
      </c>
      <c r="I154" s="7">
        <v>856</v>
      </c>
      <c r="J154" s="7">
        <v>43</v>
      </c>
      <c r="K154" s="7" t="s">
        <v>42</v>
      </c>
      <c r="L154" s="8">
        <v>44758</v>
      </c>
      <c r="M154" s="7">
        <v>3</v>
      </c>
      <c r="N154" s="7">
        <v>4</v>
      </c>
      <c r="O154" s="7">
        <v>860</v>
      </c>
      <c r="P154" s="7" t="s">
        <v>35</v>
      </c>
      <c r="Q154" s="7" t="s">
        <v>218</v>
      </c>
      <c r="R154" s="7" t="s">
        <v>37</v>
      </c>
      <c r="S154" s="7">
        <v>36</v>
      </c>
      <c r="T154" s="7" t="str" cm="1">
        <f t="array" ref="T154">_xlfn.IFS(S154&lt;30, "Young", AND(S154&gt;=30,S154&lt;50),"Adults",S154&gt;=50,"Senior")</f>
        <v>Adults</v>
      </c>
      <c r="U154" s="7" t="s">
        <v>44</v>
      </c>
      <c r="V154" s="7" t="s">
        <v>39</v>
      </c>
    </row>
    <row r="155" spans="1:22" ht="14.25" customHeight="1" x14ac:dyDescent="0.3">
      <c r="A155" s="9">
        <v>1154</v>
      </c>
      <c r="B155" s="10">
        <v>44907</v>
      </c>
      <c r="C155" s="9" t="str">
        <f t="shared" si="2"/>
        <v>Dec</v>
      </c>
      <c r="D155" s="9" t="s">
        <v>48</v>
      </c>
      <c r="E155" s="9" t="s">
        <v>41</v>
      </c>
      <c r="F155" s="9">
        <v>52</v>
      </c>
      <c r="G155" s="9" t="str" cm="1">
        <f t="array" ref="G155">_xlfn.IFS(F155&lt;20,"10-20",AND(F155&gt;=20,F155&lt;50),"20-50",AND(F155&gt;=50,F155&lt;70),"50-70",F155&gt;=70,"70-100")</f>
        <v>50-70</v>
      </c>
      <c r="H155" s="9">
        <v>85</v>
      </c>
      <c r="I155" s="9">
        <v>1547</v>
      </c>
      <c r="J155" s="9">
        <v>47</v>
      </c>
      <c r="K155" s="9" t="s">
        <v>42</v>
      </c>
      <c r="L155" s="10">
        <v>44912</v>
      </c>
      <c r="M155" s="9">
        <v>1</v>
      </c>
      <c r="N155" s="9">
        <v>4</v>
      </c>
      <c r="O155" s="9">
        <v>1551</v>
      </c>
      <c r="P155" s="9" t="s">
        <v>49</v>
      </c>
      <c r="Q155" s="9" t="s">
        <v>219</v>
      </c>
      <c r="R155" s="9" t="s">
        <v>37</v>
      </c>
      <c r="S155" s="9">
        <v>56</v>
      </c>
      <c r="T155" s="9" t="str" cm="1">
        <f t="array" ref="T155">_xlfn.IFS(S155&lt;30, "Young", AND(S155&gt;=30,S155&lt;50),"Adults",S155&gt;=50,"Senior")</f>
        <v>Senior</v>
      </c>
      <c r="U155" s="9" t="s">
        <v>38</v>
      </c>
      <c r="V155" s="9" t="s">
        <v>39</v>
      </c>
    </row>
    <row r="156" spans="1:22" ht="14.25" customHeight="1" x14ac:dyDescent="0.3">
      <c r="A156" s="7">
        <v>1155</v>
      </c>
      <c r="B156" s="8">
        <v>44718</v>
      </c>
      <c r="C156" s="7" t="str">
        <f t="shared" si="2"/>
        <v>Jun</v>
      </c>
      <c r="D156" s="7" t="s">
        <v>52</v>
      </c>
      <c r="E156" s="7" t="s">
        <v>53</v>
      </c>
      <c r="F156" s="7">
        <v>85</v>
      </c>
      <c r="G156" s="7" t="str" cm="1">
        <f t="array" ref="G156">_xlfn.IFS(F156&lt;20,"10-20",AND(F156&gt;=20,F156&lt;50),"20-50",AND(F156&gt;=50,F156&lt;70),"50-70",F156&gt;=70,"70-100")</f>
        <v>70-100</v>
      </c>
      <c r="H156" s="7">
        <v>98</v>
      </c>
      <c r="I156" s="7">
        <v>607</v>
      </c>
      <c r="J156" s="7">
        <v>47</v>
      </c>
      <c r="K156" s="7" t="s">
        <v>42</v>
      </c>
      <c r="L156" s="8">
        <v>44723</v>
      </c>
      <c r="M156" s="7">
        <v>5</v>
      </c>
      <c r="N156" s="7">
        <v>4</v>
      </c>
      <c r="O156" s="7">
        <v>611</v>
      </c>
      <c r="P156" s="7" t="s">
        <v>35</v>
      </c>
      <c r="Q156" s="7" t="s">
        <v>220</v>
      </c>
      <c r="R156" s="7" t="s">
        <v>37</v>
      </c>
      <c r="S156" s="7">
        <v>20</v>
      </c>
      <c r="T156" s="7" t="str" cm="1">
        <f t="array" ref="T156">_xlfn.IFS(S156&lt;30, "Young", AND(S156&gt;=30,S156&lt;50),"Adults",S156&gt;=50,"Senior")</f>
        <v>Young</v>
      </c>
      <c r="U156" s="7" t="s">
        <v>63</v>
      </c>
      <c r="V156" s="7" t="s">
        <v>39</v>
      </c>
    </row>
    <row r="157" spans="1:22" ht="14.25" customHeight="1" x14ac:dyDescent="0.3">
      <c r="A157" s="9">
        <v>1156</v>
      </c>
      <c r="B157" s="10">
        <v>44805</v>
      </c>
      <c r="C157" s="9" t="str">
        <f t="shared" si="2"/>
        <v>Sep</v>
      </c>
      <c r="D157" s="9" t="s">
        <v>48</v>
      </c>
      <c r="E157" s="9" t="s">
        <v>41</v>
      </c>
      <c r="F157" s="9">
        <v>53</v>
      </c>
      <c r="G157" s="9" t="str" cm="1">
        <f t="array" ref="G157">_xlfn.IFS(F157&lt;20,"10-20",AND(F157&gt;=20,F157&lt;50),"20-50",AND(F157&gt;=50,F157&lt;70),"50-70",F157&gt;=70,"70-100")</f>
        <v>50-70</v>
      </c>
      <c r="H157" s="9">
        <v>80</v>
      </c>
      <c r="I157" s="9">
        <v>535</v>
      </c>
      <c r="J157" s="9">
        <v>20</v>
      </c>
      <c r="K157" s="9" t="s">
        <v>42</v>
      </c>
      <c r="L157" s="10">
        <v>44806</v>
      </c>
      <c r="M157" s="9">
        <v>1</v>
      </c>
      <c r="N157" s="9">
        <v>5</v>
      </c>
      <c r="O157" s="9">
        <v>540</v>
      </c>
      <c r="P157" s="9" t="s">
        <v>72</v>
      </c>
      <c r="Q157" s="9" t="s">
        <v>221</v>
      </c>
      <c r="R157" s="9" t="s">
        <v>37</v>
      </c>
      <c r="S157" s="9">
        <v>44</v>
      </c>
      <c r="T157" s="9" t="str" cm="1">
        <f t="array" ref="T157">_xlfn.IFS(S157&lt;30, "Young", AND(S157&gt;=30,S157&lt;50),"Adults",S157&gt;=50,"Senior")</f>
        <v>Adults</v>
      </c>
      <c r="U157" s="9" t="s">
        <v>38</v>
      </c>
      <c r="V157" s="9" t="s">
        <v>39</v>
      </c>
    </row>
    <row r="158" spans="1:22" ht="14.25" customHeight="1" x14ac:dyDescent="0.3">
      <c r="A158" s="7">
        <v>1157</v>
      </c>
      <c r="B158" s="8">
        <v>44638</v>
      </c>
      <c r="C158" s="7" t="str">
        <f t="shared" si="2"/>
        <v>Mar</v>
      </c>
      <c r="D158" s="7" t="s">
        <v>48</v>
      </c>
      <c r="E158" s="7" t="s">
        <v>41</v>
      </c>
      <c r="F158" s="7">
        <v>37</v>
      </c>
      <c r="G158" s="7" t="str" cm="1">
        <f t="array" ref="G158">_xlfn.IFS(F158&lt;20,"10-20",AND(F158&gt;=20,F158&lt;50),"20-50",AND(F158&gt;=50,F158&lt;70),"50-70",F158&gt;=70,"70-100")</f>
        <v>20-50</v>
      </c>
      <c r="H158" s="7">
        <v>72</v>
      </c>
      <c r="I158" s="7">
        <v>1116</v>
      </c>
      <c r="J158" s="7">
        <v>32</v>
      </c>
      <c r="K158" s="7" t="s">
        <v>42</v>
      </c>
      <c r="L158" s="8">
        <v>44644</v>
      </c>
      <c r="M158" s="7">
        <v>1</v>
      </c>
      <c r="N158" s="7">
        <v>4</v>
      </c>
      <c r="O158" s="7">
        <v>1120</v>
      </c>
      <c r="P158" s="7" t="s">
        <v>35</v>
      </c>
      <c r="Q158" s="7" t="s">
        <v>222</v>
      </c>
      <c r="R158" s="7" t="s">
        <v>37</v>
      </c>
      <c r="S158" s="7">
        <v>19</v>
      </c>
      <c r="T158" s="7" t="str" cm="1">
        <f t="array" ref="T158">_xlfn.IFS(S158&lt;30, "Young", AND(S158&gt;=30,S158&lt;50),"Adults",S158&gt;=50,"Senior")</f>
        <v>Young</v>
      </c>
      <c r="U158" s="7" t="s">
        <v>38</v>
      </c>
      <c r="V158" s="7" t="s">
        <v>39</v>
      </c>
    </row>
    <row r="159" spans="1:22" ht="14.25" customHeight="1" x14ac:dyDescent="0.3">
      <c r="A159" s="9">
        <v>1158</v>
      </c>
      <c r="B159" s="10">
        <v>44563</v>
      </c>
      <c r="C159" s="9" t="str">
        <f t="shared" si="2"/>
        <v>Jan</v>
      </c>
      <c r="D159" s="9" t="s">
        <v>48</v>
      </c>
      <c r="E159" s="9" t="s">
        <v>41</v>
      </c>
      <c r="F159" s="9">
        <v>45</v>
      </c>
      <c r="G159" s="9" t="str" cm="1">
        <f t="array" ref="G159">_xlfn.IFS(F159&lt;20,"10-20",AND(F159&gt;=20,F159&lt;50),"20-50",AND(F159&gt;=50,F159&lt;70),"50-70",F159&gt;=70,"70-100")</f>
        <v>20-50</v>
      </c>
      <c r="H159" s="9">
        <v>68</v>
      </c>
      <c r="I159" s="9">
        <v>365</v>
      </c>
      <c r="J159" s="9">
        <v>16</v>
      </c>
      <c r="K159" s="9" t="s">
        <v>42</v>
      </c>
      <c r="L159" s="10">
        <v>44567</v>
      </c>
      <c r="M159" s="9">
        <v>1</v>
      </c>
      <c r="N159" s="9">
        <v>3</v>
      </c>
      <c r="O159" s="9">
        <v>368</v>
      </c>
      <c r="P159" s="9" t="s">
        <v>49</v>
      </c>
      <c r="Q159" s="9" t="s">
        <v>223</v>
      </c>
      <c r="R159" s="9" t="s">
        <v>37</v>
      </c>
      <c r="S159" s="9">
        <v>42</v>
      </c>
      <c r="T159" s="9" t="str" cm="1">
        <f t="array" ref="T159">_xlfn.IFS(S159&lt;30, "Young", AND(S159&gt;=30,S159&lt;50),"Adults",S159&gt;=50,"Senior")</f>
        <v>Adults</v>
      </c>
      <c r="U159" s="9" t="s">
        <v>38</v>
      </c>
      <c r="V159" s="9" t="s">
        <v>39</v>
      </c>
    </row>
    <row r="160" spans="1:22" ht="14.25" customHeight="1" x14ac:dyDescent="0.3">
      <c r="A160" s="7">
        <v>1159</v>
      </c>
      <c r="B160" s="8">
        <v>44787</v>
      </c>
      <c r="C160" s="7" t="str">
        <f t="shared" si="2"/>
        <v>Aug</v>
      </c>
      <c r="D160" s="7" t="s">
        <v>40</v>
      </c>
      <c r="E160" s="7" t="s">
        <v>41</v>
      </c>
      <c r="F160" s="7">
        <v>85</v>
      </c>
      <c r="G160" s="7" t="str" cm="1">
        <f t="array" ref="G160">_xlfn.IFS(F160&lt;20,"10-20",AND(F160&gt;=20,F160&lt;50),"20-50",AND(F160&gt;=50,F160&lt;70),"50-70",F160&gt;=70,"70-100")</f>
        <v>70-100</v>
      </c>
      <c r="H160" s="7">
        <v>101</v>
      </c>
      <c r="I160" s="7">
        <v>317</v>
      </c>
      <c r="J160" s="7">
        <v>20</v>
      </c>
      <c r="K160" s="7" t="s">
        <v>42</v>
      </c>
      <c r="L160" s="8">
        <v>44788</v>
      </c>
      <c r="M160" s="7">
        <v>1</v>
      </c>
      <c r="N160" s="7">
        <v>3</v>
      </c>
      <c r="O160" s="7">
        <v>320</v>
      </c>
      <c r="P160" s="7" t="s">
        <v>49</v>
      </c>
      <c r="Q160" s="7" t="s">
        <v>224</v>
      </c>
      <c r="R160" s="7" t="s">
        <v>37</v>
      </c>
      <c r="S160" s="7">
        <v>51</v>
      </c>
      <c r="T160" s="7" t="str" cm="1">
        <f t="array" ref="T160">_xlfn.IFS(S160&lt;30, "Young", AND(S160&gt;=30,S160&lt;50),"Adults",S160&gt;=50,"Senior")</f>
        <v>Senior</v>
      </c>
      <c r="U160" s="7" t="s">
        <v>67</v>
      </c>
      <c r="V160" s="7" t="s">
        <v>39</v>
      </c>
    </row>
    <row r="161" spans="1:22" ht="14.25" customHeight="1" x14ac:dyDescent="0.3">
      <c r="A161" s="9">
        <v>1160</v>
      </c>
      <c r="B161" s="10">
        <v>44902</v>
      </c>
      <c r="C161" s="9" t="str">
        <f t="shared" si="2"/>
        <v>Dec</v>
      </c>
      <c r="D161" s="9" t="s">
        <v>77</v>
      </c>
      <c r="E161" s="9" t="s">
        <v>33</v>
      </c>
      <c r="F161" s="9">
        <v>88</v>
      </c>
      <c r="G161" s="9" t="str" cm="1">
        <f t="array" ref="G161">_xlfn.IFS(F161&lt;20,"10-20",AND(F161&gt;=20,F161&lt;50),"20-50",AND(F161&gt;=50,F161&lt;70),"50-70",F161&gt;=70,"70-100")</f>
        <v>70-100</v>
      </c>
      <c r="H161" s="9">
        <v>119</v>
      </c>
      <c r="I161" s="9">
        <v>988</v>
      </c>
      <c r="J161" s="9">
        <v>32</v>
      </c>
      <c r="K161" s="9" t="s">
        <v>42</v>
      </c>
      <c r="L161" s="10">
        <v>44906</v>
      </c>
      <c r="M161" s="9">
        <v>4</v>
      </c>
      <c r="N161" s="9">
        <v>4</v>
      </c>
      <c r="O161" s="9">
        <v>992</v>
      </c>
      <c r="P161" s="9" t="s">
        <v>35</v>
      </c>
      <c r="Q161" s="9" t="s">
        <v>225</v>
      </c>
      <c r="R161" s="9" t="s">
        <v>37</v>
      </c>
      <c r="S161" s="9">
        <v>54</v>
      </c>
      <c r="T161" s="9" t="str" cm="1">
        <f t="array" ref="T161">_xlfn.IFS(S161&lt;30, "Young", AND(S161&gt;=30,S161&lt;50),"Adults",S161&gt;=50,"Senior")</f>
        <v>Senior</v>
      </c>
      <c r="U161" s="9" t="s">
        <v>67</v>
      </c>
      <c r="V161" s="9" t="s">
        <v>39</v>
      </c>
    </row>
    <row r="162" spans="1:22" ht="14.25" customHeight="1" x14ac:dyDescent="0.3">
      <c r="A162" s="7">
        <v>1161</v>
      </c>
      <c r="B162" s="8">
        <v>44753</v>
      </c>
      <c r="C162" s="7" t="str">
        <f t="shared" si="2"/>
        <v>Jul</v>
      </c>
      <c r="D162" s="7" t="s">
        <v>32</v>
      </c>
      <c r="E162" s="7" t="s">
        <v>33</v>
      </c>
      <c r="F162" s="7">
        <v>55</v>
      </c>
      <c r="G162" s="7" t="str" cm="1">
        <f t="array" ref="G162">_xlfn.IFS(F162&lt;20,"10-20",AND(F162&gt;=20,F162&lt;50),"20-50",AND(F162&gt;=50,F162&lt;70),"50-70",F162&gt;=70,"70-100")</f>
        <v>50-70</v>
      </c>
      <c r="H162" s="7">
        <v>82</v>
      </c>
      <c r="I162" s="7">
        <v>859</v>
      </c>
      <c r="J162" s="7">
        <v>32</v>
      </c>
      <c r="K162" s="7" t="s">
        <v>42</v>
      </c>
      <c r="L162" s="8">
        <v>44755</v>
      </c>
      <c r="M162" s="7">
        <v>2</v>
      </c>
      <c r="N162" s="7">
        <v>5</v>
      </c>
      <c r="O162" s="7">
        <v>864</v>
      </c>
      <c r="P162" s="7" t="s">
        <v>45</v>
      </c>
      <c r="Q162" s="7" t="s">
        <v>226</v>
      </c>
      <c r="R162" s="7" t="s">
        <v>37</v>
      </c>
      <c r="S162" s="7">
        <v>37</v>
      </c>
      <c r="T162" s="7" t="str" cm="1">
        <f t="array" ref="T162">_xlfn.IFS(S162&lt;30, "Young", AND(S162&gt;=30,S162&lt;50),"Adults",S162&gt;=50,"Senior")</f>
        <v>Adults</v>
      </c>
      <c r="U162" s="7" t="s">
        <v>55</v>
      </c>
      <c r="V162" s="7" t="s">
        <v>39</v>
      </c>
    </row>
    <row r="163" spans="1:22" ht="14.25" customHeight="1" x14ac:dyDescent="0.3">
      <c r="A163" s="9">
        <v>1162</v>
      </c>
      <c r="B163" s="10">
        <v>44581</v>
      </c>
      <c r="C163" s="9" t="str">
        <f t="shared" si="2"/>
        <v>Jan</v>
      </c>
      <c r="D163" s="9" t="s">
        <v>81</v>
      </c>
      <c r="E163" s="9" t="s">
        <v>60</v>
      </c>
      <c r="F163" s="9">
        <v>57</v>
      </c>
      <c r="G163" s="9" t="str" cm="1">
        <f t="array" ref="G163">_xlfn.IFS(F163&lt;20,"10-20",AND(F163&gt;=20,F163&lt;50),"20-50",AND(F163&gt;=50,F163&lt;70),"50-70",F163&gt;=70,"70-100")</f>
        <v>50-70</v>
      </c>
      <c r="H163" s="9">
        <v>87</v>
      </c>
      <c r="I163" s="9">
        <v>236</v>
      </c>
      <c r="J163" s="9">
        <v>8</v>
      </c>
      <c r="K163" s="9" t="s">
        <v>42</v>
      </c>
      <c r="L163" s="10">
        <v>44582</v>
      </c>
      <c r="M163" s="9">
        <v>1</v>
      </c>
      <c r="N163" s="9">
        <v>4</v>
      </c>
      <c r="O163" s="9">
        <v>240</v>
      </c>
      <c r="P163" s="9" t="s">
        <v>49</v>
      </c>
      <c r="Q163" s="9" t="s">
        <v>227</v>
      </c>
      <c r="R163" s="9" t="s">
        <v>37</v>
      </c>
      <c r="S163" s="9">
        <v>64</v>
      </c>
      <c r="T163" s="9" t="str" cm="1">
        <f t="array" ref="T163">_xlfn.IFS(S163&lt;30, "Young", AND(S163&gt;=30,S163&lt;50),"Adults",S163&gt;=50,"Senior")</f>
        <v>Senior</v>
      </c>
      <c r="U163" s="9" t="s">
        <v>38</v>
      </c>
      <c r="V163" s="9" t="s">
        <v>39</v>
      </c>
    </row>
    <row r="164" spans="1:22" ht="14.25" customHeight="1" x14ac:dyDescent="0.3">
      <c r="A164" s="7">
        <v>1163</v>
      </c>
      <c r="B164" s="8">
        <v>44613</v>
      </c>
      <c r="C164" s="7" t="str">
        <f t="shared" si="2"/>
        <v>Feb</v>
      </c>
      <c r="D164" s="7" t="s">
        <v>81</v>
      </c>
      <c r="E164" s="7" t="s">
        <v>60</v>
      </c>
      <c r="F164" s="7">
        <v>83</v>
      </c>
      <c r="G164" s="7" t="str" cm="1">
        <f t="array" ref="G164">_xlfn.IFS(F164&lt;20,"10-20",AND(F164&gt;=20,F164&lt;50),"20-50",AND(F164&gt;=50,F164&lt;70),"50-70",F164&gt;=70,"70-100")</f>
        <v>70-100</v>
      </c>
      <c r="H164" s="7">
        <v>101</v>
      </c>
      <c r="I164" s="7">
        <v>499</v>
      </c>
      <c r="J164" s="7">
        <v>28</v>
      </c>
      <c r="K164" s="7" t="s">
        <v>42</v>
      </c>
      <c r="L164" s="8">
        <v>44615</v>
      </c>
      <c r="M164" s="7">
        <v>2</v>
      </c>
      <c r="N164" s="7">
        <v>5</v>
      </c>
      <c r="O164" s="7">
        <v>504</v>
      </c>
      <c r="P164" s="7" t="s">
        <v>61</v>
      </c>
      <c r="Q164" s="7" t="s">
        <v>228</v>
      </c>
      <c r="R164" s="7" t="s">
        <v>37</v>
      </c>
      <c r="S164" s="7">
        <v>63</v>
      </c>
      <c r="T164" s="7" t="str" cm="1">
        <f t="array" ref="T164">_xlfn.IFS(S164&lt;30, "Young", AND(S164&gt;=30,S164&lt;50),"Adults",S164&gt;=50,"Senior")</f>
        <v>Senior</v>
      </c>
      <c r="U164" s="7" t="s">
        <v>47</v>
      </c>
      <c r="V164" s="7" t="s">
        <v>39</v>
      </c>
    </row>
    <row r="165" spans="1:22" ht="14.25" customHeight="1" x14ac:dyDescent="0.3">
      <c r="A165" s="9">
        <v>1164</v>
      </c>
      <c r="B165" s="10">
        <v>44921</v>
      </c>
      <c r="C165" s="9" t="str">
        <f t="shared" si="2"/>
        <v>Dec</v>
      </c>
      <c r="D165" s="9" t="s">
        <v>56</v>
      </c>
      <c r="E165" s="9" t="s">
        <v>57</v>
      </c>
      <c r="F165" s="9">
        <v>100</v>
      </c>
      <c r="G165" s="9" t="str" cm="1">
        <f t="array" ref="G165">_xlfn.IFS(F165&lt;20,"10-20",AND(F165&gt;=20,F165&lt;50),"20-50",AND(F165&gt;=50,F165&lt;70),"50-70",F165&gt;=70,"70-100")</f>
        <v>70-100</v>
      </c>
      <c r="H165" s="9">
        <v>135</v>
      </c>
      <c r="I165" s="9">
        <v>697</v>
      </c>
      <c r="J165" s="9">
        <v>20</v>
      </c>
      <c r="K165" s="9" t="s">
        <v>42</v>
      </c>
      <c r="L165" s="10">
        <v>44923</v>
      </c>
      <c r="M165" s="9">
        <v>2</v>
      </c>
      <c r="N165" s="9">
        <v>3</v>
      </c>
      <c r="O165" s="9">
        <v>700</v>
      </c>
      <c r="P165" s="9" t="s">
        <v>72</v>
      </c>
      <c r="Q165" s="9" t="s">
        <v>229</v>
      </c>
      <c r="R165" s="9" t="s">
        <v>37</v>
      </c>
      <c r="S165" s="9">
        <v>27</v>
      </c>
      <c r="T165" s="9" t="str" cm="1">
        <f t="array" ref="T165">_xlfn.IFS(S165&lt;30, "Young", AND(S165&gt;=30,S165&lt;50),"Adults",S165&gt;=50,"Senior")</f>
        <v>Young</v>
      </c>
      <c r="U165" s="9" t="s">
        <v>47</v>
      </c>
      <c r="V165" s="9" t="s">
        <v>39</v>
      </c>
    </row>
    <row r="166" spans="1:22" ht="14.25" customHeight="1" x14ac:dyDescent="0.3">
      <c r="A166" s="7">
        <v>1165</v>
      </c>
      <c r="B166" s="8">
        <v>44841</v>
      </c>
      <c r="C166" s="7" t="str">
        <f t="shared" si="2"/>
        <v>Oct</v>
      </c>
      <c r="D166" s="7" t="s">
        <v>68</v>
      </c>
      <c r="E166" s="7" t="s">
        <v>57</v>
      </c>
      <c r="F166" s="7">
        <v>74</v>
      </c>
      <c r="G166" s="7" t="str" cm="1">
        <f t="array" ref="G166">_xlfn.IFS(F166&lt;20,"10-20",AND(F166&gt;=20,F166&lt;50),"20-50",AND(F166&gt;=50,F166&lt;70),"50-70",F166&gt;=70,"70-100")</f>
        <v>70-100</v>
      </c>
      <c r="H166" s="7">
        <v>106</v>
      </c>
      <c r="I166" s="7">
        <v>1563</v>
      </c>
      <c r="J166" s="7">
        <v>49</v>
      </c>
      <c r="K166" s="7" t="s">
        <v>42</v>
      </c>
      <c r="L166" s="8">
        <v>44842</v>
      </c>
      <c r="M166" s="7">
        <v>1</v>
      </c>
      <c r="N166" s="7">
        <v>5</v>
      </c>
      <c r="O166" s="7">
        <v>1568</v>
      </c>
      <c r="P166" s="7" t="s">
        <v>45</v>
      </c>
      <c r="Q166" s="7" t="s">
        <v>230</v>
      </c>
      <c r="R166" s="7" t="s">
        <v>37</v>
      </c>
      <c r="S166" s="7">
        <v>29</v>
      </c>
      <c r="T166" s="7" t="str" cm="1">
        <f t="array" ref="T166">_xlfn.IFS(S166&lt;30, "Young", AND(S166&gt;=30,S166&lt;50),"Adults",S166&gt;=50,"Senior")</f>
        <v>Young</v>
      </c>
      <c r="U166" s="7" t="s">
        <v>44</v>
      </c>
      <c r="V166" s="7" t="s">
        <v>39</v>
      </c>
    </row>
    <row r="167" spans="1:22" ht="14.25" customHeight="1" x14ac:dyDescent="0.3">
      <c r="A167" s="9">
        <v>1166</v>
      </c>
      <c r="B167" s="10">
        <v>44854</v>
      </c>
      <c r="C167" s="9" t="str">
        <f t="shared" si="2"/>
        <v>Oct</v>
      </c>
      <c r="D167" s="9" t="s">
        <v>48</v>
      </c>
      <c r="E167" s="9" t="s">
        <v>41</v>
      </c>
      <c r="F167" s="9">
        <v>55</v>
      </c>
      <c r="G167" s="9" t="str" cm="1">
        <f t="array" ref="G167">_xlfn.IFS(F167&lt;20,"10-20",AND(F167&gt;=20,F167&lt;50),"20-50",AND(F167&gt;=50,F167&lt;70),"50-70",F167&gt;=70,"70-100")</f>
        <v>50-70</v>
      </c>
      <c r="H167" s="9">
        <v>86</v>
      </c>
      <c r="I167" s="9">
        <v>60</v>
      </c>
      <c r="J167" s="9">
        <v>2</v>
      </c>
      <c r="K167" s="9" t="s">
        <v>42</v>
      </c>
      <c r="L167" s="10">
        <v>44860</v>
      </c>
      <c r="M167" s="9">
        <v>1</v>
      </c>
      <c r="N167" s="9">
        <v>2</v>
      </c>
      <c r="O167" s="9">
        <v>62</v>
      </c>
      <c r="P167" s="9" t="s">
        <v>35</v>
      </c>
      <c r="Q167" s="9" t="s">
        <v>231</v>
      </c>
      <c r="R167" s="9" t="s">
        <v>37</v>
      </c>
      <c r="S167" s="9">
        <v>59</v>
      </c>
      <c r="T167" s="9" t="str" cm="1">
        <f t="array" ref="T167">_xlfn.IFS(S167&lt;30, "Young", AND(S167&gt;=30,S167&lt;50),"Adults",S167&gt;=50,"Senior")</f>
        <v>Senior</v>
      </c>
      <c r="U167" s="9" t="s">
        <v>38</v>
      </c>
      <c r="V167" s="9" t="s">
        <v>39</v>
      </c>
    </row>
    <row r="168" spans="1:22" ht="14.25" customHeight="1" x14ac:dyDescent="0.3">
      <c r="A168" s="7">
        <v>1167</v>
      </c>
      <c r="B168" s="8">
        <v>44854</v>
      </c>
      <c r="C168" s="7" t="str">
        <f t="shared" si="2"/>
        <v>Oct</v>
      </c>
      <c r="D168" s="7" t="s">
        <v>40</v>
      </c>
      <c r="E168" s="7" t="s">
        <v>41</v>
      </c>
      <c r="F168" s="7">
        <v>42</v>
      </c>
      <c r="G168" s="7" t="str" cm="1">
        <f t="array" ref="G168">_xlfn.IFS(F168&lt;20,"10-20",AND(F168&gt;=20,F168&lt;50),"20-50",AND(F168&gt;=50,F168&lt;70),"50-70",F168&gt;=70,"70-100")</f>
        <v>20-50</v>
      </c>
      <c r="H168" s="7">
        <v>76</v>
      </c>
      <c r="I168" s="7">
        <v>440</v>
      </c>
      <c r="J168" s="7">
        <v>13</v>
      </c>
      <c r="K168" s="7" t="s">
        <v>42</v>
      </c>
      <c r="L168" s="8">
        <v>44860</v>
      </c>
      <c r="M168" s="7">
        <v>6</v>
      </c>
      <c r="N168" s="7">
        <v>2</v>
      </c>
      <c r="O168" s="7">
        <v>442</v>
      </c>
      <c r="P168" s="7" t="s">
        <v>35</v>
      </c>
      <c r="Q168" s="7" t="s">
        <v>232</v>
      </c>
      <c r="R168" s="7" t="s">
        <v>37</v>
      </c>
      <c r="S168" s="7">
        <v>33</v>
      </c>
      <c r="T168" s="7" t="str" cm="1">
        <f t="array" ref="T168">_xlfn.IFS(S168&lt;30, "Young", AND(S168&gt;=30,S168&lt;50),"Adults",S168&gt;=50,"Senior")</f>
        <v>Adults</v>
      </c>
      <c r="U168" s="7" t="s">
        <v>88</v>
      </c>
      <c r="V168" s="7" t="s">
        <v>39</v>
      </c>
    </row>
    <row r="169" spans="1:22" ht="14.25" customHeight="1" x14ac:dyDescent="0.3">
      <c r="A169" s="9">
        <v>1168</v>
      </c>
      <c r="B169" s="10">
        <v>44849</v>
      </c>
      <c r="C169" s="9" t="str">
        <f t="shared" si="2"/>
        <v>Oct</v>
      </c>
      <c r="D169" s="9" t="s">
        <v>77</v>
      </c>
      <c r="E169" s="9" t="s">
        <v>33</v>
      </c>
      <c r="F169" s="9">
        <v>70</v>
      </c>
      <c r="G169" s="9" t="str" cm="1">
        <f t="array" ref="G169">_xlfn.IFS(F169&lt;20,"10-20",AND(F169&gt;=20,F169&lt;50),"20-50",AND(F169&gt;=50,F169&lt;70),"50-70",F169&gt;=70,"70-100")</f>
        <v>70-100</v>
      </c>
      <c r="H169" s="9">
        <v>87</v>
      </c>
      <c r="I169" s="9">
        <v>134</v>
      </c>
      <c r="J169" s="9">
        <v>8</v>
      </c>
      <c r="K169" s="9" t="s">
        <v>42</v>
      </c>
      <c r="L169" s="10">
        <v>44852</v>
      </c>
      <c r="M169" s="9">
        <v>3</v>
      </c>
      <c r="N169" s="9">
        <v>2</v>
      </c>
      <c r="O169" s="9">
        <v>136</v>
      </c>
      <c r="P169" s="9" t="s">
        <v>61</v>
      </c>
      <c r="Q169" s="9" t="s">
        <v>233</v>
      </c>
      <c r="R169" s="9" t="s">
        <v>37</v>
      </c>
      <c r="S169" s="9">
        <v>64</v>
      </c>
      <c r="T169" s="9" t="str" cm="1">
        <f t="array" ref="T169">_xlfn.IFS(S169&lt;30, "Young", AND(S169&gt;=30,S169&lt;50),"Adults",S169&gt;=50,"Senior")</f>
        <v>Senior</v>
      </c>
      <c r="U169" s="9" t="s">
        <v>47</v>
      </c>
      <c r="V169" s="9" t="s">
        <v>39</v>
      </c>
    </row>
    <row r="170" spans="1:22" ht="14.25" customHeight="1" x14ac:dyDescent="0.3">
      <c r="A170" s="7">
        <v>1169</v>
      </c>
      <c r="B170" s="8">
        <v>44730</v>
      </c>
      <c r="C170" s="7" t="str">
        <f t="shared" si="2"/>
        <v>Jun</v>
      </c>
      <c r="D170" s="7" t="s">
        <v>59</v>
      </c>
      <c r="E170" s="7" t="s">
        <v>60</v>
      </c>
      <c r="F170" s="7">
        <v>86</v>
      </c>
      <c r="G170" s="7" t="str" cm="1">
        <f t="array" ref="G170">_xlfn.IFS(F170&lt;20,"10-20",AND(F170&gt;=20,F170&lt;50),"20-50",AND(F170&gt;=50,F170&lt;70),"50-70",F170&gt;=70,"70-100")</f>
        <v>70-100</v>
      </c>
      <c r="H170" s="7">
        <v>113</v>
      </c>
      <c r="I170" s="7">
        <v>265</v>
      </c>
      <c r="J170" s="7">
        <v>10</v>
      </c>
      <c r="K170" s="7" t="s">
        <v>42</v>
      </c>
      <c r="L170" s="8">
        <v>44732</v>
      </c>
      <c r="M170" s="7">
        <v>2</v>
      </c>
      <c r="N170" s="7">
        <v>5</v>
      </c>
      <c r="O170" s="7">
        <v>270</v>
      </c>
      <c r="P170" s="7" t="s">
        <v>35</v>
      </c>
      <c r="Q170" s="7" t="s">
        <v>234</v>
      </c>
      <c r="R170" s="7" t="s">
        <v>37</v>
      </c>
      <c r="S170" s="7">
        <v>59</v>
      </c>
      <c r="T170" s="7" t="str" cm="1">
        <f t="array" ref="T170">_xlfn.IFS(S170&lt;30, "Young", AND(S170&gt;=30,S170&lt;50),"Adults",S170&gt;=50,"Senior")</f>
        <v>Senior</v>
      </c>
      <c r="U170" s="7" t="s">
        <v>63</v>
      </c>
      <c r="V170" s="7" t="s">
        <v>39</v>
      </c>
    </row>
    <row r="171" spans="1:22" ht="14.25" customHeight="1" x14ac:dyDescent="0.3">
      <c r="A171" s="9">
        <v>1170</v>
      </c>
      <c r="B171" s="10">
        <v>44878</v>
      </c>
      <c r="C171" s="9" t="str">
        <f t="shared" si="2"/>
        <v>Nov</v>
      </c>
      <c r="D171" s="9" t="s">
        <v>68</v>
      </c>
      <c r="E171" s="9" t="s">
        <v>57</v>
      </c>
      <c r="F171" s="9">
        <v>22</v>
      </c>
      <c r="G171" s="9" t="str" cm="1">
        <f t="array" ref="G171">_xlfn.IFS(F171&lt;20,"10-20",AND(F171&gt;=20,F171&lt;50),"20-50",AND(F171&gt;=50,F171&lt;70),"50-70",F171&gt;=70,"70-100")</f>
        <v>20-50</v>
      </c>
      <c r="H171" s="9">
        <v>45</v>
      </c>
      <c r="I171" s="9">
        <v>985</v>
      </c>
      <c r="J171" s="9">
        <v>43</v>
      </c>
      <c r="K171" s="9" t="s">
        <v>42</v>
      </c>
      <c r="L171" s="10">
        <v>44881</v>
      </c>
      <c r="M171" s="9">
        <v>3</v>
      </c>
      <c r="N171" s="9">
        <v>4</v>
      </c>
      <c r="O171" s="9">
        <v>989</v>
      </c>
      <c r="P171" s="9" t="s">
        <v>49</v>
      </c>
      <c r="Q171" s="9" t="s">
        <v>235</v>
      </c>
      <c r="R171" s="9" t="s">
        <v>37</v>
      </c>
      <c r="S171" s="9">
        <v>23</v>
      </c>
      <c r="T171" s="9" t="str" cm="1">
        <f t="array" ref="T171">_xlfn.IFS(S171&lt;30, "Young", AND(S171&gt;=30,S171&lt;50),"Adults",S171&gt;=50,"Senior")</f>
        <v>Young</v>
      </c>
      <c r="U171" s="9" t="s">
        <v>44</v>
      </c>
      <c r="V171" s="9" t="s">
        <v>39</v>
      </c>
    </row>
    <row r="172" spans="1:22" ht="14.25" customHeight="1" x14ac:dyDescent="0.3">
      <c r="A172" s="7">
        <v>1171</v>
      </c>
      <c r="B172" s="8">
        <v>44579</v>
      </c>
      <c r="C172" s="7" t="str">
        <f t="shared" si="2"/>
        <v>Jan</v>
      </c>
      <c r="D172" s="7" t="s">
        <v>81</v>
      </c>
      <c r="E172" s="7" t="s">
        <v>60</v>
      </c>
      <c r="F172" s="7">
        <v>61</v>
      </c>
      <c r="G172" s="7" t="str" cm="1">
        <f t="array" ref="G172">_xlfn.IFS(F172&lt;20,"10-20",AND(F172&gt;=20,F172&lt;50),"20-50",AND(F172&gt;=50,F172&lt;70),"50-70",F172&gt;=70,"70-100")</f>
        <v>50-70</v>
      </c>
      <c r="H172" s="7">
        <v>95</v>
      </c>
      <c r="I172" s="7">
        <v>641</v>
      </c>
      <c r="J172" s="7">
        <v>19</v>
      </c>
      <c r="K172" s="7" t="s">
        <v>42</v>
      </c>
      <c r="L172" s="8">
        <v>44583</v>
      </c>
      <c r="M172" s="7">
        <v>4</v>
      </c>
      <c r="N172" s="7">
        <v>5</v>
      </c>
      <c r="O172" s="7">
        <v>646</v>
      </c>
      <c r="P172" s="7" t="s">
        <v>61</v>
      </c>
      <c r="Q172" s="7" t="s">
        <v>236</v>
      </c>
      <c r="R172" s="7" t="s">
        <v>37</v>
      </c>
      <c r="S172" s="7">
        <v>19</v>
      </c>
      <c r="T172" s="7" t="str" cm="1">
        <f t="array" ref="T172">_xlfn.IFS(S172&lt;30, "Young", AND(S172&gt;=30,S172&lt;50),"Adults",S172&gt;=50,"Senior")</f>
        <v>Young</v>
      </c>
      <c r="U172" s="7" t="s">
        <v>55</v>
      </c>
      <c r="V172" s="7" t="s">
        <v>39</v>
      </c>
    </row>
    <row r="173" spans="1:22" ht="14.25" customHeight="1" x14ac:dyDescent="0.3">
      <c r="A173" s="9">
        <v>1172</v>
      </c>
      <c r="B173" s="10">
        <v>44919</v>
      </c>
      <c r="C173" s="9" t="str">
        <f t="shared" si="2"/>
        <v>Dec</v>
      </c>
      <c r="D173" s="9" t="s">
        <v>56</v>
      </c>
      <c r="E173" s="9" t="s">
        <v>57</v>
      </c>
      <c r="F173" s="9">
        <v>56</v>
      </c>
      <c r="G173" s="9" t="str" cm="1">
        <f t="array" ref="G173">_xlfn.IFS(F173&lt;20,"10-20",AND(F173&gt;=20,F173&lt;50),"20-50",AND(F173&gt;=50,F173&lt;70),"50-70",F173&gt;=70,"70-100")</f>
        <v>50-70</v>
      </c>
      <c r="H173" s="9">
        <v>86</v>
      </c>
      <c r="I173" s="9">
        <v>177</v>
      </c>
      <c r="J173" s="9">
        <v>6</v>
      </c>
      <c r="K173" s="9" t="s">
        <v>42</v>
      </c>
      <c r="L173" s="10">
        <v>44925</v>
      </c>
      <c r="M173" s="9">
        <v>6</v>
      </c>
      <c r="N173" s="9">
        <v>3</v>
      </c>
      <c r="O173" s="9">
        <v>180</v>
      </c>
      <c r="P173" s="9" t="s">
        <v>45</v>
      </c>
      <c r="Q173" s="9" t="s">
        <v>237</v>
      </c>
      <c r="R173" s="9" t="s">
        <v>37</v>
      </c>
      <c r="S173" s="9">
        <v>65</v>
      </c>
      <c r="T173" s="9" t="str" cm="1">
        <f t="array" ref="T173">_xlfn.IFS(S173&lt;30, "Young", AND(S173&gt;=30,S173&lt;50),"Adults",S173&gt;=50,"Senior")</f>
        <v>Senior</v>
      </c>
      <c r="U173" s="9" t="s">
        <v>74</v>
      </c>
      <c r="V173" s="9" t="s">
        <v>39</v>
      </c>
    </row>
    <row r="174" spans="1:22" ht="14.25" customHeight="1" x14ac:dyDescent="0.3">
      <c r="A174" s="7">
        <v>1173</v>
      </c>
      <c r="B174" s="8">
        <v>44841</v>
      </c>
      <c r="C174" s="7" t="str">
        <f t="shared" si="2"/>
        <v>Oct</v>
      </c>
      <c r="D174" s="7" t="s">
        <v>59</v>
      </c>
      <c r="E174" s="7" t="s">
        <v>60</v>
      </c>
      <c r="F174" s="7">
        <v>72</v>
      </c>
      <c r="G174" s="7" t="str" cm="1">
        <f t="array" ref="G174">_xlfn.IFS(F174&lt;20,"10-20",AND(F174&gt;=20,F174&lt;50),"20-50",AND(F174&gt;=50,F174&lt;70),"50-70",F174&gt;=70,"70-100")</f>
        <v>70-100</v>
      </c>
      <c r="H174" s="7">
        <v>109</v>
      </c>
      <c r="I174" s="7">
        <v>662</v>
      </c>
      <c r="J174" s="7">
        <v>18</v>
      </c>
      <c r="K174" s="7" t="s">
        <v>42</v>
      </c>
      <c r="L174" s="8">
        <v>44844</v>
      </c>
      <c r="M174" s="7">
        <v>3</v>
      </c>
      <c r="N174" s="7">
        <v>4</v>
      </c>
      <c r="O174" s="7">
        <v>666</v>
      </c>
      <c r="P174" s="7" t="s">
        <v>45</v>
      </c>
      <c r="Q174" s="7" t="s">
        <v>238</v>
      </c>
      <c r="R174" s="7" t="s">
        <v>37</v>
      </c>
      <c r="S174" s="7">
        <v>63</v>
      </c>
      <c r="T174" s="7" t="str" cm="1">
        <f t="array" ref="T174">_xlfn.IFS(S174&lt;30, "Young", AND(S174&gt;=30,S174&lt;50),"Adults",S174&gt;=50,"Senior")</f>
        <v>Senior</v>
      </c>
      <c r="U174" s="7" t="s">
        <v>88</v>
      </c>
      <c r="V174" s="7" t="s">
        <v>39</v>
      </c>
    </row>
    <row r="175" spans="1:22" ht="14.25" customHeight="1" x14ac:dyDescent="0.3">
      <c r="A175" s="9">
        <v>1174</v>
      </c>
      <c r="B175" s="10">
        <v>44605</v>
      </c>
      <c r="C175" s="9" t="str">
        <f t="shared" si="2"/>
        <v>Feb</v>
      </c>
      <c r="D175" s="9" t="s">
        <v>40</v>
      </c>
      <c r="E175" s="9" t="s">
        <v>41</v>
      </c>
      <c r="F175" s="9">
        <v>92</v>
      </c>
      <c r="G175" s="9" t="str" cm="1">
        <f t="array" ref="G175">_xlfn.IFS(F175&lt;20,"10-20",AND(F175&gt;=20,F175&lt;50),"20-50",AND(F175&gt;=50,F175&lt;70),"50-70",F175&gt;=70,"70-100")</f>
        <v>70-100</v>
      </c>
      <c r="H175" s="9">
        <v>104</v>
      </c>
      <c r="I175" s="9">
        <v>560</v>
      </c>
      <c r="J175" s="9">
        <v>47</v>
      </c>
      <c r="K175" s="9" t="s">
        <v>42</v>
      </c>
      <c r="L175" s="10">
        <v>44611</v>
      </c>
      <c r="M175" s="9">
        <v>6</v>
      </c>
      <c r="N175" s="9">
        <v>4</v>
      </c>
      <c r="O175" s="9">
        <v>564</v>
      </c>
      <c r="P175" s="9" t="s">
        <v>61</v>
      </c>
      <c r="Q175" s="9" t="s">
        <v>239</v>
      </c>
      <c r="R175" s="9" t="s">
        <v>37</v>
      </c>
      <c r="S175" s="9">
        <v>17</v>
      </c>
      <c r="T175" s="9" t="str" cm="1">
        <f t="array" ref="T175">_xlfn.IFS(S175&lt;30, "Young", AND(S175&gt;=30,S175&lt;50),"Adults",S175&gt;=50,"Senior")</f>
        <v>Young</v>
      </c>
      <c r="U175" s="9" t="s">
        <v>84</v>
      </c>
      <c r="V175" s="9" t="s">
        <v>39</v>
      </c>
    </row>
    <row r="176" spans="1:22" ht="14.25" customHeight="1" x14ac:dyDescent="0.3">
      <c r="A176" s="7">
        <v>1175</v>
      </c>
      <c r="B176" s="8">
        <v>44919</v>
      </c>
      <c r="C176" s="7" t="str">
        <f t="shared" si="2"/>
        <v>Dec</v>
      </c>
      <c r="D176" s="7" t="s">
        <v>48</v>
      </c>
      <c r="E176" s="7" t="s">
        <v>41</v>
      </c>
      <c r="F176" s="7">
        <v>21</v>
      </c>
      <c r="G176" s="7" t="str" cm="1">
        <f t="array" ref="G176">_xlfn.IFS(F176&lt;20,"10-20",AND(F176&gt;=20,F176&lt;50),"20-50",AND(F176&gt;=50,F176&lt;70),"50-70",F176&gt;=70,"70-100")</f>
        <v>20-50</v>
      </c>
      <c r="H176" s="7">
        <v>42</v>
      </c>
      <c r="I176" s="7">
        <v>733</v>
      </c>
      <c r="J176" s="7">
        <v>35</v>
      </c>
      <c r="K176" s="7" t="s">
        <v>42</v>
      </c>
      <c r="L176" s="8">
        <v>44920</v>
      </c>
      <c r="M176" s="7">
        <v>1</v>
      </c>
      <c r="N176" s="7">
        <v>2</v>
      </c>
      <c r="O176" s="7">
        <v>735</v>
      </c>
      <c r="P176" s="7" t="s">
        <v>35</v>
      </c>
      <c r="Q176" s="7" t="s">
        <v>240</v>
      </c>
      <c r="R176" s="7" t="s">
        <v>37</v>
      </c>
      <c r="S176" s="7">
        <v>23</v>
      </c>
      <c r="T176" s="7" t="str" cm="1">
        <f t="array" ref="T176">_xlfn.IFS(S176&lt;30, "Young", AND(S176&gt;=30,S176&lt;50),"Adults",S176&gt;=50,"Senior")</f>
        <v>Young</v>
      </c>
      <c r="U176" s="7" t="s">
        <v>38</v>
      </c>
      <c r="V176" s="7" t="s">
        <v>39</v>
      </c>
    </row>
    <row r="177" spans="1:22" ht="14.25" customHeight="1" x14ac:dyDescent="0.3">
      <c r="A177" s="9">
        <v>1176</v>
      </c>
      <c r="B177" s="10">
        <v>44679</v>
      </c>
      <c r="C177" s="9" t="str">
        <f t="shared" si="2"/>
        <v>Apr</v>
      </c>
      <c r="D177" s="9" t="s">
        <v>32</v>
      </c>
      <c r="E177" s="9" t="s">
        <v>33</v>
      </c>
      <c r="F177" s="9">
        <v>34</v>
      </c>
      <c r="G177" s="9" t="str" cm="1">
        <f t="array" ref="G177">_xlfn.IFS(F177&lt;20,"10-20",AND(F177&gt;=20,F177&lt;50),"20-50",AND(F177&gt;=50,F177&lt;70),"50-70",F177&gt;=70,"70-100")</f>
        <v>20-50</v>
      </c>
      <c r="H177" s="9">
        <v>54</v>
      </c>
      <c r="I177" s="9">
        <v>396</v>
      </c>
      <c r="J177" s="9">
        <v>20</v>
      </c>
      <c r="K177" s="9" t="s">
        <v>42</v>
      </c>
      <c r="L177" s="10">
        <v>44683</v>
      </c>
      <c r="M177" s="9">
        <v>2</v>
      </c>
      <c r="N177" s="9">
        <v>4</v>
      </c>
      <c r="O177" s="9">
        <v>400</v>
      </c>
      <c r="P177" s="9" t="s">
        <v>61</v>
      </c>
      <c r="Q177" s="9" t="s">
        <v>241</v>
      </c>
      <c r="R177" s="9" t="s">
        <v>37</v>
      </c>
      <c r="S177" s="9">
        <v>23</v>
      </c>
      <c r="T177" s="9" t="str" cm="1">
        <f t="array" ref="T177">_xlfn.IFS(S177&lt;30, "Young", AND(S177&gt;=30,S177&lt;50),"Adults",S177&gt;=50,"Senior")</f>
        <v>Young</v>
      </c>
      <c r="U177" s="9" t="s">
        <v>74</v>
      </c>
      <c r="V177" s="9" t="s">
        <v>39</v>
      </c>
    </row>
    <row r="178" spans="1:22" ht="14.25" customHeight="1" x14ac:dyDescent="0.3">
      <c r="A178" s="7">
        <v>1177</v>
      </c>
      <c r="B178" s="8">
        <v>44874</v>
      </c>
      <c r="C178" s="7" t="str">
        <f t="shared" si="2"/>
        <v>Nov</v>
      </c>
      <c r="D178" s="7" t="s">
        <v>81</v>
      </c>
      <c r="E178" s="7" t="s">
        <v>60</v>
      </c>
      <c r="F178" s="7">
        <v>49</v>
      </c>
      <c r="G178" s="7" t="str" cm="1">
        <f t="array" ref="G178">_xlfn.IFS(F178&lt;20,"10-20",AND(F178&gt;=20,F178&lt;50),"20-50",AND(F178&gt;=50,F178&lt;70),"50-70",F178&gt;=70,"70-100")</f>
        <v>20-50</v>
      </c>
      <c r="H178" s="7">
        <v>65</v>
      </c>
      <c r="I178" s="7">
        <v>622</v>
      </c>
      <c r="J178" s="7">
        <v>39</v>
      </c>
      <c r="K178" s="7" t="s">
        <v>42</v>
      </c>
      <c r="L178" s="8">
        <v>44879</v>
      </c>
      <c r="M178" s="7">
        <v>5</v>
      </c>
      <c r="N178" s="7">
        <v>2</v>
      </c>
      <c r="O178" s="7">
        <v>624</v>
      </c>
      <c r="P178" s="7" t="s">
        <v>45</v>
      </c>
      <c r="Q178" s="7" t="s">
        <v>242</v>
      </c>
      <c r="R178" s="7" t="s">
        <v>37</v>
      </c>
      <c r="S178" s="7">
        <v>61</v>
      </c>
      <c r="T178" s="7" t="str" cm="1">
        <f t="array" ref="T178">_xlfn.IFS(S178&lt;30, "Young", AND(S178&gt;=30,S178&lt;50),"Adults",S178&gt;=50,"Senior")</f>
        <v>Senior</v>
      </c>
      <c r="U178" s="7" t="s">
        <v>55</v>
      </c>
      <c r="V178" s="7" t="s">
        <v>39</v>
      </c>
    </row>
    <row r="179" spans="1:22" ht="14.25" customHeight="1" x14ac:dyDescent="0.3">
      <c r="A179" s="9">
        <v>1178</v>
      </c>
      <c r="B179" s="10">
        <v>44760</v>
      </c>
      <c r="C179" s="9" t="str">
        <f t="shared" si="2"/>
        <v>Jul</v>
      </c>
      <c r="D179" s="9" t="s">
        <v>81</v>
      </c>
      <c r="E179" s="9" t="s">
        <v>60</v>
      </c>
      <c r="F179" s="9">
        <v>34</v>
      </c>
      <c r="G179" s="9" t="str" cm="1">
        <f t="array" ref="G179">_xlfn.IFS(F179&lt;20,"10-20",AND(F179&gt;=20,F179&lt;50),"20-50",AND(F179&gt;=50,F179&lt;70),"50-70",F179&gt;=70,"70-100")</f>
        <v>20-50</v>
      </c>
      <c r="H179" s="9">
        <v>69</v>
      </c>
      <c r="I179" s="9">
        <v>976</v>
      </c>
      <c r="J179" s="9">
        <v>28</v>
      </c>
      <c r="K179" s="9" t="s">
        <v>42</v>
      </c>
      <c r="L179" s="10">
        <v>44764</v>
      </c>
      <c r="M179" s="9">
        <v>4</v>
      </c>
      <c r="N179" s="9">
        <v>4</v>
      </c>
      <c r="O179" s="9">
        <v>980</v>
      </c>
      <c r="P179" s="9" t="s">
        <v>35</v>
      </c>
      <c r="Q179" s="9" t="s">
        <v>243</v>
      </c>
      <c r="R179" s="9" t="s">
        <v>37</v>
      </c>
      <c r="S179" s="9">
        <v>24</v>
      </c>
      <c r="T179" s="9" t="str" cm="1">
        <f t="array" ref="T179">_xlfn.IFS(S179&lt;30, "Young", AND(S179&gt;=30,S179&lt;50),"Adults",S179&gt;=50,"Senior")</f>
        <v>Young</v>
      </c>
      <c r="U179" s="9" t="s">
        <v>44</v>
      </c>
      <c r="V179" s="9" t="s">
        <v>39</v>
      </c>
    </row>
    <row r="180" spans="1:22" ht="14.25" customHeight="1" x14ac:dyDescent="0.3">
      <c r="A180" s="7">
        <v>1179</v>
      </c>
      <c r="B180" s="8">
        <v>44585</v>
      </c>
      <c r="C180" s="7" t="str">
        <f t="shared" si="2"/>
        <v>Jan</v>
      </c>
      <c r="D180" s="7" t="s">
        <v>32</v>
      </c>
      <c r="E180" s="7" t="s">
        <v>33</v>
      </c>
      <c r="F180" s="7">
        <v>51</v>
      </c>
      <c r="G180" s="7" t="str" cm="1">
        <f t="array" ref="G180">_xlfn.IFS(F180&lt;20,"10-20",AND(F180&gt;=20,F180&lt;50),"20-50",AND(F180&gt;=50,F180&lt;70),"50-70",F180&gt;=70,"70-100")</f>
        <v>50-70</v>
      </c>
      <c r="H180" s="7">
        <v>74</v>
      </c>
      <c r="I180" s="7">
        <v>366</v>
      </c>
      <c r="J180" s="7">
        <v>16</v>
      </c>
      <c r="K180" s="7" t="s">
        <v>42</v>
      </c>
      <c r="L180" s="8">
        <v>44592</v>
      </c>
      <c r="M180" s="7">
        <v>2</v>
      </c>
      <c r="N180" s="7">
        <v>2</v>
      </c>
      <c r="O180" s="7">
        <v>368</v>
      </c>
      <c r="P180" s="7" t="s">
        <v>72</v>
      </c>
      <c r="Q180" s="7" t="s">
        <v>244</v>
      </c>
      <c r="R180" s="7" t="s">
        <v>37</v>
      </c>
      <c r="S180" s="7">
        <v>44</v>
      </c>
      <c r="T180" s="7" t="str" cm="1">
        <f t="array" ref="T180">_xlfn.IFS(S180&lt;30, "Young", AND(S180&gt;=30,S180&lt;50),"Adults",S180&gt;=50,"Senior")</f>
        <v>Adults</v>
      </c>
      <c r="U180" s="7" t="s">
        <v>74</v>
      </c>
      <c r="V180" s="7" t="s">
        <v>39</v>
      </c>
    </row>
    <row r="181" spans="1:22" ht="14.25" customHeight="1" x14ac:dyDescent="0.3">
      <c r="A181" s="9">
        <v>1180</v>
      </c>
      <c r="B181" s="10">
        <v>44723</v>
      </c>
      <c r="C181" s="9" t="str">
        <f t="shared" si="2"/>
        <v>Jun</v>
      </c>
      <c r="D181" s="9" t="s">
        <v>56</v>
      </c>
      <c r="E181" s="9" t="s">
        <v>57</v>
      </c>
      <c r="F181" s="9">
        <v>54</v>
      </c>
      <c r="G181" s="9" t="str" cm="1">
        <f t="array" ref="G181">_xlfn.IFS(F181&lt;20,"10-20",AND(F181&gt;=20,F181&lt;50),"20-50",AND(F181&gt;=50,F181&lt;70),"50-70",F181&gt;=70,"70-100")</f>
        <v>50-70</v>
      </c>
      <c r="H181" s="9">
        <v>71</v>
      </c>
      <c r="I181" s="9">
        <v>522</v>
      </c>
      <c r="J181" s="9">
        <v>31</v>
      </c>
      <c r="K181" s="9" t="s">
        <v>42</v>
      </c>
      <c r="L181" s="10">
        <v>44725</v>
      </c>
      <c r="M181" s="9">
        <v>2</v>
      </c>
      <c r="N181" s="9">
        <v>5</v>
      </c>
      <c r="O181" s="9">
        <v>527</v>
      </c>
      <c r="P181" s="9" t="s">
        <v>49</v>
      </c>
      <c r="Q181" s="9" t="s">
        <v>245</v>
      </c>
      <c r="R181" s="9" t="s">
        <v>37</v>
      </c>
      <c r="S181" s="9">
        <v>51</v>
      </c>
      <c r="T181" s="9" t="str" cm="1">
        <f t="array" ref="T181">_xlfn.IFS(S181&lt;30, "Young", AND(S181&gt;=30,S181&lt;50),"Adults",S181&gt;=50,"Senior")</f>
        <v>Senior</v>
      </c>
      <c r="U181" s="9" t="s">
        <v>63</v>
      </c>
      <c r="V181" s="9" t="s">
        <v>39</v>
      </c>
    </row>
    <row r="182" spans="1:22" ht="14.25" customHeight="1" x14ac:dyDescent="0.3">
      <c r="A182" s="7">
        <v>1181</v>
      </c>
      <c r="B182" s="8">
        <v>44734</v>
      </c>
      <c r="C182" s="7" t="str">
        <f t="shared" si="2"/>
        <v>Jun</v>
      </c>
      <c r="D182" s="7" t="s">
        <v>65</v>
      </c>
      <c r="E182" s="7" t="s">
        <v>57</v>
      </c>
      <c r="F182" s="7">
        <v>31</v>
      </c>
      <c r="G182" s="7" t="str" cm="1">
        <f t="array" ref="G182">_xlfn.IFS(F182&lt;20,"10-20",AND(F182&gt;=20,F182&lt;50),"20-50",AND(F182&gt;=50,F182&lt;70),"50-70",F182&gt;=70,"70-100")</f>
        <v>20-50</v>
      </c>
      <c r="H182" s="7">
        <v>64</v>
      </c>
      <c r="I182" s="7">
        <v>656</v>
      </c>
      <c r="J182" s="7">
        <v>20</v>
      </c>
      <c r="K182" s="7" t="s">
        <v>42</v>
      </c>
      <c r="L182" s="8">
        <v>44739</v>
      </c>
      <c r="M182" s="7">
        <v>5</v>
      </c>
      <c r="N182" s="7">
        <v>4</v>
      </c>
      <c r="O182" s="7">
        <v>660</v>
      </c>
      <c r="P182" s="7" t="s">
        <v>35</v>
      </c>
      <c r="Q182" s="7" t="s">
        <v>246</v>
      </c>
      <c r="R182" s="7" t="s">
        <v>37</v>
      </c>
      <c r="S182" s="7">
        <v>37</v>
      </c>
      <c r="T182" s="7" t="str" cm="1">
        <f t="array" ref="T182">_xlfn.IFS(S182&lt;30, "Young", AND(S182&gt;=30,S182&lt;50),"Adults",S182&gt;=50,"Senior")</f>
        <v>Adults</v>
      </c>
      <c r="U182" s="7" t="s">
        <v>168</v>
      </c>
      <c r="V182" s="7" t="s">
        <v>39</v>
      </c>
    </row>
    <row r="183" spans="1:22" ht="14.25" customHeight="1" x14ac:dyDescent="0.3">
      <c r="A183" s="9">
        <v>1182</v>
      </c>
      <c r="B183" s="10">
        <v>44808</v>
      </c>
      <c r="C183" s="9" t="str">
        <f t="shared" si="2"/>
        <v>Sep</v>
      </c>
      <c r="D183" s="9" t="s">
        <v>65</v>
      </c>
      <c r="E183" s="9" t="s">
        <v>57</v>
      </c>
      <c r="F183" s="9">
        <v>39</v>
      </c>
      <c r="G183" s="9" t="str" cm="1">
        <f t="array" ref="G183">_xlfn.IFS(F183&lt;20,"10-20",AND(F183&gt;=20,F183&lt;50),"20-50",AND(F183&gt;=50,F183&lt;70),"50-70",F183&gt;=70,"70-100")</f>
        <v>20-50</v>
      </c>
      <c r="H183" s="9">
        <v>64</v>
      </c>
      <c r="I183" s="9">
        <v>873</v>
      </c>
      <c r="J183" s="9">
        <v>35</v>
      </c>
      <c r="K183" s="9" t="s">
        <v>42</v>
      </c>
      <c r="L183" s="10">
        <v>44813</v>
      </c>
      <c r="M183" s="9">
        <v>5</v>
      </c>
      <c r="N183" s="9">
        <v>2</v>
      </c>
      <c r="O183" s="9">
        <v>875</v>
      </c>
      <c r="P183" s="9" t="s">
        <v>35</v>
      </c>
      <c r="Q183" s="9" t="s">
        <v>247</v>
      </c>
      <c r="R183" s="9" t="s">
        <v>37</v>
      </c>
      <c r="S183" s="9">
        <v>50</v>
      </c>
      <c r="T183" s="9" t="str" cm="1">
        <f t="array" ref="T183">_xlfn.IFS(S183&lt;30, "Young", AND(S183&gt;=30,S183&lt;50),"Adults",S183&gt;=50,"Senior")</f>
        <v>Senior</v>
      </c>
      <c r="U183" s="9" t="s">
        <v>63</v>
      </c>
      <c r="V183" s="9" t="s">
        <v>39</v>
      </c>
    </row>
    <row r="184" spans="1:22" ht="14.25" customHeight="1" x14ac:dyDescent="0.3">
      <c r="A184" s="7">
        <v>1183</v>
      </c>
      <c r="B184" s="8">
        <v>44575</v>
      </c>
      <c r="C184" s="7" t="str">
        <f t="shared" si="2"/>
        <v>Jan</v>
      </c>
      <c r="D184" s="7" t="s">
        <v>65</v>
      </c>
      <c r="E184" s="7" t="s">
        <v>57</v>
      </c>
      <c r="F184" s="7">
        <v>56</v>
      </c>
      <c r="G184" s="7" t="str" cm="1">
        <f t="array" ref="G184">_xlfn.IFS(F184&lt;20,"10-20",AND(F184&gt;=20,F184&lt;50),"20-50",AND(F184&gt;=50,F184&lt;70),"50-70",F184&gt;=70,"70-100")</f>
        <v>50-70</v>
      </c>
      <c r="H184" s="7">
        <v>77</v>
      </c>
      <c r="I184" s="7">
        <v>984</v>
      </c>
      <c r="J184" s="7">
        <v>47</v>
      </c>
      <c r="K184" s="7" t="s">
        <v>42</v>
      </c>
      <c r="L184" s="8">
        <v>44576</v>
      </c>
      <c r="M184" s="7">
        <v>1</v>
      </c>
      <c r="N184" s="7">
        <v>3</v>
      </c>
      <c r="O184" s="7">
        <v>987</v>
      </c>
      <c r="P184" s="7" t="s">
        <v>35</v>
      </c>
      <c r="Q184" s="7" t="s">
        <v>248</v>
      </c>
      <c r="R184" s="7" t="s">
        <v>37</v>
      </c>
      <c r="S184" s="7">
        <v>17</v>
      </c>
      <c r="T184" s="7" t="str" cm="1">
        <f t="array" ref="T184">_xlfn.IFS(S184&lt;30, "Young", AND(S184&gt;=30,S184&lt;50),"Adults",S184&gt;=50,"Senior")</f>
        <v>Young</v>
      </c>
      <c r="U184" s="7" t="s">
        <v>74</v>
      </c>
      <c r="V184" s="7" t="s">
        <v>39</v>
      </c>
    </row>
    <row r="185" spans="1:22" ht="14.25" customHeight="1" x14ac:dyDescent="0.3">
      <c r="A185" s="9">
        <v>1184</v>
      </c>
      <c r="B185" s="10">
        <v>44766</v>
      </c>
      <c r="C185" s="9" t="str">
        <f t="shared" si="2"/>
        <v>Jul</v>
      </c>
      <c r="D185" s="9" t="s">
        <v>68</v>
      </c>
      <c r="E185" s="9" t="s">
        <v>57</v>
      </c>
      <c r="F185" s="9">
        <v>78</v>
      </c>
      <c r="G185" s="9" t="str" cm="1">
        <f t="array" ref="G185">_xlfn.IFS(F185&lt;20,"10-20",AND(F185&gt;=20,F185&lt;50),"20-50",AND(F185&gt;=50,F185&lt;70),"50-70",F185&gt;=70,"70-100")</f>
        <v>70-100</v>
      </c>
      <c r="H185" s="9">
        <v>113</v>
      </c>
      <c r="I185" s="9">
        <v>1011</v>
      </c>
      <c r="J185" s="9">
        <v>29</v>
      </c>
      <c r="K185" s="9" t="s">
        <v>42</v>
      </c>
      <c r="L185" s="10">
        <v>44773</v>
      </c>
      <c r="M185" s="9">
        <v>7</v>
      </c>
      <c r="N185" s="9">
        <v>4</v>
      </c>
      <c r="O185" s="9">
        <v>1015</v>
      </c>
      <c r="P185" s="9" t="s">
        <v>49</v>
      </c>
      <c r="Q185" s="9" t="s">
        <v>249</v>
      </c>
      <c r="R185" s="9" t="s">
        <v>37</v>
      </c>
      <c r="S185" s="9">
        <v>41</v>
      </c>
      <c r="T185" s="9" t="str" cm="1">
        <f t="array" ref="T185">_xlfn.IFS(S185&lt;30, "Young", AND(S185&gt;=30,S185&lt;50),"Adults",S185&gt;=50,"Senior")</f>
        <v>Adults</v>
      </c>
      <c r="U185" s="9" t="s">
        <v>84</v>
      </c>
      <c r="V185" s="9" t="s">
        <v>39</v>
      </c>
    </row>
    <row r="186" spans="1:22" ht="14.25" customHeight="1" x14ac:dyDescent="0.3">
      <c r="A186" s="7">
        <v>1185</v>
      </c>
      <c r="B186" s="8">
        <v>44849</v>
      </c>
      <c r="C186" s="7" t="str">
        <f t="shared" si="2"/>
        <v>Oct</v>
      </c>
      <c r="D186" s="7" t="s">
        <v>52</v>
      </c>
      <c r="E186" s="7" t="s">
        <v>53</v>
      </c>
      <c r="F186" s="7">
        <v>72</v>
      </c>
      <c r="G186" s="7" t="str" cm="1">
        <f t="array" ref="G186">_xlfn.IFS(F186&lt;20,"10-20",AND(F186&gt;=20,F186&lt;50),"20-50",AND(F186&gt;=50,F186&lt;70),"50-70",F186&gt;=70,"70-100")</f>
        <v>70-100</v>
      </c>
      <c r="H186" s="7">
        <v>103</v>
      </c>
      <c r="I186" s="7">
        <v>1145</v>
      </c>
      <c r="J186" s="7">
        <v>37</v>
      </c>
      <c r="K186" s="7" t="s">
        <v>42</v>
      </c>
      <c r="L186" s="8">
        <v>44856</v>
      </c>
      <c r="M186" s="7">
        <v>7</v>
      </c>
      <c r="N186" s="7">
        <v>2</v>
      </c>
      <c r="O186" s="7">
        <v>1147</v>
      </c>
      <c r="P186" s="7" t="s">
        <v>61</v>
      </c>
      <c r="Q186" s="7" t="s">
        <v>250</v>
      </c>
      <c r="R186" s="7" t="s">
        <v>37</v>
      </c>
      <c r="S186" s="7">
        <v>48</v>
      </c>
      <c r="T186" s="7" t="str" cm="1">
        <f t="array" ref="T186">_xlfn.IFS(S186&lt;30, "Young", AND(S186&gt;=30,S186&lt;50),"Adults",S186&gt;=50,"Senior")</f>
        <v>Adults</v>
      </c>
      <c r="U186" s="7" t="s">
        <v>168</v>
      </c>
      <c r="V186" s="7" t="s">
        <v>39</v>
      </c>
    </row>
    <row r="187" spans="1:22" ht="14.25" customHeight="1" x14ac:dyDescent="0.3">
      <c r="A187" s="9">
        <v>1186</v>
      </c>
      <c r="B187" s="10">
        <v>44786</v>
      </c>
      <c r="C187" s="9" t="str">
        <f t="shared" si="2"/>
        <v>Aug</v>
      </c>
      <c r="D187" s="9" t="s">
        <v>59</v>
      </c>
      <c r="E187" s="9" t="s">
        <v>60</v>
      </c>
      <c r="F187" s="9">
        <v>51</v>
      </c>
      <c r="G187" s="9" t="str" cm="1">
        <f t="array" ref="G187">_xlfn.IFS(F187&lt;20,"10-20",AND(F187&gt;=20,F187&lt;50),"20-50",AND(F187&gt;=50,F187&lt;70),"50-70",F187&gt;=70,"70-100")</f>
        <v>50-70</v>
      </c>
      <c r="H187" s="9">
        <v>81</v>
      </c>
      <c r="I187" s="9">
        <v>1198</v>
      </c>
      <c r="J187" s="9">
        <v>40</v>
      </c>
      <c r="K187" s="9" t="s">
        <v>42</v>
      </c>
      <c r="L187" s="10">
        <v>44787</v>
      </c>
      <c r="M187" s="9">
        <v>1</v>
      </c>
      <c r="N187" s="9">
        <v>2</v>
      </c>
      <c r="O187" s="9">
        <v>1200</v>
      </c>
      <c r="P187" s="9" t="s">
        <v>45</v>
      </c>
      <c r="Q187" s="9" t="s">
        <v>251</v>
      </c>
      <c r="R187" s="9" t="s">
        <v>37</v>
      </c>
      <c r="S187" s="9">
        <v>29</v>
      </c>
      <c r="T187" s="9" t="str" cm="1">
        <f t="array" ref="T187">_xlfn.IFS(S187&lt;30, "Young", AND(S187&gt;=30,S187&lt;50),"Adults",S187&gt;=50,"Senior")</f>
        <v>Young</v>
      </c>
      <c r="U187" s="9" t="s">
        <v>55</v>
      </c>
      <c r="V187" s="9" t="s">
        <v>39</v>
      </c>
    </row>
    <row r="188" spans="1:22" ht="14.25" customHeight="1" x14ac:dyDescent="0.3">
      <c r="A188" s="7">
        <v>1187</v>
      </c>
      <c r="B188" s="8">
        <v>44712</v>
      </c>
      <c r="C188" s="7" t="str">
        <f t="shared" si="2"/>
        <v>May</v>
      </c>
      <c r="D188" s="7" t="s">
        <v>40</v>
      </c>
      <c r="E188" s="7" t="s">
        <v>41</v>
      </c>
      <c r="F188" s="7">
        <v>29</v>
      </c>
      <c r="G188" s="7" t="str" cm="1">
        <f t="array" ref="G188">_xlfn.IFS(F188&lt;20,"10-20",AND(F188&gt;=20,F188&lt;50),"20-50",AND(F188&gt;=50,F188&lt;70),"50-70",F188&gt;=70,"70-100")</f>
        <v>20-50</v>
      </c>
      <c r="H188" s="7">
        <v>68</v>
      </c>
      <c r="I188" s="7">
        <v>465</v>
      </c>
      <c r="J188" s="7">
        <v>12</v>
      </c>
      <c r="K188" s="7" t="s">
        <v>42</v>
      </c>
      <c r="L188" s="8">
        <v>44719</v>
      </c>
      <c r="M188" s="7">
        <v>7</v>
      </c>
      <c r="N188" s="7">
        <v>3</v>
      </c>
      <c r="O188" s="7">
        <v>468</v>
      </c>
      <c r="P188" s="7" t="s">
        <v>45</v>
      </c>
      <c r="Q188" s="7" t="s">
        <v>252</v>
      </c>
      <c r="R188" s="7" t="s">
        <v>37</v>
      </c>
      <c r="S188" s="7">
        <v>30</v>
      </c>
      <c r="T188" s="7" t="str" cm="1">
        <f t="array" ref="T188">_xlfn.IFS(S188&lt;30, "Young", AND(S188&gt;=30,S188&lt;50),"Adults",S188&gt;=50,"Senior")</f>
        <v>Adults</v>
      </c>
      <c r="U188" s="7" t="s">
        <v>55</v>
      </c>
      <c r="V188" s="7" t="s">
        <v>39</v>
      </c>
    </row>
    <row r="189" spans="1:22" ht="14.25" customHeight="1" x14ac:dyDescent="0.3">
      <c r="A189" s="9">
        <v>1188</v>
      </c>
      <c r="B189" s="10">
        <v>44684</v>
      </c>
      <c r="C189" s="9" t="str">
        <f t="shared" si="2"/>
        <v>May</v>
      </c>
      <c r="D189" s="9" t="s">
        <v>56</v>
      </c>
      <c r="E189" s="9" t="s">
        <v>57</v>
      </c>
      <c r="F189" s="9">
        <v>89</v>
      </c>
      <c r="G189" s="9" t="str" cm="1">
        <f t="array" ref="G189">_xlfn.IFS(F189&lt;20,"10-20",AND(F189&gt;=20,F189&lt;50),"20-50",AND(F189&gt;=50,F189&lt;70),"50-70",F189&gt;=70,"70-100")</f>
        <v>70-100</v>
      </c>
      <c r="H189" s="9">
        <v>122</v>
      </c>
      <c r="I189" s="9">
        <v>556</v>
      </c>
      <c r="J189" s="9">
        <v>17</v>
      </c>
      <c r="K189" s="9" t="s">
        <v>42</v>
      </c>
      <c r="L189" s="10">
        <v>44686</v>
      </c>
      <c r="M189" s="9">
        <v>2</v>
      </c>
      <c r="N189" s="9">
        <v>5</v>
      </c>
      <c r="O189" s="9">
        <v>561</v>
      </c>
      <c r="P189" s="9" t="s">
        <v>61</v>
      </c>
      <c r="Q189" s="9" t="s">
        <v>253</v>
      </c>
      <c r="R189" s="9" t="s">
        <v>37</v>
      </c>
      <c r="S189" s="9">
        <v>36</v>
      </c>
      <c r="T189" s="9" t="str" cm="1">
        <f t="array" ref="T189">_xlfn.IFS(S189&lt;30, "Young", AND(S189&gt;=30,S189&lt;50),"Adults",S189&gt;=50,"Senior")</f>
        <v>Adults</v>
      </c>
      <c r="U189" s="9" t="s">
        <v>74</v>
      </c>
      <c r="V189" s="9" t="s">
        <v>39</v>
      </c>
    </row>
    <row r="190" spans="1:22" ht="14.25" customHeight="1" x14ac:dyDescent="0.3">
      <c r="A190" s="7">
        <v>1189</v>
      </c>
      <c r="B190" s="8">
        <v>44894</v>
      </c>
      <c r="C190" s="7" t="str">
        <f t="shared" si="2"/>
        <v>Nov</v>
      </c>
      <c r="D190" s="7" t="s">
        <v>40</v>
      </c>
      <c r="E190" s="7" t="s">
        <v>41</v>
      </c>
      <c r="F190" s="7">
        <v>55</v>
      </c>
      <c r="G190" s="7" t="str" cm="1">
        <f t="array" ref="G190">_xlfn.IFS(F190&lt;20,"10-20",AND(F190&gt;=20,F190&lt;50),"20-50",AND(F190&gt;=50,F190&lt;70),"50-70",F190&gt;=70,"70-100")</f>
        <v>50-70</v>
      </c>
      <c r="H190" s="7">
        <v>81</v>
      </c>
      <c r="I190" s="7">
        <v>1192</v>
      </c>
      <c r="J190" s="7">
        <v>46</v>
      </c>
      <c r="K190" s="7" t="s">
        <v>42</v>
      </c>
      <c r="L190" s="8">
        <v>44896</v>
      </c>
      <c r="M190" s="7">
        <v>2</v>
      </c>
      <c r="N190" s="7">
        <v>4</v>
      </c>
      <c r="O190" s="7">
        <v>1196</v>
      </c>
      <c r="P190" s="7" t="s">
        <v>61</v>
      </c>
      <c r="Q190" s="7" t="s">
        <v>254</v>
      </c>
      <c r="R190" s="7" t="s">
        <v>37</v>
      </c>
      <c r="S190" s="7">
        <v>17</v>
      </c>
      <c r="T190" s="7" t="str" cm="1">
        <f t="array" ref="T190">_xlfn.IFS(S190&lt;30, "Young", AND(S190&gt;=30,S190&lt;50),"Adults",S190&gt;=50,"Senior")</f>
        <v>Young</v>
      </c>
      <c r="U190" s="7" t="s">
        <v>74</v>
      </c>
      <c r="V190" s="7" t="s">
        <v>39</v>
      </c>
    </row>
    <row r="191" spans="1:22" ht="14.25" customHeight="1" x14ac:dyDescent="0.3">
      <c r="A191" s="9">
        <v>1190</v>
      </c>
      <c r="B191" s="10">
        <v>44904</v>
      </c>
      <c r="C191" s="9" t="str">
        <f t="shared" si="2"/>
        <v>Dec</v>
      </c>
      <c r="D191" s="9" t="s">
        <v>56</v>
      </c>
      <c r="E191" s="9" t="s">
        <v>57</v>
      </c>
      <c r="F191" s="9">
        <v>74</v>
      </c>
      <c r="G191" s="9" t="str" cm="1">
        <f t="array" ref="G191">_xlfn.IFS(F191&lt;20,"10-20",AND(F191&gt;=20,F191&lt;50),"20-50",AND(F191&gt;=50,F191&lt;70),"50-70",F191&gt;=70,"70-100")</f>
        <v>70-100</v>
      </c>
      <c r="H191" s="9">
        <v>90</v>
      </c>
      <c r="I191" s="9">
        <v>379</v>
      </c>
      <c r="J191" s="9">
        <v>24</v>
      </c>
      <c r="K191" s="9" t="s">
        <v>42</v>
      </c>
      <c r="L191" s="10">
        <v>44907</v>
      </c>
      <c r="M191" s="9">
        <v>3</v>
      </c>
      <c r="N191" s="9">
        <v>5</v>
      </c>
      <c r="O191" s="9">
        <v>384</v>
      </c>
      <c r="P191" s="9" t="s">
        <v>61</v>
      </c>
      <c r="Q191" s="9" t="s">
        <v>255</v>
      </c>
      <c r="R191" s="9" t="s">
        <v>37</v>
      </c>
      <c r="S191" s="9">
        <v>31</v>
      </c>
      <c r="T191" s="9" t="str" cm="1">
        <f t="array" ref="T191">_xlfn.IFS(S191&lt;30, "Young", AND(S191&gt;=30,S191&lt;50),"Adults",S191&gt;=50,"Senior")</f>
        <v>Adults</v>
      </c>
      <c r="U191" s="9" t="s">
        <v>84</v>
      </c>
      <c r="V191" s="9" t="s">
        <v>39</v>
      </c>
    </row>
    <row r="192" spans="1:22" ht="14.25" customHeight="1" x14ac:dyDescent="0.3">
      <c r="A192" s="7">
        <v>1191</v>
      </c>
      <c r="B192" s="8">
        <v>44867</v>
      </c>
      <c r="C192" s="7" t="str">
        <f t="shared" si="2"/>
        <v>Nov</v>
      </c>
      <c r="D192" s="7" t="s">
        <v>81</v>
      </c>
      <c r="E192" s="7" t="s">
        <v>60</v>
      </c>
      <c r="F192" s="7">
        <v>23</v>
      </c>
      <c r="G192" s="7" t="str" cm="1">
        <f t="array" ref="G192">_xlfn.IFS(F192&lt;20,"10-20",AND(F192&gt;=20,F192&lt;50),"20-50",AND(F192&gt;=50,F192&lt;70),"50-70",F192&gt;=70,"70-100")</f>
        <v>20-50</v>
      </c>
      <c r="H192" s="7">
        <v>61</v>
      </c>
      <c r="I192" s="7">
        <v>1328</v>
      </c>
      <c r="J192" s="7">
        <v>35</v>
      </c>
      <c r="K192" s="7" t="s">
        <v>42</v>
      </c>
      <c r="L192" s="8">
        <v>44874</v>
      </c>
      <c r="M192" s="7">
        <v>7</v>
      </c>
      <c r="N192" s="7">
        <v>2</v>
      </c>
      <c r="O192" s="7">
        <v>1330</v>
      </c>
      <c r="P192" s="7" t="s">
        <v>35</v>
      </c>
      <c r="Q192" s="7" t="s">
        <v>256</v>
      </c>
      <c r="R192" s="7" t="s">
        <v>37</v>
      </c>
      <c r="S192" s="7">
        <v>33</v>
      </c>
      <c r="T192" s="7" t="str" cm="1">
        <f t="array" ref="T192">_xlfn.IFS(S192&lt;30, "Young", AND(S192&gt;=30,S192&lt;50),"Adults",S192&gt;=50,"Senior")</f>
        <v>Adults</v>
      </c>
      <c r="U192" s="7" t="s">
        <v>168</v>
      </c>
      <c r="V192" s="7" t="s">
        <v>39</v>
      </c>
    </row>
    <row r="193" spans="1:22" ht="14.25" customHeight="1" x14ac:dyDescent="0.3">
      <c r="A193" s="9">
        <v>1192</v>
      </c>
      <c r="B193" s="10">
        <v>44811</v>
      </c>
      <c r="C193" s="9" t="str">
        <f t="shared" si="2"/>
        <v>Sep</v>
      </c>
      <c r="D193" s="9" t="s">
        <v>40</v>
      </c>
      <c r="E193" s="9" t="s">
        <v>41</v>
      </c>
      <c r="F193" s="9">
        <v>70</v>
      </c>
      <c r="G193" s="9" t="str" cm="1">
        <f t="array" ref="G193">_xlfn.IFS(F193&lt;20,"10-20",AND(F193&gt;=20,F193&lt;50),"20-50",AND(F193&gt;=50,F193&lt;70),"50-70",F193&gt;=70,"70-100")</f>
        <v>70-100</v>
      </c>
      <c r="H193" s="9">
        <v>94</v>
      </c>
      <c r="I193" s="9">
        <v>165</v>
      </c>
      <c r="J193" s="9">
        <v>7</v>
      </c>
      <c r="K193" s="9" t="s">
        <v>42</v>
      </c>
      <c r="L193" s="10">
        <v>44813</v>
      </c>
      <c r="M193" s="9">
        <v>2</v>
      </c>
      <c r="N193" s="9">
        <v>3</v>
      </c>
      <c r="O193" s="9">
        <v>168</v>
      </c>
      <c r="P193" s="9" t="s">
        <v>45</v>
      </c>
      <c r="Q193" s="9" t="s">
        <v>257</v>
      </c>
      <c r="R193" s="9" t="s">
        <v>37</v>
      </c>
      <c r="S193" s="9">
        <v>50</v>
      </c>
      <c r="T193" s="9" t="str" cm="1">
        <f t="array" ref="T193">_xlfn.IFS(S193&lt;30, "Young", AND(S193&gt;=30,S193&lt;50),"Adults",S193&gt;=50,"Senior")</f>
        <v>Senior</v>
      </c>
      <c r="U193" s="9" t="s">
        <v>74</v>
      </c>
      <c r="V193" s="9" t="s">
        <v>39</v>
      </c>
    </row>
    <row r="194" spans="1:22" ht="14.25" customHeight="1" x14ac:dyDescent="0.3">
      <c r="A194" s="7">
        <v>1193</v>
      </c>
      <c r="B194" s="8">
        <v>44870</v>
      </c>
      <c r="C194" s="7" t="str">
        <f t="shared" si="2"/>
        <v>Nov</v>
      </c>
      <c r="D194" s="7" t="s">
        <v>65</v>
      </c>
      <c r="E194" s="7" t="s">
        <v>57</v>
      </c>
      <c r="F194" s="7">
        <v>95</v>
      </c>
      <c r="G194" s="7" t="str" cm="1">
        <f t="array" ref="G194">_xlfn.IFS(F194&lt;20,"10-20",AND(F194&gt;=20,F194&lt;50),"20-50",AND(F194&gt;=50,F194&lt;70),"50-70",F194&gt;=70,"70-100")</f>
        <v>70-100</v>
      </c>
      <c r="H194" s="7">
        <v>112</v>
      </c>
      <c r="I194" s="7">
        <v>828</v>
      </c>
      <c r="J194" s="7">
        <v>49</v>
      </c>
      <c r="K194" s="7" t="s">
        <v>42</v>
      </c>
      <c r="L194" s="8">
        <v>44874</v>
      </c>
      <c r="M194" s="7">
        <v>4</v>
      </c>
      <c r="N194" s="7">
        <v>5</v>
      </c>
      <c r="O194" s="7">
        <v>833</v>
      </c>
      <c r="P194" s="7" t="s">
        <v>35</v>
      </c>
      <c r="Q194" s="7" t="s">
        <v>258</v>
      </c>
      <c r="R194" s="7" t="s">
        <v>37</v>
      </c>
      <c r="S194" s="7">
        <v>36</v>
      </c>
      <c r="T194" s="7" t="str" cm="1">
        <f t="array" ref="T194">_xlfn.IFS(S194&lt;30, "Young", AND(S194&gt;=30,S194&lt;50),"Adults",S194&gt;=50,"Senior")</f>
        <v>Adults</v>
      </c>
      <c r="U194" s="7" t="s">
        <v>44</v>
      </c>
      <c r="V194" s="7" t="s">
        <v>39</v>
      </c>
    </row>
    <row r="195" spans="1:22" ht="14.25" customHeight="1" x14ac:dyDescent="0.3">
      <c r="A195" s="9">
        <v>1194</v>
      </c>
      <c r="B195" s="10">
        <v>44771</v>
      </c>
      <c r="C195" s="9" t="str">
        <f t="shared" ref="C195:C258" si="3">TEXT(B195,"MMM")</f>
        <v>Jul</v>
      </c>
      <c r="D195" s="9" t="s">
        <v>68</v>
      </c>
      <c r="E195" s="9" t="s">
        <v>57</v>
      </c>
      <c r="F195" s="9">
        <v>96</v>
      </c>
      <c r="G195" s="9" t="str" cm="1">
        <f t="array" ref="G195">_xlfn.IFS(F195&lt;20,"10-20",AND(F195&gt;=20,F195&lt;50),"20-50",AND(F195&gt;=50,F195&lt;70),"50-70",F195&gt;=70,"70-100")</f>
        <v>70-100</v>
      </c>
      <c r="H195" s="9">
        <v>109</v>
      </c>
      <c r="I195" s="9">
        <v>138</v>
      </c>
      <c r="J195" s="9">
        <v>11</v>
      </c>
      <c r="K195" s="9" t="s">
        <v>42</v>
      </c>
      <c r="L195" s="10">
        <v>44772</v>
      </c>
      <c r="M195" s="9">
        <v>1</v>
      </c>
      <c r="N195" s="9">
        <v>5</v>
      </c>
      <c r="O195" s="9">
        <v>143</v>
      </c>
      <c r="P195" s="9" t="s">
        <v>35</v>
      </c>
      <c r="Q195" s="9" t="s">
        <v>259</v>
      </c>
      <c r="R195" s="9" t="s">
        <v>37</v>
      </c>
      <c r="S195" s="9">
        <v>48</v>
      </c>
      <c r="T195" s="9" t="str" cm="1">
        <f t="array" ref="T195">_xlfn.IFS(S195&lt;30, "Young", AND(S195&gt;=30,S195&lt;50),"Adults",S195&gt;=50,"Senior")</f>
        <v>Adults</v>
      </c>
      <c r="U195" s="9" t="s">
        <v>84</v>
      </c>
      <c r="V195" s="9" t="s">
        <v>39</v>
      </c>
    </row>
    <row r="196" spans="1:22" ht="14.25" customHeight="1" x14ac:dyDescent="0.3">
      <c r="A196" s="7">
        <v>1195</v>
      </c>
      <c r="B196" s="8">
        <v>44893</v>
      </c>
      <c r="C196" s="7" t="str">
        <f t="shared" si="3"/>
        <v>Nov</v>
      </c>
      <c r="D196" s="7" t="s">
        <v>32</v>
      </c>
      <c r="E196" s="7" t="s">
        <v>33</v>
      </c>
      <c r="F196" s="7">
        <v>31</v>
      </c>
      <c r="G196" s="7" t="str" cm="1">
        <f t="array" ref="G196">_xlfn.IFS(F196&lt;20,"10-20",AND(F196&gt;=20,F196&lt;50),"20-50",AND(F196&gt;=50,F196&lt;70),"50-70",F196&gt;=70,"70-100")</f>
        <v>20-50</v>
      </c>
      <c r="H196" s="7">
        <v>54</v>
      </c>
      <c r="I196" s="7">
        <v>1146</v>
      </c>
      <c r="J196" s="7">
        <v>50</v>
      </c>
      <c r="K196" s="7" t="s">
        <v>42</v>
      </c>
      <c r="L196" s="8">
        <v>44896</v>
      </c>
      <c r="M196" s="7">
        <v>3</v>
      </c>
      <c r="N196" s="7">
        <v>4</v>
      </c>
      <c r="O196" s="7">
        <v>1150</v>
      </c>
      <c r="P196" s="7" t="s">
        <v>35</v>
      </c>
      <c r="Q196" s="7" t="s">
        <v>260</v>
      </c>
      <c r="R196" s="7" t="s">
        <v>37</v>
      </c>
      <c r="S196" s="7">
        <v>42</v>
      </c>
      <c r="T196" s="7" t="str" cm="1">
        <f t="array" ref="T196">_xlfn.IFS(S196&lt;30, "Young", AND(S196&gt;=30,S196&lt;50),"Adults",S196&gt;=50,"Senior")</f>
        <v>Adults</v>
      </c>
      <c r="U196" s="7" t="s">
        <v>84</v>
      </c>
      <c r="V196" s="7" t="s">
        <v>39</v>
      </c>
    </row>
    <row r="197" spans="1:22" ht="14.25" customHeight="1" x14ac:dyDescent="0.3">
      <c r="A197" s="9">
        <v>1196</v>
      </c>
      <c r="B197" s="10">
        <v>44843</v>
      </c>
      <c r="C197" s="9" t="str">
        <f t="shared" si="3"/>
        <v>Oct</v>
      </c>
      <c r="D197" s="9" t="s">
        <v>65</v>
      </c>
      <c r="E197" s="9" t="s">
        <v>57</v>
      </c>
      <c r="F197" s="9">
        <v>38</v>
      </c>
      <c r="G197" s="9" t="str" cm="1">
        <f t="array" ref="G197">_xlfn.IFS(F197&lt;20,"10-20",AND(F197&gt;=20,F197&lt;50),"20-50",AND(F197&gt;=50,F197&lt;70),"50-70",F197&gt;=70,"70-100")</f>
        <v>20-50</v>
      </c>
      <c r="H197" s="9">
        <v>64</v>
      </c>
      <c r="I197" s="9">
        <v>804</v>
      </c>
      <c r="J197" s="9">
        <v>31</v>
      </c>
      <c r="K197" s="9" t="s">
        <v>42</v>
      </c>
      <c r="L197" s="10">
        <v>44850</v>
      </c>
      <c r="M197" s="9">
        <v>7</v>
      </c>
      <c r="N197" s="9">
        <v>2</v>
      </c>
      <c r="O197" s="9">
        <v>806</v>
      </c>
      <c r="P197" s="9" t="s">
        <v>35</v>
      </c>
      <c r="Q197" s="9" t="s">
        <v>261</v>
      </c>
      <c r="R197" s="9" t="s">
        <v>37</v>
      </c>
      <c r="S197" s="9">
        <v>44</v>
      </c>
      <c r="T197" s="9" t="str" cm="1">
        <f t="array" ref="T197">_xlfn.IFS(S197&lt;30, "Young", AND(S197&gt;=30,S197&lt;50),"Adults",S197&gt;=50,"Senior")</f>
        <v>Adults</v>
      </c>
      <c r="U197" s="9" t="s">
        <v>44</v>
      </c>
      <c r="V197" s="9" t="s">
        <v>39</v>
      </c>
    </row>
    <row r="198" spans="1:22" ht="14.25" customHeight="1" x14ac:dyDescent="0.3">
      <c r="A198" s="7">
        <v>1197</v>
      </c>
      <c r="B198" s="8">
        <v>44695</v>
      </c>
      <c r="C198" s="7" t="str">
        <f t="shared" si="3"/>
        <v>May</v>
      </c>
      <c r="D198" s="7" t="s">
        <v>56</v>
      </c>
      <c r="E198" s="7" t="s">
        <v>57</v>
      </c>
      <c r="F198" s="7">
        <v>57</v>
      </c>
      <c r="G198" s="7" t="str" cm="1">
        <f t="array" ref="G198">_xlfn.IFS(F198&lt;20,"10-20",AND(F198&gt;=20,F198&lt;50),"20-50",AND(F198&gt;=50,F198&lt;70),"50-70",F198&gt;=70,"70-100")</f>
        <v>50-70</v>
      </c>
      <c r="H198" s="7">
        <v>79</v>
      </c>
      <c r="I198" s="7">
        <v>832</v>
      </c>
      <c r="J198" s="7">
        <v>38</v>
      </c>
      <c r="K198" s="7" t="s">
        <v>42</v>
      </c>
      <c r="L198" s="8">
        <v>44699</v>
      </c>
      <c r="M198" s="7">
        <v>4</v>
      </c>
      <c r="N198" s="7">
        <v>4</v>
      </c>
      <c r="O198" s="7">
        <v>836</v>
      </c>
      <c r="P198" s="7" t="s">
        <v>72</v>
      </c>
      <c r="Q198" s="7" t="s">
        <v>262</v>
      </c>
      <c r="R198" s="7" t="s">
        <v>37</v>
      </c>
      <c r="S198" s="7">
        <v>26</v>
      </c>
      <c r="T198" s="7" t="str" cm="1">
        <f t="array" ref="T198">_xlfn.IFS(S198&lt;30, "Young", AND(S198&gt;=30,S198&lt;50),"Adults",S198&gt;=50,"Senior")</f>
        <v>Young</v>
      </c>
      <c r="U198" s="7" t="s">
        <v>44</v>
      </c>
      <c r="V198" s="7" t="s">
        <v>39</v>
      </c>
    </row>
    <row r="199" spans="1:22" ht="14.25" customHeight="1" x14ac:dyDescent="0.3">
      <c r="A199" s="9">
        <v>1198</v>
      </c>
      <c r="B199" s="10">
        <v>44665</v>
      </c>
      <c r="C199" s="9" t="str">
        <f t="shared" si="3"/>
        <v>Apr</v>
      </c>
      <c r="D199" s="9" t="s">
        <v>32</v>
      </c>
      <c r="E199" s="9" t="s">
        <v>33</v>
      </c>
      <c r="F199" s="9">
        <v>66</v>
      </c>
      <c r="G199" s="9" t="str" cm="1">
        <f t="array" ref="G199">_xlfn.IFS(F199&lt;20,"10-20",AND(F199&gt;=20,F199&lt;50),"20-50",AND(F199&gt;=50,F199&lt;70),"50-70",F199&gt;=70,"70-100")</f>
        <v>50-70</v>
      </c>
      <c r="H199" s="9">
        <v>83</v>
      </c>
      <c r="I199" s="9">
        <v>32</v>
      </c>
      <c r="J199" s="9">
        <v>2</v>
      </c>
      <c r="K199" s="9" t="s">
        <v>42</v>
      </c>
      <c r="L199" s="10">
        <v>44670</v>
      </c>
      <c r="M199" s="9">
        <v>2</v>
      </c>
      <c r="N199" s="9">
        <v>2</v>
      </c>
      <c r="O199" s="9">
        <v>34</v>
      </c>
      <c r="P199" s="9" t="s">
        <v>72</v>
      </c>
      <c r="Q199" s="9" t="s">
        <v>263</v>
      </c>
      <c r="R199" s="9" t="s">
        <v>37</v>
      </c>
      <c r="S199" s="9">
        <v>23</v>
      </c>
      <c r="T199" s="9" t="str" cm="1">
        <f t="array" ref="T199">_xlfn.IFS(S199&lt;30, "Young", AND(S199&gt;=30,S199&lt;50),"Adults",S199&gt;=50,"Senior")</f>
        <v>Young</v>
      </c>
      <c r="U199" s="9" t="s">
        <v>44</v>
      </c>
      <c r="V199" s="9" t="s">
        <v>39</v>
      </c>
    </row>
    <row r="200" spans="1:22" ht="14.25" customHeight="1" x14ac:dyDescent="0.3">
      <c r="A200" s="7">
        <v>1199</v>
      </c>
      <c r="B200" s="8">
        <v>44776</v>
      </c>
      <c r="C200" s="7" t="str">
        <f t="shared" si="3"/>
        <v>Aug</v>
      </c>
      <c r="D200" s="7" t="s">
        <v>52</v>
      </c>
      <c r="E200" s="7" t="s">
        <v>53</v>
      </c>
      <c r="F200" s="7">
        <v>59</v>
      </c>
      <c r="G200" s="7" t="str" cm="1">
        <f t="array" ref="G200">_xlfn.IFS(F200&lt;20,"10-20",AND(F200&gt;=20,F200&lt;50),"20-50",AND(F200&gt;=50,F200&lt;70),"50-70",F200&gt;=70,"70-100")</f>
        <v>50-70</v>
      </c>
      <c r="H200" s="7">
        <v>78</v>
      </c>
      <c r="I200" s="7">
        <v>262</v>
      </c>
      <c r="J200" s="7">
        <v>14</v>
      </c>
      <c r="K200" s="7" t="s">
        <v>42</v>
      </c>
      <c r="L200" s="8">
        <v>44780</v>
      </c>
      <c r="M200" s="7">
        <v>4</v>
      </c>
      <c r="N200" s="7">
        <v>4</v>
      </c>
      <c r="O200" s="7">
        <v>266</v>
      </c>
      <c r="P200" s="7" t="s">
        <v>35</v>
      </c>
      <c r="Q200" s="7" t="s">
        <v>264</v>
      </c>
      <c r="R200" s="7" t="s">
        <v>37</v>
      </c>
      <c r="S200" s="7">
        <v>43</v>
      </c>
      <c r="T200" s="7" t="str" cm="1">
        <f t="array" ref="T200">_xlfn.IFS(S200&lt;30, "Young", AND(S200&gt;=30,S200&lt;50),"Adults",S200&gt;=50,"Senior")</f>
        <v>Adults</v>
      </c>
      <c r="U200" s="7" t="s">
        <v>47</v>
      </c>
      <c r="V200" s="7" t="s">
        <v>39</v>
      </c>
    </row>
    <row r="201" spans="1:22" ht="14.25" customHeight="1" x14ac:dyDescent="0.3">
      <c r="A201" s="9">
        <v>1200</v>
      </c>
      <c r="B201" s="10">
        <v>44849</v>
      </c>
      <c r="C201" s="9" t="str">
        <f t="shared" si="3"/>
        <v>Oct</v>
      </c>
      <c r="D201" s="9" t="s">
        <v>68</v>
      </c>
      <c r="E201" s="9" t="s">
        <v>57</v>
      </c>
      <c r="F201" s="9">
        <v>80</v>
      </c>
      <c r="G201" s="9" t="str" cm="1">
        <f t="array" ref="G201">_xlfn.IFS(F201&lt;20,"10-20",AND(F201&gt;=20,F201&lt;50),"20-50",AND(F201&gt;=50,F201&lt;70),"50-70",F201&gt;=70,"70-100")</f>
        <v>70-100</v>
      </c>
      <c r="H201" s="9">
        <v>100</v>
      </c>
      <c r="I201" s="9">
        <v>35</v>
      </c>
      <c r="J201" s="9">
        <v>2</v>
      </c>
      <c r="K201" s="9" t="s">
        <v>42</v>
      </c>
      <c r="L201" s="10">
        <v>44853</v>
      </c>
      <c r="M201" s="9">
        <v>4</v>
      </c>
      <c r="N201" s="9">
        <v>5</v>
      </c>
      <c r="O201" s="9">
        <v>40</v>
      </c>
      <c r="P201" s="9" t="s">
        <v>45</v>
      </c>
      <c r="Q201" s="9" t="s">
        <v>265</v>
      </c>
      <c r="R201" s="9" t="s">
        <v>37</v>
      </c>
      <c r="S201" s="9">
        <v>40</v>
      </c>
      <c r="T201" s="9" t="str" cm="1">
        <f t="array" ref="T201">_xlfn.IFS(S201&lt;30, "Young", AND(S201&gt;=30,S201&lt;50),"Adults",S201&gt;=50,"Senior")</f>
        <v>Adults</v>
      </c>
      <c r="U201" s="9" t="s">
        <v>38</v>
      </c>
      <c r="V201" s="9" t="s">
        <v>39</v>
      </c>
    </row>
    <row r="202" spans="1:22" ht="14.25" customHeight="1" x14ac:dyDescent="0.3">
      <c r="A202" s="7">
        <v>1201</v>
      </c>
      <c r="B202" s="8">
        <v>44781</v>
      </c>
      <c r="C202" s="7" t="str">
        <f t="shared" si="3"/>
        <v>Aug</v>
      </c>
      <c r="D202" s="7" t="s">
        <v>77</v>
      </c>
      <c r="E202" s="7" t="s">
        <v>33</v>
      </c>
      <c r="F202" s="7">
        <v>60</v>
      </c>
      <c r="G202" s="7" t="str" cm="1">
        <f t="array" ref="G202">_xlfn.IFS(F202&lt;20,"10-20",AND(F202&gt;=20,F202&lt;50),"20-50",AND(F202&gt;=50,F202&lt;70),"50-70",F202&gt;=70,"70-100")</f>
        <v>50-70</v>
      </c>
      <c r="H202" s="7">
        <v>93</v>
      </c>
      <c r="I202" s="7">
        <v>1546</v>
      </c>
      <c r="J202" s="7">
        <v>47</v>
      </c>
      <c r="K202" s="7" t="s">
        <v>42</v>
      </c>
      <c r="L202" s="8">
        <v>44788</v>
      </c>
      <c r="M202" s="7">
        <v>7</v>
      </c>
      <c r="N202" s="7">
        <v>5</v>
      </c>
      <c r="O202" s="7">
        <v>1551</v>
      </c>
      <c r="P202" s="7" t="s">
        <v>49</v>
      </c>
      <c r="Q202" s="7" t="s">
        <v>266</v>
      </c>
      <c r="R202" s="7" t="s">
        <v>37</v>
      </c>
      <c r="S202" s="7">
        <v>32</v>
      </c>
      <c r="T202" s="7" t="str" cm="1">
        <f t="array" ref="T202">_xlfn.IFS(S202&lt;30, "Young", AND(S202&gt;=30,S202&lt;50),"Adults",S202&gt;=50,"Senior")</f>
        <v>Adults</v>
      </c>
      <c r="U202" s="7" t="s">
        <v>44</v>
      </c>
      <c r="V202" s="7" t="s">
        <v>39</v>
      </c>
    </row>
    <row r="203" spans="1:22" ht="14.25" customHeight="1" x14ac:dyDescent="0.3">
      <c r="A203" s="9">
        <v>1202</v>
      </c>
      <c r="B203" s="10">
        <v>44834</v>
      </c>
      <c r="C203" s="9" t="str">
        <f t="shared" si="3"/>
        <v>Sep</v>
      </c>
      <c r="D203" s="9" t="s">
        <v>68</v>
      </c>
      <c r="E203" s="9" t="s">
        <v>57</v>
      </c>
      <c r="F203" s="9">
        <v>45</v>
      </c>
      <c r="G203" s="9" t="str" cm="1">
        <f t="array" ref="G203">_xlfn.IFS(F203&lt;20,"10-20",AND(F203&gt;=20,F203&lt;50),"20-50",AND(F203&gt;=50,F203&lt;70),"50-70",F203&gt;=70,"70-100")</f>
        <v>20-50</v>
      </c>
      <c r="H203" s="9">
        <v>84</v>
      </c>
      <c r="I203" s="9">
        <v>1285</v>
      </c>
      <c r="J203" s="9">
        <v>33</v>
      </c>
      <c r="K203" s="9" t="s">
        <v>42</v>
      </c>
      <c r="L203" s="10">
        <v>44840</v>
      </c>
      <c r="M203" s="9">
        <v>6</v>
      </c>
      <c r="N203" s="9">
        <v>2</v>
      </c>
      <c r="O203" s="9">
        <v>1287</v>
      </c>
      <c r="P203" s="9" t="s">
        <v>72</v>
      </c>
      <c r="Q203" s="9" t="s">
        <v>267</v>
      </c>
      <c r="R203" s="9" t="s">
        <v>37</v>
      </c>
      <c r="S203" s="9">
        <v>46</v>
      </c>
      <c r="T203" s="9" t="str" cm="1">
        <f t="array" ref="T203">_xlfn.IFS(S203&lt;30, "Young", AND(S203&gt;=30,S203&lt;50),"Adults",S203&gt;=50,"Senior")</f>
        <v>Adults</v>
      </c>
      <c r="U203" s="9" t="s">
        <v>47</v>
      </c>
      <c r="V203" s="9" t="s">
        <v>39</v>
      </c>
    </row>
    <row r="204" spans="1:22" ht="14.25" customHeight="1" x14ac:dyDescent="0.3">
      <c r="A204" s="7">
        <v>1203</v>
      </c>
      <c r="B204" s="8">
        <v>44727</v>
      </c>
      <c r="C204" s="7" t="str">
        <f t="shared" si="3"/>
        <v>Jun</v>
      </c>
      <c r="D204" s="7" t="s">
        <v>77</v>
      </c>
      <c r="E204" s="7" t="s">
        <v>33</v>
      </c>
      <c r="F204" s="7">
        <v>100</v>
      </c>
      <c r="G204" s="7" t="str" cm="1">
        <f t="array" ref="G204">_xlfn.IFS(F204&lt;20,"10-20",AND(F204&gt;=20,F204&lt;50),"20-50",AND(F204&gt;=50,F204&lt;70),"50-70",F204&gt;=70,"70-100")</f>
        <v>70-100</v>
      </c>
      <c r="H204" s="7">
        <v>140</v>
      </c>
      <c r="I204" s="7">
        <v>1758</v>
      </c>
      <c r="J204" s="7">
        <v>44</v>
      </c>
      <c r="K204" s="7" t="s">
        <v>42</v>
      </c>
      <c r="L204" s="8">
        <v>44733</v>
      </c>
      <c r="M204" s="7">
        <v>6</v>
      </c>
      <c r="N204" s="7">
        <v>2</v>
      </c>
      <c r="O204" s="7">
        <v>1760</v>
      </c>
      <c r="P204" s="7" t="s">
        <v>45</v>
      </c>
      <c r="Q204" s="7" t="s">
        <v>268</v>
      </c>
      <c r="R204" s="7" t="s">
        <v>37</v>
      </c>
      <c r="S204" s="7">
        <v>63</v>
      </c>
      <c r="T204" s="7" t="str" cm="1">
        <f t="array" ref="T204">_xlfn.IFS(S204&lt;30, "Young", AND(S204&gt;=30,S204&lt;50),"Adults",S204&gt;=50,"Senior")</f>
        <v>Senior</v>
      </c>
      <c r="U204" s="7" t="s">
        <v>38</v>
      </c>
      <c r="V204" s="7" t="s">
        <v>39</v>
      </c>
    </row>
    <row r="205" spans="1:22" ht="14.25" customHeight="1" x14ac:dyDescent="0.3">
      <c r="A205" s="9">
        <v>1204</v>
      </c>
      <c r="B205" s="10">
        <v>44601</v>
      </c>
      <c r="C205" s="9" t="str">
        <f t="shared" si="3"/>
        <v>Feb</v>
      </c>
      <c r="D205" s="9" t="s">
        <v>48</v>
      </c>
      <c r="E205" s="9" t="s">
        <v>41</v>
      </c>
      <c r="F205" s="9">
        <v>87</v>
      </c>
      <c r="G205" s="9" t="str" cm="1">
        <f t="array" ref="G205">_xlfn.IFS(F205&lt;20,"10-20",AND(F205&gt;=20,F205&lt;50),"20-50",AND(F205&gt;=50,F205&lt;70),"50-70",F205&gt;=70,"70-100")</f>
        <v>70-100</v>
      </c>
      <c r="H205" s="9">
        <v>112</v>
      </c>
      <c r="I205" s="9">
        <v>998</v>
      </c>
      <c r="J205" s="9">
        <v>40</v>
      </c>
      <c r="K205" s="9" t="s">
        <v>42</v>
      </c>
      <c r="L205" s="10">
        <v>44607</v>
      </c>
      <c r="M205" s="9">
        <v>1</v>
      </c>
      <c r="N205" s="9">
        <v>2</v>
      </c>
      <c r="O205" s="9">
        <v>1000</v>
      </c>
      <c r="P205" s="9" t="s">
        <v>45</v>
      </c>
      <c r="Q205" s="9" t="s">
        <v>269</v>
      </c>
      <c r="R205" s="9" t="s">
        <v>37</v>
      </c>
      <c r="S205" s="9">
        <v>25</v>
      </c>
      <c r="T205" s="9" t="str" cm="1">
        <f t="array" ref="T205">_xlfn.IFS(S205&lt;30, "Young", AND(S205&gt;=30,S205&lt;50),"Adults",S205&gt;=50,"Senior")</f>
        <v>Young</v>
      </c>
      <c r="U205" s="9" t="s">
        <v>38</v>
      </c>
      <c r="V205" s="9" t="s">
        <v>39</v>
      </c>
    </row>
    <row r="206" spans="1:22" ht="14.25" customHeight="1" x14ac:dyDescent="0.3">
      <c r="A206" s="7">
        <v>1205</v>
      </c>
      <c r="B206" s="8">
        <v>44850</v>
      </c>
      <c r="C206" s="7" t="str">
        <f t="shared" si="3"/>
        <v>Oct</v>
      </c>
      <c r="D206" s="7" t="s">
        <v>81</v>
      </c>
      <c r="E206" s="7" t="s">
        <v>60</v>
      </c>
      <c r="F206" s="7">
        <v>53</v>
      </c>
      <c r="G206" s="7" t="str" cm="1">
        <f t="array" ref="G206">_xlfn.IFS(F206&lt;20,"10-20",AND(F206&gt;=20,F206&lt;50),"20-50",AND(F206&gt;=50,F206&lt;70),"50-70",F206&gt;=70,"70-100")</f>
        <v>50-70</v>
      </c>
      <c r="H206" s="7">
        <v>68</v>
      </c>
      <c r="I206" s="7">
        <v>673</v>
      </c>
      <c r="J206" s="7">
        <v>45</v>
      </c>
      <c r="K206" s="7" t="s">
        <v>42</v>
      </c>
      <c r="L206" s="8">
        <v>44853</v>
      </c>
      <c r="M206" s="7">
        <v>3</v>
      </c>
      <c r="N206" s="7">
        <v>2</v>
      </c>
      <c r="O206" s="7">
        <v>675</v>
      </c>
      <c r="P206" s="7" t="s">
        <v>72</v>
      </c>
      <c r="Q206" s="7" t="s">
        <v>270</v>
      </c>
      <c r="R206" s="7" t="s">
        <v>37</v>
      </c>
      <c r="S206" s="7">
        <v>53</v>
      </c>
      <c r="T206" s="7" t="str" cm="1">
        <f t="array" ref="T206">_xlfn.IFS(S206&lt;30, "Young", AND(S206&gt;=30,S206&lt;50),"Adults",S206&gt;=50,"Senior")</f>
        <v>Senior</v>
      </c>
      <c r="U206" s="7" t="s">
        <v>88</v>
      </c>
      <c r="V206" s="7" t="s">
        <v>39</v>
      </c>
    </row>
    <row r="207" spans="1:22" ht="14.25" customHeight="1" x14ac:dyDescent="0.3">
      <c r="A207" s="9">
        <v>1206</v>
      </c>
      <c r="B207" s="10">
        <v>44882</v>
      </c>
      <c r="C207" s="9" t="str">
        <f t="shared" si="3"/>
        <v>Nov</v>
      </c>
      <c r="D207" s="9" t="s">
        <v>77</v>
      </c>
      <c r="E207" s="9" t="s">
        <v>33</v>
      </c>
      <c r="F207" s="9">
        <v>69</v>
      </c>
      <c r="G207" s="9" t="str" cm="1">
        <f t="array" ref="G207">_xlfn.IFS(F207&lt;20,"10-20",AND(F207&gt;=20,F207&lt;50),"20-50",AND(F207&gt;=50,F207&lt;70),"50-70",F207&gt;=70,"70-100")</f>
        <v>50-70</v>
      </c>
      <c r="H207" s="9">
        <v>82</v>
      </c>
      <c r="I207" s="9">
        <v>372</v>
      </c>
      <c r="J207" s="9">
        <v>29</v>
      </c>
      <c r="K207" s="9" t="s">
        <v>42</v>
      </c>
      <c r="L207" s="10">
        <v>44886</v>
      </c>
      <c r="M207" s="9">
        <v>4</v>
      </c>
      <c r="N207" s="9">
        <v>5</v>
      </c>
      <c r="O207" s="9">
        <v>377</v>
      </c>
      <c r="P207" s="9" t="s">
        <v>61</v>
      </c>
      <c r="Q207" s="9" t="s">
        <v>271</v>
      </c>
      <c r="R207" s="9" t="s">
        <v>37</v>
      </c>
      <c r="S207" s="9">
        <v>48</v>
      </c>
      <c r="T207" s="9" t="str" cm="1">
        <f t="array" ref="T207">_xlfn.IFS(S207&lt;30, "Young", AND(S207&gt;=30,S207&lt;50),"Adults",S207&gt;=50,"Senior")</f>
        <v>Adults</v>
      </c>
      <c r="U207" s="9" t="s">
        <v>74</v>
      </c>
      <c r="V207" s="9" t="s">
        <v>39</v>
      </c>
    </row>
    <row r="208" spans="1:22" ht="14.25" customHeight="1" x14ac:dyDescent="0.3">
      <c r="A208" s="7">
        <v>1207</v>
      </c>
      <c r="B208" s="8">
        <v>44578</v>
      </c>
      <c r="C208" s="7" t="str">
        <f t="shared" si="3"/>
        <v>Jan</v>
      </c>
      <c r="D208" s="7" t="s">
        <v>52</v>
      </c>
      <c r="E208" s="7" t="s">
        <v>53</v>
      </c>
      <c r="F208" s="7">
        <v>74</v>
      </c>
      <c r="G208" s="7" t="str" cm="1">
        <f t="array" ref="G208">_xlfn.IFS(F208&lt;20,"10-20",AND(F208&gt;=20,F208&lt;50),"20-50",AND(F208&gt;=50,F208&lt;70),"50-70",F208&gt;=70,"70-100")</f>
        <v>70-100</v>
      </c>
      <c r="H208" s="7">
        <v>86</v>
      </c>
      <c r="I208" s="7">
        <v>406</v>
      </c>
      <c r="J208" s="7">
        <v>34</v>
      </c>
      <c r="K208" s="7" t="s">
        <v>42</v>
      </c>
      <c r="L208" s="8">
        <v>44583</v>
      </c>
      <c r="M208" s="7">
        <v>5</v>
      </c>
      <c r="N208" s="7">
        <v>2</v>
      </c>
      <c r="O208" s="7">
        <v>408</v>
      </c>
      <c r="P208" s="7" t="s">
        <v>49</v>
      </c>
      <c r="Q208" s="7" t="s">
        <v>272</v>
      </c>
      <c r="R208" s="7" t="s">
        <v>37</v>
      </c>
      <c r="S208" s="7">
        <v>33</v>
      </c>
      <c r="T208" s="7" t="str" cm="1">
        <f t="array" ref="T208">_xlfn.IFS(S208&lt;30, "Young", AND(S208&gt;=30,S208&lt;50),"Adults",S208&gt;=50,"Senior")</f>
        <v>Adults</v>
      </c>
      <c r="U208" s="7" t="s">
        <v>168</v>
      </c>
      <c r="V208" s="7" t="s">
        <v>39</v>
      </c>
    </row>
    <row r="209" spans="1:22" ht="14.25" customHeight="1" x14ac:dyDescent="0.3">
      <c r="A209" s="9">
        <v>1208</v>
      </c>
      <c r="B209" s="10">
        <v>44644</v>
      </c>
      <c r="C209" s="9" t="str">
        <f t="shared" si="3"/>
        <v>Mar</v>
      </c>
      <c r="D209" s="9" t="s">
        <v>65</v>
      </c>
      <c r="E209" s="9" t="s">
        <v>57</v>
      </c>
      <c r="F209" s="9">
        <v>62</v>
      </c>
      <c r="G209" s="9" t="str" cm="1">
        <f t="array" ref="G209">_xlfn.IFS(F209&lt;20,"10-20",AND(F209&gt;=20,F209&lt;50),"20-50",AND(F209&gt;=50,F209&lt;70),"50-70",F209&gt;=70,"70-100")</f>
        <v>50-70</v>
      </c>
      <c r="H209" s="9">
        <v>90</v>
      </c>
      <c r="I209" s="9">
        <v>1256</v>
      </c>
      <c r="J209" s="9">
        <v>45</v>
      </c>
      <c r="K209" s="9" t="s">
        <v>42</v>
      </c>
      <c r="L209" s="10">
        <v>44650</v>
      </c>
      <c r="M209" s="9">
        <v>6</v>
      </c>
      <c r="N209" s="9">
        <v>4</v>
      </c>
      <c r="O209" s="9">
        <v>1260</v>
      </c>
      <c r="P209" s="9" t="s">
        <v>49</v>
      </c>
      <c r="Q209" s="9" t="s">
        <v>273</v>
      </c>
      <c r="R209" s="9" t="s">
        <v>37</v>
      </c>
      <c r="S209" s="9">
        <v>31</v>
      </c>
      <c r="T209" s="9" t="str" cm="1">
        <f t="array" ref="T209">_xlfn.IFS(S209&lt;30, "Young", AND(S209&gt;=30,S209&lt;50),"Adults",S209&gt;=50,"Senior")</f>
        <v>Adults</v>
      </c>
      <c r="U209" s="9" t="s">
        <v>74</v>
      </c>
      <c r="V209" s="9" t="s">
        <v>39</v>
      </c>
    </row>
    <row r="210" spans="1:22" ht="14.25" customHeight="1" x14ac:dyDescent="0.3">
      <c r="A210" s="7">
        <v>1209</v>
      </c>
      <c r="B210" s="8">
        <v>44579</v>
      </c>
      <c r="C210" s="7" t="str">
        <f t="shared" si="3"/>
        <v>Jan</v>
      </c>
      <c r="D210" s="7" t="s">
        <v>40</v>
      </c>
      <c r="E210" s="7" t="s">
        <v>41</v>
      </c>
      <c r="F210" s="7">
        <v>38</v>
      </c>
      <c r="G210" s="7" t="str" cm="1">
        <f t="array" ref="G210">_xlfn.IFS(F210&lt;20,"10-20",AND(F210&gt;=20,F210&lt;50),"20-50",AND(F210&gt;=50,F210&lt;70),"50-70",F210&gt;=70,"70-100")</f>
        <v>20-50</v>
      </c>
      <c r="H210" s="7">
        <v>56</v>
      </c>
      <c r="I210" s="7">
        <v>807</v>
      </c>
      <c r="J210" s="7">
        <v>45</v>
      </c>
      <c r="K210" s="7" t="s">
        <v>42</v>
      </c>
      <c r="L210" s="8">
        <v>44582</v>
      </c>
      <c r="M210" s="7">
        <v>3</v>
      </c>
      <c r="N210" s="7">
        <v>3</v>
      </c>
      <c r="O210" s="7">
        <v>810</v>
      </c>
      <c r="P210" s="7" t="s">
        <v>45</v>
      </c>
      <c r="Q210" s="7" t="s">
        <v>274</v>
      </c>
      <c r="R210" s="7" t="s">
        <v>37</v>
      </c>
      <c r="S210" s="7">
        <v>26</v>
      </c>
      <c r="T210" s="7" t="str" cm="1">
        <f t="array" ref="T210">_xlfn.IFS(S210&lt;30, "Young", AND(S210&gt;=30,S210&lt;50),"Adults",S210&gt;=50,"Senior")</f>
        <v>Young</v>
      </c>
      <c r="U210" s="7" t="s">
        <v>55</v>
      </c>
      <c r="V210" s="7" t="s">
        <v>39</v>
      </c>
    </row>
    <row r="211" spans="1:22" ht="14.25" customHeight="1" x14ac:dyDescent="0.3">
      <c r="A211" s="9">
        <v>1210</v>
      </c>
      <c r="B211" s="10">
        <v>44810</v>
      </c>
      <c r="C211" s="9" t="str">
        <f t="shared" si="3"/>
        <v>Sep</v>
      </c>
      <c r="D211" s="9" t="s">
        <v>32</v>
      </c>
      <c r="E211" s="9" t="s">
        <v>33</v>
      </c>
      <c r="F211" s="9">
        <v>56</v>
      </c>
      <c r="G211" s="9" t="str" cm="1">
        <f t="array" ref="G211">_xlfn.IFS(F211&lt;20,"10-20",AND(F211&gt;=20,F211&lt;50),"20-50",AND(F211&gt;=50,F211&lt;70),"50-70",F211&gt;=70,"70-100")</f>
        <v>50-70</v>
      </c>
      <c r="H211" s="9">
        <v>72</v>
      </c>
      <c r="I211" s="9">
        <v>590</v>
      </c>
      <c r="J211" s="9">
        <v>37</v>
      </c>
      <c r="K211" s="9" t="s">
        <v>42</v>
      </c>
      <c r="L211" s="10">
        <v>44816</v>
      </c>
      <c r="M211" s="9">
        <v>2</v>
      </c>
      <c r="N211" s="9">
        <v>2</v>
      </c>
      <c r="O211" s="9">
        <v>592</v>
      </c>
      <c r="P211" s="9" t="s">
        <v>72</v>
      </c>
      <c r="Q211" s="9" t="s">
        <v>275</v>
      </c>
      <c r="R211" s="9" t="s">
        <v>37</v>
      </c>
      <c r="S211" s="9">
        <v>64</v>
      </c>
      <c r="T211" s="9" t="str" cm="1">
        <f t="array" ref="T211">_xlfn.IFS(S211&lt;30, "Young", AND(S211&gt;=30,S211&lt;50),"Adults",S211&gt;=50,"Senior")</f>
        <v>Senior</v>
      </c>
      <c r="U211" s="9" t="s">
        <v>74</v>
      </c>
      <c r="V211" s="9" t="s">
        <v>39</v>
      </c>
    </row>
    <row r="212" spans="1:22" ht="14.25" customHeight="1" x14ac:dyDescent="0.3">
      <c r="A212" s="7">
        <v>1211</v>
      </c>
      <c r="B212" s="8">
        <v>44692</v>
      </c>
      <c r="C212" s="7" t="str">
        <f t="shared" si="3"/>
        <v>May</v>
      </c>
      <c r="D212" s="7" t="s">
        <v>81</v>
      </c>
      <c r="E212" s="7" t="s">
        <v>60</v>
      </c>
      <c r="F212" s="7">
        <v>33</v>
      </c>
      <c r="G212" s="7" t="str" cm="1">
        <f t="array" ref="G212">_xlfn.IFS(F212&lt;20,"10-20",AND(F212&gt;=20,F212&lt;50),"20-50",AND(F212&gt;=50,F212&lt;70),"50-70",F212&gt;=70,"70-100")</f>
        <v>20-50</v>
      </c>
      <c r="H212" s="7">
        <v>62</v>
      </c>
      <c r="I212" s="7">
        <v>256</v>
      </c>
      <c r="J212" s="7">
        <v>9</v>
      </c>
      <c r="K212" s="7" t="s">
        <v>42</v>
      </c>
      <c r="L212" s="8">
        <v>44698</v>
      </c>
      <c r="M212" s="7">
        <v>6</v>
      </c>
      <c r="N212" s="7">
        <v>5</v>
      </c>
      <c r="O212" s="7">
        <v>261</v>
      </c>
      <c r="P212" s="7" t="s">
        <v>72</v>
      </c>
      <c r="Q212" s="7" t="s">
        <v>276</v>
      </c>
      <c r="R212" s="7" t="s">
        <v>37</v>
      </c>
      <c r="S212" s="7">
        <v>50</v>
      </c>
      <c r="T212" s="7" t="str" cm="1">
        <f t="array" ref="T212">_xlfn.IFS(S212&lt;30, "Young", AND(S212&gt;=30,S212&lt;50),"Adults",S212&gt;=50,"Senior")</f>
        <v>Senior</v>
      </c>
      <c r="U212" s="7" t="s">
        <v>38</v>
      </c>
      <c r="V212" s="7" t="s">
        <v>39</v>
      </c>
    </row>
    <row r="213" spans="1:22" ht="14.25" customHeight="1" x14ac:dyDescent="0.3">
      <c r="A213" s="9">
        <v>1212</v>
      </c>
      <c r="B213" s="10">
        <v>44846</v>
      </c>
      <c r="C213" s="9" t="str">
        <f t="shared" si="3"/>
        <v>Oct</v>
      </c>
      <c r="D213" s="9" t="s">
        <v>32</v>
      </c>
      <c r="E213" s="9" t="s">
        <v>33</v>
      </c>
      <c r="F213" s="9">
        <v>81</v>
      </c>
      <c r="G213" s="9" t="str" cm="1">
        <f t="array" ref="G213">_xlfn.IFS(F213&lt;20,"10-20",AND(F213&gt;=20,F213&lt;50),"20-50",AND(F213&gt;=50,F213&lt;70),"50-70",F213&gt;=70,"70-100")</f>
        <v>70-100</v>
      </c>
      <c r="H213" s="9">
        <v>95</v>
      </c>
      <c r="I213" s="9">
        <v>276</v>
      </c>
      <c r="J213" s="9">
        <v>20</v>
      </c>
      <c r="K213" s="9" t="s">
        <v>42</v>
      </c>
      <c r="L213" s="10">
        <v>44848</v>
      </c>
      <c r="M213" s="9">
        <v>2</v>
      </c>
      <c r="N213" s="9">
        <v>4</v>
      </c>
      <c r="O213" s="9">
        <v>280</v>
      </c>
      <c r="P213" s="9" t="s">
        <v>35</v>
      </c>
      <c r="Q213" s="9" t="s">
        <v>277</v>
      </c>
      <c r="R213" s="9" t="s">
        <v>37</v>
      </c>
      <c r="S213" s="9">
        <v>44</v>
      </c>
      <c r="T213" s="9" t="str" cm="1">
        <f t="array" ref="T213">_xlfn.IFS(S213&lt;30, "Young", AND(S213&gt;=30,S213&lt;50),"Adults",S213&gt;=50,"Senior")</f>
        <v>Adults</v>
      </c>
      <c r="U213" s="9" t="s">
        <v>47</v>
      </c>
      <c r="V213" s="9" t="s">
        <v>39</v>
      </c>
    </row>
    <row r="214" spans="1:22" ht="14.25" customHeight="1" x14ac:dyDescent="0.3">
      <c r="A214" s="7">
        <v>1213</v>
      </c>
      <c r="B214" s="8">
        <v>44863</v>
      </c>
      <c r="C214" s="7" t="str">
        <f t="shared" si="3"/>
        <v>Oct</v>
      </c>
      <c r="D214" s="7" t="s">
        <v>68</v>
      </c>
      <c r="E214" s="7" t="s">
        <v>57</v>
      </c>
      <c r="F214" s="7">
        <v>49</v>
      </c>
      <c r="G214" s="7" t="str" cm="1">
        <f t="array" ref="G214">_xlfn.IFS(F214&lt;20,"10-20",AND(F214&gt;=20,F214&lt;50),"20-50",AND(F214&gt;=50,F214&lt;70),"50-70",F214&gt;=70,"70-100")</f>
        <v>20-50</v>
      </c>
      <c r="H214" s="7">
        <v>89</v>
      </c>
      <c r="I214" s="7">
        <v>1238</v>
      </c>
      <c r="J214" s="7">
        <v>31</v>
      </c>
      <c r="K214" s="7" t="s">
        <v>42</v>
      </c>
      <c r="L214" s="8">
        <v>44864</v>
      </c>
      <c r="M214" s="7">
        <v>1</v>
      </c>
      <c r="N214" s="7">
        <v>2</v>
      </c>
      <c r="O214" s="7">
        <v>1240</v>
      </c>
      <c r="P214" s="7" t="s">
        <v>49</v>
      </c>
      <c r="Q214" s="7" t="s">
        <v>278</v>
      </c>
      <c r="R214" s="7" t="s">
        <v>37</v>
      </c>
      <c r="S214" s="7">
        <v>23</v>
      </c>
      <c r="T214" s="7" t="str" cm="1">
        <f t="array" ref="T214">_xlfn.IFS(S214&lt;30, "Young", AND(S214&gt;=30,S214&lt;50),"Adults",S214&gt;=50,"Senior")</f>
        <v>Young</v>
      </c>
      <c r="U214" s="7" t="s">
        <v>44</v>
      </c>
      <c r="V214" s="7" t="s">
        <v>39</v>
      </c>
    </row>
    <row r="215" spans="1:22" ht="14.25" customHeight="1" x14ac:dyDescent="0.3">
      <c r="A215" s="9">
        <v>1214</v>
      </c>
      <c r="B215" s="10">
        <v>44644</v>
      </c>
      <c r="C215" s="9" t="str">
        <f t="shared" si="3"/>
        <v>Mar</v>
      </c>
      <c r="D215" s="9" t="s">
        <v>52</v>
      </c>
      <c r="E215" s="9" t="s">
        <v>53</v>
      </c>
      <c r="F215" s="9">
        <v>48</v>
      </c>
      <c r="G215" s="9" t="str" cm="1">
        <f t="array" ref="G215">_xlfn.IFS(F215&lt;20,"10-20",AND(F215&gt;=20,F215&lt;50),"20-50",AND(F215&gt;=50,F215&lt;70),"50-70",F215&gt;=70,"70-100")</f>
        <v>20-50</v>
      </c>
      <c r="H215" s="9">
        <v>58</v>
      </c>
      <c r="I215" s="9">
        <v>87</v>
      </c>
      <c r="J215" s="9">
        <v>9</v>
      </c>
      <c r="K215" s="9" t="s">
        <v>42</v>
      </c>
      <c r="L215" s="10">
        <v>44647</v>
      </c>
      <c r="M215" s="9">
        <v>3</v>
      </c>
      <c r="N215" s="9">
        <v>3</v>
      </c>
      <c r="O215" s="9">
        <v>90</v>
      </c>
      <c r="P215" s="9" t="s">
        <v>72</v>
      </c>
      <c r="Q215" s="9" t="s">
        <v>279</v>
      </c>
      <c r="R215" s="9" t="s">
        <v>37</v>
      </c>
      <c r="S215" s="9">
        <v>57</v>
      </c>
      <c r="T215" s="9" t="str" cm="1">
        <f t="array" ref="T215">_xlfn.IFS(S215&lt;30, "Young", AND(S215&gt;=30,S215&lt;50),"Adults",S215&gt;=50,"Senior")</f>
        <v>Senior</v>
      </c>
      <c r="U215" s="9" t="s">
        <v>47</v>
      </c>
      <c r="V215" s="9" t="s">
        <v>39</v>
      </c>
    </row>
    <row r="216" spans="1:22" ht="14.25" customHeight="1" x14ac:dyDescent="0.3">
      <c r="A216" s="7">
        <v>1215</v>
      </c>
      <c r="B216" s="8">
        <v>44801</v>
      </c>
      <c r="C216" s="7" t="str">
        <f t="shared" si="3"/>
        <v>Aug</v>
      </c>
      <c r="D216" s="7" t="s">
        <v>65</v>
      </c>
      <c r="E216" s="7" t="s">
        <v>57</v>
      </c>
      <c r="F216" s="7">
        <v>88</v>
      </c>
      <c r="G216" s="7" t="str" cm="1">
        <f t="array" ref="G216">_xlfn.IFS(F216&lt;20,"10-20",AND(F216&gt;=20,F216&lt;50),"20-50",AND(F216&gt;=50,F216&lt;70),"50-70",F216&gt;=70,"70-100")</f>
        <v>70-100</v>
      </c>
      <c r="H216" s="7">
        <v>101</v>
      </c>
      <c r="I216" s="7">
        <v>347</v>
      </c>
      <c r="J216" s="7">
        <v>27</v>
      </c>
      <c r="K216" s="7" t="s">
        <v>42</v>
      </c>
      <c r="L216" s="8">
        <v>44802</v>
      </c>
      <c r="M216" s="7">
        <v>1</v>
      </c>
      <c r="N216" s="7">
        <v>4</v>
      </c>
      <c r="O216" s="7">
        <v>351</v>
      </c>
      <c r="P216" s="7" t="s">
        <v>49</v>
      </c>
      <c r="Q216" s="7" t="s">
        <v>280</v>
      </c>
      <c r="R216" s="7" t="s">
        <v>37</v>
      </c>
      <c r="S216" s="7">
        <v>33</v>
      </c>
      <c r="T216" s="7" t="str" cm="1">
        <f t="array" ref="T216">_xlfn.IFS(S216&lt;30, "Young", AND(S216&gt;=30,S216&lt;50),"Adults",S216&gt;=50,"Senior")</f>
        <v>Adults</v>
      </c>
      <c r="U216" s="7" t="s">
        <v>55</v>
      </c>
      <c r="V216" s="7" t="s">
        <v>39</v>
      </c>
    </row>
    <row r="217" spans="1:22" ht="14.25" customHeight="1" x14ac:dyDescent="0.3">
      <c r="A217" s="9">
        <v>1216</v>
      </c>
      <c r="B217" s="10">
        <v>44888</v>
      </c>
      <c r="C217" s="9" t="str">
        <f t="shared" si="3"/>
        <v>Nov</v>
      </c>
      <c r="D217" s="9" t="s">
        <v>77</v>
      </c>
      <c r="E217" s="9" t="s">
        <v>33</v>
      </c>
      <c r="F217" s="9">
        <v>40</v>
      </c>
      <c r="G217" s="9" t="str" cm="1">
        <f t="array" ref="G217">_xlfn.IFS(F217&lt;20,"10-20",AND(F217&gt;=20,F217&lt;50),"20-50",AND(F217&gt;=50,F217&lt;70),"50-70",F217&gt;=70,"70-100")</f>
        <v>20-50</v>
      </c>
      <c r="H217" s="9">
        <v>70</v>
      </c>
      <c r="I217" s="9">
        <v>866</v>
      </c>
      <c r="J217" s="9">
        <v>29</v>
      </c>
      <c r="K217" s="9" t="s">
        <v>42</v>
      </c>
      <c r="L217" s="10">
        <v>44890</v>
      </c>
      <c r="M217" s="9">
        <v>2</v>
      </c>
      <c r="N217" s="9">
        <v>4</v>
      </c>
      <c r="O217" s="9">
        <v>870</v>
      </c>
      <c r="P217" s="9" t="s">
        <v>72</v>
      </c>
      <c r="Q217" s="9" t="s">
        <v>281</v>
      </c>
      <c r="R217" s="9" t="s">
        <v>37</v>
      </c>
      <c r="S217" s="9">
        <v>32</v>
      </c>
      <c r="T217" s="9" t="str" cm="1">
        <f t="array" ref="T217">_xlfn.IFS(S217&lt;30, "Young", AND(S217&gt;=30,S217&lt;50),"Adults",S217&gt;=50,"Senior")</f>
        <v>Adults</v>
      </c>
      <c r="U217" s="9" t="s">
        <v>67</v>
      </c>
      <c r="V217" s="9" t="s">
        <v>39</v>
      </c>
    </row>
    <row r="218" spans="1:22" ht="14.25" customHeight="1" x14ac:dyDescent="0.3">
      <c r="A218" s="7">
        <v>1217</v>
      </c>
      <c r="B218" s="8">
        <v>44608</v>
      </c>
      <c r="C218" s="7" t="str">
        <f t="shared" si="3"/>
        <v>Feb</v>
      </c>
      <c r="D218" s="7" t="s">
        <v>48</v>
      </c>
      <c r="E218" s="7" t="s">
        <v>41</v>
      </c>
      <c r="F218" s="7">
        <v>56</v>
      </c>
      <c r="G218" s="7" t="str" cm="1">
        <f t="array" ref="G218">_xlfn.IFS(F218&lt;20,"10-20",AND(F218&gt;=20,F218&lt;50),"20-50",AND(F218&gt;=50,F218&lt;70),"50-70",F218&gt;=70,"70-100")</f>
        <v>50-70</v>
      </c>
      <c r="H218" s="7">
        <v>92</v>
      </c>
      <c r="I218" s="7">
        <v>1293</v>
      </c>
      <c r="J218" s="7">
        <v>36</v>
      </c>
      <c r="K218" s="7" t="s">
        <v>42</v>
      </c>
      <c r="L218" s="8">
        <v>44611</v>
      </c>
      <c r="M218" s="7">
        <v>1</v>
      </c>
      <c r="N218" s="7">
        <v>3</v>
      </c>
      <c r="O218" s="7">
        <v>1296</v>
      </c>
      <c r="P218" s="7" t="s">
        <v>61</v>
      </c>
      <c r="Q218" s="7" t="s">
        <v>282</v>
      </c>
      <c r="R218" s="7" t="s">
        <v>37</v>
      </c>
      <c r="S218" s="7">
        <v>59</v>
      </c>
      <c r="T218" s="7" t="str" cm="1">
        <f t="array" ref="T218">_xlfn.IFS(S218&lt;30, "Young", AND(S218&gt;=30,S218&lt;50),"Adults",S218&gt;=50,"Senior")</f>
        <v>Senior</v>
      </c>
      <c r="U218" s="7" t="s">
        <v>168</v>
      </c>
      <c r="V218" s="7" t="s">
        <v>39</v>
      </c>
    </row>
    <row r="219" spans="1:22" ht="14.25" customHeight="1" x14ac:dyDescent="0.3">
      <c r="A219" s="9">
        <v>1218</v>
      </c>
      <c r="B219" s="10">
        <v>44828</v>
      </c>
      <c r="C219" s="9" t="str">
        <f t="shared" si="3"/>
        <v>Sep</v>
      </c>
      <c r="D219" s="9" t="s">
        <v>68</v>
      </c>
      <c r="E219" s="9" t="s">
        <v>57</v>
      </c>
      <c r="F219" s="9">
        <v>22</v>
      </c>
      <c r="G219" s="9" t="str" cm="1">
        <f t="array" ref="G219">_xlfn.IFS(F219&lt;20,"10-20",AND(F219&gt;=20,F219&lt;50),"20-50",AND(F219&gt;=50,F219&lt;70),"50-70",F219&gt;=70,"70-100")</f>
        <v>20-50</v>
      </c>
      <c r="H219" s="9">
        <v>59</v>
      </c>
      <c r="I219" s="9">
        <v>329</v>
      </c>
      <c r="J219" s="9">
        <v>9</v>
      </c>
      <c r="K219" s="9" t="s">
        <v>42</v>
      </c>
      <c r="L219" s="10">
        <v>44829</v>
      </c>
      <c r="M219" s="9">
        <v>1</v>
      </c>
      <c r="N219" s="9">
        <v>4</v>
      </c>
      <c r="O219" s="9">
        <v>333</v>
      </c>
      <c r="P219" s="9" t="s">
        <v>35</v>
      </c>
      <c r="Q219" s="9" t="s">
        <v>283</v>
      </c>
      <c r="R219" s="9" t="s">
        <v>37</v>
      </c>
      <c r="S219" s="9">
        <v>52</v>
      </c>
      <c r="T219" s="9" t="str" cm="1">
        <f t="array" ref="T219">_xlfn.IFS(S219&lt;30, "Young", AND(S219&gt;=30,S219&lt;50),"Adults",S219&gt;=50,"Senior")</f>
        <v>Senior</v>
      </c>
      <c r="U219" s="9" t="s">
        <v>55</v>
      </c>
      <c r="V219" s="9" t="s">
        <v>39</v>
      </c>
    </row>
    <row r="220" spans="1:22" ht="14.25" customHeight="1" x14ac:dyDescent="0.3">
      <c r="A220" s="7">
        <v>1219</v>
      </c>
      <c r="B220" s="8">
        <v>44697</v>
      </c>
      <c r="C220" s="7" t="str">
        <f t="shared" si="3"/>
        <v>May</v>
      </c>
      <c r="D220" s="7" t="s">
        <v>40</v>
      </c>
      <c r="E220" s="7" t="s">
        <v>41</v>
      </c>
      <c r="F220" s="7">
        <v>93</v>
      </c>
      <c r="G220" s="7" t="str" cm="1">
        <f t="array" ref="G220">_xlfn.IFS(F220&lt;20,"10-20",AND(F220&gt;=20,F220&lt;50),"20-50",AND(F220&gt;=50,F220&lt;70),"50-70",F220&gt;=70,"70-100")</f>
        <v>70-100</v>
      </c>
      <c r="H220" s="7">
        <v>122</v>
      </c>
      <c r="I220" s="7">
        <v>810</v>
      </c>
      <c r="J220" s="7">
        <v>28</v>
      </c>
      <c r="K220" s="7" t="s">
        <v>42</v>
      </c>
      <c r="L220" s="8">
        <v>44701</v>
      </c>
      <c r="M220" s="7">
        <v>4</v>
      </c>
      <c r="N220" s="7">
        <v>2</v>
      </c>
      <c r="O220" s="7">
        <v>812</v>
      </c>
      <c r="P220" s="7" t="s">
        <v>35</v>
      </c>
      <c r="Q220" s="7" t="s">
        <v>284</v>
      </c>
      <c r="R220" s="7" t="s">
        <v>37</v>
      </c>
      <c r="S220" s="7">
        <v>46</v>
      </c>
      <c r="T220" s="7" t="str" cm="1">
        <f t="array" ref="T220">_xlfn.IFS(S220&lt;30, "Young", AND(S220&gt;=30,S220&lt;50),"Adults",S220&gt;=50,"Senior")</f>
        <v>Adults</v>
      </c>
      <c r="U220" s="7" t="s">
        <v>74</v>
      </c>
      <c r="V220" s="7" t="s">
        <v>39</v>
      </c>
    </row>
    <row r="221" spans="1:22" ht="14.25" customHeight="1" x14ac:dyDescent="0.3">
      <c r="A221" s="9">
        <v>1220</v>
      </c>
      <c r="B221" s="10">
        <v>44776</v>
      </c>
      <c r="C221" s="9" t="str">
        <f t="shared" si="3"/>
        <v>Aug</v>
      </c>
      <c r="D221" s="9" t="s">
        <v>40</v>
      </c>
      <c r="E221" s="9" t="s">
        <v>41</v>
      </c>
      <c r="F221" s="9">
        <v>44</v>
      </c>
      <c r="G221" s="9" t="str" cm="1">
        <f t="array" ref="G221">_xlfn.IFS(F221&lt;20,"10-20",AND(F221&gt;=20,F221&lt;50),"20-50",AND(F221&gt;=50,F221&lt;70),"50-70",F221&gt;=70,"70-100")</f>
        <v>20-50</v>
      </c>
      <c r="H221" s="9">
        <v>63</v>
      </c>
      <c r="I221" s="9">
        <v>359</v>
      </c>
      <c r="J221" s="9">
        <v>19</v>
      </c>
      <c r="K221" s="9" t="s">
        <v>42</v>
      </c>
      <c r="L221" s="10">
        <v>44778</v>
      </c>
      <c r="M221" s="9">
        <v>2</v>
      </c>
      <c r="N221" s="9">
        <v>2</v>
      </c>
      <c r="O221" s="9">
        <v>361</v>
      </c>
      <c r="P221" s="9" t="s">
        <v>72</v>
      </c>
      <c r="Q221" s="9" t="s">
        <v>285</v>
      </c>
      <c r="R221" s="9" t="s">
        <v>37</v>
      </c>
      <c r="S221" s="9">
        <v>58</v>
      </c>
      <c r="T221" s="9" t="str" cm="1">
        <f t="array" ref="T221">_xlfn.IFS(S221&lt;30, "Young", AND(S221&gt;=30,S221&lt;50),"Adults",S221&gt;=50,"Senior")</f>
        <v>Senior</v>
      </c>
      <c r="U221" s="9" t="s">
        <v>88</v>
      </c>
      <c r="V221" s="9" t="s">
        <v>39</v>
      </c>
    </row>
    <row r="222" spans="1:22" ht="14.25" customHeight="1" x14ac:dyDescent="0.3">
      <c r="A222" s="7">
        <v>1221</v>
      </c>
      <c r="B222" s="8">
        <v>44657</v>
      </c>
      <c r="C222" s="7" t="str">
        <f t="shared" si="3"/>
        <v>Apr</v>
      </c>
      <c r="D222" s="7" t="s">
        <v>40</v>
      </c>
      <c r="E222" s="7" t="s">
        <v>41</v>
      </c>
      <c r="F222" s="7">
        <v>94</v>
      </c>
      <c r="G222" s="7" t="str" cm="1">
        <f t="array" ref="G222">_xlfn.IFS(F222&lt;20,"10-20",AND(F222&gt;=20,F222&lt;50),"20-50",AND(F222&gt;=50,F222&lt;70),"50-70",F222&gt;=70,"70-100")</f>
        <v>70-100</v>
      </c>
      <c r="H222" s="7">
        <v>114</v>
      </c>
      <c r="I222" s="7">
        <v>658</v>
      </c>
      <c r="J222" s="7">
        <v>33</v>
      </c>
      <c r="K222" s="7" t="s">
        <v>42</v>
      </c>
      <c r="L222" s="8">
        <v>44663</v>
      </c>
      <c r="M222" s="7">
        <v>6</v>
      </c>
      <c r="N222" s="7">
        <v>2</v>
      </c>
      <c r="O222" s="7">
        <v>660</v>
      </c>
      <c r="P222" s="7" t="s">
        <v>61</v>
      </c>
      <c r="Q222" s="7" t="s">
        <v>286</v>
      </c>
      <c r="R222" s="7" t="s">
        <v>37</v>
      </c>
      <c r="S222" s="7">
        <v>42</v>
      </c>
      <c r="T222" s="7" t="str" cm="1">
        <f t="array" ref="T222">_xlfn.IFS(S222&lt;30, "Young", AND(S222&gt;=30,S222&lt;50),"Adults",S222&gt;=50,"Senior")</f>
        <v>Adults</v>
      </c>
      <c r="U222" s="7" t="s">
        <v>55</v>
      </c>
      <c r="V222" s="7" t="s">
        <v>39</v>
      </c>
    </row>
    <row r="223" spans="1:22" ht="14.25" customHeight="1" x14ac:dyDescent="0.3">
      <c r="A223" s="9">
        <v>1222</v>
      </c>
      <c r="B223" s="10">
        <v>44711</v>
      </c>
      <c r="C223" s="9" t="str">
        <f t="shared" si="3"/>
        <v>May</v>
      </c>
      <c r="D223" s="9" t="s">
        <v>56</v>
      </c>
      <c r="E223" s="9" t="s">
        <v>57</v>
      </c>
      <c r="F223" s="9">
        <v>31</v>
      </c>
      <c r="G223" s="9" t="str" cm="1">
        <f t="array" ref="G223">_xlfn.IFS(F223&lt;20,"10-20",AND(F223&gt;=20,F223&lt;50),"20-50",AND(F223&gt;=50,F223&lt;70),"50-70",F223&gt;=70,"70-100")</f>
        <v>20-50</v>
      </c>
      <c r="H223" s="9">
        <v>71</v>
      </c>
      <c r="I223" s="9">
        <v>0</v>
      </c>
      <c r="J223" s="9">
        <v>5</v>
      </c>
      <c r="K223" s="9" t="s">
        <v>34</v>
      </c>
      <c r="L223" s="10">
        <v>44716</v>
      </c>
      <c r="M223" s="9">
        <v>5</v>
      </c>
      <c r="N223" s="9">
        <v>5</v>
      </c>
      <c r="O223" s="9">
        <v>0</v>
      </c>
      <c r="P223" s="9" t="s">
        <v>35</v>
      </c>
      <c r="Q223" s="9" t="s">
        <v>287</v>
      </c>
      <c r="R223" s="9" t="s">
        <v>37</v>
      </c>
      <c r="S223" s="9">
        <v>45</v>
      </c>
      <c r="T223" s="9" t="str" cm="1">
        <f t="array" ref="T223">_xlfn.IFS(S223&lt;30, "Young", AND(S223&gt;=30,S223&lt;50),"Adults",S223&gt;=50,"Senior")</f>
        <v>Adults</v>
      </c>
      <c r="U223" s="9" t="s">
        <v>63</v>
      </c>
      <c r="V223" s="9" t="s">
        <v>39</v>
      </c>
    </row>
    <row r="224" spans="1:22" ht="14.25" customHeight="1" x14ac:dyDescent="0.3">
      <c r="A224" s="7">
        <v>1223</v>
      </c>
      <c r="B224" s="8">
        <v>44706</v>
      </c>
      <c r="C224" s="7" t="str">
        <f t="shared" si="3"/>
        <v>May</v>
      </c>
      <c r="D224" s="7" t="s">
        <v>81</v>
      </c>
      <c r="E224" s="7" t="s">
        <v>60</v>
      </c>
      <c r="F224" s="7">
        <v>70</v>
      </c>
      <c r="G224" s="7" t="str" cm="1">
        <f t="array" ref="G224">_xlfn.IFS(F224&lt;20,"10-20",AND(F224&gt;=20,F224&lt;50),"20-50",AND(F224&gt;=50,F224&lt;70),"50-70",F224&gt;=70,"70-100")</f>
        <v>70-100</v>
      </c>
      <c r="H224" s="7">
        <v>96</v>
      </c>
      <c r="I224" s="7">
        <v>284</v>
      </c>
      <c r="J224" s="7">
        <v>11</v>
      </c>
      <c r="K224" s="7" t="s">
        <v>42</v>
      </c>
      <c r="L224" s="8">
        <v>44710</v>
      </c>
      <c r="M224" s="7">
        <v>4</v>
      </c>
      <c r="N224" s="7">
        <v>2</v>
      </c>
      <c r="O224" s="7">
        <v>286</v>
      </c>
      <c r="P224" s="7" t="s">
        <v>45</v>
      </c>
      <c r="Q224" s="7" t="s">
        <v>288</v>
      </c>
      <c r="R224" s="7" t="s">
        <v>37</v>
      </c>
      <c r="S224" s="7">
        <v>33</v>
      </c>
      <c r="T224" s="7" t="str" cm="1">
        <f t="array" ref="T224">_xlfn.IFS(S224&lt;30, "Young", AND(S224&gt;=30,S224&lt;50),"Adults",S224&gt;=50,"Senior")</f>
        <v>Adults</v>
      </c>
      <c r="U224" s="7" t="s">
        <v>47</v>
      </c>
      <c r="V224" s="7" t="s">
        <v>39</v>
      </c>
    </row>
    <row r="225" spans="1:22" ht="14.25" customHeight="1" x14ac:dyDescent="0.3">
      <c r="A225" s="9">
        <v>1224</v>
      </c>
      <c r="B225" s="10">
        <v>44600</v>
      </c>
      <c r="C225" s="9" t="str">
        <f t="shared" si="3"/>
        <v>Feb</v>
      </c>
      <c r="D225" s="9" t="s">
        <v>40</v>
      </c>
      <c r="E225" s="9" t="s">
        <v>41</v>
      </c>
      <c r="F225" s="9">
        <v>80</v>
      </c>
      <c r="G225" s="9" t="str" cm="1">
        <f t="array" ref="G225">_xlfn.IFS(F225&lt;20,"10-20",AND(F225&gt;=20,F225&lt;50),"20-50",AND(F225&gt;=50,F225&lt;70),"50-70",F225&gt;=70,"70-100")</f>
        <v>70-100</v>
      </c>
      <c r="H225" s="9">
        <v>91</v>
      </c>
      <c r="I225" s="9">
        <v>162</v>
      </c>
      <c r="J225" s="9">
        <v>15</v>
      </c>
      <c r="K225" s="9" t="s">
        <v>42</v>
      </c>
      <c r="L225" s="10">
        <v>44606</v>
      </c>
      <c r="M225" s="9">
        <v>6</v>
      </c>
      <c r="N225" s="9">
        <v>3</v>
      </c>
      <c r="O225" s="9">
        <v>165</v>
      </c>
      <c r="P225" s="9" t="s">
        <v>72</v>
      </c>
      <c r="Q225" s="9" t="s">
        <v>289</v>
      </c>
      <c r="R225" s="9" t="s">
        <v>37</v>
      </c>
      <c r="S225" s="9">
        <v>50</v>
      </c>
      <c r="T225" s="9" t="str" cm="1">
        <f t="array" ref="T225">_xlfn.IFS(S225&lt;30, "Young", AND(S225&gt;=30,S225&lt;50),"Adults",S225&gt;=50,"Senior")</f>
        <v>Senior</v>
      </c>
      <c r="U225" s="9" t="s">
        <v>44</v>
      </c>
      <c r="V225" s="9" t="s">
        <v>39</v>
      </c>
    </row>
    <row r="226" spans="1:22" ht="14.25" customHeight="1" x14ac:dyDescent="0.3">
      <c r="A226" s="7">
        <v>1225</v>
      </c>
      <c r="B226" s="8">
        <v>44677</v>
      </c>
      <c r="C226" s="7" t="str">
        <f t="shared" si="3"/>
        <v>Apr</v>
      </c>
      <c r="D226" s="7" t="s">
        <v>77</v>
      </c>
      <c r="E226" s="7" t="s">
        <v>33</v>
      </c>
      <c r="F226" s="7">
        <v>81</v>
      </c>
      <c r="G226" s="7" t="str" cm="1">
        <f t="array" ref="G226">_xlfn.IFS(F226&lt;20,"10-20",AND(F226&gt;=20,F226&lt;50),"20-50",AND(F226&gt;=50,F226&lt;70),"50-70",F226&gt;=70,"70-100")</f>
        <v>70-100</v>
      </c>
      <c r="H226" s="7">
        <v>117</v>
      </c>
      <c r="I226" s="7">
        <v>466</v>
      </c>
      <c r="J226" s="7">
        <v>13</v>
      </c>
      <c r="K226" s="7" t="s">
        <v>42</v>
      </c>
      <c r="L226" s="8">
        <v>44681</v>
      </c>
      <c r="M226" s="7">
        <v>4</v>
      </c>
      <c r="N226" s="7">
        <v>2</v>
      </c>
      <c r="O226" s="7">
        <v>468</v>
      </c>
      <c r="P226" s="7" t="s">
        <v>45</v>
      </c>
      <c r="Q226" s="7" t="s">
        <v>290</v>
      </c>
      <c r="R226" s="7" t="s">
        <v>37</v>
      </c>
      <c r="S226" s="7">
        <v>54</v>
      </c>
      <c r="T226" s="7" t="str" cm="1">
        <f t="array" ref="T226">_xlfn.IFS(S226&lt;30, "Young", AND(S226&gt;=30,S226&lt;50),"Adults",S226&gt;=50,"Senior")</f>
        <v>Senior</v>
      </c>
      <c r="U226" s="7" t="s">
        <v>38</v>
      </c>
      <c r="V226" s="7" t="s">
        <v>39</v>
      </c>
    </row>
    <row r="227" spans="1:22" ht="14.25" customHeight="1" x14ac:dyDescent="0.3">
      <c r="A227" s="9">
        <v>1226</v>
      </c>
      <c r="B227" s="10">
        <v>44610</v>
      </c>
      <c r="C227" s="9" t="str">
        <f t="shared" si="3"/>
        <v>Feb</v>
      </c>
      <c r="D227" s="9" t="s">
        <v>48</v>
      </c>
      <c r="E227" s="9" t="s">
        <v>41</v>
      </c>
      <c r="F227" s="9">
        <v>29</v>
      </c>
      <c r="G227" s="9" t="str" cm="1">
        <f t="array" ref="G227">_xlfn.IFS(F227&lt;20,"10-20",AND(F227&gt;=20,F227&lt;50),"20-50",AND(F227&gt;=50,F227&lt;70),"50-70",F227&gt;=70,"70-100")</f>
        <v>20-50</v>
      </c>
      <c r="H227" s="9">
        <v>50</v>
      </c>
      <c r="I227" s="9">
        <v>480</v>
      </c>
      <c r="J227" s="9">
        <v>23</v>
      </c>
      <c r="K227" s="9" t="s">
        <v>42</v>
      </c>
      <c r="L227" s="10">
        <v>44612</v>
      </c>
      <c r="M227" s="9">
        <v>1</v>
      </c>
      <c r="N227" s="9">
        <v>3</v>
      </c>
      <c r="O227" s="9">
        <v>483</v>
      </c>
      <c r="P227" s="9" t="s">
        <v>35</v>
      </c>
      <c r="Q227" s="9" t="s">
        <v>291</v>
      </c>
      <c r="R227" s="9" t="s">
        <v>37</v>
      </c>
      <c r="S227" s="9">
        <v>62</v>
      </c>
      <c r="T227" s="9" t="str" cm="1">
        <f t="array" ref="T227">_xlfn.IFS(S227&lt;30, "Young", AND(S227&gt;=30,S227&lt;50),"Adults",S227&gt;=50,"Senior")</f>
        <v>Senior</v>
      </c>
      <c r="U227" s="9" t="s">
        <v>84</v>
      </c>
      <c r="V227" s="9" t="s">
        <v>39</v>
      </c>
    </row>
    <row r="228" spans="1:22" ht="14.25" customHeight="1" x14ac:dyDescent="0.3">
      <c r="A228" s="7">
        <v>1227</v>
      </c>
      <c r="B228" s="8">
        <v>44845</v>
      </c>
      <c r="C228" s="7" t="str">
        <f t="shared" si="3"/>
        <v>Oct</v>
      </c>
      <c r="D228" s="7" t="s">
        <v>32</v>
      </c>
      <c r="E228" s="7" t="s">
        <v>33</v>
      </c>
      <c r="F228" s="7">
        <v>96</v>
      </c>
      <c r="G228" s="7" t="str" cm="1">
        <f t="array" ref="G228">_xlfn.IFS(F228&lt;20,"10-20",AND(F228&gt;=20,F228&lt;50),"20-50",AND(F228&gt;=50,F228&lt;70),"50-70",F228&gt;=70,"70-100")</f>
        <v>70-100</v>
      </c>
      <c r="H228" s="7">
        <v>132</v>
      </c>
      <c r="I228" s="7">
        <v>1400</v>
      </c>
      <c r="J228" s="7">
        <v>39</v>
      </c>
      <c r="K228" s="7" t="s">
        <v>42</v>
      </c>
      <c r="L228" s="8">
        <v>44847</v>
      </c>
      <c r="M228" s="7">
        <v>2</v>
      </c>
      <c r="N228" s="7">
        <v>4</v>
      </c>
      <c r="O228" s="7">
        <v>1404</v>
      </c>
      <c r="P228" s="7" t="s">
        <v>45</v>
      </c>
      <c r="Q228" s="7" t="s">
        <v>292</v>
      </c>
      <c r="R228" s="7" t="s">
        <v>37</v>
      </c>
      <c r="S228" s="7">
        <v>40</v>
      </c>
      <c r="T228" s="7" t="str" cm="1">
        <f t="array" ref="T228">_xlfn.IFS(S228&lt;30, "Young", AND(S228&gt;=30,S228&lt;50),"Adults",S228&gt;=50,"Senior")</f>
        <v>Adults</v>
      </c>
      <c r="U228" s="7" t="s">
        <v>38</v>
      </c>
      <c r="V228" s="7" t="s">
        <v>39</v>
      </c>
    </row>
    <row r="229" spans="1:22" ht="14.25" customHeight="1" x14ac:dyDescent="0.3">
      <c r="A229" s="9">
        <v>1228</v>
      </c>
      <c r="B229" s="10">
        <v>44724</v>
      </c>
      <c r="C229" s="9" t="str">
        <f t="shared" si="3"/>
        <v>Jun</v>
      </c>
      <c r="D229" s="9" t="s">
        <v>40</v>
      </c>
      <c r="E229" s="9" t="s">
        <v>41</v>
      </c>
      <c r="F229" s="9">
        <v>98</v>
      </c>
      <c r="G229" s="9" t="str" cm="1">
        <f t="array" ref="G229">_xlfn.IFS(F229&lt;20,"10-20",AND(F229&gt;=20,F229&lt;50),"20-50",AND(F229&gt;=50,F229&lt;70),"50-70",F229&gt;=70,"70-100")</f>
        <v>70-100</v>
      </c>
      <c r="H229" s="9">
        <v>108</v>
      </c>
      <c r="I229" s="9">
        <v>436</v>
      </c>
      <c r="J229" s="9">
        <v>44</v>
      </c>
      <c r="K229" s="9" t="s">
        <v>42</v>
      </c>
      <c r="L229" s="10">
        <v>44726</v>
      </c>
      <c r="M229" s="9">
        <v>2</v>
      </c>
      <c r="N229" s="9">
        <v>4</v>
      </c>
      <c r="O229" s="9">
        <v>440</v>
      </c>
      <c r="P229" s="9" t="s">
        <v>49</v>
      </c>
      <c r="Q229" s="9" t="s">
        <v>293</v>
      </c>
      <c r="R229" s="9" t="s">
        <v>37</v>
      </c>
      <c r="S229" s="9">
        <v>64</v>
      </c>
      <c r="T229" s="9" t="str" cm="1">
        <f t="array" ref="T229">_xlfn.IFS(S229&lt;30, "Young", AND(S229&gt;=30,S229&lt;50),"Adults",S229&gt;=50,"Senior")</f>
        <v>Senior</v>
      </c>
      <c r="U229" s="9" t="s">
        <v>47</v>
      </c>
      <c r="V229" s="9" t="s">
        <v>39</v>
      </c>
    </row>
    <row r="230" spans="1:22" ht="14.25" customHeight="1" x14ac:dyDescent="0.3">
      <c r="A230" s="7">
        <v>1229</v>
      </c>
      <c r="B230" s="8">
        <v>44753</v>
      </c>
      <c r="C230" s="7" t="str">
        <f t="shared" si="3"/>
        <v>Jul</v>
      </c>
      <c r="D230" s="7" t="s">
        <v>52</v>
      </c>
      <c r="E230" s="7" t="s">
        <v>53</v>
      </c>
      <c r="F230" s="7">
        <v>34</v>
      </c>
      <c r="G230" s="7" t="str" cm="1">
        <f t="array" ref="G230">_xlfn.IFS(F230&lt;20,"10-20",AND(F230&gt;=20,F230&lt;50),"20-50",AND(F230&gt;=50,F230&lt;70),"50-70",F230&gt;=70,"70-100")</f>
        <v>20-50</v>
      </c>
      <c r="H230" s="7">
        <v>72</v>
      </c>
      <c r="I230" s="7">
        <v>72</v>
      </c>
      <c r="J230" s="7">
        <v>2</v>
      </c>
      <c r="K230" s="7" t="s">
        <v>42</v>
      </c>
      <c r="L230" s="8">
        <v>44756</v>
      </c>
      <c r="M230" s="7">
        <v>3</v>
      </c>
      <c r="N230" s="7">
        <v>4</v>
      </c>
      <c r="O230" s="7">
        <v>76</v>
      </c>
      <c r="P230" s="7" t="s">
        <v>45</v>
      </c>
      <c r="Q230" s="7" t="s">
        <v>294</v>
      </c>
      <c r="R230" s="7" t="s">
        <v>37</v>
      </c>
      <c r="S230" s="7">
        <v>29</v>
      </c>
      <c r="T230" s="7" t="str" cm="1">
        <f t="array" ref="T230">_xlfn.IFS(S230&lt;30, "Young", AND(S230&gt;=30,S230&lt;50),"Adults",S230&gt;=50,"Senior")</f>
        <v>Young</v>
      </c>
      <c r="U230" s="7" t="s">
        <v>44</v>
      </c>
      <c r="V230" s="7" t="s">
        <v>39</v>
      </c>
    </row>
    <row r="231" spans="1:22" ht="14.25" customHeight="1" x14ac:dyDescent="0.3">
      <c r="A231" s="9">
        <v>1230</v>
      </c>
      <c r="B231" s="10">
        <v>44676</v>
      </c>
      <c r="C231" s="9" t="str">
        <f t="shared" si="3"/>
        <v>Apr</v>
      </c>
      <c r="D231" s="9" t="s">
        <v>56</v>
      </c>
      <c r="E231" s="9" t="s">
        <v>57</v>
      </c>
      <c r="F231" s="9">
        <v>75</v>
      </c>
      <c r="G231" s="9" t="str" cm="1">
        <f t="array" ref="G231">_xlfn.IFS(F231&lt;20,"10-20",AND(F231&gt;=20,F231&lt;50),"20-50",AND(F231&gt;=50,F231&lt;70),"50-70",F231&gt;=70,"70-100")</f>
        <v>70-100</v>
      </c>
      <c r="H231" s="9">
        <v>86</v>
      </c>
      <c r="I231" s="9">
        <v>270</v>
      </c>
      <c r="J231" s="9">
        <v>25</v>
      </c>
      <c r="K231" s="9" t="s">
        <v>42</v>
      </c>
      <c r="L231" s="10">
        <v>44683</v>
      </c>
      <c r="M231" s="9">
        <v>7</v>
      </c>
      <c r="N231" s="9">
        <v>5</v>
      </c>
      <c r="O231" s="9">
        <v>275</v>
      </c>
      <c r="P231" s="9" t="s">
        <v>61</v>
      </c>
      <c r="Q231" s="9" t="s">
        <v>295</v>
      </c>
      <c r="R231" s="9" t="s">
        <v>37</v>
      </c>
      <c r="S231" s="9">
        <v>56</v>
      </c>
      <c r="T231" s="9" t="str" cm="1">
        <f t="array" ref="T231">_xlfn.IFS(S231&lt;30, "Young", AND(S231&gt;=30,S231&lt;50),"Adults",S231&gt;=50,"Senior")</f>
        <v>Senior</v>
      </c>
      <c r="U231" s="9" t="s">
        <v>55</v>
      </c>
      <c r="V231" s="9" t="s">
        <v>39</v>
      </c>
    </row>
    <row r="232" spans="1:22" ht="14.25" customHeight="1" x14ac:dyDescent="0.3">
      <c r="A232" s="7">
        <v>1231</v>
      </c>
      <c r="B232" s="8">
        <v>44809</v>
      </c>
      <c r="C232" s="7" t="str">
        <f t="shared" si="3"/>
        <v>Sep</v>
      </c>
      <c r="D232" s="7" t="s">
        <v>56</v>
      </c>
      <c r="E232" s="7" t="s">
        <v>57</v>
      </c>
      <c r="F232" s="7">
        <v>51</v>
      </c>
      <c r="G232" s="7" t="str" cm="1">
        <f t="array" ref="G232">_xlfn.IFS(F232&lt;20,"10-20",AND(F232&gt;=20,F232&lt;50),"20-50",AND(F232&gt;=50,F232&lt;70),"50-70",F232&gt;=70,"70-100")</f>
        <v>50-70</v>
      </c>
      <c r="H232" s="7">
        <v>65</v>
      </c>
      <c r="I232" s="7">
        <v>221</v>
      </c>
      <c r="J232" s="7">
        <v>16</v>
      </c>
      <c r="K232" s="7" t="s">
        <v>42</v>
      </c>
      <c r="L232" s="8">
        <v>44813</v>
      </c>
      <c r="M232" s="7">
        <v>4</v>
      </c>
      <c r="N232" s="7">
        <v>3</v>
      </c>
      <c r="O232" s="7">
        <v>224</v>
      </c>
      <c r="P232" s="7" t="s">
        <v>35</v>
      </c>
      <c r="Q232" s="7" t="s">
        <v>296</v>
      </c>
      <c r="R232" s="7" t="s">
        <v>37</v>
      </c>
      <c r="S232" s="7">
        <v>64</v>
      </c>
      <c r="T232" s="7" t="str" cm="1">
        <f t="array" ref="T232">_xlfn.IFS(S232&lt;30, "Young", AND(S232&gt;=30,S232&lt;50),"Adults",S232&gt;=50,"Senior")</f>
        <v>Senior</v>
      </c>
      <c r="U232" s="7" t="s">
        <v>84</v>
      </c>
      <c r="V232" s="7" t="s">
        <v>39</v>
      </c>
    </row>
    <row r="233" spans="1:22" ht="14.25" customHeight="1" x14ac:dyDescent="0.3">
      <c r="A233" s="9">
        <v>1232</v>
      </c>
      <c r="B233" s="10">
        <v>44858</v>
      </c>
      <c r="C233" s="9" t="str">
        <f t="shared" si="3"/>
        <v>Oct</v>
      </c>
      <c r="D233" s="9" t="s">
        <v>77</v>
      </c>
      <c r="E233" s="9" t="s">
        <v>33</v>
      </c>
      <c r="F233" s="9">
        <v>97</v>
      </c>
      <c r="G233" s="9" t="str" cm="1">
        <f t="array" ref="G233">_xlfn.IFS(F233&lt;20,"10-20",AND(F233&gt;=20,F233&lt;50),"20-50",AND(F233&gt;=50,F233&lt;70),"50-70",F233&gt;=70,"70-100")</f>
        <v>70-100</v>
      </c>
      <c r="H233" s="9">
        <v>137</v>
      </c>
      <c r="I233" s="9">
        <v>796</v>
      </c>
      <c r="J233" s="9">
        <v>20</v>
      </c>
      <c r="K233" s="9" t="s">
        <v>42</v>
      </c>
      <c r="L233" s="10">
        <v>44864</v>
      </c>
      <c r="M233" s="9">
        <v>6</v>
      </c>
      <c r="N233" s="9">
        <v>4</v>
      </c>
      <c r="O233" s="9">
        <v>800</v>
      </c>
      <c r="P233" s="9" t="s">
        <v>49</v>
      </c>
      <c r="Q233" s="9" t="s">
        <v>297</v>
      </c>
      <c r="R233" s="9" t="s">
        <v>37</v>
      </c>
      <c r="S233" s="9">
        <v>57</v>
      </c>
      <c r="T233" s="9" t="str" cm="1">
        <f t="array" ref="T233">_xlfn.IFS(S233&lt;30, "Young", AND(S233&gt;=30,S233&lt;50),"Adults",S233&gt;=50,"Senior")</f>
        <v>Senior</v>
      </c>
      <c r="U233" s="9" t="s">
        <v>74</v>
      </c>
      <c r="V233" s="9" t="s">
        <v>39</v>
      </c>
    </row>
    <row r="234" spans="1:22" ht="14.25" customHeight="1" x14ac:dyDescent="0.3">
      <c r="A234" s="7">
        <v>1233</v>
      </c>
      <c r="B234" s="8">
        <v>44671</v>
      </c>
      <c r="C234" s="7" t="str">
        <f t="shared" si="3"/>
        <v>Apr</v>
      </c>
      <c r="D234" s="7" t="s">
        <v>56</v>
      </c>
      <c r="E234" s="7" t="s">
        <v>57</v>
      </c>
      <c r="F234" s="7">
        <v>39</v>
      </c>
      <c r="G234" s="7" t="str" cm="1">
        <f t="array" ref="G234">_xlfn.IFS(F234&lt;20,"10-20",AND(F234&gt;=20,F234&lt;50),"20-50",AND(F234&gt;=50,F234&lt;70),"50-70",F234&gt;=70,"70-100")</f>
        <v>20-50</v>
      </c>
      <c r="H234" s="7">
        <v>68</v>
      </c>
      <c r="I234" s="7">
        <v>140</v>
      </c>
      <c r="J234" s="7">
        <v>5</v>
      </c>
      <c r="K234" s="7" t="s">
        <v>42</v>
      </c>
      <c r="L234" s="8">
        <v>44673</v>
      </c>
      <c r="M234" s="7">
        <v>2</v>
      </c>
      <c r="N234" s="7">
        <v>5</v>
      </c>
      <c r="O234" s="7">
        <v>145</v>
      </c>
      <c r="P234" s="7" t="s">
        <v>72</v>
      </c>
      <c r="Q234" s="7" t="s">
        <v>298</v>
      </c>
      <c r="R234" s="7" t="s">
        <v>37</v>
      </c>
      <c r="S234" s="7">
        <v>64</v>
      </c>
      <c r="T234" s="7" t="str" cm="1">
        <f t="array" ref="T234">_xlfn.IFS(S234&lt;30, "Young", AND(S234&gt;=30,S234&lt;50),"Adults",S234&gt;=50,"Senior")</f>
        <v>Senior</v>
      </c>
      <c r="U234" s="7" t="s">
        <v>47</v>
      </c>
      <c r="V234" s="7" t="s">
        <v>39</v>
      </c>
    </row>
    <row r="235" spans="1:22" ht="14.25" customHeight="1" x14ac:dyDescent="0.3">
      <c r="A235" s="9">
        <v>1234</v>
      </c>
      <c r="B235" s="10">
        <v>44780</v>
      </c>
      <c r="C235" s="9" t="str">
        <f t="shared" si="3"/>
        <v>Aug</v>
      </c>
      <c r="D235" s="9" t="s">
        <v>81</v>
      </c>
      <c r="E235" s="9" t="s">
        <v>60</v>
      </c>
      <c r="F235" s="9">
        <v>21</v>
      </c>
      <c r="G235" s="9" t="str" cm="1">
        <f t="array" ref="G235">_xlfn.IFS(F235&lt;20,"10-20",AND(F235&gt;=20,F235&lt;50),"20-50",AND(F235&gt;=50,F235&lt;70),"50-70",F235&gt;=70,"70-100")</f>
        <v>20-50</v>
      </c>
      <c r="H235" s="9">
        <v>38</v>
      </c>
      <c r="I235" s="9">
        <v>593</v>
      </c>
      <c r="J235" s="9">
        <v>35</v>
      </c>
      <c r="K235" s="9" t="s">
        <v>42</v>
      </c>
      <c r="L235" s="10">
        <v>44783</v>
      </c>
      <c r="M235" s="9">
        <v>3</v>
      </c>
      <c r="N235" s="9">
        <v>2</v>
      </c>
      <c r="O235" s="9">
        <v>595</v>
      </c>
      <c r="P235" s="9" t="s">
        <v>35</v>
      </c>
      <c r="Q235" s="9" t="s">
        <v>299</v>
      </c>
      <c r="R235" s="9" t="s">
        <v>37</v>
      </c>
      <c r="S235" s="9">
        <v>39</v>
      </c>
      <c r="T235" s="9" t="str" cm="1">
        <f t="array" ref="T235">_xlfn.IFS(S235&lt;30, "Young", AND(S235&gt;=30,S235&lt;50),"Adults",S235&gt;=50,"Senior")</f>
        <v>Adults</v>
      </c>
      <c r="U235" s="9" t="s">
        <v>84</v>
      </c>
      <c r="V235" s="9" t="s">
        <v>39</v>
      </c>
    </row>
    <row r="236" spans="1:22" ht="14.25" customHeight="1" x14ac:dyDescent="0.3">
      <c r="A236" s="7">
        <v>1235</v>
      </c>
      <c r="B236" s="8">
        <v>44576</v>
      </c>
      <c r="C236" s="7" t="str">
        <f t="shared" si="3"/>
        <v>Jan</v>
      </c>
      <c r="D236" s="7" t="s">
        <v>65</v>
      </c>
      <c r="E236" s="7" t="s">
        <v>57</v>
      </c>
      <c r="F236" s="7">
        <v>24</v>
      </c>
      <c r="G236" s="7" t="str" cm="1">
        <f t="array" ref="G236">_xlfn.IFS(F236&lt;20,"10-20",AND(F236&gt;=20,F236&lt;50),"20-50",AND(F236&gt;=50,F236&lt;70),"50-70",F236&gt;=70,"70-100")</f>
        <v>20-50</v>
      </c>
      <c r="H236" s="7">
        <v>42</v>
      </c>
      <c r="I236" s="7">
        <v>645</v>
      </c>
      <c r="J236" s="7">
        <v>36</v>
      </c>
      <c r="K236" s="7" t="s">
        <v>42</v>
      </c>
      <c r="L236" s="8">
        <v>44582</v>
      </c>
      <c r="M236" s="7">
        <v>6</v>
      </c>
      <c r="N236" s="7">
        <v>3</v>
      </c>
      <c r="O236" s="7">
        <v>648</v>
      </c>
      <c r="P236" s="7" t="s">
        <v>49</v>
      </c>
      <c r="Q236" s="7" t="s">
        <v>300</v>
      </c>
      <c r="R236" s="7" t="s">
        <v>37</v>
      </c>
      <c r="S236" s="7">
        <v>40</v>
      </c>
      <c r="T236" s="7" t="str" cm="1">
        <f t="array" ref="T236">_xlfn.IFS(S236&lt;30, "Young", AND(S236&gt;=30,S236&lt;50),"Adults",S236&gt;=50,"Senior")</f>
        <v>Adults</v>
      </c>
      <c r="U236" s="7" t="s">
        <v>44</v>
      </c>
      <c r="V236" s="7" t="s">
        <v>39</v>
      </c>
    </row>
    <row r="237" spans="1:22" ht="14.25" customHeight="1" x14ac:dyDescent="0.3">
      <c r="A237" s="9">
        <v>1236</v>
      </c>
      <c r="B237" s="10">
        <v>44681</v>
      </c>
      <c r="C237" s="9" t="str">
        <f t="shared" si="3"/>
        <v>Apr</v>
      </c>
      <c r="D237" s="9" t="s">
        <v>40</v>
      </c>
      <c r="E237" s="9" t="s">
        <v>41</v>
      </c>
      <c r="F237" s="9">
        <v>43</v>
      </c>
      <c r="G237" s="9" t="str" cm="1">
        <f t="array" ref="G237">_xlfn.IFS(F237&lt;20,"10-20",AND(F237&gt;=20,F237&lt;50),"20-50",AND(F237&gt;=50,F237&lt;70),"50-70",F237&gt;=70,"70-100")</f>
        <v>20-50</v>
      </c>
      <c r="H237" s="9">
        <v>78</v>
      </c>
      <c r="I237" s="9">
        <v>1045</v>
      </c>
      <c r="J237" s="9">
        <v>30</v>
      </c>
      <c r="K237" s="9" t="s">
        <v>42</v>
      </c>
      <c r="L237" s="10">
        <v>44688</v>
      </c>
      <c r="M237" s="9">
        <v>7</v>
      </c>
      <c r="N237" s="9">
        <v>5</v>
      </c>
      <c r="O237" s="9">
        <v>1050</v>
      </c>
      <c r="P237" s="9" t="s">
        <v>49</v>
      </c>
      <c r="Q237" s="9" t="s">
        <v>301</v>
      </c>
      <c r="R237" s="9" t="s">
        <v>37</v>
      </c>
      <c r="S237" s="9">
        <v>48</v>
      </c>
      <c r="T237" s="9" t="str" cm="1">
        <f t="array" ref="T237">_xlfn.IFS(S237&lt;30, "Young", AND(S237&gt;=30,S237&lt;50),"Adults",S237&gt;=50,"Senior")</f>
        <v>Adults</v>
      </c>
      <c r="U237" s="9" t="s">
        <v>88</v>
      </c>
      <c r="V237" s="9" t="s">
        <v>39</v>
      </c>
    </row>
    <row r="238" spans="1:22" ht="14.25" customHeight="1" x14ac:dyDescent="0.3">
      <c r="A238" s="7">
        <v>1237</v>
      </c>
      <c r="B238" s="8">
        <v>44914</v>
      </c>
      <c r="C238" s="7" t="str">
        <f t="shared" si="3"/>
        <v>Dec</v>
      </c>
      <c r="D238" s="7" t="s">
        <v>65</v>
      </c>
      <c r="E238" s="7" t="s">
        <v>57</v>
      </c>
      <c r="F238" s="7">
        <v>37</v>
      </c>
      <c r="G238" s="7" t="str" cm="1">
        <f t="array" ref="G238">_xlfn.IFS(F238&lt;20,"10-20",AND(F238&gt;=20,F238&lt;50),"20-50",AND(F238&gt;=50,F238&lt;70),"50-70",F238&gt;=70,"70-100")</f>
        <v>20-50</v>
      </c>
      <c r="H238" s="7">
        <v>60</v>
      </c>
      <c r="I238" s="7">
        <v>271</v>
      </c>
      <c r="J238" s="7">
        <v>12</v>
      </c>
      <c r="K238" s="7" t="s">
        <v>42</v>
      </c>
      <c r="L238" s="8">
        <v>44921</v>
      </c>
      <c r="M238" s="7">
        <v>7</v>
      </c>
      <c r="N238" s="7">
        <v>5</v>
      </c>
      <c r="O238" s="7">
        <v>276</v>
      </c>
      <c r="P238" s="7" t="s">
        <v>61</v>
      </c>
      <c r="Q238" s="7" t="s">
        <v>302</v>
      </c>
      <c r="R238" s="7" t="s">
        <v>37</v>
      </c>
      <c r="S238" s="7">
        <v>43</v>
      </c>
      <c r="T238" s="7" t="str" cm="1">
        <f t="array" ref="T238">_xlfn.IFS(S238&lt;30, "Young", AND(S238&gt;=30,S238&lt;50),"Adults",S238&gt;=50,"Senior")</f>
        <v>Adults</v>
      </c>
      <c r="U238" s="7" t="s">
        <v>88</v>
      </c>
      <c r="V238" s="7" t="s">
        <v>39</v>
      </c>
    </row>
    <row r="239" spans="1:22" ht="14.25" customHeight="1" x14ac:dyDescent="0.3">
      <c r="A239" s="9">
        <v>1238</v>
      </c>
      <c r="B239" s="10">
        <v>44916</v>
      </c>
      <c r="C239" s="9" t="str">
        <f t="shared" si="3"/>
        <v>Dec</v>
      </c>
      <c r="D239" s="9" t="s">
        <v>56</v>
      </c>
      <c r="E239" s="9" t="s">
        <v>57</v>
      </c>
      <c r="F239" s="9">
        <v>100</v>
      </c>
      <c r="G239" s="9" t="str" cm="1">
        <f t="array" ref="G239">_xlfn.IFS(F239&lt;20,"10-20",AND(F239&gt;=20,F239&lt;50),"20-50",AND(F239&gt;=50,F239&lt;70),"50-70",F239&gt;=70,"70-100")</f>
        <v>70-100</v>
      </c>
      <c r="H239" s="9">
        <v>125</v>
      </c>
      <c r="I239" s="9">
        <v>573</v>
      </c>
      <c r="J239" s="9">
        <v>23</v>
      </c>
      <c r="K239" s="9" t="s">
        <v>42</v>
      </c>
      <c r="L239" s="10">
        <v>44921</v>
      </c>
      <c r="M239" s="9">
        <v>5</v>
      </c>
      <c r="N239" s="9">
        <v>2</v>
      </c>
      <c r="O239" s="9">
        <v>575</v>
      </c>
      <c r="P239" s="9" t="s">
        <v>61</v>
      </c>
      <c r="Q239" s="9" t="s">
        <v>303</v>
      </c>
      <c r="R239" s="9" t="s">
        <v>37</v>
      </c>
      <c r="S239" s="9">
        <v>16</v>
      </c>
      <c r="T239" s="9" t="str" cm="1">
        <f t="array" ref="T239">_xlfn.IFS(S239&lt;30, "Young", AND(S239&gt;=30,S239&lt;50),"Adults",S239&gt;=50,"Senior")</f>
        <v>Young</v>
      </c>
      <c r="U239" s="9" t="s">
        <v>55</v>
      </c>
      <c r="V239" s="9" t="s">
        <v>39</v>
      </c>
    </row>
    <row r="240" spans="1:22" ht="14.25" customHeight="1" x14ac:dyDescent="0.3">
      <c r="A240" s="7">
        <v>1239</v>
      </c>
      <c r="B240" s="8">
        <v>44837</v>
      </c>
      <c r="C240" s="7" t="str">
        <f t="shared" si="3"/>
        <v>Oct</v>
      </c>
      <c r="D240" s="7" t="s">
        <v>59</v>
      </c>
      <c r="E240" s="7" t="s">
        <v>60</v>
      </c>
      <c r="F240" s="7">
        <v>21</v>
      </c>
      <c r="G240" s="7" t="str" cm="1">
        <f t="array" ref="G240">_xlfn.IFS(F240&lt;20,"10-20",AND(F240&gt;=20,F240&lt;50),"20-50",AND(F240&gt;=50,F240&lt;70),"50-70",F240&gt;=70,"70-100")</f>
        <v>20-50</v>
      </c>
      <c r="H240" s="7">
        <v>43</v>
      </c>
      <c r="I240" s="7">
        <v>1008</v>
      </c>
      <c r="J240" s="7">
        <v>46</v>
      </c>
      <c r="K240" s="7" t="s">
        <v>42</v>
      </c>
      <c r="L240" s="8">
        <v>44840</v>
      </c>
      <c r="M240" s="7">
        <v>3</v>
      </c>
      <c r="N240" s="7">
        <v>4</v>
      </c>
      <c r="O240" s="7">
        <v>1012</v>
      </c>
      <c r="P240" s="7" t="s">
        <v>45</v>
      </c>
      <c r="Q240" s="7" t="s">
        <v>304</v>
      </c>
      <c r="R240" s="7" t="s">
        <v>37</v>
      </c>
      <c r="S240" s="7">
        <v>27</v>
      </c>
      <c r="T240" s="7" t="str" cm="1">
        <f t="array" ref="T240">_xlfn.IFS(S240&lt;30, "Young", AND(S240&gt;=30,S240&lt;50),"Adults",S240&gt;=50,"Senior")</f>
        <v>Young</v>
      </c>
      <c r="U240" s="7" t="s">
        <v>67</v>
      </c>
      <c r="V240" s="7" t="s">
        <v>39</v>
      </c>
    </row>
    <row r="241" spans="1:22" ht="14.25" customHeight="1" x14ac:dyDescent="0.3">
      <c r="A241" s="9">
        <v>1240</v>
      </c>
      <c r="B241" s="10">
        <v>44846</v>
      </c>
      <c r="C241" s="9" t="str">
        <f t="shared" si="3"/>
        <v>Oct</v>
      </c>
      <c r="D241" s="9" t="s">
        <v>59</v>
      </c>
      <c r="E241" s="9" t="s">
        <v>60</v>
      </c>
      <c r="F241" s="9">
        <v>74</v>
      </c>
      <c r="G241" s="9" t="str" cm="1">
        <f t="array" ref="G241">_xlfn.IFS(F241&lt;20,"10-20",AND(F241&gt;=20,F241&lt;50),"20-50",AND(F241&gt;=50,F241&lt;70),"50-70",F241&gt;=70,"70-100")</f>
        <v>70-100</v>
      </c>
      <c r="H241" s="9">
        <v>88</v>
      </c>
      <c r="I241" s="9">
        <v>278</v>
      </c>
      <c r="J241" s="9">
        <v>20</v>
      </c>
      <c r="K241" s="9" t="s">
        <v>42</v>
      </c>
      <c r="L241" s="10">
        <v>44853</v>
      </c>
      <c r="M241" s="9">
        <v>7</v>
      </c>
      <c r="N241" s="9">
        <v>2</v>
      </c>
      <c r="O241" s="9">
        <v>280</v>
      </c>
      <c r="P241" s="9" t="s">
        <v>45</v>
      </c>
      <c r="Q241" s="9" t="s">
        <v>305</v>
      </c>
      <c r="R241" s="9" t="s">
        <v>37</v>
      </c>
      <c r="S241" s="9">
        <v>24</v>
      </c>
      <c r="T241" s="9" t="str" cm="1">
        <f t="array" ref="T241">_xlfn.IFS(S241&lt;30, "Young", AND(S241&gt;=30,S241&lt;50),"Adults",S241&gt;=50,"Senior")</f>
        <v>Young</v>
      </c>
      <c r="U241" s="9" t="s">
        <v>84</v>
      </c>
      <c r="V241" s="9" t="s">
        <v>39</v>
      </c>
    </row>
    <row r="242" spans="1:22" ht="14.25" customHeight="1" x14ac:dyDescent="0.3">
      <c r="A242" s="7">
        <v>1241</v>
      </c>
      <c r="B242" s="8">
        <v>44816</v>
      </c>
      <c r="C242" s="7" t="str">
        <f t="shared" si="3"/>
        <v>Sep</v>
      </c>
      <c r="D242" s="7" t="s">
        <v>56</v>
      </c>
      <c r="E242" s="7" t="s">
        <v>57</v>
      </c>
      <c r="F242" s="7">
        <v>62</v>
      </c>
      <c r="G242" s="7" t="str" cm="1">
        <f t="array" ref="G242">_xlfn.IFS(F242&lt;20,"10-20",AND(F242&gt;=20,F242&lt;50),"20-50",AND(F242&gt;=50,F242&lt;70),"50-70",F242&gt;=70,"70-100")</f>
        <v>50-70</v>
      </c>
      <c r="H242" s="7">
        <v>94</v>
      </c>
      <c r="I242" s="7">
        <v>1468</v>
      </c>
      <c r="J242" s="7">
        <v>46</v>
      </c>
      <c r="K242" s="7" t="s">
        <v>42</v>
      </c>
      <c r="L242" s="8">
        <v>44819</v>
      </c>
      <c r="M242" s="7">
        <v>3</v>
      </c>
      <c r="N242" s="7">
        <v>4</v>
      </c>
      <c r="O242" s="7">
        <v>1472</v>
      </c>
      <c r="P242" s="7" t="s">
        <v>45</v>
      </c>
      <c r="Q242" s="7" t="s">
        <v>306</v>
      </c>
      <c r="R242" s="7" t="s">
        <v>37</v>
      </c>
      <c r="S242" s="7">
        <v>44</v>
      </c>
      <c r="T242" s="7" t="str" cm="1">
        <f t="array" ref="T242">_xlfn.IFS(S242&lt;30, "Young", AND(S242&gt;=30,S242&lt;50),"Adults",S242&gt;=50,"Senior")</f>
        <v>Adults</v>
      </c>
      <c r="U242" s="7" t="s">
        <v>84</v>
      </c>
      <c r="V242" s="7" t="s">
        <v>39</v>
      </c>
    </row>
    <row r="243" spans="1:22" ht="14.25" customHeight="1" x14ac:dyDescent="0.3">
      <c r="A243" s="9">
        <v>1242</v>
      </c>
      <c r="B243" s="10">
        <v>44690</v>
      </c>
      <c r="C243" s="9" t="str">
        <f t="shared" si="3"/>
        <v>May</v>
      </c>
      <c r="D243" s="9" t="s">
        <v>59</v>
      </c>
      <c r="E243" s="9" t="s">
        <v>60</v>
      </c>
      <c r="F243" s="9">
        <v>77</v>
      </c>
      <c r="G243" s="9" t="str" cm="1">
        <f t="array" ref="G243">_xlfn.IFS(F243&lt;20,"10-20",AND(F243&gt;=20,F243&lt;50),"20-50",AND(F243&gt;=50,F243&lt;70),"50-70",F243&gt;=70,"70-100")</f>
        <v>70-100</v>
      </c>
      <c r="H243" s="9">
        <v>87</v>
      </c>
      <c r="I243" s="9">
        <v>126</v>
      </c>
      <c r="J243" s="9">
        <v>13</v>
      </c>
      <c r="K243" s="9" t="s">
        <v>42</v>
      </c>
      <c r="L243" s="10">
        <v>44696</v>
      </c>
      <c r="M243" s="9">
        <v>6</v>
      </c>
      <c r="N243" s="9">
        <v>4</v>
      </c>
      <c r="O243" s="9">
        <v>130</v>
      </c>
      <c r="P243" s="9" t="s">
        <v>49</v>
      </c>
      <c r="Q243" s="9" t="s">
        <v>307</v>
      </c>
      <c r="R243" s="9" t="s">
        <v>37</v>
      </c>
      <c r="S243" s="9">
        <v>31</v>
      </c>
      <c r="T243" s="9" t="str" cm="1">
        <f t="array" ref="T243">_xlfn.IFS(S243&lt;30, "Young", AND(S243&gt;=30,S243&lt;50),"Adults",S243&gt;=50,"Senior")</f>
        <v>Adults</v>
      </c>
      <c r="U243" s="9" t="s">
        <v>63</v>
      </c>
      <c r="V243" s="9" t="s">
        <v>39</v>
      </c>
    </row>
    <row r="244" spans="1:22" ht="14.25" customHeight="1" x14ac:dyDescent="0.3">
      <c r="A244" s="7">
        <v>1243</v>
      </c>
      <c r="B244" s="8">
        <v>44715</v>
      </c>
      <c r="C244" s="7" t="str">
        <f t="shared" si="3"/>
        <v>Jun</v>
      </c>
      <c r="D244" s="7" t="s">
        <v>56</v>
      </c>
      <c r="E244" s="7" t="s">
        <v>57</v>
      </c>
      <c r="F244" s="7">
        <v>68</v>
      </c>
      <c r="G244" s="7" t="str" cm="1">
        <f t="array" ref="G244">_xlfn.IFS(F244&lt;20,"10-20",AND(F244&gt;=20,F244&lt;50),"20-50",AND(F244&gt;=50,F244&lt;70),"50-70",F244&gt;=70,"70-100")</f>
        <v>50-70</v>
      </c>
      <c r="H244" s="7">
        <v>92</v>
      </c>
      <c r="I244" s="7">
        <v>214</v>
      </c>
      <c r="J244" s="7">
        <v>9</v>
      </c>
      <c r="K244" s="7" t="s">
        <v>42</v>
      </c>
      <c r="L244" s="8">
        <v>44716</v>
      </c>
      <c r="M244" s="7">
        <v>1</v>
      </c>
      <c r="N244" s="7">
        <v>2</v>
      </c>
      <c r="O244" s="7">
        <v>216</v>
      </c>
      <c r="P244" s="7" t="s">
        <v>35</v>
      </c>
      <c r="Q244" s="7" t="s">
        <v>308</v>
      </c>
      <c r="R244" s="7" t="s">
        <v>37</v>
      </c>
      <c r="S244" s="7">
        <v>56</v>
      </c>
      <c r="T244" s="7" t="str" cm="1">
        <f t="array" ref="T244">_xlfn.IFS(S244&lt;30, "Young", AND(S244&gt;=30,S244&lt;50),"Adults",S244&gt;=50,"Senior")</f>
        <v>Senior</v>
      </c>
      <c r="U244" s="7" t="s">
        <v>67</v>
      </c>
      <c r="V244" s="7" t="s">
        <v>39</v>
      </c>
    </row>
    <row r="245" spans="1:22" ht="14.25" customHeight="1" x14ac:dyDescent="0.3">
      <c r="A245" s="9">
        <v>1244</v>
      </c>
      <c r="B245" s="10">
        <v>44764</v>
      </c>
      <c r="C245" s="9" t="str">
        <f t="shared" si="3"/>
        <v>Jul</v>
      </c>
      <c r="D245" s="9" t="s">
        <v>48</v>
      </c>
      <c r="E245" s="9" t="s">
        <v>41</v>
      </c>
      <c r="F245" s="9">
        <v>24</v>
      </c>
      <c r="G245" s="9" t="str" cm="1">
        <f t="array" ref="G245">_xlfn.IFS(F245&lt;20,"10-20",AND(F245&gt;=20,F245&lt;50),"20-50",AND(F245&gt;=50,F245&lt;70),"50-70",F245&gt;=70,"70-100")</f>
        <v>20-50</v>
      </c>
      <c r="H245" s="9">
        <v>42</v>
      </c>
      <c r="I245" s="9">
        <v>645</v>
      </c>
      <c r="J245" s="9">
        <v>36</v>
      </c>
      <c r="K245" s="9" t="s">
        <v>42</v>
      </c>
      <c r="L245" s="10">
        <v>44769</v>
      </c>
      <c r="M245" s="9">
        <v>1</v>
      </c>
      <c r="N245" s="9">
        <v>3</v>
      </c>
      <c r="O245" s="9">
        <v>648</v>
      </c>
      <c r="P245" s="9" t="s">
        <v>61</v>
      </c>
      <c r="Q245" s="9" t="s">
        <v>309</v>
      </c>
      <c r="R245" s="9" t="s">
        <v>37</v>
      </c>
      <c r="S245" s="9">
        <v>45</v>
      </c>
      <c r="T245" s="9" t="str" cm="1">
        <f t="array" ref="T245">_xlfn.IFS(S245&lt;30, "Young", AND(S245&gt;=30,S245&lt;50),"Adults",S245&gt;=50,"Senior")</f>
        <v>Adults</v>
      </c>
      <c r="U245" s="9" t="s">
        <v>63</v>
      </c>
      <c r="V245" s="9" t="s">
        <v>39</v>
      </c>
    </row>
    <row r="246" spans="1:22" ht="14.25" customHeight="1" x14ac:dyDescent="0.3">
      <c r="A246" s="7">
        <v>1245</v>
      </c>
      <c r="B246" s="8">
        <v>44576</v>
      </c>
      <c r="C246" s="7" t="str">
        <f t="shared" si="3"/>
        <v>Jan</v>
      </c>
      <c r="D246" s="7" t="s">
        <v>68</v>
      </c>
      <c r="E246" s="7" t="s">
        <v>57</v>
      </c>
      <c r="F246" s="7">
        <v>23</v>
      </c>
      <c r="G246" s="7" t="str" cm="1">
        <f t="array" ref="G246">_xlfn.IFS(F246&lt;20,"10-20",AND(F246&gt;=20,F246&lt;50),"20-50",AND(F246&gt;=50,F246&lt;70),"50-70",F246&gt;=70,"70-100")</f>
        <v>20-50</v>
      </c>
      <c r="H246" s="7">
        <v>61</v>
      </c>
      <c r="I246" s="7">
        <v>1401</v>
      </c>
      <c r="J246" s="7">
        <v>37</v>
      </c>
      <c r="K246" s="7" t="s">
        <v>42</v>
      </c>
      <c r="L246" s="8">
        <v>44582</v>
      </c>
      <c r="M246" s="7">
        <v>6</v>
      </c>
      <c r="N246" s="7">
        <v>5</v>
      </c>
      <c r="O246" s="7">
        <v>1406</v>
      </c>
      <c r="P246" s="7" t="s">
        <v>45</v>
      </c>
      <c r="Q246" s="7" t="s">
        <v>310</v>
      </c>
      <c r="R246" s="7" t="s">
        <v>37</v>
      </c>
      <c r="S246" s="7">
        <v>58</v>
      </c>
      <c r="T246" s="7" t="str" cm="1">
        <f t="array" ref="T246">_xlfn.IFS(S246&lt;30, "Young", AND(S246&gt;=30,S246&lt;50),"Adults",S246&gt;=50,"Senior")</f>
        <v>Senior</v>
      </c>
      <c r="U246" s="7" t="s">
        <v>88</v>
      </c>
      <c r="V246" s="7" t="s">
        <v>39</v>
      </c>
    </row>
    <row r="247" spans="1:22" ht="14.25" customHeight="1" x14ac:dyDescent="0.3">
      <c r="A247" s="9">
        <v>1246</v>
      </c>
      <c r="B247" s="10">
        <v>44917</v>
      </c>
      <c r="C247" s="9" t="str">
        <f t="shared" si="3"/>
        <v>Dec</v>
      </c>
      <c r="D247" s="9" t="s">
        <v>65</v>
      </c>
      <c r="E247" s="9" t="s">
        <v>57</v>
      </c>
      <c r="F247" s="9">
        <v>43</v>
      </c>
      <c r="G247" s="9" t="str" cm="1">
        <f t="array" ref="G247">_xlfn.IFS(F247&lt;20,"10-20",AND(F247&gt;=20,F247&lt;50),"20-50",AND(F247&gt;=50,F247&lt;70),"50-70",F247&gt;=70,"70-100")</f>
        <v>20-50</v>
      </c>
      <c r="H247" s="9">
        <v>79</v>
      </c>
      <c r="I247" s="9">
        <v>1653</v>
      </c>
      <c r="J247" s="9">
        <v>46</v>
      </c>
      <c r="K247" s="9" t="s">
        <v>42</v>
      </c>
      <c r="L247" s="10">
        <v>44923</v>
      </c>
      <c r="M247" s="9">
        <v>6</v>
      </c>
      <c r="N247" s="9">
        <v>3</v>
      </c>
      <c r="O247" s="9">
        <v>1656</v>
      </c>
      <c r="P247" s="9" t="s">
        <v>35</v>
      </c>
      <c r="Q247" s="9" t="s">
        <v>311</v>
      </c>
      <c r="R247" s="9" t="s">
        <v>37</v>
      </c>
      <c r="S247" s="9">
        <v>57</v>
      </c>
      <c r="T247" s="9" t="str" cm="1">
        <f t="array" ref="T247">_xlfn.IFS(S247&lt;30, "Young", AND(S247&gt;=30,S247&lt;50),"Adults",S247&gt;=50,"Senior")</f>
        <v>Senior</v>
      </c>
      <c r="U247" s="9" t="s">
        <v>67</v>
      </c>
      <c r="V247" s="9" t="s">
        <v>39</v>
      </c>
    </row>
    <row r="248" spans="1:22" ht="14.25" customHeight="1" x14ac:dyDescent="0.3">
      <c r="A248" s="7">
        <v>1247</v>
      </c>
      <c r="B248" s="8">
        <v>44743</v>
      </c>
      <c r="C248" s="7" t="str">
        <f t="shared" si="3"/>
        <v>Jul</v>
      </c>
      <c r="D248" s="7" t="s">
        <v>59</v>
      </c>
      <c r="E248" s="7" t="s">
        <v>60</v>
      </c>
      <c r="F248" s="7">
        <v>43</v>
      </c>
      <c r="G248" s="7" t="str" cm="1">
        <f t="array" ref="G248">_xlfn.IFS(F248&lt;20,"10-20",AND(F248&gt;=20,F248&lt;50),"20-50",AND(F248&gt;=50,F248&lt;70),"50-70",F248&gt;=70,"70-100")</f>
        <v>20-50</v>
      </c>
      <c r="H248" s="7">
        <v>59</v>
      </c>
      <c r="I248" s="7">
        <v>444</v>
      </c>
      <c r="J248" s="7">
        <v>28</v>
      </c>
      <c r="K248" s="7" t="s">
        <v>42</v>
      </c>
      <c r="L248" s="8">
        <v>44744</v>
      </c>
      <c r="M248" s="7">
        <v>1</v>
      </c>
      <c r="N248" s="7">
        <v>4</v>
      </c>
      <c r="O248" s="7">
        <v>448</v>
      </c>
      <c r="P248" s="7" t="s">
        <v>45</v>
      </c>
      <c r="Q248" s="7" t="s">
        <v>312</v>
      </c>
      <c r="R248" s="7" t="s">
        <v>37</v>
      </c>
      <c r="S248" s="7">
        <v>54</v>
      </c>
      <c r="T248" s="7" t="str" cm="1">
        <f t="array" ref="T248">_xlfn.IFS(S248&lt;30, "Young", AND(S248&gt;=30,S248&lt;50),"Adults",S248&gt;=50,"Senior")</f>
        <v>Senior</v>
      </c>
      <c r="U248" s="7" t="s">
        <v>55</v>
      </c>
      <c r="V248" s="7" t="s">
        <v>39</v>
      </c>
    </row>
    <row r="249" spans="1:22" ht="14.25" customHeight="1" x14ac:dyDescent="0.3">
      <c r="A249" s="9">
        <v>1248</v>
      </c>
      <c r="B249" s="10">
        <v>44884</v>
      </c>
      <c r="C249" s="9" t="str">
        <f t="shared" si="3"/>
        <v>Nov</v>
      </c>
      <c r="D249" s="9" t="s">
        <v>59</v>
      </c>
      <c r="E249" s="9" t="s">
        <v>60</v>
      </c>
      <c r="F249" s="9">
        <v>84</v>
      </c>
      <c r="G249" s="9" t="str" cm="1">
        <f t="array" ref="G249">_xlfn.IFS(F249&lt;20,"10-20",AND(F249&gt;=20,F249&lt;50),"20-50",AND(F249&gt;=50,F249&lt;70),"50-70",F249&gt;=70,"70-100")</f>
        <v>70-100</v>
      </c>
      <c r="H249" s="9">
        <v>102</v>
      </c>
      <c r="I249" s="9">
        <v>322</v>
      </c>
      <c r="J249" s="9">
        <v>18</v>
      </c>
      <c r="K249" s="9" t="s">
        <v>42</v>
      </c>
      <c r="L249" s="10">
        <v>44890</v>
      </c>
      <c r="M249" s="9">
        <v>6</v>
      </c>
      <c r="N249" s="9">
        <v>2</v>
      </c>
      <c r="O249" s="9">
        <v>324</v>
      </c>
      <c r="P249" s="9" t="s">
        <v>35</v>
      </c>
      <c r="Q249" s="9" t="s">
        <v>313</v>
      </c>
      <c r="R249" s="9" t="s">
        <v>37</v>
      </c>
      <c r="S249" s="9">
        <v>62</v>
      </c>
      <c r="T249" s="9" t="str" cm="1">
        <f t="array" ref="T249">_xlfn.IFS(S249&lt;30, "Young", AND(S249&gt;=30,S249&lt;50),"Adults",S249&gt;=50,"Senior")</f>
        <v>Senior</v>
      </c>
      <c r="U249" s="9" t="s">
        <v>84</v>
      </c>
      <c r="V249" s="9" t="s">
        <v>39</v>
      </c>
    </row>
    <row r="250" spans="1:22" ht="14.25" customHeight="1" x14ac:dyDescent="0.3">
      <c r="A250" s="7">
        <v>1249</v>
      </c>
      <c r="B250" s="8">
        <v>44634</v>
      </c>
      <c r="C250" s="7" t="str">
        <f t="shared" si="3"/>
        <v>Mar</v>
      </c>
      <c r="D250" s="7" t="s">
        <v>59</v>
      </c>
      <c r="E250" s="7" t="s">
        <v>60</v>
      </c>
      <c r="F250" s="7">
        <v>96</v>
      </c>
      <c r="G250" s="7" t="str" cm="1">
        <f t="array" ref="G250">_xlfn.IFS(F250&lt;20,"10-20",AND(F250&gt;=20,F250&lt;50),"20-50",AND(F250&gt;=50,F250&lt;70),"50-70",F250&gt;=70,"70-100")</f>
        <v>70-100</v>
      </c>
      <c r="H250" s="7">
        <v>133</v>
      </c>
      <c r="I250" s="7">
        <v>1846</v>
      </c>
      <c r="J250" s="7">
        <v>50</v>
      </c>
      <c r="K250" s="7" t="s">
        <v>42</v>
      </c>
      <c r="L250" s="8">
        <v>44641</v>
      </c>
      <c r="M250" s="7">
        <v>7</v>
      </c>
      <c r="N250" s="7">
        <v>4</v>
      </c>
      <c r="O250" s="7">
        <v>1850</v>
      </c>
      <c r="P250" s="7" t="s">
        <v>72</v>
      </c>
      <c r="Q250" s="7" t="s">
        <v>314</v>
      </c>
      <c r="R250" s="7" t="s">
        <v>37</v>
      </c>
      <c r="S250" s="7">
        <v>21</v>
      </c>
      <c r="T250" s="7" t="str" cm="1">
        <f t="array" ref="T250">_xlfn.IFS(S250&lt;30, "Young", AND(S250&gt;=30,S250&lt;50),"Adults",S250&gt;=50,"Senior")</f>
        <v>Young</v>
      </c>
      <c r="U250" s="7" t="s">
        <v>38</v>
      </c>
      <c r="V250" s="7" t="s">
        <v>39</v>
      </c>
    </row>
    <row r="251" spans="1:22" ht="14.25" customHeight="1" x14ac:dyDescent="0.3">
      <c r="A251" s="9">
        <v>1250</v>
      </c>
      <c r="B251" s="10">
        <v>44848</v>
      </c>
      <c r="C251" s="9" t="str">
        <f t="shared" si="3"/>
        <v>Oct</v>
      </c>
      <c r="D251" s="9" t="s">
        <v>56</v>
      </c>
      <c r="E251" s="9" t="s">
        <v>57</v>
      </c>
      <c r="F251" s="9">
        <v>71</v>
      </c>
      <c r="G251" s="9" t="str" cm="1">
        <f t="array" ref="G251">_xlfn.IFS(F251&lt;20,"10-20",AND(F251&gt;=20,F251&lt;50),"20-50",AND(F251&gt;=50,F251&lt;70),"50-70",F251&gt;=70,"70-100")</f>
        <v>70-100</v>
      </c>
      <c r="H251" s="9">
        <v>87</v>
      </c>
      <c r="I251" s="9">
        <v>268</v>
      </c>
      <c r="J251" s="9">
        <v>17</v>
      </c>
      <c r="K251" s="9" t="s">
        <v>42</v>
      </c>
      <c r="L251" s="10">
        <v>44851</v>
      </c>
      <c r="M251" s="9">
        <v>3</v>
      </c>
      <c r="N251" s="9">
        <v>4</v>
      </c>
      <c r="O251" s="9">
        <v>272</v>
      </c>
      <c r="P251" s="9" t="s">
        <v>45</v>
      </c>
      <c r="Q251" s="9" t="s">
        <v>315</v>
      </c>
      <c r="R251" s="9" t="s">
        <v>37</v>
      </c>
      <c r="S251" s="9">
        <v>19</v>
      </c>
      <c r="T251" s="9" t="str" cm="1">
        <f t="array" ref="T251">_xlfn.IFS(S251&lt;30, "Young", AND(S251&gt;=30,S251&lt;50),"Adults",S251&gt;=50,"Senior")</f>
        <v>Young</v>
      </c>
      <c r="U251" s="9" t="s">
        <v>55</v>
      </c>
      <c r="V251" s="9" t="s">
        <v>39</v>
      </c>
    </row>
    <row r="252" spans="1:22" ht="14.25" customHeight="1" x14ac:dyDescent="0.3">
      <c r="A252" s="7">
        <v>1251</v>
      </c>
      <c r="B252" s="8">
        <v>44844</v>
      </c>
      <c r="C252" s="7" t="str">
        <f t="shared" si="3"/>
        <v>Oct</v>
      </c>
      <c r="D252" s="7" t="s">
        <v>77</v>
      </c>
      <c r="E252" s="7" t="s">
        <v>33</v>
      </c>
      <c r="F252" s="7">
        <v>20</v>
      </c>
      <c r="G252" s="7" t="str" cm="1">
        <f t="array" ref="G252">_xlfn.IFS(F252&lt;20,"10-20",AND(F252&gt;=20,F252&lt;50),"20-50",AND(F252&gt;=50,F252&lt;70),"50-70",F252&gt;=70,"70-100")</f>
        <v>20-50</v>
      </c>
      <c r="H252" s="7">
        <v>48</v>
      </c>
      <c r="I252" s="7">
        <v>1339</v>
      </c>
      <c r="J252" s="7">
        <v>48</v>
      </c>
      <c r="K252" s="7" t="s">
        <v>42</v>
      </c>
      <c r="L252" s="8">
        <v>44851</v>
      </c>
      <c r="M252" s="7">
        <v>7</v>
      </c>
      <c r="N252" s="7">
        <v>5</v>
      </c>
      <c r="O252" s="7">
        <v>1344</v>
      </c>
      <c r="P252" s="7" t="s">
        <v>35</v>
      </c>
      <c r="Q252" s="7" t="s">
        <v>316</v>
      </c>
      <c r="R252" s="7" t="s">
        <v>37</v>
      </c>
      <c r="S252" s="7">
        <v>47</v>
      </c>
      <c r="T252" s="7" t="str" cm="1">
        <f t="array" ref="T252">_xlfn.IFS(S252&lt;30, "Young", AND(S252&gt;=30,S252&lt;50),"Adults",S252&gt;=50,"Senior")</f>
        <v>Adults</v>
      </c>
      <c r="U252" s="7" t="s">
        <v>84</v>
      </c>
      <c r="V252" s="7" t="s">
        <v>39</v>
      </c>
    </row>
    <row r="253" spans="1:22" ht="14.25" customHeight="1" x14ac:dyDescent="0.3">
      <c r="A253" s="9">
        <v>1252</v>
      </c>
      <c r="B253" s="10">
        <v>44615</v>
      </c>
      <c r="C253" s="9" t="str">
        <f t="shared" si="3"/>
        <v>Feb</v>
      </c>
      <c r="D253" s="9" t="s">
        <v>52</v>
      </c>
      <c r="E253" s="9" t="s">
        <v>53</v>
      </c>
      <c r="F253" s="9">
        <v>38</v>
      </c>
      <c r="G253" s="9" t="str" cm="1">
        <f t="array" ref="G253">_xlfn.IFS(F253&lt;20,"10-20",AND(F253&gt;=20,F253&lt;50),"20-50",AND(F253&gt;=50,F253&lt;70),"50-70",F253&gt;=70,"70-100")</f>
        <v>20-50</v>
      </c>
      <c r="H253" s="9">
        <v>59</v>
      </c>
      <c r="I253" s="9">
        <v>206</v>
      </c>
      <c r="J253" s="9">
        <v>10</v>
      </c>
      <c r="K253" s="9" t="s">
        <v>42</v>
      </c>
      <c r="L253" s="10">
        <v>44616</v>
      </c>
      <c r="M253" s="9">
        <v>1</v>
      </c>
      <c r="N253" s="9">
        <v>4</v>
      </c>
      <c r="O253" s="9">
        <v>210</v>
      </c>
      <c r="P253" s="9" t="s">
        <v>35</v>
      </c>
      <c r="Q253" s="9" t="s">
        <v>317</v>
      </c>
      <c r="R253" s="9" t="s">
        <v>37</v>
      </c>
      <c r="S253" s="9">
        <v>64</v>
      </c>
      <c r="T253" s="9" t="str" cm="1">
        <f t="array" ref="T253">_xlfn.IFS(S253&lt;30, "Young", AND(S253&gt;=30,S253&lt;50),"Adults",S253&gt;=50,"Senior")</f>
        <v>Senior</v>
      </c>
      <c r="U253" s="9" t="s">
        <v>88</v>
      </c>
      <c r="V253" s="9" t="s">
        <v>39</v>
      </c>
    </row>
    <row r="254" spans="1:22" ht="14.25" customHeight="1" x14ac:dyDescent="0.3">
      <c r="A254" s="7">
        <v>1253</v>
      </c>
      <c r="B254" s="8">
        <v>44748</v>
      </c>
      <c r="C254" s="7" t="str">
        <f t="shared" si="3"/>
        <v>Jul</v>
      </c>
      <c r="D254" s="7" t="s">
        <v>52</v>
      </c>
      <c r="E254" s="7" t="s">
        <v>53</v>
      </c>
      <c r="F254" s="7">
        <v>57</v>
      </c>
      <c r="G254" s="7" t="str" cm="1">
        <f t="array" ref="G254">_xlfn.IFS(F254&lt;20,"10-20",AND(F254&gt;=20,F254&lt;50),"20-50",AND(F254&gt;=50,F254&lt;70),"50-70",F254&gt;=70,"70-100")</f>
        <v>50-70</v>
      </c>
      <c r="H254" s="7">
        <v>80</v>
      </c>
      <c r="I254" s="7">
        <v>1147</v>
      </c>
      <c r="J254" s="7">
        <v>50</v>
      </c>
      <c r="K254" s="7" t="s">
        <v>42</v>
      </c>
      <c r="L254" s="8">
        <v>44749</v>
      </c>
      <c r="M254" s="7">
        <v>1</v>
      </c>
      <c r="N254" s="7">
        <v>3</v>
      </c>
      <c r="O254" s="7">
        <v>1150</v>
      </c>
      <c r="P254" s="7" t="s">
        <v>61</v>
      </c>
      <c r="Q254" s="7" t="s">
        <v>318</v>
      </c>
      <c r="R254" s="7" t="s">
        <v>37</v>
      </c>
      <c r="S254" s="7">
        <v>38</v>
      </c>
      <c r="T254" s="7" t="str" cm="1">
        <f t="array" ref="T254">_xlfn.IFS(S254&lt;30, "Young", AND(S254&gt;=30,S254&lt;50),"Adults",S254&gt;=50,"Senior")</f>
        <v>Adults</v>
      </c>
      <c r="U254" s="7" t="s">
        <v>88</v>
      </c>
      <c r="V254" s="7" t="s">
        <v>39</v>
      </c>
    </row>
    <row r="255" spans="1:22" ht="14.25" customHeight="1" x14ac:dyDescent="0.3">
      <c r="A255" s="9">
        <v>1254</v>
      </c>
      <c r="B255" s="10">
        <v>44588</v>
      </c>
      <c r="C255" s="9" t="str">
        <f t="shared" si="3"/>
        <v>Jan</v>
      </c>
      <c r="D255" s="9" t="s">
        <v>59</v>
      </c>
      <c r="E255" s="9" t="s">
        <v>60</v>
      </c>
      <c r="F255" s="9">
        <v>29</v>
      </c>
      <c r="G255" s="9" t="str" cm="1">
        <f t="array" ref="G255">_xlfn.IFS(F255&lt;20,"10-20",AND(F255&gt;=20,F255&lt;50),"20-50",AND(F255&gt;=50,F255&lt;70),"50-70",F255&gt;=70,"70-100")</f>
        <v>20-50</v>
      </c>
      <c r="H255" s="9">
        <v>41</v>
      </c>
      <c r="I255" s="9">
        <v>405</v>
      </c>
      <c r="J255" s="9">
        <v>34</v>
      </c>
      <c r="K255" s="9" t="s">
        <v>42</v>
      </c>
      <c r="L255" s="10">
        <v>44593</v>
      </c>
      <c r="M255" s="9">
        <v>5</v>
      </c>
      <c r="N255" s="9">
        <v>3</v>
      </c>
      <c r="O255" s="9">
        <v>408</v>
      </c>
      <c r="P255" s="9" t="s">
        <v>45</v>
      </c>
      <c r="Q255" s="9" t="s">
        <v>319</v>
      </c>
      <c r="R255" s="9" t="s">
        <v>37</v>
      </c>
      <c r="S255" s="9">
        <v>54</v>
      </c>
      <c r="T255" s="9" t="str" cm="1">
        <f t="array" ref="T255">_xlfn.IFS(S255&lt;30, "Young", AND(S255&gt;=30,S255&lt;50),"Adults",S255&gt;=50,"Senior")</f>
        <v>Senior</v>
      </c>
      <c r="U255" s="9" t="s">
        <v>88</v>
      </c>
      <c r="V255" s="9" t="s">
        <v>39</v>
      </c>
    </row>
    <row r="256" spans="1:22" ht="14.25" customHeight="1" x14ac:dyDescent="0.3">
      <c r="A256" s="7">
        <v>1255</v>
      </c>
      <c r="B256" s="8">
        <v>44909</v>
      </c>
      <c r="C256" s="7" t="str">
        <f t="shared" si="3"/>
        <v>Dec</v>
      </c>
      <c r="D256" s="7" t="s">
        <v>81</v>
      </c>
      <c r="E256" s="7" t="s">
        <v>60</v>
      </c>
      <c r="F256" s="7">
        <v>83</v>
      </c>
      <c r="G256" s="7" t="str" cm="1">
        <f t="array" ref="G256">_xlfn.IFS(F256&lt;20,"10-20",AND(F256&gt;=20,F256&lt;50),"20-50",AND(F256&gt;=50,F256&lt;70),"50-70",F256&gt;=70,"70-100")</f>
        <v>70-100</v>
      </c>
      <c r="H256" s="7">
        <v>109</v>
      </c>
      <c r="I256" s="7">
        <v>360</v>
      </c>
      <c r="J256" s="7">
        <v>14</v>
      </c>
      <c r="K256" s="7" t="s">
        <v>42</v>
      </c>
      <c r="L256" s="8">
        <v>44914</v>
      </c>
      <c r="M256" s="7">
        <v>5</v>
      </c>
      <c r="N256" s="7">
        <v>4</v>
      </c>
      <c r="O256" s="7">
        <v>364</v>
      </c>
      <c r="P256" s="7" t="s">
        <v>45</v>
      </c>
      <c r="Q256" s="7" t="s">
        <v>320</v>
      </c>
      <c r="R256" s="7" t="s">
        <v>37</v>
      </c>
      <c r="S256" s="7">
        <v>34</v>
      </c>
      <c r="T256" s="7" t="str" cm="1">
        <f t="array" ref="T256">_xlfn.IFS(S256&lt;30, "Young", AND(S256&gt;=30,S256&lt;50),"Adults",S256&gt;=50,"Senior")</f>
        <v>Adults</v>
      </c>
      <c r="U256" s="7" t="s">
        <v>38</v>
      </c>
      <c r="V256" s="7" t="s">
        <v>39</v>
      </c>
    </row>
    <row r="257" spans="1:22" ht="14.25" customHeight="1" x14ac:dyDescent="0.3">
      <c r="A257" s="9">
        <v>1256</v>
      </c>
      <c r="B257" s="10">
        <v>44587</v>
      </c>
      <c r="C257" s="9" t="str">
        <f t="shared" si="3"/>
        <v>Jan</v>
      </c>
      <c r="D257" s="9" t="s">
        <v>40</v>
      </c>
      <c r="E257" s="9" t="s">
        <v>41</v>
      </c>
      <c r="F257" s="9">
        <v>90</v>
      </c>
      <c r="G257" s="9" t="str" cm="1">
        <f t="array" ref="G257">_xlfn.IFS(F257&lt;20,"10-20",AND(F257&gt;=20,F257&lt;50),"20-50",AND(F257&gt;=50,F257&lt;70),"50-70",F257&gt;=70,"70-100")</f>
        <v>70-100</v>
      </c>
      <c r="H257" s="9">
        <v>116</v>
      </c>
      <c r="I257" s="9">
        <v>958</v>
      </c>
      <c r="J257" s="9">
        <v>37</v>
      </c>
      <c r="K257" s="9" t="s">
        <v>42</v>
      </c>
      <c r="L257" s="10">
        <v>44593</v>
      </c>
      <c r="M257" s="9">
        <v>6</v>
      </c>
      <c r="N257" s="9">
        <v>4</v>
      </c>
      <c r="O257" s="9">
        <v>962</v>
      </c>
      <c r="P257" s="9" t="s">
        <v>35</v>
      </c>
      <c r="Q257" s="9" t="s">
        <v>321</v>
      </c>
      <c r="R257" s="9" t="s">
        <v>37</v>
      </c>
      <c r="S257" s="9">
        <v>52</v>
      </c>
      <c r="T257" s="9" t="str" cm="1">
        <f t="array" ref="T257">_xlfn.IFS(S257&lt;30, "Young", AND(S257&gt;=30,S257&lt;50),"Adults",S257&gt;=50,"Senior")</f>
        <v>Senior</v>
      </c>
      <c r="U257" s="9" t="s">
        <v>88</v>
      </c>
      <c r="V257" s="9" t="s">
        <v>39</v>
      </c>
    </row>
    <row r="258" spans="1:22" ht="14.25" customHeight="1" x14ac:dyDescent="0.3">
      <c r="A258" s="7">
        <v>1257</v>
      </c>
      <c r="B258" s="8">
        <v>44729</v>
      </c>
      <c r="C258" s="7" t="str">
        <f t="shared" si="3"/>
        <v>Jun</v>
      </c>
      <c r="D258" s="7" t="s">
        <v>52</v>
      </c>
      <c r="E258" s="7" t="s">
        <v>53</v>
      </c>
      <c r="F258" s="7">
        <v>44</v>
      </c>
      <c r="G258" s="7" t="str" cm="1">
        <f t="array" ref="G258">_xlfn.IFS(F258&lt;20,"10-20",AND(F258&gt;=20,F258&lt;50),"20-50",AND(F258&gt;=50,F258&lt;70),"50-70",F258&gt;=70,"70-100")</f>
        <v>20-50</v>
      </c>
      <c r="H258" s="7">
        <v>57</v>
      </c>
      <c r="I258" s="7">
        <v>541</v>
      </c>
      <c r="J258" s="7">
        <v>42</v>
      </c>
      <c r="K258" s="7" t="s">
        <v>42</v>
      </c>
      <c r="L258" s="8">
        <v>44736</v>
      </c>
      <c r="M258" s="7">
        <v>7</v>
      </c>
      <c r="N258" s="7">
        <v>5</v>
      </c>
      <c r="O258" s="7">
        <v>546</v>
      </c>
      <c r="P258" s="7" t="s">
        <v>35</v>
      </c>
      <c r="Q258" s="7" t="s">
        <v>322</v>
      </c>
      <c r="R258" s="7" t="s">
        <v>37</v>
      </c>
      <c r="S258" s="7">
        <v>26</v>
      </c>
      <c r="T258" s="7" t="str" cm="1">
        <f t="array" ref="T258">_xlfn.IFS(S258&lt;30, "Young", AND(S258&gt;=30,S258&lt;50),"Adults",S258&gt;=50,"Senior")</f>
        <v>Young</v>
      </c>
      <c r="U258" s="7" t="s">
        <v>84</v>
      </c>
      <c r="V258" s="7" t="s">
        <v>39</v>
      </c>
    </row>
    <row r="259" spans="1:22" ht="14.25" customHeight="1" x14ac:dyDescent="0.3">
      <c r="A259" s="9">
        <v>1258</v>
      </c>
      <c r="B259" s="10">
        <v>44878</v>
      </c>
      <c r="C259" s="9" t="str">
        <f t="shared" ref="C259:C322" si="4">TEXT(B259,"MMM")</f>
        <v>Nov</v>
      </c>
      <c r="D259" s="9" t="s">
        <v>52</v>
      </c>
      <c r="E259" s="9" t="s">
        <v>53</v>
      </c>
      <c r="F259" s="9">
        <v>61</v>
      </c>
      <c r="G259" s="9" t="str" cm="1">
        <f t="array" ref="G259">_xlfn.IFS(F259&lt;20,"10-20",AND(F259&gt;=20,F259&lt;50),"20-50",AND(F259&gt;=50,F259&lt;70),"50-70",F259&gt;=70,"70-100")</f>
        <v>50-70</v>
      </c>
      <c r="H259" s="9">
        <v>71</v>
      </c>
      <c r="I259" s="9">
        <v>417</v>
      </c>
      <c r="J259" s="9">
        <v>42</v>
      </c>
      <c r="K259" s="9" t="s">
        <v>42</v>
      </c>
      <c r="L259" s="10">
        <v>44882</v>
      </c>
      <c r="M259" s="9">
        <v>4</v>
      </c>
      <c r="N259" s="9">
        <v>3</v>
      </c>
      <c r="O259" s="9">
        <v>420</v>
      </c>
      <c r="P259" s="9" t="s">
        <v>61</v>
      </c>
      <c r="Q259" s="9" t="s">
        <v>323</v>
      </c>
      <c r="R259" s="9" t="s">
        <v>37</v>
      </c>
      <c r="S259" s="9">
        <v>18</v>
      </c>
      <c r="T259" s="9" t="str" cm="1">
        <f t="array" ref="T259">_xlfn.IFS(S259&lt;30, "Young", AND(S259&gt;=30,S259&lt;50),"Adults",S259&gt;=50,"Senior")</f>
        <v>Young</v>
      </c>
      <c r="U259" s="9" t="s">
        <v>168</v>
      </c>
      <c r="V259" s="9" t="s">
        <v>39</v>
      </c>
    </row>
    <row r="260" spans="1:22" ht="14.25" customHeight="1" x14ac:dyDescent="0.3">
      <c r="A260" s="7">
        <v>1259</v>
      </c>
      <c r="B260" s="8">
        <v>44690</v>
      </c>
      <c r="C260" s="7" t="str">
        <f t="shared" si="4"/>
        <v>May</v>
      </c>
      <c r="D260" s="7" t="s">
        <v>32</v>
      </c>
      <c r="E260" s="7" t="s">
        <v>33</v>
      </c>
      <c r="F260" s="7">
        <v>25</v>
      </c>
      <c r="G260" s="7" t="str" cm="1">
        <f t="array" ref="G260">_xlfn.IFS(F260&lt;20,"10-20",AND(F260&gt;=20,F260&lt;50),"20-50",AND(F260&gt;=50,F260&lt;70),"50-70",F260&gt;=70,"70-100")</f>
        <v>20-50</v>
      </c>
      <c r="H260" s="7">
        <v>54</v>
      </c>
      <c r="I260" s="7">
        <v>781</v>
      </c>
      <c r="J260" s="7">
        <v>27</v>
      </c>
      <c r="K260" s="7" t="s">
        <v>42</v>
      </c>
      <c r="L260" s="8">
        <v>44691</v>
      </c>
      <c r="M260" s="7">
        <v>1</v>
      </c>
      <c r="N260" s="7">
        <v>2</v>
      </c>
      <c r="O260" s="7">
        <v>783</v>
      </c>
      <c r="P260" s="7" t="s">
        <v>72</v>
      </c>
      <c r="Q260" s="7" t="s">
        <v>324</v>
      </c>
      <c r="R260" s="7" t="s">
        <v>37</v>
      </c>
      <c r="S260" s="7">
        <v>56</v>
      </c>
      <c r="T260" s="7" t="str" cm="1">
        <f t="array" ref="T260">_xlfn.IFS(S260&lt;30, "Young", AND(S260&gt;=30,S260&lt;50),"Adults",S260&gt;=50,"Senior")</f>
        <v>Senior</v>
      </c>
      <c r="U260" s="7" t="s">
        <v>168</v>
      </c>
      <c r="V260" s="7" t="s">
        <v>39</v>
      </c>
    </row>
    <row r="261" spans="1:22" ht="14.25" customHeight="1" x14ac:dyDescent="0.3">
      <c r="A261" s="9">
        <v>1260</v>
      </c>
      <c r="B261" s="10">
        <v>44879</v>
      </c>
      <c r="C261" s="9" t="str">
        <f t="shared" si="4"/>
        <v>Nov</v>
      </c>
      <c r="D261" s="9" t="s">
        <v>40</v>
      </c>
      <c r="E261" s="9" t="s">
        <v>41</v>
      </c>
      <c r="F261" s="9">
        <v>79</v>
      </c>
      <c r="G261" s="9" t="str" cm="1">
        <f t="array" ref="G261">_xlfn.IFS(F261&lt;20,"10-20",AND(F261&gt;=20,F261&lt;50),"20-50",AND(F261&gt;=50,F261&lt;70),"50-70",F261&gt;=70,"70-100")</f>
        <v>70-100</v>
      </c>
      <c r="H261" s="9">
        <v>103</v>
      </c>
      <c r="I261" s="9">
        <v>1172</v>
      </c>
      <c r="J261" s="9">
        <v>49</v>
      </c>
      <c r="K261" s="9" t="s">
        <v>42</v>
      </c>
      <c r="L261" s="10">
        <v>44885</v>
      </c>
      <c r="M261" s="9">
        <v>6</v>
      </c>
      <c r="N261" s="9">
        <v>4</v>
      </c>
      <c r="O261" s="9">
        <v>1176</v>
      </c>
      <c r="P261" s="9" t="s">
        <v>61</v>
      </c>
      <c r="Q261" s="9" t="s">
        <v>325</v>
      </c>
      <c r="R261" s="9" t="s">
        <v>37</v>
      </c>
      <c r="S261" s="9">
        <v>39</v>
      </c>
      <c r="T261" s="9" t="str" cm="1">
        <f t="array" ref="T261">_xlfn.IFS(S261&lt;30, "Young", AND(S261&gt;=30,S261&lt;50),"Adults",S261&gt;=50,"Senior")</f>
        <v>Adults</v>
      </c>
      <c r="U261" s="9" t="s">
        <v>74</v>
      </c>
      <c r="V261" s="9" t="s">
        <v>39</v>
      </c>
    </row>
    <row r="262" spans="1:22" ht="14.25" customHeight="1" x14ac:dyDescent="0.3">
      <c r="A262" s="7">
        <v>1261</v>
      </c>
      <c r="B262" s="8">
        <v>44663</v>
      </c>
      <c r="C262" s="7" t="str">
        <f t="shared" si="4"/>
        <v>Apr</v>
      </c>
      <c r="D262" s="7" t="s">
        <v>77</v>
      </c>
      <c r="E262" s="7" t="s">
        <v>33</v>
      </c>
      <c r="F262" s="7">
        <v>44</v>
      </c>
      <c r="G262" s="7" t="str" cm="1">
        <f t="array" ref="G262">_xlfn.IFS(F262&lt;20,"10-20",AND(F262&gt;=20,F262&lt;50),"20-50",AND(F262&gt;=50,F262&lt;70),"50-70",F262&gt;=70,"70-100")</f>
        <v>20-50</v>
      </c>
      <c r="H262" s="7">
        <v>55</v>
      </c>
      <c r="I262" s="7">
        <v>326</v>
      </c>
      <c r="J262" s="7">
        <v>30</v>
      </c>
      <c r="K262" s="7" t="s">
        <v>42</v>
      </c>
      <c r="L262" s="8">
        <v>44665</v>
      </c>
      <c r="M262" s="7">
        <v>2</v>
      </c>
      <c r="N262" s="7">
        <v>4</v>
      </c>
      <c r="O262" s="7">
        <v>330</v>
      </c>
      <c r="P262" s="7" t="s">
        <v>61</v>
      </c>
      <c r="Q262" s="7" t="s">
        <v>326</v>
      </c>
      <c r="R262" s="7" t="s">
        <v>37</v>
      </c>
      <c r="S262" s="7">
        <v>37</v>
      </c>
      <c r="T262" s="7" t="str" cm="1">
        <f t="array" ref="T262">_xlfn.IFS(S262&lt;30, "Young", AND(S262&gt;=30,S262&lt;50),"Adults",S262&gt;=50,"Senior")</f>
        <v>Adults</v>
      </c>
      <c r="U262" s="7" t="s">
        <v>67</v>
      </c>
      <c r="V262" s="7" t="s">
        <v>39</v>
      </c>
    </row>
    <row r="263" spans="1:22" ht="14.25" customHeight="1" x14ac:dyDescent="0.3">
      <c r="A263" s="9">
        <v>1262</v>
      </c>
      <c r="B263" s="10">
        <v>44581</v>
      </c>
      <c r="C263" s="9" t="str">
        <f t="shared" si="4"/>
        <v>Jan</v>
      </c>
      <c r="D263" s="9" t="s">
        <v>59</v>
      </c>
      <c r="E263" s="9" t="s">
        <v>60</v>
      </c>
      <c r="F263" s="9">
        <v>97</v>
      </c>
      <c r="G263" s="9" t="str" cm="1">
        <f t="array" ref="G263">_xlfn.IFS(F263&lt;20,"10-20",AND(F263&gt;=20,F263&lt;50),"20-50",AND(F263&gt;=50,F263&lt;70),"50-70",F263&gt;=70,"70-100")</f>
        <v>70-100</v>
      </c>
      <c r="H263" s="9">
        <v>124</v>
      </c>
      <c r="I263" s="9">
        <v>1049</v>
      </c>
      <c r="J263" s="9">
        <v>39</v>
      </c>
      <c r="K263" s="9" t="s">
        <v>42</v>
      </c>
      <c r="L263" s="10">
        <v>44585</v>
      </c>
      <c r="M263" s="9">
        <v>4</v>
      </c>
      <c r="N263" s="9">
        <v>4</v>
      </c>
      <c r="O263" s="9">
        <v>1053</v>
      </c>
      <c r="P263" s="9" t="s">
        <v>61</v>
      </c>
      <c r="Q263" s="9" t="s">
        <v>327</v>
      </c>
      <c r="R263" s="9" t="s">
        <v>37</v>
      </c>
      <c r="S263" s="9">
        <v>36</v>
      </c>
      <c r="T263" s="9" t="str" cm="1">
        <f t="array" ref="T263">_xlfn.IFS(S263&lt;30, "Young", AND(S263&gt;=30,S263&lt;50),"Adults",S263&gt;=50,"Senior")</f>
        <v>Adults</v>
      </c>
      <c r="U263" s="9" t="s">
        <v>47</v>
      </c>
      <c r="V263" s="9" t="s">
        <v>39</v>
      </c>
    </row>
    <row r="264" spans="1:22" ht="14.25" customHeight="1" x14ac:dyDescent="0.3">
      <c r="A264" s="7">
        <v>1263</v>
      </c>
      <c r="B264" s="8">
        <v>44609</v>
      </c>
      <c r="C264" s="7" t="str">
        <f t="shared" si="4"/>
        <v>Feb</v>
      </c>
      <c r="D264" s="7" t="s">
        <v>65</v>
      </c>
      <c r="E264" s="7" t="s">
        <v>57</v>
      </c>
      <c r="F264" s="7">
        <v>65</v>
      </c>
      <c r="G264" s="7" t="str" cm="1">
        <f t="array" ref="G264">_xlfn.IFS(F264&lt;20,"10-20",AND(F264&gt;=20,F264&lt;50),"20-50",AND(F264&gt;=50,F264&lt;70),"50-70",F264&gt;=70,"70-100")</f>
        <v>50-70</v>
      </c>
      <c r="H264" s="7">
        <v>97</v>
      </c>
      <c r="I264" s="7">
        <v>1212</v>
      </c>
      <c r="J264" s="7">
        <v>38</v>
      </c>
      <c r="K264" s="7" t="s">
        <v>42</v>
      </c>
      <c r="L264" s="8">
        <v>44612</v>
      </c>
      <c r="M264" s="7">
        <v>3</v>
      </c>
      <c r="N264" s="7">
        <v>4</v>
      </c>
      <c r="O264" s="7">
        <v>1216</v>
      </c>
      <c r="P264" s="7" t="s">
        <v>45</v>
      </c>
      <c r="Q264" s="7" t="s">
        <v>328</v>
      </c>
      <c r="R264" s="7" t="s">
        <v>37</v>
      </c>
      <c r="S264" s="7">
        <v>36</v>
      </c>
      <c r="T264" s="7" t="str" cm="1">
        <f t="array" ref="T264">_xlfn.IFS(S264&lt;30, "Young", AND(S264&gt;=30,S264&lt;50),"Adults",S264&gt;=50,"Senior")</f>
        <v>Adults</v>
      </c>
      <c r="U264" s="7" t="s">
        <v>55</v>
      </c>
      <c r="V264" s="7" t="s">
        <v>39</v>
      </c>
    </row>
    <row r="265" spans="1:22" ht="14.25" customHeight="1" x14ac:dyDescent="0.3">
      <c r="A265" s="9">
        <v>1264</v>
      </c>
      <c r="B265" s="10">
        <v>44827</v>
      </c>
      <c r="C265" s="9" t="str">
        <f t="shared" si="4"/>
        <v>Sep</v>
      </c>
      <c r="D265" s="9" t="s">
        <v>56</v>
      </c>
      <c r="E265" s="9" t="s">
        <v>57</v>
      </c>
      <c r="F265" s="9">
        <v>78</v>
      </c>
      <c r="G265" s="9" t="str" cm="1">
        <f t="array" ref="G265">_xlfn.IFS(F265&lt;20,"10-20",AND(F265&gt;=20,F265&lt;50),"20-50",AND(F265&gt;=50,F265&lt;70),"50-70",F265&gt;=70,"70-100")</f>
        <v>70-100</v>
      </c>
      <c r="H265" s="9">
        <v>117</v>
      </c>
      <c r="I265" s="9">
        <v>1399</v>
      </c>
      <c r="J265" s="9">
        <v>36</v>
      </c>
      <c r="K265" s="9" t="s">
        <v>42</v>
      </c>
      <c r="L265" s="10">
        <v>44830</v>
      </c>
      <c r="M265" s="9">
        <v>3</v>
      </c>
      <c r="N265" s="9">
        <v>5</v>
      </c>
      <c r="O265" s="9">
        <v>1404</v>
      </c>
      <c r="P265" s="9" t="s">
        <v>49</v>
      </c>
      <c r="Q265" s="9" t="s">
        <v>329</v>
      </c>
      <c r="R265" s="9" t="s">
        <v>37</v>
      </c>
      <c r="S265" s="9">
        <v>55</v>
      </c>
      <c r="T265" s="9" t="str" cm="1">
        <f t="array" ref="T265">_xlfn.IFS(S265&lt;30, "Young", AND(S265&gt;=30,S265&lt;50),"Adults",S265&gt;=50,"Senior")</f>
        <v>Senior</v>
      </c>
      <c r="U265" s="9" t="s">
        <v>55</v>
      </c>
      <c r="V265" s="9" t="s">
        <v>39</v>
      </c>
    </row>
    <row r="266" spans="1:22" ht="14.25" customHeight="1" x14ac:dyDescent="0.3">
      <c r="A266" s="7">
        <v>1265</v>
      </c>
      <c r="B266" s="8">
        <v>44710</v>
      </c>
      <c r="C266" s="7" t="str">
        <f t="shared" si="4"/>
        <v>May</v>
      </c>
      <c r="D266" s="7" t="s">
        <v>77</v>
      </c>
      <c r="E266" s="7" t="s">
        <v>33</v>
      </c>
      <c r="F266" s="7">
        <v>89</v>
      </c>
      <c r="G266" s="7" t="str" cm="1">
        <f t="array" ref="G266">_xlfn.IFS(F266&lt;20,"10-20",AND(F266&gt;=20,F266&lt;50),"20-50",AND(F266&gt;=50,F266&lt;70),"50-70",F266&gt;=70,"70-100")</f>
        <v>70-100</v>
      </c>
      <c r="H266" s="7">
        <v>110</v>
      </c>
      <c r="I266" s="7">
        <v>669</v>
      </c>
      <c r="J266" s="7">
        <v>32</v>
      </c>
      <c r="K266" s="7" t="s">
        <v>42</v>
      </c>
      <c r="L266" s="8">
        <v>44714</v>
      </c>
      <c r="M266" s="7">
        <v>4</v>
      </c>
      <c r="N266" s="7">
        <v>3</v>
      </c>
      <c r="O266" s="7">
        <v>672</v>
      </c>
      <c r="P266" s="7" t="s">
        <v>35</v>
      </c>
      <c r="Q266" s="7" t="s">
        <v>330</v>
      </c>
      <c r="R266" s="7" t="s">
        <v>37</v>
      </c>
      <c r="S266" s="7">
        <v>31</v>
      </c>
      <c r="T266" s="7" t="str" cm="1">
        <f t="array" ref="T266">_xlfn.IFS(S266&lt;30, "Young", AND(S266&gt;=30,S266&lt;50),"Adults",S266&gt;=50,"Senior")</f>
        <v>Adults</v>
      </c>
      <c r="U266" s="7" t="s">
        <v>63</v>
      </c>
      <c r="V266" s="7" t="s">
        <v>39</v>
      </c>
    </row>
    <row r="267" spans="1:22" ht="14.25" customHeight="1" x14ac:dyDescent="0.3">
      <c r="A267" s="9">
        <v>1266</v>
      </c>
      <c r="B267" s="10">
        <v>44637</v>
      </c>
      <c r="C267" s="9" t="str">
        <f t="shared" si="4"/>
        <v>Mar</v>
      </c>
      <c r="D267" s="9" t="s">
        <v>81</v>
      </c>
      <c r="E267" s="9" t="s">
        <v>60</v>
      </c>
      <c r="F267" s="9">
        <v>27</v>
      </c>
      <c r="G267" s="9" t="str" cm="1">
        <f t="array" ref="G267">_xlfn.IFS(F267&lt;20,"10-20",AND(F267&gt;=20,F267&lt;50),"20-50",AND(F267&gt;=50,F267&lt;70),"50-70",F267&gt;=70,"70-100")</f>
        <v>20-50</v>
      </c>
      <c r="H267" s="9">
        <v>62</v>
      </c>
      <c r="I267" s="9">
        <v>908</v>
      </c>
      <c r="J267" s="9">
        <v>26</v>
      </c>
      <c r="K267" s="9" t="s">
        <v>42</v>
      </c>
      <c r="L267" s="10">
        <v>44639</v>
      </c>
      <c r="M267" s="9">
        <v>2</v>
      </c>
      <c r="N267" s="9">
        <v>2</v>
      </c>
      <c r="O267" s="9">
        <v>910</v>
      </c>
      <c r="P267" s="9" t="s">
        <v>45</v>
      </c>
      <c r="Q267" s="9" t="s">
        <v>331</v>
      </c>
      <c r="R267" s="9" t="s">
        <v>37</v>
      </c>
      <c r="S267" s="9">
        <v>42</v>
      </c>
      <c r="T267" s="9" t="str" cm="1">
        <f t="array" ref="T267">_xlfn.IFS(S267&lt;30, "Young", AND(S267&gt;=30,S267&lt;50),"Adults",S267&gt;=50,"Senior")</f>
        <v>Adults</v>
      </c>
      <c r="U267" s="9" t="s">
        <v>44</v>
      </c>
      <c r="V267" s="9" t="s">
        <v>39</v>
      </c>
    </row>
    <row r="268" spans="1:22" ht="14.25" customHeight="1" x14ac:dyDescent="0.3">
      <c r="A268" s="7">
        <v>1267</v>
      </c>
      <c r="B268" s="8">
        <v>44587</v>
      </c>
      <c r="C268" s="7" t="str">
        <f t="shared" si="4"/>
        <v>Jan</v>
      </c>
      <c r="D268" s="7" t="s">
        <v>59</v>
      </c>
      <c r="E268" s="7" t="s">
        <v>60</v>
      </c>
      <c r="F268" s="7">
        <v>80</v>
      </c>
      <c r="G268" s="7" t="str" cm="1">
        <f t="array" ref="G268">_xlfn.IFS(F268&lt;20,"10-20",AND(F268&gt;=20,F268&lt;50),"20-50",AND(F268&gt;=50,F268&lt;70),"50-70",F268&gt;=70,"70-100")</f>
        <v>70-100</v>
      </c>
      <c r="H268" s="7">
        <v>96</v>
      </c>
      <c r="I268" s="7">
        <v>92</v>
      </c>
      <c r="J268" s="7">
        <v>6</v>
      </c>
      <c r="K268" s="7" t="s">
        <v>42</v>
      </c>
      <c r="L268" s="8">
        <v>44590</v>
      </c>
      <c r="M268" s="7">
        <v>3</v>
      </c>
      <c r="N268" s="7">
        <v>4</v>
      </c>
      <c r="O268" s="7">
        <v>96</v>
      </c>
      <c r="P268" s="7" t="s">
        <v>61</v>
      </c>
      <c r="Q268" s="7" t="s">
        <v>332</v>
      </c>
      <c r="R268" s="7" t="s">
        <v>37</v>
      </c>
      <c r="S268" s="7">
        <v>18</v>
      </c>
      <c r="T268" s="7" t="str" cm="1">
        <f t="array" ref="T268">_xlfn.IFS(S268&lt;30, "Young", AND(S268&gt;=30,S268&lt;50),"Adults",S268&gt;=50,"Senior")</f>
        <v>Young</v>
      </c>
      <c r="U268" s="7" t="s">
        <v>44</v>
      </c>
      <c r="V268" s="7" t="s">
        <v>39</v>
      </c>
    </row>
    <row r="269" spans="1:22" ht="14.25" customHeight="1" x14ac:dyDescent="0.3">
      <c r="A269" s="9">
        <v>1268</v>
      </c>
      <c r="B269" s="10">
        <v>44708</v>
      </c>
      <c r="C269" s="9" t="str">
        <f t="shared" si="4"/>
        <v>May</v>
      </c>
      <c r="D269" s="9" t="s">
        <v>59</v>
      </c>
      <c r="E269" s="9" t="s">
        <v>60</v>
      </c>
      <c r="F269" s="9">
        <v>84</v>
      </c>
      <c r="G269" s="9" t="str" cm="1">
        <f t="array" ref="G269">_xlfn.IFS(F269&lt;20,"10-20",AND(F269&gt;=20,F269&lt;50),"20-50",AND(F269&gt;=50,F269&lt;70),"50-70",F269&gt;=70,"70-100")</f>
        <v>70-100</v>
      </c>
      <c r="H269" s="9">
        <v>124</v>
      </c>
      <c r="I269" s="9">
        <v>1836</v>
      </c>
      <c r="J269" s="9">
        <v>46</v>
      </c>
      <c r="K269" s="9" t="s">
        <v>42</v>
      </c>
      <c r="L269" s="10">
        <v>44714</v>
      </c>
      <c r="M269" s="9">
        <v>6</v>
      </c>
      <c r="N269" s="9">
        <v>4</v>
      </c>
      <c r="O269" s="9">
        <v>1840</v>
      </c>
      <c r="P269" s="9" t="s">
        <v>72</v>
      </c>
      <c r="Q269" s="9" t="s">
        <v>333</v>
      </c>
      <c r="R269" s="9" t="s">
        <v>37</v>
      </c>
      <c r="S269" s="9">
        <v>63</v>
      </c>
      <c r="T269" s="9" t="str" cm="1">
        <f t="array" ref="T269">_xlfn.IFS(S269&lt;30, "Young", AND(S269&gt;=30,S269&lt;50),"Adults",S269&gt;=50,"Senior")</f>
        <v>Senior</v>
      </c>
      <c r="U269" s="9" t="s">
        <v>168</v>
      </c>
      <c r="V269" s="9" t="s">
        <v>39</v>
      </c>
    </row>
    <row r="270" spans="1:22" ht="14.25" customHeight="1" x14ac:dyDescent="0.3">
      <c r="A270" s="7">
        <v>1269</v>
      </c>
      <c r="B270" s="8">
        <v>44648</v>
      </c>
      <c r="C270" s="7" t="str">
        <f t="shared" si="4"/>
        <v>Mar</v>
      </c>
      <c r="D270" s="7" t="s">
        <v>59</v>
      </c>
      <c r="E270" s="7" t="s">
        <v>60</v>
      </c>
      <c r="F270" s="7">
        <v>89</v>
      </c>
      <c r="G270" s="7" t="str" cm="1">
        <f t="array" ref="G270">_xlfn.IFS(F270&lt;20,"10-20",AND(F270&gt;=20,F270&lt;50),"20-50",AND(F270&gt;=50,F270&lt;70),"50-70",F270&gt;=70,"70-100")</f>
        <v>70-100</v>
      </c>
      <c r="H270" s="7">
        <v>128</v>
      </c>
      <c r="I270" s="7">
        <v>1243</v>
      </c>
      <c r="J270" s="7">
        <v>32</v>
      </c>
      <c r="K270" s="7" t="s">
        <v>42</v>
      </c>
      <c r="L270" s="8">
        <v>44650</v>
      </c>
      <c r="M270" s="7">
        <v>2</v>
      </c>
      <c r="N270" s="7">
        <v>5</v>
      </c>
      <c r="O270" s="7">
        <v>1248</v>
      </c>
      <c r="P270" s="7" t="s">
        <v>45</v>
      </c>
      <c r="Q270" s="7" t="s">
        <v>334</v>
      </c>
      <c r="R270" s="7" t="s">
        <v>37</v>
      </c>
      <c r="S270" s="7">
        <v>18</v>
      </c>
      <c r="T270" s="7" t="str" cm="1">
        <f t="array" ref="T270">_xlfn.IFS(S270&lt;30, "Young", AND(S270&gt;=30,S270&lt;50),"Adults",S270&gt;=50,"Senior")</f>
        <v>Young</v>
      </c>
      <c r="U270" s="7" t="s">
        <v>55</v>
      </c>
      <c r="V270" s="7" t="s">
        <v>39</v>
      </c>
    </row>
    <row r="271" spans="1:22" ht="14.25" customHeight="1" x14ac:dyDescent="0.3">
      <c r="A271" s="9">
        <v>1270</v>
      </c>
      <c r="B271" s="10">
        <v>44600</v>
      </c>
      <c r="C271" s="9" t="str">
        <f t="shared" si="4"/>
        <v>Feb</v>
      </c>
      <c r="D271" s="9" t="s">
        <v>65</v>
      </c>
      <c r="E271" s="9" t="s">
        <v>57</v>
      </c>
      <c r="F271" s="9">
        <v>77</v>
      </c>
      <c r="G271" s="9" t="str" cm="1">
        <f t="array" ref="G271">_xlfn.IFS(F271&lt;20,"10-20",AND(F271&gt;=20,F271&lt;50),"20-50",AND(F271&gt;=50,F271&lt;70),"50-70",F271&gt;=70,"70-100")</f>
        <v>70-100</v>
      </c>
      <c r="H271" s="9">
        <v>110</v>
      </c>
      <c r="I271" s="9">
        <v>589</v>
      </c>
      <c r="J271" s="9">
        <v>18</v>
      </c>
      <c r="K271" s="9" t="s">
        <v>42</v>
      </c>
      <c r="L271" s="10">
        <v>44602</v>
      </c>
      <c r="M271" s="9">
        <v>2</v>
      </c>
      <c r="N271" s="9">
        <v>5</v>
      </c>
      <c r="O271" s="9">
        <v>594</v>
      </c>
      <c r="P271" s="9" t="s">
        <v>49</v>
      </c>
      <c r="Q271" s="9" t="s">
        <v>335</v>
      </c>
      <c r="R271" s="9" t="s">
        <v>37</v>
      </c>
      <c r="S271" s="9">
        <v>22</v>
      </c>
      <c r="T271" s="9" t="str" cm="1">
        <f t="array" ref="T271">_xlfn.IFS(S271&lt;30, "Young", AND(S271&gt;=30,S271&lt;50),"Adults",S271&gt;=50,"Senior")</f>
        <v>Young</v>
      </c>
      <c r="U271" s="9" t="s">
        <v>38</v>
      </c>
      <c r="V271" s="9" t="s">
        <v>39</v>
      </c>
    </row>
    <row r="272" spans="1:22" ht="14.25" customHeight="1" x14ac:dyDescent="0.3">
      <c r="A272" s="7">
        <v>1271</v>
      </c>
      <c r="B272" s="8">
        <v>44657</v>
      </c>
      <c r="C272" s="7" t="str">
        <f t="shared" si="4"/>
        <v>Apr</v>
      </c>
      <c r="D272" s="7" t="s">
        <v>68</v>
      </c>
      <c r="E272" s="7" t="s">
        <v>57</v>
      </c>
      <c r="F272" s="7">
        <v>45</v>
      </c>
      <c r="G272" s="7" t="str" cm="1">
        <f t="array" ref="G272">_xlfn.IFS(F272&lt;20,"10-20",AND(F272&gt;=20,F272&lt;50),"20-50",AND(F272&gt;=50,F272&lt;70),"50-70",F272&gt;=70,"70-100")</f>
        <v>20-50</v>
      </c>
      <c r="H272" s="7">
        <v>85</v>
      </c>
      <c r="I272" s="7">
        <v>436</v>
      </c>
      <c r="J272" s="7">
        <v>11</v>
      </c>
      <c r="K272" s="7" t="s">
        <v>42</v>
      </c>
      <c r="L272" s="8">
        <v>44663</v>
      </c>
      <c r="M272" s="7">
        <v>6</v>
      </c>
      <c r="N272" s="7">
        <v>4</v>
      </c>
      <c r="O272" s="7">
        <v>440</v>
      </c>
      <c r="P272" s="7" t="s">
        <v>35</v>
      </c>
      <c r="Q272" s="7" t="s">
        <v>336</v>
      </c>
      <c r="R272" s="7" t="s">
        <v>37</v>
      </c>
      <c r="S272" s="7">
        <v>60</v>
      </c>
      <c r="T272" s="7" t="str" cm="1">
        <f t="array" ref="T272">_xlfn.IFS(S272&lt;30, "Young", AND(S272&gt;=30,S272&lt;50),"Adults",S272&gt;=50,"Senior")</f>
        <v>Senior</v>
      </c>
      <c r="U272" s="7" t="s">
        <v>38</v>
      </c>
      <c r="V272" s="7" t="s">
        <v>39</v>
      </c>
    </row>
    <row r="273" spans="1:22" ht="14.25" customHeight="1" x14ac:dyDescent="0.3">
      <c r="A273" s="9">
        <v>1272</v>
      </c>
      <c r="B273" s="10">
        <v>44670</v>
      </c>
      <c r="C273" s="9" t="str">
        <f t="shared" si="4"/>
        <v>Apr</v>
      </c>
      <c r="D273" s="9" t="s">
        <v>48</v>
      </c>
      <c r="E273" s="9" t="s">
        <v>41</v>
      </c>
      <c r="F273" s="9">
        <v>49</v>
      </c>
      <c r="G273" s="9" t="str" cm="1">
        <f t="array" ref="G273">_xlfn.IFS(F273&lt;20,"10-20",AND(F273&gt;=20,F273&lt;50),"20-50",AND(F273&gt;=50,F273&lt;70),"50-70",F273&gt;=70,"70-100")</f>
        <v>20-50</v>
      </c>
      <c r="H273" s="9">
        <v>66</v>
      </c>
      <c r="I273" s="9">
        <v>14</v>
      </c>
      <c r="J273" s="9">
        <v>1</v>
      </c>
      <c r="K273" s="9" t="s">
        <v>42</v>
      </c>
      <c r="L273" s="10">
        <v>44674</v>
      </c>
      <c r="M273" s="9">
        <v>1</v>
      </c>
      <c r="N273" s="9">
        <v>3</v>
      </c>
      <c r="O273" s="9">
        <v>17</v>
      </c>
      <c r="P273" s="9" t="s">
        <v>61</v>
      </c>
      <c r="Q273" s="9" t="s">
        <v>337</v>
      </c>
      <c r="R273" s="9" t="s">
        <v>37</v>
      </c>
      <c r="S273" s="9">
        <v>26</v>
      </c>
      <c r="T273" s="9" t="str" cm="1">
        <f t="array" ref="T273">_xlfn.IFS(S273&lt;30, "Young", AND(S273&gt;=30,S273&lt;50),"Adults",S273&gt;=50,"Senior")</f>
        <v>Young</v>
      </c>
      <c r="U273" s="9" t="s">
        <v>55</v>
      </c>
      <c r="V273" s="9" t="s">
        <v>39</v>
      </c>
    </row>
    <row r="274" spans="1:22" ht="14.25" customHeight="1" x14ac:dyDescent="0.3">
      <c r="A274" s="7">
        <v>1273</v>
      </c>
      <c r="B274" s="8">
        <v>44745</v>
      </c>
      <c r="C274" s="7" t="str">
        <f t="shared" si="4"/>
        <v>Jul</v>
      </c>
      <c r="D274" s="7" t="s">
        <v>48</v>
      </c>
      <c r="E274" s="7" t="s">
        <v>41</v>
      </c>
      <c r="F274" s="7">
        <v>37</v>
      </c>
      <c r="G274" s="7" t="str" cm="1">
        <f t="array" ref="G274">_xlfn.IFS(F274&lt;20,"10-20",AND(F274&gt;=20,F274&lt;50),"20-50",AND(F274&gt;=50,F274&lt;70),"50-70",F274&gt;=70,"70-100")</f>
        <v>20-50</v>
      </c>
      <c r="H274" s="7">
        <v>52</v>
      </c>
      <c r="I274" s="7">
        <v>508</v>
      </c>
      <c r="J274" s="7">
        <v>34</v>
      </c>
      <c r="K274" s="7" t="s">
        <v>42</v>
      </c>
      <c r="L274" s="8">
        <v>44751</v>
      </c>
      <c r="M274" s="7">
        <v>1</v>
      </c>
      <c r="N274" s="7">
        <v>2</v>
      </c>
      <c r="O274" s="7">
        <v>510</v>
      </c>
      <c r="P274" s="7" t="s">
        <v>49</v>
      </c>
      <c r="Q274" s="7" t="s">
        <v>338</v>
      </c>
      <c r="R274" s="7" t="s">
        <v>37</v>
      </c>
      <c r="S274" s="7">
        <v>17</v>
      </c>
      <c r="T274" s="7" t="str" cm="1">
        <f t="array" ref="T274">_xlfn.IFS(S274&lt;30, "Young", AND(S274&gt;=30,S274&lt;50),"Adults",S274&gt;=50,"Senior")</f>
        <v>Young</v>
      </c>
      <c r="U274" s="7" t="s">
        <v>38</v>
      </c>
      <c r="V274" s="7" t="s">
        <v>39</v>
      </c>
    </row>
    <row r="275" spans="1:22" ht="14.25" customHeight="1" x14ac:dyDescent="0.3">
      <c r="A275" s="9">
        <v>1274</v>
      </c>
      <c r="B275" s="10">
        <v>44773</v>
      </c>
      <c r="C275" s="9" t="str">
        <f t="shared" si="4"/>
        <v>Jul</v>
      </c>
      <c r="D275" s="9" t="s">
        <v>40</v>
      </c>
      <c r="E275" s="9" t="s">
        <v>41</v>
      </c>
      <c r="F275" s="9">
        <v>34</v>
      </c>
      <c r="G275" s="9" t="str" cm="1">
        <f t="array" ref="G275">_xlfn.IFS(F275&lt;20,"10-20",AND(F275&gt;=20,F275&lt;50),"20-50",AND(F275&gt;=50,F275&lt;70),"50-70",F275&gt;=70,"70-100")</f>
        <v>20-50</v>
      </c>
      <c r="H275" s="9">
        <v>46</v>
      </c>
      <c r="I275" s="9">
        <v>177</v>
      </c>
      <c r="J275" s="9">
        <v>15</v>
      </c>
      <c r="K275" s="9" t="s">
        <v>42</v>
      </c>
      <c r="L275" s="10">
        <v>44779</v>
      </c>
      <c r="M275" s="9">
        <v>6</v>
      </c>
      <c r="N275" s="9">
        <v>3</v>
      </c>
      <c r="O275" s="9">
        <v>180</v>
      </c>
      <c r="P275" s="9" t="s">
        <v>61</v>
      </c>
      <c r="Q275" s="9" t="s">
        <v>339</v>
      </c>
      <c r="R275" s="9" t="s">
        <v>37</v>
      </c>
      <c r="S275" s="9">
        <v>53</v>
      </c>
      <c r="T275" s="9" t="str" cm="1">
        <f t="array" ref="T275">_xlfn.IFS(S275&lt;30, "Young", AND(S275&gt;=30,S275&lt;50),"Adults",S275&gt;=50,"Senior")</f>
        <v>Senior</v>
      </c>
      <c r="U275" s="9" t="s">
        <v>55</v>
      </c>
      <c r="V275" s="9" t="s">
        <v>39</v>
      </c>
    </row>
    <row r="276" spans="1:22" ht="14.25" customHeight="1" x14ac:dyDescent="0.3">
      <c r="A276" s="7">
        <v>1275</v>
      </c>
      <c r="B276" s="8">
        <v>44885</v>
      </c>
      <c r="C276" s="7" t="str">
        <f t="shared" si="4"/>
        <v>Nov</v>
      </c>
      <c r="D276" s="7" t="s">
        <v>68</v>
      </c>
      <c r="E276" s="7" t="s">
        <v>57</v>
      </c>
      <c r="F276" s="7">
        <v>40</v>
      </c>
      <c r="G276" s="7" t="str" cm="1">
        <f t="array" ref="G276">_xlfn.IFS(F276&lt;20,"10-20",AND(F276&gt;=20,F276&lt;50),"20-50",AND(F276&gt;=50,F276&lt;70),"50-70",F276&gt;=70,"70-100")</f>
        <v>20-50</v>
      </c>
      <c r="H276" s="7">
        <v>50</v>
      </c>
      <c r="I276" s="7">
        <v>275</v>
      </c>
      <c r="J276" s="7">
        <v>28</v>
      </c>
      <c r="K276" s="7" t="s">
        <v>42</v>
      </c>
      <c r="L276" s="8">
        <v>44891</v>
      </c>
      <c r="M276" s="7">
        <v>6</v>
      </c>
      <c r="N276" s="7">
        <v>5</v>
      </c>
      <c r="O276" s="7">
        <v>280</v>
      </c>
      <c r="P276" s="7" t="s">
        <v>61</v>
      </c>
      <c r="Q276" s="7" t="s">
        <v>340</v>
      </c>
      <c r="R276" s="7" t="s">
        <v>37</v>
      </c>
      <c r="S276" s="7">
        <v>29</v>
      </c>
      <c r="T276" s="7" t="str" cm="1">
        <f t="array" ref="T276">_xlfn.IFS(S276&lt;30, "Young", AND(S276&gt;=30,S276&lt;50),"Adults",S276&gt;=50,"Senior")</f>
        <v>Young</v>
      </c>
      <c r="U276" s="7" t="s">
        <v>47</v>
      </c>
      <c r="V276" s="7" t="s">
        <v>39</v>
      </c>
    </row>
    <row r="277" spans="1:22" ht="14.25" customHeight="1" x14ac:dyDescent="0.3">
      <c r="A277" s="9">
        <v>1276</v>
      </c>
      <c r="B277" s="10">
        <v>44583</v>
      </c>
      <c r="C277" s="9" t="str">
        <f t="shared" si="4"/>
        <v>Jan</v>
      </c>
      <c r="D277" s="9" t="s">
        <v>81</v>
      </c>
      <c r="E277" s="9" t="s">
        <v>60</v>
      </c>
      <c r="F277" s="9">
        <v>99</v>
      </c>
      <c r="G277" s="9" t="str" cm="1">
        <f t="array" ref="G277">_xlfn.IFS(F277&lt;20,"10-20",AND(F277&gt;=20,F277&lt;50),"20-50",AND(F277&gt;=50,F277&lt;70),"50-70",F277&gt;=70,"70-100")</f>
        <v>70-100</v>
      </c>
      <c r="H277" s="9">
        <v>110</v>
      </c>
      <c r="I277" s="9">
        <v>96</v>
      </c>
      <c r="J277" s="9">
        <v>9</v>
      </c>
      <c r="K277" s="9" t="s">
        <v>42</v>
      </c>
      <c r="L277" s="10">
        <v>44588</v>
      </c>
      <c r="M277" s="9">
        <v>5</v>
      </c>
      <c r="N277" s="9">
        <v>3</v>
      </c>
      <c r="O277" s="9">
        <v>99</v>
      </c>
      <c r="P277" s="9" t="s">
        <v>35</v>
      </c>
      <c r="Q277" s="9" t="s">
        <v>341</v>
      </c>
      <c r="R277" s="9" t="s">
        <v>37</v>
      </c>
      <c r="S277" s="9">
        <v>19</v>
      </c>
      <c r="T277" s="9" t="str" cm="1">
        <f t="array" ref="T277">_xlfn.IFS(S277&lt;30, "Young", AND(S277&gt;=30,S277&lt;50),"Adults",S277&gt;=50,"Senior")</f>
        <v>Young</v>
      </c>
      <c r="U277" s="9" t="s">
        <v>55</v>
      </c>
      <c r="V277" s="9" t="s">
        <v>39</v>
      </c>
    </row>
    <row r="278" spans="1:22" ht="14.25" customHeight="1" x14ac:dyDescent="0.3">
      <c r="A278" s="7">
        <v>1277</v>
      </c>
      <c r="B278" s="8">
        <v>44581</v>
      </c>
      <c r="C278" s="7" t="str">
        <f t="shared" si="4"/>
        <v>Jan</v>
      </c>
      <c r="D278" s="7" t="s">
        <v>52</v>
      </c>
      <c r="E278" s="7" t="s">
        <v>53</v>
      </c>
      <c r="F278" s="7">
        <v>79</v>
      </c>
      <c r="G278" s="7" t="str" cm="1">
        <f t="array" ref="G278">_xlfn.IFS(F278&lt;20,"10-20",AND(F278&gt;=20,F278&lt;50),"20-50",AND(F278&gt;=50,F278&lt;70),"50-70",F278&gt;=70,"70-100")</f>
        <v>70-100</v>
      </c>
      <c r="H278" s="7">
        <v>107</v>
      </c>
      <c r="I278" s="7">
        <v>360</v>
      </c>
      <c r="J278" s="7">
        <v>13</v>
      </c>
      <c r="K278" s="7" t="s">
        <v>42</v>
      </c>
      <c r="L278" s="8">
        <v>44588</v>
      </c>
      <c r="M278" s="7">
        <v>7</v>
      </c>
      <c r="N278" s="7">
        <v>4</v>
      </c>
      <c r="O278" s="7">
        <v>364</v>
      </c>
      <c r="P278" s="7" t="s">
        <v>49</v>
      </c>
      <c r="Q278" s="7" t="s">
        <v>342</v>
      </c>
      <c r="R278" s="7" t="s">
        <v>37</v>
      </c>
      <c r="S278" s="7">
        <v>60</v>
      </c>
      <c r="T278" s="7" t="str" cm="1">
        <f t="array" ref="T278">_xlfn.IFS(S278&lt;30, "Young", AND(S278&gt;=30,S278&lt;50),"Adults",S278&gt;=50,"Senior")</f>
        <v>Senior</v>
      </c>
      <c r="U278" s="7" t="s">
        <v>47</v>
      </c>
      <c r="V278" s="7" t="s">
        <v>39</v>
      </c>
    </row>
    <row r="279" spans="1:22" ht="14.25" customHeight="1" x14ac:dyDescent="0.3">
      <c r="A279" s="9">
        <v>1278</v>
      </c>
      <c r="B279" s="10">
        <v>44814</v>
      </c>
      <c r="C279" s="9" t="str">
        <f t="shared" si="4"/>
        <v>Sep</v>
      </c>
      <c r="D279" s="9" t="s">
        <v>56</v>
      </c>
      <c r="E279" s="9" t="s">
        <v>57</v>
      </c>
      <c r="F279" s="9">
        <v>95</v>
      </c>
      <c r="G279" s="9" t="str" cm="1">
        <f t="array" ref="G279">_xlfn.IFS(F279&lt;20,"10-20",AND(F279&gt;=20,F279&lt;50),"20-50",AND(F279&gt;=50,F279&lt;70),"50-70",F279&gt;=70,"70-100")</f>
        <v>70-100</v>
      </c>
      <c r="H279" s="9">
        <v>122</v>
      </c>
      <c r="I279" s="9">
        <v>916</v>
      </c>
      <c r="J279" s="9">
        <v>34</v>
      </c>
      <c r="K279" s="9" t="s">
        <v>42</v>
      </c>
      <c r="L279" s="10">
        <v>44817</v>
      </c>
      <c r="M279" s="9">
        <v>3</v>
      </c>
      <c r="N279" s="9">
        <v>2</v>
      </c>
      <c r="O279" s="9">
        <v>918</v>
      </c>
      <c r="P279" s="9" t="s">
        <v>45</v>
      </c>
      <c r="Q279" s="9" t="s">
        <v>343</v>
      </c>
      <c r="R279" s="9" t="s">
        <v>37</v>
      </c>
      <c r="S279" s="9">
        <v>18</v>
      </c>
      <c r="T279" s="9" t="str" cm="1">
        <f t="array" ref="T279">_xlfn.IFS(S279&lt;30, "Young", AND(S279&gt;=30,S279&lt;50),"Adults",S279&gt;=50,"Senior")</f>
        <v>Young</v>
      </c>
      <c r="U279" s="9" t="s">
        <v>168</v>
      </c>
      <c r="V279" s="9" t="s">
        <v>39</v>
      </c>
    </row>
    <row r="280" spans="1:22" ht="14.25" customHeight="1" x14ac:dyDescent="0.3">
      <c r="A280" s="7">
        <v>1279</v>
      </c>
      <c r="B280" s="8">
        <v>44678</v>
      </c>
      <c r="C280" s="7" t="str">
        <f t="shared" si="4"/>
        <v>Apr</v>
      </c>
      <c r="D280" s="7" t="s">
        <v>65</v>
      </c>
      <c r="E280" s="7" t="s">
        <v>57</v>
      </c>
      <c r="F280" s="7">
        <v>88</v>
      </c>
      <c r="G280" s="7" t="str" cm="1">
        <f t="array" ref="G280">_xlfn.IFS(F280&lt;20,"10-20",AND(F280&gt;=20,F280&lt;50),"20-50",AND(F280&gt;=50,F280&lt;70),"50-70",F280&gt;=70,"70-100")</f>
        <v>70-100</v>
      </c>
      <c r="H280" s="7">
        <v>100</v>
      </c>
      <c r="I280" s="7">
        <v>20</v>
      </c>
      <c r="J280" s="7">
        <v>2</v>
      </c>
      <c r="K280" s="7" t="s">
        <v>42</v>
      </c>
      <c r="L280" s="8">
        <v>44685</v>
      </c>
      <c r="M280" s="7">
        <v>7</v>
      </c>
      <c r="N280" s="7">
        <v>4</v>
      </c>
      <c r="O280" s="7">
        <v>24</v>
      </c>
      <c r="P280" s="7" t="s">
        <v>45</v>
      </c>
      <c r="Q280" s="7" t="s">
        <v>344</v>
      </c>
      <c r="R280" s="7" t="s">
        <v>37</v>
      </c>
      <c r="S280" s="7">
        <v>16</v>
      </c>
      <c r="T280" s="7" t="str" cm="1">
        <f t="array" ref="T280">_xlfn.IFS(S280&lt;30, "Young", AND(S280&gt;=30,S280&lt;50),"Adults",S280&gt;=50,"Senior")</f>
        <v>Young</v>
      </c>
      <c r="U280" s="7" t="s">
        <v>84</v>
      </c>
      <c r="V280" s="7" t="s">
        <v>39</v>
      </c>
    </row>
    <row r="281" spans="1:22" ht="14.25" customHeight="1" x14ac:dyDescent="0.3">
      <c r="A281" s="9">
        <v>1280</v>
      </c>
      <c r="B281" s="10">
        <v>44711</v>
      </c>
      <c r="C281" s="9" t="str">
        <f t="shared" si="4"/>
        <v>May</v>
      </c>
      <c r="D281" s="9" t="s">
        <v>68</v>
      </c>
      <c r="E281" s="9" t="s">
        <v>57</v>
      </c>
      <c r="F281" s="9">
        <v>92</v>
      </c>
      <c r="G281" s="9" t="str" cm="1">
        <f t="array" ref="G281">_xlfn.IFS(F281&lt;20,"10-20",AND(F281&gt;=20,F281&lt;50),"20-50",AND(F281&gt;=50,F281&lt;70),"50-70",F281&gt;=70,"70-100")</f>
        <v>70-100</v>
      </c>
      <c r="H281" s="9">
        <v>123</v>
      </c>
      <c r="I281" s="9">
        <v>709</v>
      </c>
      <c r="J281" s="9">
        <v>23</v>
      </c>
      <c r="K281" s="9" t="s">
        <v>42</v>
      </c>
      <c r="L281" s="10">
        <v>44714</v>
      </c>
      <c r="M281" s="9">
        <v>3</v>
      </c>
      <c r="N281" s="9">
        <v>4</v>
      </c>
      <c r="O281" s="9">
        <v>713</v>
      </c>
      <c r="P281" s="9" t="s">
        <v>61</v>
      </c>
      <c r="Q281" s="9" t="s">
        <v>345</v>
      </c>
      <c r="R281" s="9" t="s">
        <v>37</v>
      </c>
      <c r="S281" s="9">
        <v>65</v>
      </c>
      <c r="T281" s="9" t="str" cm="1">
        <f t="array" ref="T281">_xlfn.IFS(S281&lt;30, "Young", AND(S281&gt;=30,S281&lt;50),"Adults",S281&gt;=50,"Senior")</f>
        <v>Senior</v>
      </c>
      <c r="U281" s="9" t="s">
        <v>74</v>
      </c>
      <c r="V281" s="9" t="s">
        <v>39</v>
      </c>
    </row>
    <row r="282" spans="1:22" ht="14.25" customHeight="1" x14ac:dyDescent="0.3">
      <c r="A282" s="7">
        <v>1281</v>
      </c>
      <c r="B282" s="8">
        <v>44608</v>
      </c>
      <c r="C282" s="7" t="str">
        <f t="shared" si="4"/>
        <v>Feb</v>
      </c>
      <c r="D282" s="7" t="s">
        <v>52</v>
      </c>
      <c r="E282" s="7" t="s">
        <v>53</v>
      </c>
      <c r="F282" s="7">
        <v>42</v>
      </c>
      <c r="G282" s="7" t="str" cm="1">
        <f t="array" ref="G282">_xlfn.IFS(F282&lt;20,"10-20",AND(F282&gt;=20,F282&lt;50),"20-50",AND(F282&gt;=50,F282&lt;70),"50-70",F282&gt;=70,"70-100")</f>
        <v>20-50</v>
      </c>
      <c r="H282" s="7">
        <v>82</v>
      </c>
      <c r="I282" s="7">
        <v>597</v>
      </c>
      <c r="J282" s="7">
        <v>15</v>
      </c>
      <c r="K282" s="7" t="s">
        <v>42</v>
      </c>
      <c r="L282" s="8">
        <v>44613</v>
      </c>
      <c r="M282" s="7">
        <v>5</v>
      </c>
      <c r="N282" s="7">
        <v>3</v>
      </c>
      <c r="O282" s="7">
        <v>600</v>
      </c>
      <c r="P282" s="7" t="s">
        <v>49</v>
      </c>
      <c r="Q282" s="7" t="s">
        <v>346</v>
      </c>
      <c r="R282" s="7" t="s">
        <v>37</v>
      </c>
      <c r="S282" s="7">
        <v>55</v>
      </c>
      <c r="T282" s="7" t="str" cm="1">
        <f t="array" ref="T282">_xlfn.IFS(S282&lt;30, "Young", AND(S282&gt;=30,S282&lt;50),"Adults",S282&gt;=50,"Senior")</f>
        <v>Senior</v>
      </c>
      <c r="U282" s="7" t="s">
        <v>44</v>
      </c>
      <c r="V282" s="7" t="s">
        <v>39</v>
      </c>
    </row>
    <row r="283" spans="1:22" ht="14.25" customHeight="1" x14ac:dyDescent="0.3">
      <c r="A283" s="9">
        <v>1282</v>
      </c>
      <c r="B283" s="10">
        <v>44848</v>
      </c>
      <c r="C283" s="9" t="str">
        <f t="shared" si="4"/>
        <v>Oct</v>
      </c>
      <c r="D283" s="9" t="s">
        <v>56</v>
      </c>
      <c r="E283" s="9" t="s">
        <v>57</v>
      </c>
      <c r="F283" s="9">
        <v>62</v>
      </c>
      <c r="G283" s="9" t="str" cm="1">
        <f t="array" ref="G283">_xlfn.IFS(F283&lt;20,"10-20",AND(F283&gt;=20,F283&lt;50),"20-50",AND(F283&gt;=50,F283&lt;70),"50-70",F283&gt;=70,"70-100")</f>
        <v>50-70</v>
      </c>
      <c r="H283" s="9">
        <v>92</v>
      </c>
      <c r="I283" s="9">
        <v>1468</v>
      </c>
      <c r="J283" s="9">
        <v>49</v>
      </c>
      <c r="K283" s="9" t="s">
        <v>42</v>
      </c>
      <c r="L283" s="10">
        <v>44854</v>
      </c>
      <c r="M283" s="9">
        <v>6</v>
      </c>
      <c r="N283" s="9">
        <v>2</v>
      </c>
      <c r="O283" s="9">
        <v>1470</v>
      </c>
      <c r="P283" s="9" t="s">
        <v>35</v>
      </c>
      <c r="Q283" s="9" t="s">
        <v>347</v>
      </c>
      <c r="R283" s="9" t="s">
        <v>37</v>
      </c>
      <c r="S283" s="9">
        <v>20</v>
      </c>
      <c r="T283" s="9" t="str" cm="1">
        <f t="array" ref="T283">_xlfn.IFS(S283&lt;30, "Young", AND(S283&gt;=30,S283&lt;50),"Adults",S283&gt;=50,"Senior")</f>
        <v>Young</v>
      </c>
      <c r="U283" s="9" t="s">
        <v>63</v>
      </c>
      <c r="V283" s="9" t="s">
        <v>39</v>
      </c>
    </row>
    <row r="284" spans="1:22" ht="14.25" customHeight="1" x14ac:dyDescent="0.3">
      <c r="A284" s="7">
        <v>1283</v>
      </c>
      <c r="B284" s="8">
        <v>44812</v>
      </c>
      <c r="C284" s="7" t="str">
        <f t="shared" si="4"/>
        <v>Sep</v>
      </c>
      <c r="D284" s="7" t="s">
        <v>48</v>
      </c>
      <c r="E284" s="7" t="s">
        <v>41</v>
      </c>
      <c r="F284" s="7">
        <v>86</v>
      </c>
      <c r="G284" s="7" t="str" cm="1">
        <f t="array" ref="G284">_xlfn.IFS(F284&lt;20,"10-20",AND(F284&gt;=20,F284&lt;50),"20-50",AND(F284&gt;=50,F284&lt;70),"50-70",F284&gt;=70,"70-100")</f>
        <v>70-100</v>
      </c>
      <c r="H284" s="7">
        <v>115</v>
      </c>
      <c r="I284" s="7">
        <v>867</v>
      </c>
      <c r="J284" s="7">
        <v>30</v>
      </c>
      <c r="K284" s="7" t="s">
        <v>42</v>
      </c>
      <c r="L284" s="8">
        <v>44818</v>
      </c>
      <c r="M284" s="7">
        <v>1</v>
      </c>
      <c r="N284" s="7">
        <v>3</v>
      </c>
      <c r="O284" s="7">
        <v>870</v>
      </c>
      <c r="P284" s="7" t="s">
        <v>35</v>
      </c>
      <c r="Q284" s="7" t="s">
        <v>348</v>
      </c>
      <c r="R284" s="7" t="s">
        <v>37</v>
      </c>
      <c r="S284" s="7">
        <v>48</v>
      </c>
      <c r="T284" s="7" t="str" cm="1">
        <f t="array" ref="T284">_xlfn.IFS(S284&lt;30, "Young", AND(S284&gt;=30,S284&lt;50),"Adults",S284&gt;=50,"Senior")</f>
        <v>Adults</v>
      </c>
      <c r="U284" s="7" t="s">
        <v>44</v>
      </c>
      <c r="V284" s="7" t="s">
        <v>39</v>
      </c>
    </row>
    <row r="285" spans="1:22" ht="14.25" customHeight="1" x14ac:dyDescent="0.3">
      <c r="A285" s="9">
        <v>1284</v>
      </c>
      <c r="B285" s="10">
        <v>44840</v>
      </c>
      <c r="C285" s="9" t="str">
        <f t="shared" si="4"/>
        <v>Oct</v>
      </c>
      <c r="D285" s="9" t="s">
        <v>52</v>
      </c>
      <c r="E285" s="9" t="s">
        <v>53</v>
      </c>
      <c r="F285" s="9">
        <v>62</v>
      </c>
      <c r="G285" s="9" t="str" cm="1">
        <f t="array" ref="G285">_xlfn.IFS(F285&lt;20,"10-20",AND(F285&gt;=20,F285&lt;50),"20-50",AND(F285&gt;=50,F285&lt;70),"50-70",F285&gt;=70,"70-100")</f>
        <v>50-70</v>
      </c>
      <c r="H285" s="9">
        <v>94</v>
      </c>
      <c r="I285" s="9">
        <v>862</v>
      </c>
      <c r="J285" s="9">
        <v>27</v>
      </c>
      <c r="K285" s="9" t="s">
        <v>42</v>
      </c>
      <c r="L285" s="10">
        <v>44846</v>
      </c>
      <c r="M285" s="9">
        <v>6</v>
      </c>
      <c r="N285" s="9">
        <v>2</v>
      </c>
      <c r="O285" s="9">
        <v>864</v>
      </c>
      <c r="P285" s="9" t="s">
        <v>45</v>
      </c>
      <c r="Q285" s="9" t="s">
        <v>349</v>
      </c>
      <c r="R285" s="9" t="s">
        <v>37</v>
      </c>
      <c r="S285" s="9">
        <v>21</v>
      </c>
      <c r="T285" s="9" t="str" cm="1">
        <f t="array" ref="T285">_xlfn.IFS(S285&lt;30, "Young", AND(S285&gt;=30,S285&lt;50),"Adults",S285&gt;=50,"Senior")</f>
        <v>Young</v>
      </c>
      <c r="U285" s="9" t="s">
        <v>47</v>
      </c>
      <c r="V285" s="9" t="s">
        <v>39</v>
      </c>
    </row>
    <row r="286" spans="1:22" ht="14.25" customHeight="1" x14ac:dyDescent="0.3">
      <c r="A286" s="7">
        <v>1285</v>
      </c>
      <c r="B286" s="8">
        <v>44667</v>
      </c>
      <c r="C286" s="7" t="str">
        <f t="shared" si="4"/>
        <v>Apr</v>
      </c>
      <c r="D286" s="7" t="s">
        <v>52</v>
      </c>
      <c r="E286" s="7" t="s">
        <v>53</v>
      </c>
      <c r="F286" s="7">
        <v>78</v>
      </c>
      <c r="G286" s="7" t="str" cm="1">
        <f t="array" ref="G286">_xlfn.IFS(F286&lt;20,"10-20",AND(F286&gt;=20,F286&lt;50),"20-50",AND(F286&gt;=50,F286&lt;70),"50-70",F286&gt;=70,"70-100")</f>
        <v>70-100</v>
      </c>
      <c r="H286" s="7">
        <v>100</v>
      </c>
      <c r="I286" s="7">
        <v>1008</v>
      </c>
      <c r="J286" s="7">
        <v>46</v>
      </c>
      <c r="K286" s="7" t="s">
        <v>42</v>
      </c>
      <c r="L286" s="8">
        <v>44673</v>
      </c>
      <c r="M286" s="7">
        <v>6</v>
      </c>
      <c r="N286" s="7">
        <v>4</v>
      </c>
      <c r="O286" s="7">
        <v>1012</v>
      </c>
      <c r="P286" s="7" t="s">
        <v>61</v>
      </c>
      <c r="Q286" s="7" t="s">
        <v>350</v>
      </c>
      <c r="R286" s="7" t="s">
        <v>37</v>
      </c>
      <c r="S286" s="7">
        <v>28</v>
      </c>
      <c r="T286" s="7" t="str" cm="1">
        <f t="array" ref="T286">_xlfn.IFS(S286&lt;30, "Young", AND(S286&gt;=30,S286&lt;50),"Adults",S286&gt;=50,"Senior")</f>
        <v>Young</v>
      </c>
      <c r="U286" s="7" t="s">
        <v>38</v>
      </c>
      <c r="V286" s="7" t="s">
        <v>39</v>
      </c>
    </row>
    <row r="287" spans="1:22" ht="14.25" customHeight="1" x14ac:dyDescent="0.3">
      <c r="A287" s="9">
        <v>1286</v>
      </c>
      <c r="B287" s="10">
        <v>44760</v>
      </c>
      <c r="C287" s="9" t="str">
        <f t="shared" si="4"/>
        <v>Jul</v>
      </c>
      <c r="D287" s="9" t="s">
        <v>56</v>
      </c>
      <c r="E287" s="9" t="s">
        <v>57</v>
      </c>
      <c r="F287" s="9">
        <v>70</v>
      </c>
      <c r="G287" s="9" t="str" cm="1">
        <f t="array" ref="G287">_xlfn.IFS(F287&lt;20,"10-20",AND(F287&gt;=20,F287&lt;50),"20-50",AND(F287&gt;=50,F287&lt;70),"50-70",F287&gt;=70,"70-100")</f>
        <v>70-100</v>
      </c>
      <c r="H287" s="9">
        <v>101</v>
      </c>
      <c r="I287" s="9">
        <v>1173</v>
      </c>
      <c r="J287" s="9">
        <v>38</v>
      </c>
      <c r="K287" s="9" t="s">
        <v>42</v>
      </c>
      <c r="L287" s="10">
        <v>44767</v>
      </c>
      <c r="M287" s="9">
        <v>7</v>
      </c>
      <c r="N287" s="9">
        <v>5</v>
      </c>
      <c r="O287" s="9">
        <v>1178</v>
      </c>
      <c r="P287" s="9" t="s">
        <v>45</v>
      </c>
      <c r="Q287" s="9" t="s">
        <v>351</v>
      </c>
      <c r="R287" s="9" t="s">
        <v>37</v>
      </c>
      <c r="S287" s="9">
        <v>35</v>
      </c>
      <c r="T287" s="9" t="str" cm="1">
        <f t="array" ref="T287">_xlfn.IFS(S287&lt;30, "Young", AND(S287&gt;=30,S287&lt;50),"Adults",S287&gt;=50,"Senior")</f>
        <v>Adults</v>
      </c>
      <c r="U287" s="9" t="s">
        <v>88</v>
      </c>
      <c r="V287" s="9" t="s">
        <v>39</v>
      </c>
    </row>
    <row r="288" spans="1:22" ht="14.25" customHeight="1" x14ac:dyDescent="0.3">
      <c r="A288" s="7">
        <v>1287</v>
      </c>
      <c r="B288" s="8">
        <v>44789</v>
      </c>
      <c r="C288" s="7" t="str">
        <f t="shared" si="4"/>
        <v>Aug</v>
      </c>
      <c r="D288" s="7" t="s">
        <v>68</v>
      </c>
      <c r="E288" s="7" t="s">
        <v>57</v>
      </c>
      <c r="F288" s="7">
        <v>53</v>
      </c>
      <c r="G288" s="7" t="str" cm="1">
        <f t="array" ref="G288">_xlfn.IFS(F288&lt;20,"10-20",AND(F288&gt;=20,F288&lt;50),"20-50",AND(F288&gt;=50,F288&lt;70),"50-70",F288&gt;=70,"70-100")</f>
        <v>50-70</v>
      </c>
      <c r="H288" s="7">
        <v>77</v>
      </c>
      <c r="I288" s="7">
        <v>285</v>
      </c>
      <c r="J288" s="7">
        <v>12</v>
      </c>
      <c r="K288" s="7" t="s">
        <v>42</v>
      </c>
      <c r="L288" s="8">
        <v>44790</v>
      </c>
      <c r="M288" s="7">
        <v>1</v>
      </c>
      <c r="N288" s="7">
        <v>3</v>
      </c>
      <c r="O288" s="7">
        <v>288</v>
      </c>
      <c r="P288" s="7" t="s">
        <v>35</v>
      </c>
      <c r="Q288" s="7" t="s">
        <v>352</v>
      </c>
      <c r="R288" s="7" t="s">
        <v>37</v>
      </c>
      <c r="S288" s="7">
        <v>45</v>
      </c>
      <c r="T288" s="7" t="str" cm="1">
        <f t="array" ref="T288">_xlfn.IFS(S288&lt;30, "Young", AND(S288&gt;=30,S288&lt;50),"Adults",S288&gt;=50,"Senior")</f>
        <v>Adults</v>
      </c>
      <c r="U288" s="7" t="s">
        <v>38</v>
      </c>
      <c r="V288" s="7" t="s">
        <v>39</v>
      </c>
    </row>
    <row r="289" spans="1:22" ht="14.25" customHeight="1" x14ac:dyDescent="0.3">
      <c r="A289" s="9">
        <v>1288</v>
      </c>
      <c r="B289" s="10">
        <v>44716</v>
      </c>
      <c r="C289" s="9" t="str">
        <f t="shared" si="4"/>
        <v>Jun</v>
      </c>
      <c r="D289" s="9" t="s">
        <v>52</v>
      </c>
      <c r="E289" s="9" t="s">
        <v>53</v>
      </c>
      <c r="F289" s="9">
        <v>25</v>
      </c>
      <c r="G289" s="9" t="str" cm="1">
        <f t="array" ref="G289">_xlfn.IFS(F289&lt;20,"10-20",AND(F289&gt;=20,F289&lt;50),"20-50",AND(F289&gt;=50,F289&lt;70),"50-70",F289&gt;=70,"70-100")</f>
        <v>20-50</v>
      </c>
      <c r="H289" s="9">
        <v>44</v>
      </c>
      <c r="I289" s="9">
        <v>188</v>
      </c>
      <c r="J289" s="9">
        <v>10</v>
      </c>
      <c r="K289" s="9" t="s">
        <v>42</v>
      </c>
      <c r="L289" s="10">
        <v>44723</v>
      </c>
      <c r="M289" s="9">
        <v>7</v>
      </c>
      <c r="N289" s="9">
        <v>2</v>
      </c>
      <c r="O289" s="9">
        <v>190</v>
      </c>
      <c r="P289" s="9" t="s">
        <v>49</v>
      </c>
      <c r="Q289" s="9" t="s">
        <v>353</v>
      </c>
      <c r="R289" s="9" t="s">
        <v>37</v>
      </c>
      <c r="S289" s="9">
        <v>25</v>
      </c>
      <c r="T289" s="9" t="str" cm="1">
        <f t="array" ref="T289">_xlfn.IFS(S289&lt;30, "Young", AND(S289&gt;=30,S289&lt;50),"Adults",S289&gt;=50,"Senior")</f>
        <v>Young</v>
      </c>
      <c r="U289" s="9" t="s">
        <v>38</v>
      </c>
      <c r="V289" s="9" t="s">
        <v>39</v>
      </c>
    </row>
    <row r="290" spans="1:22" ht="14.25" customHeight="1" x14ac:dyDescent="0.3">
      <c r="A290" s="7">
        <v>1289</v>
      </c>
      <c r="B290" s="8">
        <v>44775</v>
      </c>
      <c r="C290" s="7" t="str">
        <f t="shared" si="4"/>
        <v>Aug</v>
      </c>
      <c r="D290" s="7" t="s">
        <v>52</v>
      </c>
      <c r="E290" s="7" t="s">
        <v>53</v>
      </c>
      <c r="F290" s="7">
        <v>60</v>
      </c>
      <c r="G290" s="7" t="str" cm="1">
        <f t="array" ref="G290">_xlfn.IFS(F290&lt;20,"10-20",AND(F290&gt;=20,F290&lt;50),"20-50",AND(F290&gt;=50,F290&lt;70),"50-70",F290&gt;=70,"70-100")</f>
        <v>50-70</v>
      </c>
      <c r="H290" s="7">
        <v>87</v>
      </c>
      <c r="I290" s="7">
        <v>1184</v>
      </c>
      <c r="J290" s="7">
        <v>44</v>
      </c>
      <c r="K290" s="7" t="s">
        <v>42</v>
      </c>
      <c r="L290" s="8">
        <v>44781</v>
      </c>
      <c r="M290" s="7">
        <v>6</v>
      </c>
      <c r="N290" s="7">
        <v>4</v>
      </c>
      <c r="O290" s="7">
        <v>1188</v>
      </c>
      <c r="P290" s="7" t="s">
        <v>45</v>
      </c>
      <c r="Q290" s="7" t="s">
        <v>354</v>
      </c>
      <c r="R290" s="7" t="s">
        <v>37</v>
      </c>
      <c r="S290" s="7">
        <v>24</v>
      </c>
      <c r="T290" s="7" t="str" cm="1">
        <f t="array" ref="T290">_xlfn.IFS(S290&lt;30, "Young", AND(S290&gt;=30,S290&lt;50),"Adults",S290&gt;=50,"Senior")</f>
        <v>Young</v>
      </c>
      <c r="U290" s="7" t="s">
        <v>67</v>
      </c>
      <c r="V290" s="7" t="s">
        <v>39</v>
      </c>
    </row>
    <row r="291" spans="1:22" ht="14.25" customHeight="1" x14ac:dyDescent="0.3">
      <c r="A291" s="9">
        <v>1290</v>
      </c>
      <c r="B291" s="10">
        <v>44898</v>
      </c>
      <c r="C291" s="9" t="str">
        <f t="shared" si="4"/>
        <v>Dec</v>
      </c>
      <c r="D291" s="9" t="s">
        <v>52</v>
      </c>
      <c r="E291" s="9" t="s">
        <v>53</v>
      </c>
      <c r="F291" s="9">
        <v>67</v>
      </c>
      <c r="G291" s="9" t="str" cm="1">
        <f t="array" ref="G291">_xlfn.IFS(F291&lt;20,"10-20",AND(F291&gt;=20,F291&lt;50),"20-50",AND(F291&gt;=50,F291&lt;70),"50-70",F291&gt;=70,"70-100")</f>
        <v>50-70</v>
      </c>
      <c r="H291" s="9">
        <v>95</v>
      </c>
      <c r="I291" s="9">
        <v>1145</v>
      </c>
      <c r="J291" s="9">
        <v>41</v>
      </c>
      <c r="K291" s="9" t="s">
        <v>42</v>
      </c>
      <c r="L291" s="10">
        <v>44903</v>
      </c>
      <c r="M291" s="9">
        <v>5</v>
      </c>
      <c r="N291" s="9">
        <v>3</v>
      </c>
      <c r="O291" s="9">
        <v>1148</v>
      </c>
      <c r="P291" s="9" t="s">
        <v>49</v>
      </c>
      <c r="Q291" s="9" t="s">
        <v>355</v>
      </c>
      <c r="R291" s="9" t="s">
        <v>37</v>
      </c>
      <c r="S291" s="9">
        <v>21</v>
      </c>
      <c r="T291" s="9" t="str" cm="1">
        <f t="array" ref="T291">_xlfn.IFS(S291&lt;30, "Young", AND(S291&gt;=30,S291&lt;50),"Adults",S291&gt;=50,"Senior")</f>
        <v>Young</v>
      </c>
      <c r="U291" s="9" t="s">
        <v>84</v>
      </c>
      <c r="V291" s="9" t="s">
        <v>39</v>
      </c>
    </row>
    <row r="292" spans="1:22" ht="14.25" customHeight="1" x14ac:dyDescent="0.3">
      <c r="A292" s="7">
        <v>1291</v>
      </c>
      <c r="B292" s="8">
        <v>44645</v>
      </c>
      <c r="C292" s="7" t="str">
        <f t="shared" si="4"/>
        <v>Mar</v>
      </c>
      <c r="D292" s="7" t="s">
        <v>32</v>
      </c>
      <c r="E292" s="7" t="s">
        <v>33</v>
      </c>
      <c r="F292" s="7">
        <v>93</v>
      </c>
      <c r="G292" s="7" t="str" cm="1">
        <f t="array" ref="G292">_xlfn.IFS(F292&lt;20,"10-20",AND(F292&gt;=20,F292&lt;50),"20-50",AND(F292&gt;=50,F292&lt;70),"50-70",F292&gt;=70,"70-100")</f>
        <v>70-100</v>
      </c>
      <c r="H292" s="7">
        <v>111</v>
      </c>
      <c r="I292" s="7">
        <v>284</v>
      </c>
      <c r="J292" s="7">
        <v>16</v>
      </c>
      <c r="K292" s="7" t="s">
        <v>42</v>
      </c>
      <c r="L292" s="8">
        <v>44651</v>
      </c>
      <c r="M292" s="7">
        <v>2</v>
      </c>
      <c r="N292" s="7">
        <v>4</v>
      </c>
      <c r="O292" s="7">
        <v>288</v>
      </c>
      <c r="P292" s="7" t="s">
        <v>72</v>
      </c>
      <c r="Q292" s="7" t="s">
        <v>356</v>
      </c>
      <c r="R292" s="7" t="s">
        <v>37</v>
      </c>
      <c r="S292" s="7">
        <v>27</v>
      </c>
      <c r="T292" s="7" t="str" cm="1">
        <f t="array" ref="T292">_xlfn.IFS(S292&lt;30, "Young", AND(S292&gt;=30,S292&lt;50),"Adults",S292&gt;=50,"Senior")</f>
        <v>Young</v>
      </c>
      <c r="U292" s="7" t="s">
        <v>44</v>
      </c>
      <c r="V292" s="7" t="s">
        <v>39</v>
      </c>
    </row>
    <row r="293" spans="1:22" ht="14.25" customHeight="1" x14ac:dyDescent="0.3">
      <c r="A293" s="9">
        <v>1292</v>
      </c>
      <c r="B293" s="10">
        <v>44594</v>
      </c>
      <c r="C293" s="9" t="str">
        <f t="shared" si="4"/>
        <v>Feb</v>
      </c>
      <c r="D293" s="9" t="s">
        <v>56</v>
      </c>
      <c r="E293" s="9" t="s">
        <v>57</v>
      </c>
      <c r="F293" s="9">
        <v>20</v>
      </c>
      <c r="G293" s="9" t="str" cm="1">
        <f t="array" ref="G293">_xlfn.IFS(F293&lt;20,"10-20",AND(F293&gt;=20,F293&lt;50),"20-50",AND(F293&gt;=50,F293&lt;70),"50-70",F293&gt;=70,"70-100")</f>
        <v>20-50</v>
      </c>
      <c r="H293" s="9">
        <v>48</v>
      </c>
      <c r="I293" s="9">
        <v>1061</v>
      </c>
      <c r="J293" s="9">
        <v>38</v>
      </c>
      <c r="K293" s="9" t="s">
        <v>42</v>
      </c>
      <c r="L293" s="10">
        <v>44599</v>
      </c>
      <c r="M293" s="9">
        <v>5</v>
      </c>
      <c r="N293" s="9">
        <v>3</v>
      </c>
      <c r="O293" s="9">
        <v>1064</v>
      </c>
      <c r="P293" s="9" t="s">
        <v>72</v>
      </c>
      <c r="Q293" s="9" t="s">
        <v>357</v>
      </c>
      <c r="R293" s="9" t="s">
        <v>37</v>
      </c>
      <c r="S293" s="9">
        <v>29</v>
      </c>
      <c r="T293" s="9" t="str" cm="1">
        <f t="array" ref="T293">_xlfn.IFS(S293&lt;30, "Young", AND(S293&gt;=30,S293&lt;50),"Adults",S293&gt;=50,"Senior")</f>
        <v>Young</v>
      </c>
      <c r="U293" s="9" t="s">
        <v>55</v>
      </c>
      <c r="V293" s="9" t="s">
        <v>39</v>
      </c>
    </row>
    <row r="294" spans="1:22" ht="14.25" customHeight="1" x14ac:dyDescent="0.3">
      <c r="A294" s="7">
        <v>1293</v>
      </c>
      <c r="B294" s="8">
        <v>44913</v>
      </c>
      <c r="C294" s="7" t="str">
        <f t="shared" si="4"/>
        <v>Dec</v>
      </c>
      <c r="D294" s="7" t="s">
        <v>56</v>
      </c>
      <c r="E294" s="7" t="s">
        <v>57</v>
      </c>
      <c r="F294" s="7">
        <v>99</v>
      </c>
      <c r="G294" s="7" t="str" cm="1">
        <f t="array" ref="G294">_xlfn.IFS(F294&lt;20,"10-20",AND(F294&gt;=20,F294&lt;50),"20-50",AND(F294&gt;=50,F294&lt;70),"50-70",F294&gt;=70,"70-100")</f>
        <v>70-100</v>
      </c>
      <c r="H294" s="7">
        <v>110</v>
      </c>
      <c r="I294" s="7">
        <v>19</v>
      </c>
      <c r="J294" s="7">
        <v>2</v>
      </c>
      <c r="K294" s="7" t="s">
        <v>42</v>
      </c>
      <c r="L294" s="8">
        <v>44915</v>
      </c>
      <c r="M294" s="7">
        <v>2</v>
      </c>
      <c r="N294" s="7">
        <v>3</v>
      </c>
      <c r="O294" s="7">
        <v>22</v>
      </c>
      <c r="P294" s="7" t="s">
        <v>72</v>
      </c>
      <c r="Q294" s="7" t="s">
        <v>358</v>
      </c>
      <c r="R294" s="7" t="s">
        <v>37</v>
      </c>
      <c r="S294" s="7">
        <v>58</v>
      </c>
      <c r="T294" s="7" t="str" cm="1">
        <f t="array" ref="T294">_xlfn.IFS(S294&lt;30, "Young", AND(S294&gt;=30,S294&lt;50),"Adults",S294&gt;=50,"Senior")</f>
        <v>Senior</v>
      </c>
      <c r="U294" s="7" t="s">
        <v>55</v>
      </c>
      <c r="V294" s="7" t="s">
        <v>39</v>
      </c>
    </row>
    <row r="295" spans="1:22" ht="14.25" customHeight="1" x14ac:dyDescent="0.3">
      <c r="A295" s="9">
        <v>1294</v>
      </c>
      <c r="B295" s="10">
        <v>44599</v>
      </c>
      <c r="C295" s="9" t="str">
        <f t="shared" si="4"/>
        <v>Feb</v>
      </c>
      <c r="D295" s="9" t="s">
        <v>59</v>
      </c>
      <c r="E295" s="9" t="s">
        <v>60</v>
      </c>
      <c r="F295" s="9">
        <v>95</v>
      </c>
      <c r="G295" s="9" t="str" cm="1">
        <f t="array" ref="G295">_xlfn.IFS(F295&lt;20,"10-20",AND(F295&gt;=20,F295&lt;50),"20-50",AND(F295&gt;=50,F295&lt;70),"50-70",F295&gt;=70,"70-100")</f>
        <v>70-100</v>
      </c>
      <c r="H295" s="9">
        <v>128</v>
      </c>
      <c r="I295" s="9">
        <v>755</v>
      </c>
      <c r="J295" s="9">
        <v>23</v>
      </c>
      <c r="K295" s="9" t="s">
        <v>42</v>
      </c>
      <c r="L295" s="10">
        <v>44601</v>
      </c>
      <c r="M295" s="9">
        <v>2</v>
      </c>
      <c r="N295" s="9">
        <v>4</v>
      </c>
      <c r="O295" s="9">
        <v>759</v>
      </c>
      <c r="P295" s="9" t="s">
        <v>49</v>
      </c>
      <c r="Q295" s="9" t="s">
        <v>359</v>
      </c>
      <c r="R295" s="9" t="s">
        <v>37</v>
      </c>
      <c r="S295" s="9">
        <v>37</v>
      </c>
      <c r="T295" s="9" t="str" cm="1">
        <f t="array" ref="T295">_xlfn.IFS(S295&lt;30, "Young", AND(S295&gt;=30,S295&lt;50),"Adults",S295&gt;=50,"Senior")</f>
        <v>Adults</v>
      </c>
      <c r="U295" s="9" t="s">
        <v>44</v>
      </c>
      <c r="V295" s="9" t="s">
        <v>39</v>
      </c>
    </row>
    <row r="296" spans="1:22" ht="14.25" customHeight="1" x14ac:dyDescent="0.3">
      <c r="A296" s="7">
        <v>1295</v>
      </c>
      <c r="B296" s="8">
        <v>44584</v>
      </c>
      <c r="C296" s="7" t="str">
        <f t="shared" si="4"/>
        <v>Jan</v>
      </c>
      <c r="D296" s="7" t="s">
        <v>59</v>
      </c>
      <c r="E296" s="7" t="s">
        <v>60</v>
      </c>
      <c r="F296" s="7">
        <v>96</v>
      </c>
      <c r="G296" s="7" t="str" cm="1">
        <f t="array" ref="G296">_xlfn.IFS(F296&lt;20,"10-20",AND(F296&gt;=20,F296&lt;50),"20-50",AND(F296&gt;=50,F296&lt;70),"50-70",F296&gt;=70,"70-100")</f>
        <v>70-100</v>
      </c>
      <c r="H296" s="7">
        <v>118</v>
      </c>
      <c r="I296" s="7">
        <v>812</v>
      </c>
      <c r="J296" s="7">
        <v>37</v>
      </c>
      <c r="K296" s="7" t="s">
        <v>42</v>
      </c>
      <c r="L296" s="8">
        <v>44586</v>
      </c>
      <c r="M296" s="7">
        <v>2</v>
      </c>
      <c r="N296" s="7">
        <v>2</v>
      </c>
      <c r="O296" s="7">
        <v>814</v>
      </c>
      <c r="P296" s="7" t="s">
        <v>61</v>
      </c>
      <c r="Q296" s="7" t="s">
        <v>360</v>
      </c>
      <c r="R296" s="7" t="s">
        <v>37</v>
      </c>
      <c r="S296" s="7">
        <v>20</v>
      </c>
      <c r="T296" s="7" t="str" cm="1">
        <f t="array" ref="T296">_xlfn.IFS(S296&lt;30, "Young", AND(S296&gt;=30,S296&lt;50),"Adults",S296&gt;=50,"Senior")</f>
        <v>Young</v>
      </c>
      <c r="U296" s="7" t="s">
        <v>88</v>
      </c>
      <c r="V296" s="7" t="s">
        <v>39</v>
      </c>
    </row>
    <row r="297" spans="1:22" ht="14.25" customHeight="1" x14ac:dyDescent="0.3">
      <c r="A297" s="9">
        <v>1296</v>
      </c>
      <c r="B297" s="10">
        <v>44831</v>
      </c>
      <c r="C297" s="9" t="str">
        <f t="shared" si="4"/>
        <v>Sep</v>
      </c>
      <c r="D297" s="9" t="s">
        <v>40</v>
      </c>
      <c r="E297" s="9" t="s">
        <v>41</v>
      </c>
      <c r="F297" s="9">
        <v>46</v>
      </c>
      <c r="G297" s="9" t="str" cm="1">
        <f t="array" ref="G297">_xlfn.IFS(F297&lt;20,"10-20",AND(F297&gt;=20,F297&lt;50),"20-50",AND(F297&gt;=50,F297&lt;70),"50-70",F297&gt;=70,"70-100")</f>
        <v>20-50</v>
      </c>
      <c r="H297" s="9">
        <v>75</v>
      </c>
      <c r="I297" s="9">
        <v>1418</v>
      </c>
      <c r="J297" s="9">
        <v>49</v>
      </c>
      <c r="K297" s="9" t="s">
        <v>42</v>
      </c>
      <c r="L297" s="10">
        <v>44832</v>
      </c>
      <c r="M297" s="9">
        <v>1</v>
      </c>
      <c r="N297" s="9">
        <v>3</v>
      </c>
      <c r="O297" s="9">
        <v>1421</v>
      </c>
      <c r="P297" s="9" t="s">
        <v>35</v>
      </c>
      <c r="Q297" s="9" t="s">
        <v>361</v>
      </c>
      <c r="R297" s="9" t="s">
        <v>37</v>
      </c>
      <c r="S297" s="9">
        <v>24</v>
      </c>
      <c r="T297" s="9" t="str" cm="1">
        <f t="array" ref="T297">_xlfn.IFS(S297&lt;30, "Young", AND(S297&gt;=30,S297&lt;50),"Adults",S297&gt;=50,"Senior")</f>
        <v>Young</v>
      </c>
      <c r="U297" s="9" t="s">
        <v>84</v>
      </c>
      <c r="V297" s="9" t="s">
        <v>39</v>
      </c>
    </row>
    <row r="298" spans="1:22" ht="14.25" customHeight="1" x14ac:dyDescent="0.3">
      <c r="A298" s="7">
        <v>1297</v>
      </c>
      <c r="B298" s="8">
        <v>44770</v>
      </c>
      <c r="C298" s="7" t="str">
        <f t="shared" si="4"/>
        <v>Jul</v>
      </c>
      <c r="D298" s="7" t="s">
        <v>52</v>
      </c>
      <c r="E298" s="7" t="s">
        <v>53</v>
      </c>
      <c r="F298" s="7">
        <v>75</v>
      </c>
      <c r="G298" s="7" t="str" cm="1">
        <f t="array" ref="G298">_xlfn.IFS(F298&lt;20,"10-20",AND(F298&gt;=20,F298&lt;50),"20-50",AND(F298&gt;=50,F298&lt;70),"50-70",F298&gt;=70,"70-100")</f>
        <v>70-100</v>
      </c>
      <c r="H298" s="7">
        <v>97</v>
      </c>
      <c r="I298" s="7">
        <v>105</v>
      </c>
      <c r="J298" s="7">
        <v>5</v>
      </c>
      <c r="K298" s="7" t="s">
        <v>42</v>
      </c>
      <c r="L298" s="8">
        <v>44774</v>
      </c>
      <c r="M298" s="7">
        <v>4</v>
      </c>
      <c r="N298" s="7">
        <v>5</v>
      </c>
      <c r="O298" s="7">
        <v>110</v>
      </c>
      <c r="P298" s="7" t="s">
        <v>45</v>
      </c>
      <c r="Q298" s="7" t="s">
        <v>362</v>
      </c>
      <c r="R298" s="7" t="s">
        <v>37</v>
      </c>
      <c r="S298" s="7">
        <v>22</v>
      </c>
      <c r="T298" s="7" t="str" cm="1">
        <f t="array" ref="T298">_xlfn.IFS(S298&lt;30, "Young", AND(S298&gt;=30,S298&lt;50),"Adults",S298&gt;=50,"Senior")</f>
        <v>Young</v>
      </c>
      <c r="U298" s="7" t="s">
        <v>74</v>
      </c>
      <c r="V298" s="7" t="s">
        <v>39</v>
      </c>
    </row>
    <row r="299" spans="1:22" ht="14.25" customHeight="1" x14ac:dyDescent="0.3">
      <c r="A299" s="9">
        <v>1298</v>
      </c>
      <c r="B299" s="10">
        <v>44633</v>
      </c>
      <c r="C299" s="9" t="str">
        <f t="shared" si="4"/>
        <v>Mar</v>
      </c>
      <c r="D299" s="9" t="s">
        <v>59</v>
      </c>
      <c r="E299" s="9" t="s">
        <v>60</v>
      </c>
      <c r="F299" s="9">
        <v>89</v>
      </c>
      <c r="G299" s="9" t="str" cm="1">
        <f t="array" ref="G299">_xlfn.IFS(F299&lt;20,"10-20",AND(F299&gt;=20,F299&lt;50),"20-50",AND(F299&gt;=50,F299&lt;70),"50-70",F299&gt;=70,"70-100")</f>
        <v>70-100</v>
      </c>
      <c r="H299" s="9">
        <v>119</v>
      </c>
      <c r="I299" s="9">
        <v>1166</v>
      </c>
      <c r="J299" s="9">
        <v>39</v>
      </c>
      <c r="K299" s="9" t="s">
        <v>42</v>
      </c>
      <c r="L299" s="10">
        <v>44637</v>
      </c>
      <c r="M299" s="9">
        <v>4</v>
      </c>
      <c r="N299" s="9">
        <v>4</v>
      </c>
      <c r="O299" s="9">
        <v>1170</v>
      </c>
      <c r="P299" s="9" t="s">
        <v>35</v>
      </c>
      <c r="Q299" s="9" t="s">
        <v>363</v>
      </c>
      <c r="R299" s="9" t="s">
        <v>37</v>
      </c>
      <c r="S299" s="9">
        <v>44</v>
      </c>
      <c r="T299" s="9" t="str" cm="1">
        <f t="array" ref="T299">_xlfn.IFS(S299&lt;30, "Young", AND(S299&gt;=30,S299&lt;50),"Adults",S299&gt;=50,"Senior")</f>
        <v>Adults</v>
      </c>
      <c r="U299" s="9" t="s">
        <v>88</v>
      </c>
      <c r="V299" s="9" t="s">
        <v>39</v>
      </c>
    </row>
    <row r="300" spans="1:22" ht="14.25" customHeight="1" x14ac:dyDescent="0.3">
      <c r="A300" s="7">
        <v>1299</v>
      </c>
      <c r="B300" s="8">
        <v>44574</v>
      </c>
      <c r="C300" s="7" t="str">
        <f t="shared" si="4"/>
        <v>Jan</v>
      </c>
      <c r="D300" s="7" t="s">
        <v>52</v>
      </c>
      <c r="E300" s="7" t="s">
        <v>53</v>
      </c>
      <c r="F300" s="7">
        <v>99</v>
      </c>
      <c r="G300" s="7" t="str" cm="1">
        <f t="array" ref="G300">_xlfn.IFS(F300&lt;20,"10-20",AND(F300&gt;=20,F300&lt;50),"20-50",AND(F300&gt;=50,F300&lt;70),"50-70",F300&gt;=70,"70-100")</f>
        <v>70-100</v>
      </c>
      <c r="H300" s="7">
        <v>123</v>
      </c>
      <c r="I300" s="7">
        <v>475</v>
      </c>
      <c r="J300" s="7">
        <v>20</v>
      </c>
      <c r="K300" s="7" t="s">
        <v>42</v>
      </c>
      <c r="L300" s="8">
        <v>44578</v>
      </c>
      <c r="M300" s="7">
        <v>4</v>
      </c>
      <c r="N300" s="7">
        <v>5</v>
      </c>
      <c r="O300" s="7">
        <v>480</v>
      </c>
      <c r="P300" s="7" t="s">
        <v>72</v>
      </c>
      <c r="Q300" s="7" t="s">
        <v>364</v>
      </c>
      <c r="R300" s="7" t="s">
        <v>37</v>
      </c>
      <c r="S300" s="7">
        <v>43</v>
      </c>
      <c r="T300" s="7" t="str" cm="1">
        <f t="array" ref="T300">_xlfn.IFS(S300&lt;30, "Young", AND(S300&gt;=30,S300&lt;50),"Adults",S300&gt;=50,"Senior")</f>
        <v>Adults</v>
      </c>
      <c r="U300" s="7" t="s">
        <v>55</v>
      </c>
      <c r="V300" s="7" t="s">
        <v>39</v>
      </c>
    </row>
    <row r="301" spans="1:22" ht="14.25" customHeight="1" x14ac:dyDescent="0.3">
      <c r="A301" s="9">
        <v>1300</v>
      </c>
      <c r="B301" s="10">
        <v>44653</v>
      </c>
      <c r="C301" s="9" t="str">
        <f t="shared" si="4"/>
        <v>Apr</v>
      </c>
      <c r="D301" s="9" t="s">
        <v>56</v>
      </c>
      <c r="E301" s="9" t="s">
        <v>57</v>
      </c>
      <c r="F301" s="9">
        <v>89</v>
      </c>
      <c r="G301" s="9" t="str" cm="1">
        <f t="array" ref="G301">_xlfn.IFS(F301&lt;20,"10-20",AND(F301&gt;=20,F301&lt;50),"20-50",AND(F301&gt;=50,F301&lt;70),"50-70",F301&gt;=70,"70-100")</f>
        <v>70-100</v>
      </c>
      <c r="H301" s="9">
        <v>114</v>
      </c>
      <c r="I301" s="9">
        <v>647</v>
      </c>
      <c r="J301" s="9">
        <v>26</v>
      </c>
      <c r="K301" s="9" t="s">
        <v>42</v>
      </c>
      <c r="L301" s="10">
        <v>44658</v>
      </c>
      <c r="M301" s="9">
        <v>5</v>
      </c>
      <c r="N301" s="9">
        <v>3</v>
      </c>
      <c r="O301" s="9">
        <v>650</v>
      </c>
      <c r="P301" s="9" t="s">
        <v>35</v>
      </c>
      <c r="Q301" s="9" t="s">
        <v>365</v>
      </c>
      <c r="R301" s="9" t="s">
        <v>37</v>
      </c>
      <c r="S301" s="9">
        <v>39</v>
      </c>
      <c r="T301" s="9" t="str" cm="1">
        <f t="array" ref="T301">_xlfn.IFS(S301&lt;30, "Young", AND(S301&gt;=30,S301&lt;50),"Adults",S301&gt;=50,"Senior")</f>
        <v>Adults</v>
      </c>
      <c r="U301" s="9" t="s">
        <v>84</v>
      </c>
      <c r="V301" s="9" t="s">
        <v>39</v>
      </c>
    </row>
    <row r="302" spans="1:22" ht="14.25" customHeight="1" x14ac:dyDescent="0.3">
      <c r="A302" s="7">
        <v>1301</v>
      </c>
      <c r="B302" s="8">
        <v>44617</v>
      </c>
      <c r="C302" s="7" t="str">
        <f t="shared" si="4"/>
        <v>Feb</v>
      </c>
      <c r="D302" s="7" t="s">
        <v>65</v>
      </c>
      <c r="E302" s="7" t="s">
        <v>57</v>
      </c>
      <c r="F302" s="7">
        <v>23</v>
      </c>
      <c r="G302" s="7" t="str" cm="1">
        <f t="array" ref="G302">_xlfn.IFS(F302&lt;20,"10-20",AND(F302&gt;=20,F302&lt;50),"20-50",AND(F302&gt;=50,F302&lt;70),"50-70",F302&gt;=70,"70-100")</f>
        <v>20-50</v>
      </c>
      <c r="H302" s="7">
        <v>41</v>
      </c>
      <c r="I302" s="7">
        <v>430</v>
      </c>
      <c r="J302" s="7">
        <v>24</v>
      </c>
      <c r="K302" s="7" t="s">
        <v>42</v>
      </c>
      <c r="L302" s="8">
        <v>44623</v>
      </c>
      <c r="M302" s="7">
        <v>6</v>
      </c>
      <c r="N302" s="7">
        <v>2</v>
      </c>
      <c r="O302" s="7">
        <v>432</v>
      </c>
      <c r="P302" s="7" t="s">
        <v>72</v>
      </c>
      <c r="Q302" s="7" t="s">
        <v>366</v>
      </c>
      <c r="R302" s="7" t="s">
        <v>37</v>
      </c>
      <c r="S302" s="7">
        <v>27</v>
      </c>
      <c r="T302" s="7" t="str" cm="1">
        <f t="array" ref="T302">_xlfn.IFS(S302&lt;30, "Young", AND(S302&gt;=30,S302&lt;50),"Adults",S302&gt;=50,"Senior")</f>
        <v>Young</v>
      </c>
      <c r="U302" s="7" t="s">
        <v>74</v>
      </c>
      <c r="V302" s="7" t="s">
        <v>39</v>
      </c>
    </row>
    <row r="303" spans="1:22" ht="14.25" customHeight="1" x14ac:dyDescent="0.3">
      <c r="A303" s="9">
        <v>1302</v>
      </c>
      <c r="B303" s="10">
        <v>44878</v>
      </c>
      <c r="C303" s="9" t="str">
        <f t="shared" si="4"/>
        <v>Nov</v>
      </c>
      <c r="D303" s="9" t="s">
        <v>48</v>
      </c>
      <c r="E303" s="9" t="s">
        <v>41</v>
      </c>
      <c r="F303" s="9">
        <v>42</v>
      </c>
      <c r="G303" s="9" t="str" cm="1">
        <f t="array" ref="G303">_xlfn.IFS(F303&lt;20,"10-20",AND(F303&gt;=20,F303&lt;50),"20-50",AND(F303&gt;=50,F303&lt;70),"50-70",F303&gt;=70,"70-100")</f>
        <v>20-50</v>
      </c>
      <c r="H303" s="9">
        <v>63</v>
      </c>
      <c r="I303" s="9">
        <v>607</v>
      </c>
      <c r="J303" s="9">
        <v>29</v>
      </c>
      <c r="K303" s="9" t="s">
        <v>42</v>
      </c>
      <c r="L303" s="10">
        <v>44883</v>
      </c>
      <c r="M303" s="9">
        <v>1</v>
      </c>
      <c r="N303" s="9">
        <v>2</v>
      </c>
      <c r="O303" s="9">
        <v>609</v>
      </c>
      <c r="P303" s="9" t="s">
        <v>49</v>
      </c>
      <c r="Q303" s="9" t="s">
        <v>367</v>
      </c>
      <c r="R303" s="9" t="s">
        <v>37</v>
      </c>
      <c r="S303" s="9">
        <v>42</v>
      </c>
      <c r="T303" s="9" t="str" cm="1">
        <f t="array" ref="T303">_xlfn.IFS(S303&lt;30, "Young", AND(S303&gt;=30,S303&lt;50),"Adults",S303&gt;=50,"Senior")</f>
        <v>Adults</v>
      </c>
      <c r="U303" s="9" t="s">
        <v>168</v>
      </c>
      <c r="V303" s="9" t="s">
        <v>39</v>
      </c>
    </row>
    <row r="304" spans="1:22" ht="14.25" customHeight="1" x14ac:dyDescent="0.3">
      <c r="A304" s="7">
        <v>1303</v>
      </c>
      <c r="B304" s="8">
        <v>44809</v>
      </c>
      <c r="C304" s="7" t="str">
        <f t="shared" si="4"/>
        <v>Sep</v>
      </c>
      <c r="D304" s="7" t="s">
        <v>77</v>
      </c>
      <c r="E304" s="7" t="s">
        <v>33</v>
      </c>
      <c r="F304" s="7">
        <v>82</v>
      </c>
      <c r="G304" s="7" t="str" cm="1">
        <f t="array" ref="G304">_xlfn.IFS(F304&lt;20,"10-20",AND(F304&gt;=20,F304&lt;50),"20-50",AND(F304&gt;=50,F304&lt;70),"50-70",F304&gt;=70,"70-100")</f>
        <v>70-100</v>
      </c>
      <c r="H304" s="7">
        <v>101</v>
      </c>
      <c r="I304" s="7">
        <v>585</v>
      </c>
      <c r="J304" s="7">
        <v>31</v>
      </c>
      <c r="K304" s="7" t="s">
        <v>42</v>
      </c>
      <c r="L304" s="8">
        <v>44814</v>
      </c>
      <c r="M304" s="7">
        <v>5</v>
      </c>
      <c r="N304" s="7">
        <v>4</v>
      </c>
      <c r="O304" s="7">
        <v>589</v>
      </c>
      <c r="P304" s="7" t="s">
        <v>49</v>
      </c>
      <c r="Q304" s="7" t="s">
        <v>368</v>
      </c>
      <c r="R304" s="7" t="s">
        <v>37</v>
      </c>
      <c r="S304" s="7">
        <v>52</v>
      </c>
      <c r="T304" s="7" t="str" cm="1">
        <f t="array" ref="T304">_xlfn.IFS(S304&lt;30, "Young", AND(S304&gt;=30,S304&lt;50),"Adults",S304&gt;=50,"Senior")</f>
        <v>Senior</v>
      </c>
      <c r="U304" s="7" t="s">
        <v>55</v>
      </c>
      <c r="V304" s="7" t="s">
        <v>39</v>
      </c>
    </row>
    <row r="305" spans="1:22" ht="14.25" customHeight="1" x14ac:dyDescent="0.3">
      <c r="A305" s="9">
        <v>1304</v>
      </c>
      <c r="B305" s="10">
        <v>44604</v>
      </c>
      <c r="C305" s="9" t="str">
        <f t="shared" si="4"/>
        <v>Feb</v>
      </c>
      <c r="D305" s="9" t="s">
        <v>65</v>
      </c>
      <c r="E305" s="9" t="s">
        <v>57</v>
      </c>
      <c r="F305" s="9">
        <v>88</v>
      </c>
      <c r="G305" s="9" t="str" cm="1">
        <f t="array" ref="G305">_xlfn.IFS(F305&lt;20,"10-20",AND(F305&gt;=20,F305&lt;50),"20-50",AND(F305&gt;=50,F305&lt;70),"50-70",F305&gt;=70,"70-100")</f>
        <v>70-100</v>
      </c>
      <c r="H305" s="9">
        <v>98</v>
      </c>
      <c r="I305" s="9">
        <v>85</v>
      </c>
      <c r="J305" s="9">
        <v>9</v>
      </c>
      <c r="K305" s="9" t="s">
        <v>42</v>
      </c>
      <c r="L305" s="10">
        <v>44610</v>
      </c>
      <c r="M305" s="9">
        <v>6</v>
      </c>
      <c r="N305" s="9">
        <v>5</v>
      </c>
      <c r="O305" s="9">
        <v>90</v>
      </c>
      <c r="P305" s="9" t="s">
        <v>49</v>
      </c>
      <c r="Q305" s="9" t="s">
        <v>369</v>
      </c>
      <c r="R305" s="9" t="s">
        <v>37</v>
      </c>
      <c r="S305" s="9">
        <v>34</v>
      </c>
      <c r="T305" s="9" t="str" cm="1">
        <f t="array" ref="T305">_xlfn.IFS(S305&lt;30, "Young", AND(S305&gt;=30,S305&lt;50),"Adults",S305&gt;=50,"Senior")</f>
        <v>Adults</v>
      </c>
      <c r="U305" s="9" t="s">
        <v>88</v>
      </c>
      <c r="V305" s="9" t="s">
        <v>39</v>
      </c>
    </row>
    <row r="306" spans="1:22" ht="14.25" customHeight="1" x14ac:dyDescent="0.3">
      <c r="A306" s="7">
        <v>1305</v>
      </c>
      <c r="B306" s="8">
        <v>44810</v>
      </c>
      <c r="C306" s="7" t="str">
        <f t="shared" si="4"/>
        <v>Sep</v>
      </c>
      <c r="D306" s="7" t="s">
        <v>65</v>
      </c>
      <c r="E306" s="7" t="s">
        <v>57</v>
      </c>
      <c r="F306" s="7">
        <v>74</v>
      </c>
      <c r="G306" s="7" t="str" cm="1">
        <f t="array" ref="G306">_xlfn.IFS(F306&lt;20,"10-20",AND(F306&gt;=20,F306&lt;50),"20-50",AND(F306&gt;=50,F306&lt;70),"50-70",F306&gt;=70,"70-100")</f>
        <v>70-100</v>
      </c>
      <c r="H306" s="7">
        <v>84</v>
      </c>
      <c r="I306" s="7">
        <v>368</v>
      </c>
      <c r="J306" s="7">
        <v>37</v>
      </c>
      <c r="K306" s="7" t="s">
        <v>42</v>
      </c>
      <c r="L306" s="8">
        <v>44813</v>
      </c>
      <c r="M306" s="7">
        <v>3</v>
      </c>
      <c r="N306" s="7">
        <v>2</v>
      </c>
      <c r="O306" s="7">
        <v>370</v>
      </c>
      <c r="P306" s="7" t="s">
        <v>49</v>
      </c>
      <c r="Q306" s="7" t="s">
        <v>370</v>
      </c>
      <c r="R306" s="7" t="s">
        <v>37</v>
      </c>
      <c r="S306" s="7">
        <v>43</v>
      </c>
      <c r="T306" s="7" t="str" cm="1">
        <f t="array" ref="T306">_xlfn.IFS(S306&lt;30, "Young", AND(S306&gt;=30,S306&lt;50),"Adults",S306&gt;=50,"Senior")</f>
        <v>Adults</v>
      </c>
      <c r="U306" s="7" t="s">
        <v>88</v>
      </c>
      <c r="V306" s="7" t="s">
        <v>39</v>
      </c>
    </row>
    <row r="307" spans="1:22" ht="14.25" customHeight="1" x14ac:dyDescent="0.3">
      <c r="A307" s="9">
        <v>1306</v>
      </c>
      <c r="B307" s="10">
        <v>44745</v>
      </c>
      <c r="C307" s="9" t="str">
        <f t="shared" si="4"/>
        <v>Jul</v>
      </c>
      <c r="D307" s="9" t="s">
        <v>65</v>
      </c>
      <c r="E307" s="9" t="s">
        <v>57</v>
      </c>
      <c r="F307" s="9">
        <v>80</v>
      </c>
      <c r="G307" s="9" t="str" cm="1">
        <f t="array" ref="G307">_xlfn.IFS(F307&lt;20,"10-20",AND(F307&gt;=20,F307&lt;50),"20-50",AND(F307&gt;=50,F307&lt;70),"50-70",F307&gt;=70,"70-100")</f>
        <v>70-100</v>
      </c>
      <c r="H307" s="9">
        <v>108</v>
      </c>
      <c r="I307" s="9">
        <v>305</v>
      </c>
      <c r="J307" s="9">
        <v>11</v>
      </c>
      <c r="K307" s="9" t="s">
        <v>42</v>
      </c>
      <c r="L307" s="10">
        <v>44746</v>
      </c>
      <c r="M307" s="9">
        <v>1</v>
      </c>
      <c r="N307" s="9">
        <v>3</v>
      </c>
      <c r="O307" s="9">
        <v>308</v>
      </c>
      <c r="P307" s="9" t="s">
        <v>45</v>
      </c>
      <c r="Q307" s="9" t="s">
        <v>371</v>
      </c>
      <c r="R307" s="9" t="s">
        <v>37</v>
      </c>
      <c r="S307" s="9">
        <v>47</v>
      </c>
      <c r="T307" s="9" t="str" cm="1">
        <f t="array" ref="T307">_xlfn.IFS(S307&lt;30, "Young", AND(S307&gt;=30,S307&lt;50),"Adults",S307&gt;=50,"Senior")</f>
        <v>Adults</v>
      </c>
      <c r="U307" s="9" t="s">
        <v>38</v>
      </c>
      <c r="V307" s="9" t="s">
        <v>39</v>
      </c>
    </row>
    <row r="308" spans="1:22" ht="14.25" customHeight="1" x14ac:dyDescent="0.3">
      <c r="A308" s="7">
        <v>1307</v>
      </c>
      <c r="B308" s="8">
        <v>44572</v>
      </c>
      <c r="C308" s="7" t="str">
        <f t="shared" si="4"/>
        <v>Jan</v>
      </c>
      <c r="D308" s="7" t="s">
        <v>68</v>
      </c>
      <c r="E308" s="7" t="s">
        <v>57</v>
      </c>
      <c r="F308" s="7">
        <v>21</v>
      </c>
      <c r="G308" s="7" t="str" cm="1">
        <f t="array" ref="G308">_xlfn.IFS(F308&lt;20,"10-20",AND(F308&gt;=20,F308&lt;50),"20-50",AND(F308&gt;=50,F308&lt;70),"50-70",F308&gt;=70,"70-100")</f>
        <v>20-50</v>
      </c>
      <c r="H308" s="7">
        <v>58</v>
      </c>
      <c r="I308" s="7">
        <v>997</v>
      </c>
      <c r="J308" s="7">
        <v>27</v>
      </c>
      <c r="K308" s="7" t="s">
        <v>42</v>
      </c>
      <c r="L308" s="8">
        <v>44578</v>
      </c>
      <c r="M308" s="7">
        <v>6</v>
      </c>
      <c r="N308" s="7">
        <v>2</v>
      </c>
      <c r="O308" s="7">
        <v>999</v>
      </c>
      <c r="P308" s="7" t="s">
        <v>35</v>
      </c>
      <c r="Q308" s="7" t="s">
        <v>372</v>
      </c>
      <c r="R308" s="7" t="s">
        <v>37</v>
      </c>
      <c r="S308" s="7">
        <v>17</v>
      </c>
      <c r="T308" s="7" t="str" cm="1">
        <f t="array" ref="T308">_xlfn.IFS(S308&lt;30, "Young", AND(S308&gt;=30,S308&lt;50),"Adults",S308&gt;=50,"Senior")</f>
        <v>Young</v>
      </c>
      <c r="U308" s="7" t="s">
        <v>168</v>
      </c>
      <c r="V308" s="7" t="s">
        <v>39</v>
      </c>
    </row>
    <row r="309" spans="1:22" ht="14.25" customHeight="1" x14ac:dyDescent="0.3">
      <c r="A309" s="9">
        <v>1308</v>
      </c>
      <c r="B309" s="10">
        <v>44668</v>
      </c>
      <c r="C309" s="9" t="str">
        <f t="shared" si="4"/>
        <v>Apr</v>
      </c>
      <c r="D309" s="9" t="s">
        <v>81</v>
      </c>
      <c r="E309" s="9" t="s">
        <v>60</v>
      </c>
      <c r="F309" s="9">
        <v>100</v>
      </c>
      <c r="G309" s="9" t="str" cm="1">
        <f t="array" ref="G309">_xlfn.IFS(F309&lt;20,"10-20",AND(F309&gt;=20,F309&lt;50),"20-50",AND(F309&gt;=50,F309&lt;70),"50-70",F309&gt;=70,"70-100")</f>
        <v>70-100</v>
      </c>
      <c r="H309" s="9">
        <v>120</v>
      </c>
      <c r="I309" s="9">
        <v>115</v>
      </c>
      <c r="J309" s="9">
        <v>6</v>
      </c>
      <c r="K309" s="9" t="s">
        <v>42</v>
      </c>
      <c r="L309" s="10">
        <v>44671</v>
      </c>
      <c r="M309" s="9">
        <v>3</v>
      </c>
      <c r="N309" s="9">
        <v>5</v>
      </c>
      <c r="O309" s="9">
        <v>120</v>
      </c>
      <c r="P309" s="9" t="s">
        <v>61</v>
      </c>
      <c r="Q309" s="9" t="s">
        <v>373</v>
      </c>
      <c r="R309" s="9" t="s">
        <v>37</v>
      </c>
      <c r="S309" s="9">
        <v>42</v>
      </c>
      <c r="T309" s="9" t="str" cm="1">
        <f t="array" ref="T309">_xlfn.IFS(S309&lt;30, "Young", AND(S309&gt;=30,S309&lt;50),"Adults",S309&gt;=50,"Senior")</f>
        <v>Adults</v>
      </c>
      <c r="U309" s="9" t="s">
        <v>88</v>
      </c>
      <c r="V309" s="9" t="s">
        <v>39</v>
      </c>
    </row>
    <row r="310" spans="1:22" ht="14.25" customHeight="1" x14ac:dyDescent="0.3">
      <c r="A310" s="7">
        <v>1309</v>
      </c>
      <c r="B310" s="8">
        <v>44914</v>
      </c>
      <c r="C310" s="7" t="str">
        <f t="shared" si="4"/>
        <v>Dec</v>
      </c>
      <c r="D310" s="7" t="s">
        <v>81</v>
      </c>
      <c r="E310" s="7" t="s">
        <v>60</v>
      </c>
      <c r="F310" s="7">
        <v>62</v>
      </c>
      <c r="G310" s="7" t="str" cm="1">
        <f t="array" ref="G310">_xlfn.IFS(F310&lt;20,"10-20",AND(F310&gt;=20,F310&lt;50),"20-50",AND(F310&gt;=50,F310&lt;70),"50-70",F310&gt;=70,"70-100")</f>
        <v>50-70</v>
      </c>
      <c r="H310" s="7">
        <v>87</v>
      </c>
      <c r="I310" s="7">
        <v>821</v>
      </c>
      <c r="J310" s="7">
        <v>33</v>
      </c>
      <c r="K310" s="7" t="s">
        <v>42</v>
      </c>
      <c r="L310" s="8">
        <v>44919</v>
      </c>
      <c r="M310" s="7">
        <v>5</v>
      </c>
      <c r="N310" s="7">
        <v>4</v>
      </c>
      <c r="O310" s="7">
        <v>825</v>
      </c>
      <c r="P310" s="7" t="s">
        <v>49</v>
      </c>
      <c r="Q310" s="7" t="s">
        <v>374</v>
      </c>
      <c r="R310" s="7" t="s">
        <v>37</v>
      </c>
      <c r="S310" s="7">
        <v>46</v>
      </c>
      <c r="T310" s="7" t="str" cm="1">
        <f t="array" ref="T310">_xlfn.IFS(S310&lt;30, "Young", AND(S310&gt;=30,S310&lt;50),"Adults",S310&gt;=50,"Senior")</f>
        <v>Adults</v>
      </c>
      <c r="U310" s="7" t="s">
        <v>74</v>
      </c>
      <c r="V310" s="7" t="s">
        <v>39</v>
      </c>
    </row>
    <row r="311" spans="1:22" ht="14.25" customHeight="1" x14ac:dyDescent="0.3">
      <c r="A311" s="9">
        <v>1310</v>
      </c>
      <c r="B311" s="10">
        <v>44771</v>
      </c>
      <c r="C311" s="9" t="str">
        <f t="shared" si="4"/>
        <v>Jul</v>
      </c>
      <c r="D311" s="9" t="s">
        <v>40</v>
      </c>
      <c r="E311" s="9" t="s">
        <v>41</v>
      </c>
      <c r="F311" s="9">
        <v>35</v>
      </c>
      <c r="G311" s="9" t="str" cm="1">
        <f t="array" ref="G311">_xlfn.IFS(F311&lt;20,"10-20",AND(F311&gt;=20,F311&lt;50),"20-50",AND(F311&gt;=50,F311&lt;70),"50-70",F311&gt;=70,"70-100")</f>
        <v>20-50</v>
      </c>
      <c r="H311" s="9">
        <v>46</v>
      </c>
      <c r="I311" s="9">
        <v>108</v>
      </c>
      <c r="J311" s="9">
        <v>10</v>
      </c>
      <c r="K311" s="9" t="s">
        <v>42</v>
      </c>
      <c r="L311" s="10">
        <v>44773</v>
      </c>
      <c r="M311" s="9">
        <v>2</v>
      </c>
      <c r="N311" s="9">
        <v>2</v>
      </c>
      <c r="O311" s="9">
        <v>110</v>
      </c>
      <c r="P311" s="9" t="s">
        <v>45</v>
      </c>
      <c r="Q311" s="9" t="s">
        <v>375</v>
      </c>
      <c r="R311" s="9" t="s">
        <v>37</v>
      </c>
      <c r="S311" s="9">
        <v>50</v>
      </c>
      <c r="T311" s="9" t="str" cm="1">
        <f t="array" ref="T311">_xlfn.IFS(S311&lt;30, "Young", AND(S311&gt;=30,S311&lt;50),"Adults",S311&gt;=50,"Senior")</f>
        <v>Senior</v>
      </c>
      <c r="U311" s="9" t="s">
        <v>168</v>
      </c>
      <c r="V311" s="9" t="s">
        <v>39</v>
      </c>
    </row>
    <row r="312" spans="1:22" ht="14.25" customHeight="1" x14ac:dyDescent="0.3">
      <c r="A312" s="7">
        <v>1311</v>
      </c>
      <c r="B312" s="8">
        <v>44923</v>
      </c>
      <c r="C312" s="7" t="str">
        <f t="shared" si="4"/>
        <v>Dec</v>
      </c>
      <c r="D312" s="7" t="s">
        <v>81</v>
      </c>
      <c r="E312" s="7" t="s">
        <v>60</v>
      </c>
      <c r="F312" s="7">
        <v>91</v>
      </c>
      <c r="G312" s="7" t="str" cm="1">
        <f t="array" ref="G312">_xlfn.IFS(F312&lt;20,"10-20",AND(F312&gt;=20,F312&lt;50),"20-50",AND(F312&gt;=50,F312&lt;70),"50-70",F312&gt;=70,"70-100")</f>
        <v>70-100</v>
      </c>
      <c r="H312" s="7">
        <v>131</v>
      </c>
      <c r="I312" s="7">
        <v>158</v>
      </c>
      <c r="J312" s="7">
        <v>4</v>
      </c>
      <c r="K312" s="7" t="s">
        <v>42</v>
      </c>
      <c r="L312" s="8">
        <v>44927</v>
      </c>
      <c r="M312" s="7">
        <v>4</v>
      </c>
      <c r="N312" s="7">
        <v>2</v>
      </c>
      <c r="O312" s="7">
        <v>160</v>
      </c>
      <c r="P312" s="7" t="s">
        <v>45</v>
      </c>
      <c r="Q312" s="7" t="s">
        <v>376</v>
      </c>
      <c r="R312" s="7" t="s">
        <v>37</v>
      </c>
      <c r="S312" s="7">
        <v>50</v>
      </c>
      <c r="T312" s="7" t="str" cm="1">
        <f t="array" ref="T312">_xlfn.IFS(S312&lt;30, "Young", AND(S312&gt;=30,S312&lt;50),"Adults",S312&gt;=50,"Senior")</f>
        <v>Senior</v>
      </c>
      <c r="U312" s="7" t="s">
        <v>38</v>
      </c>
      <c r="V312" s="7" t="s">
        <v>39</v>
      </c>
    </row>
    <row r="313" spans="1:22" ht="14.25" customHeight="1" x14ac:dyDescent="0.3">
      <c r="A313" s="9">
        <v>1312</v>
      </c>
      <c r="B313" s="10">
        <v>44875</v>
      </c>
      <c r="C313" s="9" t="str">
        <f t="shared" si="4"/>
        <v>Nov</v>
      </c>
      <c r="D313" s="9" t="s">
        <v>68</v>
      </c>
      <c r="E313" s="9" t="s">
        <v>57</v>
      </c>
      <c r="F313" s="9">
        <v>62</v>
      </c>
      <c r="G313" s="9" t="str" cm="1">
        <f t="array" ref="G313">_xlfn.IFS(F313&lt;20,"10-20",AND(F313&gt;=20,F313&lt;50),"20-50",AND(F313&gt;=50,F313&lt;70),"50-70",F313&gt;=70,"70-100")</f>
        <v>50-70</v>
      </c>
      <c r="H313" s="9">
        <v>76</v>
      </c>
      <c r="I313" s="9">
        <v>23</v>
      </c>
      <c r="J313" s="9">
        <v>2</v>
      </c>
      <c r="K313" s="9" t="s">
        <v>42</v>
      </c>
      <c r="L313" s="10">
        <v>44877</v>
      </c>
      <c r="M313" s="9">
        <v>2</v>
      </c>
      <c r="N313" s="9">
        <v>5</v>
      </c>
      <c r="O313" s="9">
        <v>28</v>
      </c>
      <c r="P313" s="9" t="s">
        <v>72</v>
      </c>
      <c r="Q313" s="9" t="s">
        <v>377</v>
      </c>
      <c r="R313" s="9" t="s">
        <v>37</v>
      </c>
      <c r="S313" s="9">
        <v>23</v>
      </c>
      <c r="T313" s="9" t="str" cm="1">
        <f t="array" ref="T313">_xlfn.IFS(S313&lt;30, "Young", AND(S313&gt;=30,S313&lt;50),"Adults",S313&gt;=50,"Senior")</f>
        <v>Young</v>
      </c>
      <c r="U313" s="9" t="s">
        <v>44</v>
      </c>
      <c r="V313" s="9" t="s">
        <v>39</v>
      </c>
    </row>
    <row r="314" spans="1:22" ht="14.25" customHeight="1" x14ac:dyDescent="0.3">
      <c r="A314" s="7">
        <v>1313</v>
      </c>
      <c r="B314" s="8">
        <v>44815</v>
      </c>
      <c r="C314" s="7" t="str">
        <f t="shared" si="4"/>
        <v>Sep</v>
      </c>
      <c r="D314" s="7" t="s">
        <v>56</v>
      </c>
      <c r="E314" s="7" t="s">
        <v>57</v>
      </c>
      <c r="F314" s="7">
        <v>67</v>
      </c>
      <c r="G314" s="7" t="str" cm="1">
        <f t="array" ref="G314">_xlfn.IFS(F314&lt;20,"10-20",AND(F314&gt;=20,F314&lt;50),"20-50",AND(F314&gt;=50,F314&lt;70),"50-70",F314&gt;=70,"70-100")</f>
        <v>50-70</v>
      </c>
      <c r="H314" s="7">
        <v>106</v>
      </c>
      <c r="I314" s="7">
        <v>583</v>
      </c>
      <c r="J314" s="7">
        <v>15</v>
      </c>
      <c r="K314" s="7" t="s">
        <v>42</v>
      </c>
      <c r="L314" s="8">
        <v>44818</v>
      </c>
      <c r="M314" s="7">
        <v>3</v>
      </c>
      <c r="N314" s="7">
        <v>2</v>
      </c>
      <c r="O314" s="7">
        <v>585</v>
      </c>
      <c r="P314" s="7" t="s">
        <v>49</v>
      </c>
      <c r="Q314" s="7" t="s">
        <v>378</v>
      </c>
      <c r="R314" s="7" t="s">
        <v>37</v>
      </c>
      <c r="S314" s="7">
        <v>16</v>
      </c>
      <c r="T314" s="7" t="str" cm="1">
        <f t="array" ref="T314">_xlfn.IFS(S314&lt;30, "Young", AND(S314&gt;=30,S314&lt;50),"Adults",S314&gt;=50,"Senior")</f>
        <v>Young</v>
      </c>
      <c r="U314" s="7" t="s">
        <v>55</v>
      </c>
      <c r="V314" s="7" t="s">
        <v>39</v>
      </c>
    </row>
    <row r="315" spans="1:22" ht="14.25" customHeight="1" x14ac:dyDescent="0.3">
      <c r="A315" s="9">
        <v>1314</v>
      </c>
      <c r="B315" s="10">
        <v>44577</v>
      </c>
      <c r="C315" s="9" t="str">
        <f t="shared" si="4"/>
        <v>Jan</v>
      </c>
      <c r="D315" s="9" t="s">
        <v>48</v>
      </c>
      <c r="E315" s="9" t="s">
        <v>41</v>
      </c>
      <c r="F315" s="9">
        <v>51</v>
      </c>
      <c r="G315" s="9" t="str" cm="1">
        <f t="array" ref="G315">_xlfn.IFS(F315&lt;20,"10-20",AND(F315&gt;=20,F315&lt;50),"20-50",AND(F315&gt;=50,F315&lt;70),"50-70",F315&gt;=70,"70-100")</f>
        <v>50-70</v>
      </c>
      <c r="H315" s="9">
        <v>71</v>
      </c>
      <c r="I315" s="9">
        <v>976</v>
      </c>
      <c r="J315" s="9">
        <v>49</v>
      </c>
      <c r="K315" s="9" t="s">
        <v>42</v>
      </c>
      <c r="L315" s="10">
        <v>44584</v>
      </c>
      <c r="M315" s="9">
        <v>1</v>
      </c>
      <c r="N315" s="9">
        <v>4</v>
      </c>
      <c r="O315" s="9">
        <v>980</v>
      </c>
      <c r="P315" s="9" t="s">
        <v>72</v>
      </c>
      <c r="Q315" s="9" t="s">
        <v>379</v>
      </c>
      <c r="R315" s="9" t="s">
        <v>37</v>
      </c>
      <c r="S315" s="9">
        <v>34</v>
      </c>
      <c r="T315" s="9" t="str" cm="1">
        <f t="array" ref="T315">_xlfn.IFS(S315&lt;30, "Young", AND(S315&gt;=30,S315&lt;50),"Adults",S315&gt;=50,"Senior")</f>
        <v>Adults</v>
      </c>
      <c r="U315" s="9" t="s">
        <v>63</v>
      </c>
      <c r="V315" s="9" t="s">
        <v>39</v>
      </c>
    </row>
    <row r="316" spans="1:22" ht="14.25" customHeight="1" x14ac:dyDescent="0.3">
      <c r="A316" s="7">
        <v>1315</v>
      </c>
      <c r="B316" s="8">
        <v>44883</v>
      </c>
      <c r="C316" s="7" t="str">
        <f t="shared" si="4"/>
        <v>Nov</v>
      </c>
      <c r="D316" s="7" t="s">
        <v>68</v>
      </c>
      <c r="E316" s="7" t="s">
        <v>57</v>
      </c>
      <c r="F316" s="7">
        <v>61</v>
      </c>
      <c r="G316" s="7" t="str" cm="1">
        <f t="array" ref="G316">_xlfn.IFS(F316&lt;20,"10-20",AND(F316&gt;=20,F316&lt;50),"20-50",AND(F316&gt;=50,F316&lt;70),"50-70",F316&gt;=70,"70-100")</f>
        <v>50-70</v>
      </c>
      <c r="H316" s="7">
        <v>93</v>
      </c>
      <c r="I316" s="7">
        <v>412</v>
      </c>
      <c r="J316" s="7">
        <v>13</v>
      </c>
      <c r="K316" s="7" t="s">
        <v>42</v>
      </c>
      <c r="L316" s="8">
        <v>44888</v>
      </c>
      <c r="M316" s="7">
        <v>5</v>
      </c>
      <c r="N316" s="7">
        <v>4</v>
      </c>
      <c r="O316" s="7">
        <v>416</v>
      </c>
      <c r="P316" s="7" t="s">
        <v>45</v>
      </c>
      <c r="Q316" s="7" t="s">
        <v>380</v>
      </c>
      <c r="R316" s="7" t="s">
        <v>37</v>
      </c>
      <c r="S316" s="7">
        <v>25</v>
      </c>
      <c r="T316" s="7" t="str" cm="1">
        <f t="array" ref="T316">_xlfn.IFS(S316&lt;30, "Young", AND(S316&gt;=30,S316&lt;50),"Adults",S316&gt;=50,"Senior")</f>
        <v>Young</v>
      </c>
      <c r="U316" s="7" t="s">
        <v>168</v>
      </c>
      <c r="V316" s="7" t="s">
        <v>39</v>
      </c>
    </row>
    <row r="317" spans="1:22" ht="14.25" customHeight="1" x14ac:dyDescent="0.3">
      <c r="A317" s="9">
        <v>1316</v>
      </c>
      <c r="B317" s="10">
        <v>44582</v>
      </c>
      <c r="C317" s="9" t="str">
        <f t="shared" si="4"/>
        <v>Jan</v>
      </c>
      <c r="D317" s="9" t="s">
        <v>59</v>
      </c>
      <c r="E317" s="9" t="s">
        <v>60</v>
      </c>
      <c r="F317" s="9">
        <v>50</v>
      </c>
      <c r="G317" s="9" t="str" cm="1">
        <f t="array" ref="G317">_xlfn.IFS(F317&lt;20,"10-20",AND(F317&gt;=20,F317&lt;50),"20-50",AND(F317&gt;=50,F317&lt;70),"50-70",F317&gt;=70,"70-100")</f>
        <v>50-70</v>
      </c>
      <c r="H317" s="9">
        <v>78</v>
      </c>
      <c r="I317" s="9">
        <v>276</v>
      </c>
      <c r="J317" s="9">
        <v>10</v>
      </c>
      <c r="K317" s="9" t="s">
        <v>42</v>
      </c>
      <c r="L317" s="10">
        <v>44585</v>
      </c>
      <c r="M317" s="9">
        <v>3</v>
      </c>
      <c r="N317" s="9">
        <v>4</v>
      </c>
      <c r="O317" s="9">
        <v>280</v>
      </c>
      <c r="P317" s="9" t="s">
        <v>49</v>
      </c>
      <c r="Q317" s="9" t="s">
        <v>381</v>
      </c>
      <c r="R317" s="9" t="s">
        <v>37</v>
      </c>
      <c r="S317" s="9">
        <v>43</v>
      </c>
      <c r="T317" s="9" t="str" cm="1">
        <f t="array" ref="T317">_xlfn.IFS(S317&lt;30, "Young", AND(S317&gt;=30,S317&lt;50),"Adults",S317&gt;=50,"Senior")</f>
        <v>Adults</v>
      </c>
      <c r="U317" s="9" t="s">
        <v>84</v>
      </c>
      <c r="V317" s="9" t="s">
        <v>39</v>
      </c>
    </row>
    <row r="318" spans="1:22" ht="14.25" customHeight="1" x14ac:dyDescent="0.3">
      <c r="A318" s="7">
        <v>1317</v>
      </c>
      <c r="B318" s="8">
        <v>44904</v>
      </c>
      <c r="C318" s="7" t="str">
        <f t="shared" si="4"/>
        <v>Dec</v>
      </c>
      <c r="D318" s="7" t="s">
        <v>40</v>
      </c>
      <c r="E318" s="7" t="s">
        <v>41</v>
      </c>
      <c r="F318" s="7">
        <v>45</v>
      </c>
      <c r="G318" s="7" t="str" cm="1">
        <f t="array" ref="G318">_xlfn.IFS(F318&lt;20,"10-20",AND(F318&gt;=20,F318&lt;50),"20-50",AND(F318&gt;=50,F318&lt;70),"50-70",F318&gt;=70,"70-100")</f>
        <v>20-50</v>
      </c>
      <c r="H318" s="7">
        <v>63</v>
      </c>
      <c r="I318" s="7">
        <v>177</v>
      </c>
      <c r="J318" s="7">
        <v>10</v>
      </c>
      <c r="K318" s="7" t="s">
        <v>42</v>
      </c>
      <c r="L318" s="8">
        <v>44910</v>
      </c>
      <c r="M318" s="7">
        <v>6</v>
      </c>
      <c r="N318" s="7">
        <v>3</v>
      </c>
      <c r="O318" s="7">
        <v>180</v>
      </c>
      <c r="P318" s="7" t="s">
        <v>72</v>
      </c>
      <c r="Q318" s="7" t="s">
        <v>382</v>
      </c>
      <c r="R318" s="7" t="s">
        <v>37</v>
      </c>
      <c r="S318" s="7">
        <v>48</v>
      </c>
      <c r="T318" s="7" t="str" cm="1">
        <f t="array" ref="T318">_xlfn.IFS(S318&lt;30, "Young", AND(S318&gt;=30,S318&lt;50),"Adults",S318&gt;=50,"Senior")</f>
        <v>Adults</v>
      </c>
      <c r="U318" s="7" t="s">
        <v>47</v>
      </c>
      <c r="V318" s="7" t="s">
        <v>39</v>
      </c>
    </row>
    <row r="319" spans="1:22" ht="14.25" customHeight="1" x14ac:dyDescent="0.3">
      <c r="A319" s="9">
        <v>1318</v>
      </c>
      <c r="B319" s="10">
        <v>44607</v>
      </c>
      <c r="C319" s="9" t="str">
        <f t="shared" si="4"/>
        <v>Feb</v>
      </c>
      <c r="D319" s="9" t="s">
        <v>56</v>
      </c>
      <c r="E319" s="9" t="s">
        <v>57</v>
      </c>
      <c r="F319" s="9">
        <v>92</v>
      </c>
      <c r="G319" s="9" t="str" cm="1">
        <f t="array" ref="G319">_xlfn.IFS(F319&lt;20,"10-20",AND(F319&gt;=20,F319&lt;50),"20-50",AND(F319&gt;=50,F319&lt;70),"50-70",F319&gt;=70,"70-100")</f>
        <v>70-100</v>
      </c>
      <c r="H319" s="9">
        <v>106</v>
      </c>
      <c r="I319" s="9">
        <v>262</v>
      </c>
      <c r="J319" s="9">
        <v>19</v>
      </c>
      <c r="K319" s="9" t="s">
        <v>42</v>
      </c>
      <c r="L319" s="10">
        <v>44610</v>
      </c>
      <c r="M319" s="9">
        <v>3</v>
      </c>
      <c r="N319" s="9">
        <v>4</v>
      </c>
      <c r="O319" s="9">
        <v>266</v>
      </c>
      <c r="P319" s="9" t="s">
        <v>45</v>
      </c>
      <c r="Q319" s="9" t="s">
        <v>383</v>
      </c>
      <c r="R319" s="9" t="s">
        <v>37</v>
      </c>
      <c r="S319" s="9">
        <v>34</v>
      </c>
      <c r="T319" s="9" t="str" cm="1">
        <f t="array" ref="T319">_xlfn.IFS(S319&lt;30, "Young", AND(S319&gt;=30,S319&lt;50),"Adults",S319&gt;=50,"Senior")</f>
        <v>Adults</v>
      </c>
      <c r="U319" s="9" t="s">
        <v>38</v>
      </c>
      <c r="V319" s="9" t="s">
        <v>39</v>
      </c>
    </row>
    <row r="320" spans="1:22" ht="14.25" customHeight="1" x14ac:dyDescent="0.3">
      <c r="A320" s="7">
        <v>1319</v>
      </c>
      <c r="B320" s="8">
        <v>44844</v>
      </c>
      <c r="C320" s="7" t="str">
        <f t="shared" si="4"/>
        <v>Oct</v>
      </c>
      <c r="D320" s="7" t="s">
        <v>40</v>
      </c>
      <c r="E320" s="7" t="s">
        <v>41</v>
      </c>
      <c r="F320" s="7">
        <v>37</v>
      </c>
      <c r="G320" s="7" t="str" cm="1">
        <f t="array" ref="G320">_xlfn.IFS(F320&lt;20,"10-20",AND(F320&gt;=20,F320&lt;50),"20-50",AND(F320&gt;=50,F320&lt;70),"50-70",F320&gt;=70,"70-100")</f>
        <v>20-50</v>
      </c>
      <c r="H320" s="7">
        <v>60</v>
      </c>
      <c r="I320" s="7">
        <v>688</v>
      </c>
      <c r="J320" s="7">
        <v>30</v>
      </c>
      <c r="K320" s="7" t="s">
        <v>42</v>
      </c>
      <c r="L320" s="8">
        <v>44850</v>
      </c>
      <c r="M320" s="7">
        <v>6</v>
      </c>
      <c r="N320" s="7">
        <v>2</v>
      </c>
      <c r="O320" s="7">
        <v>690</v>
      </c>
      <c r="P320" s="7" t="s">
        <v>49</v>
      </c>
      <c r="Q320" s="7" t="s">
        <v>384</v>
      </c>
      <c r="R320" s="7" t="s">
        <v>37</v>
      </c>
      <c r="S320" s="7">
        <v>23</v>
      </c>
      <c r="T320" s="7" t="str" cm="1">
        <f t="array" ref="T320">_xlfn.IFS(S320&lt;30, "Young", AND(S320&gt;=30,S320&lt;50),"Adults",S320&gt;=50,"Senior")</f>
        <v>Young</v>
      </c>
      <c r="U320" s="7" t="s">
        <v>84</v>
      </c>
      <c r="V320" s="7" t="s">
        <v>39</v>
      </c>
    </row>
    <row r="321" spans="1:22" ht="14.25" customHeight="1" x14ac:dyDescent="0.3">
      <c r="A321" s="9">
        <v>1320</v>
      </c>
      <c r="B321" s="10">
        <v>44721</v>
      </c>
      <c r="C321" s="9" t="str">
        <f t="shared" si="4"/>
        <v>Jun</v>
      </c>
      <c r="D321" s="9" t="s">
        <v>81</v>
      </c>
      <c r="E321" s="9" t="s">
        <v>60</v>
      </c>
      <c r="F321" s="9">
        <v>32</v>
      </c>
      <c r="G321" s="9" t="str" cm="1">
        <f t="array" ref="G321">_xlfn.IFS(F321&lt;20,"10-20",AND(F321&gt;=20,F321&lt;50),"20-50",AND(F321&gt;=50,F321&lt;70),"50-70",F321&gt;=70,"70-100")</f>
        <v>20-50</v>
      </c>
      <c r="H321" s="9">
        <v>42</v>
      </c>
      <c r="I321" s="9">
        <v>106</v>
      </c>
      <c r="J321" s="9">
        <v>11</v>
      </c>
      <c r="K321" s="9" t="s">
        <v>42</v>
      </c>
      <c r="L321" s="10">
        <v>44726</v>
      </c>
      <c r="M321" s="9">
        <v>5</v>
      </c>
      <c r="N321" s="9">
        <v>4</v>
      </c>
      <c r="O321" s="9">
        <v>110</v>
      </c>
      <c r="P321" s="9" t="s">
        <v>45</v>
      </c>
      <c r="Q321" s="9" t="s">
        <v>385</v>
      </c>
      <c r="R321" s="9" t="s">
        <v>37</v>
      </c>
      <c r="S321" s="9">
        <v>63</v>
      </c>
      <c r="T321" s="9" t="str" cm="1">
        <f t="array" ref="T321">_xlfn.IFS(S321&lt;30, "Young", AND(S321&gt;=30,S321&lt;50),"Adults",S321&gt;=50,"Senior")</f>
        <v>Senior</v>
      </c>
      <c r="U321" s="9" t="s">
        <v>74</v>
      </c>
      <c r="V321" s="9" t="s">
        <v>39</v>
      </c>
    </row>
    <row r="322" spans="1:22" ht="14.25" customHeight="1" x14ac:dyDescent="0.3">
      <c r="A322" s="7">
        <v>1321</v>
      </c>
      <c r="B322" s="8">
        <v>44814</v>
      </c>
      <c r="C322" s="7" t="str">
        <f t="shared" si="4"/>
        <v>Sep</v>
      </c>
      <c r="D322" s="7" t="s">
        <v>65</v>
      </c>
      <c r="E322" s="7" t="s">
        <v>57</v>
      </c>
      <c r="F322" s="7">
        <v>47</v>
      </c>
      <c r="G322" s="7" t="str" cm="1">
        <f t="array" ref="G322">_xlfn.IFS(F322&lt;20,"10-20",AND(F322&gt;=20,F322&lt;50),"20-50",AND(F322&gt;=50,F322&lt;70),"50-70",F322&gt;=70,"70-100")</f>
        <v>20-50</v>
      </c>
      <c r="H322" s="7">
        <v>82</v>
      </c>
      <c r="I322" s="7">
        <v>1536</v>
      </c>
      <c r="J322" s="7">
        <v>44</v>
      </c>
      <c r="K322" s="7" t="s">
        <v>42</v>
      </c>
      <c r="L322" s="8">
        <v>44818</v>
      </c>
      <c r="M322" s="7">
        <v>4</v>
      </c>
      <c r="N322" s="7">
        <v>4</v>
      </c>
      <c r="O322" s="7">
        <v>1540</v>
      </c>
      <c r="P322" s="7" t="s">
        <v>61</v>
      </c>
      <c r="Q322" s="7" t="s">
        <v>386</v>
      </c>
      <c r="R322" s="7" t="s">
        <v>37</v>
      </c>
      <c r="S322" s="7">
        <v>40</v>
      </c>
      <c r="T322" s="7" t="str" cm="1">
        <f t="array" ref="T322">_xlfn.IFS(S322&lt;30, "Young", AND(S322&gt;=30,S322&lt;50),"Adults",S322&gt;=50,"Senior")</f>
        <v>Adults</v>
      </c>
      <c r="U322" s="7" t="s">
        <v>55</v>
      </c>
      <c r="V322" s="7" t="s">
        <v>39</v>
      </c>
    </row>
    <row r="323" spans="1:22" ht="14.25" customHeight="1" x14ac:dyDescent="0.3">
      <c r="A323" s="9">
        <v>1322</v>
      </c>
      <c r="B323" s="10">
        <v>44733</v>
      </c>
      <c r="C323" s="9" t="str">
        <f t="shared" ref="C323:C386" si="5">TEXT(B323,"MMM")</f>
        <v>Jun</v>
      </c>
      <c r="D323" s="9" t="s">
        <v>59</v>
      </c>
      <c r="E323" s="9" t="s">
        <v>60</v>
      </c>
      <c r="F323" s="9">
        <v>33</v>
      </c>
      <c r="G323" s="9" t="str" cm="1">
        <f t="array" ref="G323">_xlfn.IFS(F323&lt;20,"10-20",AND(F323&gt;=20,F323&lt;50),"20-50",AND(F323&gt;=50,F323&lt;70),"50-70",F323&gt;=70,"70-100")</f>
        <v>20-50</v>
      </c>
      <c r="H323" s="9">
        <v>72</v>
      </c>
      <c r="I323" s="9">
        <v>973</v>
      </c>
      <c r="J323" s="9">
        <v>25</v>
      </c>
      <c r="K323" s="9" t="s">
        <v>42</v>
      </c>
      <c r="L323" s="10">
        <v>44740</v>
      </c>
      <c r="M323" s="9">
        <v>7</v>
      </c>
      <c r="N323" s="9">
        <v>2</v>
      </c>
      <c r="O323" s="9">
        <v>975</v>
      </c>
      <c r="P323" s="9" t="s">
        <v>61</v>
      </c>
      <c r="Q323" s="9" t="s">
        <v>387</v>
      </c>
      <c r="R323" s="9" t="s">
        <v>37</v>
      </c>
      <c r="S323" s="9">
        <v>37</v>
      </c>
      <c r="T323" s="9" t="str" cm="1">
        <f t="array" ref="T323">_xlfn.IFS(S323&lt;30, "Young", AND(S323&gt;=30,S323&lt;50),"Adults",S323&gt;=50,"Senior")</f>
        <v>Adults</v>
      </c>
      <c r="U323" s="9" t="s">
        <v>38</v>
      </c>
      <c r="V323" s="9" t="s">
        <v>39</v>
      </c>
    </row>
    <row r="324" spans="1:22" ht="14.25" customHeight="1" x14ac:dyDescent="0.3">
      <c r="A324" s="7">
        <v>1323</v>
      </c>
      <c r="B324" s="8">
        <v>44837</v>
      </c>
      <c r="C324" s="7" t="str">
        <f t="shared" si="5"/>
        <v>Oct</v>
      </c>
      <c r="D324" s="7" t="s">
        <v>40</v>
      </c>
      <c r="E324" s="7" t="s">
        <v>41</v>
      </c>
      <c r="F324" s="7">
        <v>98</v>
      </c>
      <c r="G324" s="7" t="str" cm="1">
        <f t="array" ref="G324">_xlfn.IFS(F324&lt;20,"10-20",AND(F324&gt;=20,F324&lt;50),"20-50",AND(F324&gt;=50,F324&lt;70),"50-70",F324&gt;=70,"70-100")</f>
        <v>70-100</v>
      </c>
      <c r="H324" s="7">
        <v>114</v>
      </c>
      <c r="I324" s="7">
        <v>764</v>
      </c>
      <c r="J324" s="7">
        <v>48</v>
      </c>
      <c r="K324" s="7" t="s">
        <v>42</v>
      </c>
      <c r="L324" s="8">
        <v>44844</v>
      </c>
      <c r="M324" s="7">
        <v>7</v>
      </c>
      <c r="N324" s="7">
        <v>4</v>
      </c>
      <c r="O324" s="7">
        <v>768</v>
      </c>
      <c r="P324" s="7" t="s">
        <v>35</v>
      </c>
      <c r="Q324" s="7" t="s">
        <v>388</v>
      </c>
      <c r="R324" s="7" t="s">
        <v>37</v>
      </c>
      <c r="S324" s="7">
        <v>46</v>
      </c>
      <c r="T324" s="7" t="str" cm="1">
        <f t="array" ref="T324">_xlfn.IFS(S324&lt;30, "Young", AND(S324&gt;=30,S324&lt;50),"Adults",S324&gt;=50,"Senior")</f>
        <v>Adults</v>
      </c>
      <c r="U324" s="7" t="s">
        <v>168</v>
      </c>
      <c r="V324" s="7" t="s">
        <v>39</v>
      </c>
    </row>
    <row r="325" spans="1:22" ht="14.25" customHeight="1" x14ac:dyDescent="0.3">
      <c r="A325" s="9">
        <v>1324</v>
      </c>
      <c r="B325" s="10">
        <v>44828</v>
      </c>
      <c r="C325" s="9" t="str">
        <f t="shared" si="5"/>
        <v>Sep</v>
      </c>
      <c r="D325" s="9" t="s">
        <v>40</v>
      </c>
      <c r="E325" s="9" t="s">
        <v>41</v>
      </c>
      <c r="F325" s="9">
        <v>89</v>
      </c>
      <c r="G325" s="9" t="str" cm="1">
        <f t="array" ref="G325">_xlfn.IFS(F325&lt;20,"10-20",AND(F325&gt;=20,F325&lt;50),"20-50",AND(F325&gt;=50,F325&lt;70),"50-70",F325&gt;=70,"70-100")</f>
        <v>70-100</v>
      </c>
      <c r="H325" s="9">
        <v>122</v>
      </c>
      <c r="I325" s="9">
        <v>1119</v>
      </c>
      <c r="J325" s="9">
        <v>34</v>
      </c>
      <c r="K325" s="9" t="s">
        <v>42</v>
      </c>
      <c r="L325" s="10">
        <v>44832</v>
      </c>
      <c r="M325" s="9">
        <v>4</v>
      </c>
      <c r="N325" s="9">
        <v>3</v>
      </c>
      <c r="O325" s="9">
        <v>1122</v>
      </c>
      <c r="P325" s="9" t="s">
        <v>72</v>
      </c>
      <c r="Q325" s="9" t="s">
        <v>389</v>
      </c>
      <c r="R325" s="9" t="s">
        <v>37</v>
      </c>
      <c r="S325" s="9">
        <v>46</v>
      </c>
      <c r="T325" s="9" t="str" cm="1">
        <f t="array" ref="T325">_xlfn.IFS(S325&lt;30, "Young", AND(S325&gt;=30,S325&lt;50),"Adults",S325&gt;=50,"Senior")</f>
        <v>Adults</v>
      </c>
      <c r="U325" s="9" t="s">
        <v>67</v>
      </c>
      <c r="V325" s="9" t="s">
        <v>39</v>
      </c>
    </row>
    <row r="326" spans="1:22" ht="14.25" customHeight="1" x14ac:dyDescent="0.3">
      <c r="A326" s="7">
        <v>1325</v>
      </c>
      <c r="B326" s="8">
        <v>44747</v>
      </c>
      <c r="C326" s="7" t="str">
        <f t="shared" si="5"/>
        <v>Jul</v>
      </c>
      <c r="D326" s="7" t="s">
        <v>48</v>
      </c>
      <c r="E326" s="7" t="s">
        <v>41</v>
      </c>
      <c r="F326" s="7">
        <v>27</v>
      </c>
      <c r="G326" s="7" t="str" cm="1">
        <f t="array" ref="G326">_xlfn.IFS(F326&lt;20,"10-20",AND(F326&gt;=20,F326&lt;50),"20-50",AND(F326&gt;=50,F326&lt;70),"50-70",F326&gt;=70,"70-100")</f>
        <v>20-50</v>
      </c>
      <c r="H326" s="7">
        <v>44</v>
      </c>
      <c r="I326" s="7">
        <v>729</v>
      </c>
      <c r="J326" s="7">
        <v>43</v>
      </c>
      <c r="K326" s="7" t="s">
        <v>42</v>
      </c>
      <c r="L326" s="8">
        <v>44753</v>
      </c>
      <c r="M326" s="7">
        <v>1</v>
      </c>
      <c r="N326" s="7">
        <v>2</v>
      </c>
      <c r="O326" s="7">
        <v>731</v>
      </c>
      <c r="P326" s="7" t="s">
        <v>49</v>
      </c>
      <c r="Q326" s="7" t="s">
        <v>390</v>
      </c>
      <c r="R326" s="7" t="s">
        <v>37</v>
      </c>
      <c r="S326" s="7">
        <v>29</v>
      </c>
      <c r="T326" s="7" t="str" cm="1">
        <f t="array" ref="T326">_xlfn.IFS(S326&lt;30, "Young", AND(S326&gt;=30,S326&lt;50),"Adults",S326&gt;=50,"Senior")</f>
        <v>Young</v>
      </c>
      <c r="U326" s="7" t="s">
        <v>55</v>
      </c>
      <c r="V326" s="7" t="s">
        <v>39</v>
      </c>
    </row>
    <row r="327" spans="1:22" ht="14.25" customHeight="1" x14ac:dyDescent="0.3">
      <c r="A327" s="9">
        <v>1326</v>
      </c>
      <c r="B327" s="10">
        <v>44675</v>
      </c>
      <c r="C327" s="9" t="str">
        <f t="shared" si="5"/>
        <v>Apr</v>
      </c>
      <c r="D327" s="9" t="s">
        <v>56</v>
      </c>
      <c r="E327" s="9" t="s">
        <v>57</v>
      </c>
      <c r="F327" s="9">
        <v>67</v>
      </c>
      <c r="G327" s="9" t="str" cm="1">
        <f t="array" ref="G327">_xlfn.IFS(F327&lt;20,"10-20",AND(F327&gt;=20,F327&lt;50),"20-50",AND(F327&gt;=50,F327&lt;70),"50-70",F327&gt;=70,"70-100")</f>
        <v>50-70</v>
      </c>
      <c r="H327" s="9">
        <v>97</v>
      </c>
      <c r="I327" s="9">
        <v>386</v>
      </c>
      <c r="J327" s="9">
        <v>13</v>
      </c>
      <c r="K327" s="9" t="s">
        <v>42</v>
      </c>
      <c r="L327" s="10">
        <v>44678</v>
      </c>
      <c r="M327" s="9">
        <v>3</v>
      </c>
      <c r="N327" s="9">
        <v>4</v>
      </c>
      <c r="O327" s="9">
        <v>390</v>
      </c>
      <c r="P327" s="9" t="s">
        <v>35</v>
      </c>
      <c r="Q327" s="9" t="s">
        <v>391</v>
      </c>
      <c r="R327" s="9" t="s">
        <v>37</v>
      </c>
      <c r="S327" s="9">
        <v>33</v>
      </c>
      <c r="T327" s="9" t="str" cm="1">
        <f t="array" ref="T327">_xlfn.IFS(S327&lt;30, "Young", AND(S327&gt;=30,S327&lt;50),"Adults",S327&gt;=50,"Senior")</f>
        <v>Adults</v>
      </c>
      <c r="U327" s="9" t="s">
        <v>38</v>
      </c>
      <c r="V327" s="9" t="s">
        <v>39</v>
      </c>
    </row>
    <row r="328" spans="1:22" ht="14.25" customHeight="1" x14ac:dyDescent="0.3">
      <c r="A328" s="7">
        <v>1327</v>
      </c>
      <c r="B328" s="8">
        <v>44729</v>
      </c>
      <c r="C328" s="7" t="str">
        <f t="shared" si="5"/>
        <v>Jun</v>
      </c>
      <c r="D328" s="7" t="s">
        <v>56</v>
      </c>
      <c r="E328" s="7" t="s">
        <v>57</v>
      </c>
      <c r="F328" s="7">
        <v>98</v>
      </c>
      <c r="G328" s="7" t="str" cm="1">
        <f t="array" ref="G328">_xlfn.IFS(F328&lt;20,"10-20",AND(F328&gt;=20,F328&lt;50),"20-50",AND(F328&gt;=50,F328&lt;70),"50-70",F328&gt;=70,"70-100")</f>
        <v>70-100</v>
      </c>
      <c r="H328" s="7">
        <v>116</v>
      </c>
      <c r="I328" s="7">
        <v>752</v>
      </c>
      <c r="J328" s="7">
        <v>42</v>
      </c>
      <c r="K328" s="7" t="s">
        <v>42</v>
      </c>
      <c r="L328" s="8">
        <v>44731</v>
      </c>
      <c r="M328" s="7">
        <v>2</v>
      </c>
      <c r="N328" s="7">
        <v>4</v>
      </c>
      <c r="O328" s="7">
        <v>756</v>
      </c>
      <c r="P328" s="7" t="s">
        <v>72</v>
      </c>
      <c r="Q328" s="7" t="s">
        <v>392</v>
      </c>
      <c r="R328" s="7" t="s">
        <v>37</v>
      </c>
      <c r="S328" s="7">
        <v>41</v>
      </c>
      <c r="T328" s="7" t="str" cm="1">
        <f t="array" ref="T328">_xlfn.IFS(S328&lt;30, "Young", AND(S328&gt;=30,S328&lt;50),"Adults",S328&gt;=50,"Senior")</f>
        <v>Adults</v>
      </c>
      <c r="U328" s="7" t="s">
        <v>74</v>
      </c>
      <c r="V328" s="7" t="s">
        <v>39</v>
      </c>
    </row>
    <row r="329" spans="1:22" ht="14.25" customHeight="1" x14ac:dyDescent="0.3">
      <c r="A329" s="9">
        <v>1328</v>
      </c>
      <c r="B329" s="10">
        <v>44671</v>
      </c>
      <c r="C329" s="9" t="str">
        <f t="shared" si="5"/>
        <v>Apr</v>
      </c>
      <c r="D329" s="9" t="s">
        <v>81</v>
      </c>
      <c r="E329" s="9" t="s">
        <v>60</v>
      </c>
      <c r="F329" s="9">
        <v>48</v>
      </c>
      <c r="G329" s="9" t="str" cm="1">
        <f t="array" ref="G329">_xlfn.IFS(F329&lt;20,"10-20",AND(F329&gt;=20,F329&lt;50),"20-50",AND(F329&gt;=50,F329&lt;70),"50-70",F329&gt;=70,"70-100")</f>
        <v>20-50</v>
      </c>
      <c r="H329" s="9">
        <v>65</v>
      </c>
      <c r="I329" s="9">
        <v>539</v>
      </c>
      <c r="J329" s="9">
        <v>32</v>
      </c>
      <c r="K329" s="9" t="s">
        <v>42</v>
      </c>
      <c r="L329" s="10">
        <v>44678</v>
      </c>
      <c r="M329" s="9">
        <v>7</v>
      </c>
      <c r="N329" s="9">
        <v>5</v>
      </c>
      <c r="O329" s="9">
        <v>544</v>
      </c>
      <c r="P329" s="9" t="s">
        <v>72</v>
      </c>
      <c r="Q329" s="9" t="s">
        <v>393</v>
      </c>
      <c r="R329" s="9" t="s">
        <v>37</v>
      </c>
      <c r="S329" s="9">
        <v>60</v>
      </c>
      <c r="T329" s="9" t="str" cm="1">
        <f t="array" ref="T329">_xlfn.IFS(S329&lt;30, "Young", AND(S329&gt;=30,S329&lt;50),"Adults",S329&gt;=50,"Senior")</f>
        <v>Senior</v>
      </c>
      <c r="U329" s="9" t="s">
        <v>47</v>
      </c>
      <c r="V329" s="9" t="s">
        <v>39</v>
      </c>
    </row>
    <row r="330" spans="1:22" ht="14.25" customHeight="1" x14ac:dyDescent="0.3">
      <c r="A330" s="7">
        <v>1329</v>
      </c>
      <c r="B330" s="8">
        <v>44923</v>
      </c>
      <c r="C330" s="7" t="str">
        <f t="shared" si="5"/>
        <v>Dec</v>
      </c>
      <c r="D330" s="7" t="s">
        <v>40</v>
      </c>
      <c r="E330" s="7" t="s">
        <v>41</v>
      </c>
      <c r="F330" s="7">
        <v>28</v>
      </c>
      <c r="G330" s="7" t="str" cm="1">
        <f t="array" ref="G330">_xlfn.IFS(F330&lt;20,"10-20",AND(F330&gt;=20,F330&lt;50),"20-50",AND(F330&gt;=50,F330&lt;70),"50-70",F330&gt;=70,"70-100")</f>
        <v>20-50</v>
      </c>
      <c r="H330" s="7">
        <v>62</v>
      </c>
      <c r="I330" s="7">
        <v>1321</v>
      </c>
      <c r="J330" s="7">
        <v>39</v>
      </c>
      <c r="K330" s="7" t="s">
        <v>42</v>
      </c>
      <c r="L330" s="8">
        <v>44928</v>
      </c>
      <c r="M330" s="7">
        <v>5</v>
      </c>
      <c r="N330" s="7">
        <v>5</v>
      </c>
      <c r="O330" s="7">
        <v>1326</v>
      </c>
      <c r="P330" s="7" t="s">
        <v>35</v>
      </c>
      <c r="Q330" s="7" t="s">
        <v>394</v>
      </c>
      <c r="R330" s="7" t="s">
        <v>37</v>
      </c>
      <c r="S330" s="7">
        <v>65</v>
      </c>
      <c r="T330" s="7" t="str" cm="1">
        <f t="array" ref="T330">_xlfn.IFS(S330&lt;30, "Young", AND(S330&gt;=30,S330&lt;50),"Adults",S330&gt;=50,"Senior")</f>
        <v>Senior</v>
      </c>
      <c r="U330" s="7" t="s">
        <v>38</v>
      </c>
      <c r="V330" s="7" t="s">
        <v>39</v>
      </c>
    </row>
    <row r="331" spans="1:22" ht="14.25" customHeight="1" x14ac:dyDescent="0.3">
      <c r="A331" s="9">
        <v>1330</v>
      </c>
      <c r="B331" s="10">
        <v>44713</v>
      </c>
      <c r="C331" s="9" t="str">
        <f t="shared" si="5"/>
        <v>Jun</v>
      </c>
      <c r="D331" s="9" t="s">
        <v>48</v>
      </c>
      <c r="E331" s="9" t="s">
        <v>41</v>
      </c>
      <c r="F331" s="9">
        <v>51</v>
      </c>
      <c r="G331" s="9" t="str" cm="1">
        <f t="array" ref="G331">_xlfn.IFS(F331&lt;20,"10-20",AND(F331&gt;=20,F331&lt;50),"20-50",AND(F331&gt;=50,F331&lt;70),"50-70",F331&gt;=70,"70-100")</f>
        <v>50-70</v>
      </c>
      <c r="H331" s="9">
        <v>69</v>
      </c>
      <c r="I331" s="9">
        <v>176</v>
      </c>
      <c r="J331" s="9">
        <v>10</v>
      </c>
      <c r="K331" s="9" t="s">
        <v>42</v>
      </c>
      <c r="L331" s="10">
        <v>44716</v>
      </c>
      <c r="M331" s="9">
        <v>1</v>
      </c>
      <c r="N331" s="9">
        <v>4</v>
      </c>
      <c r="O331" s="9">
        <v>180</v>
      </c>
      <c r="P331" s="9" t="s">
        <v>72</v>
      </c>
      <c r="Q331" s="9" t="s">
        <v>395</v>
      </c>
      <c r="R331" s="9" t="s">
        <v>37</v>
      </c>
      <c r="S331" s="9">
        <v>31</v>
      </c>
      <c r="T331" s="9" t="str" cm="1">
        <f t="array" ref="T331">_xlfn.IFS(S331&lt;30, "Young", AND(S331&gt;=30,S331&lt;50),"Adults",S331&gt;=50,"Senior")</f>
        <v>Adults</v>
      </c>
      <c r="U331" s="9" t="s">
        <v>63</v>
      </c>
      <c r="V331" s="9" t="s">
        <v>39</v>
      </c>
    </row>
    <row r="332" spans="1:22" ht="14.25" customHeight="1" x14ac:dyDescent="0.3">
      <c r="A332" s="7">
        <v>1331</v>
      </c>
      <c r="B332" s="8">
        <v>44675</v>
      </c>
      <c r="C332" s="7" t="str">
        <f t="shared" si="5"/>
        <v>Apr</v>
      </c>
      <c r="D332" s="7" t="s">
        <v>59</v>
      </c>
      <c r="E332" s="7" t="s">
        <v>60</v>
      </c>
      <c r="F332" s="7">
        <v>87</v>
      </c>
      <c r="G332" s="7" t="str" cm="1">
        <f t="array" ref="G332">_xlfn.IFS(F332&lt;20,"10-20",AND(F332&gt;=20,F332&lt;50),"20-50",AND(F332&gt;=50,F332&lt;70),"50-70",F332&gt;=70,"70-100")</f>
        <v>70-100</v>
      </c>
      <c r="H332" s="7">
        <v>113</v>
      </c>
      <c r="I332" s="7">
        <v>335</v>
      </c>
      <c r="J332" s="7">
        <v>13</v>
      </c>
      <c r="K332" s="7" t="s">
        <v>42</v>
      </c>
      <c r="L332" s="8">
        <v>44678</v>
      </c>
      <c r="M332" s="7">
        <v>3</v>
      </c>
      <c r="N332" s="7">
        <v>3</v>
      </c>
      <c r="O332" s="7">
        <v>338</v>
      </c>
      <c r="P332" s="7" t="s">
        <v>72</v>
      </c>
      <c r="Q332" s="7" t="s">
        <v>396</v>
      </c>
      <c r="R332" s="7" t="s">
        <v>37</v>
      </c>
      <c r="S332" s="7">
        <v>19</v>
      </c>
      <c r="T332" s="7" t="str" cm="1">
        <f t="array" ref="T332">_xlfn.IFS(S332&lt;30, "Young", AND(S332&gt;=30,S332&lt;50),"Adults",S332&gt;=50,"Senior")</f>
        <v>Young</v>
      </c>
      <c r="U332" s="7" t="s">
        <v>88</v>
      </c>
      <c r="V332" s="7" t="s">
        <v>39</v>
      </c>
    </row>
    <row r="333" spans="1:22" ht="14.25" customHeight="1" x14ac:dyDescent="0.3">
      <c r="A333" s="9">
        <v>1332</v>
      </c>
      <c r="B333" s="10">
        <v>44591</v>
      </c>
      <c r="C333" s="9" t="str">
        <f t="shared" si="5"/>
        <v>Jan</v>
      </c>
      <c r="D333" s="9" t="s">
        <v>40</v>
      </c>
      <c r="E333" s="9" t="s">
        <v>41</v>
      </c>
      <c r="F333" s="9">
        <v>23</v>
      </c>
      <c r="G333" s="9" t="str" cm="1">
        <f t="array" ref="G333">_xlfn.IFS(F333&lt;20,"10-20",AND(F333&gt;=20,F333&lt;50),"20-50",AND(F333&gt;=50,F333&lt;70),"50-70",F333&gt;=70,"70-100")</f>
        <v>20-50</v>
      </c>
      <c r="H333" s="9">
        <v>41</v>
      </c>
      <c r="I333" s="9">
        <v>502</v>
      </c>
      <c r="J333" s="9">
        <v>28</v>
      </c>
      <c r="K333" s="9" t="s">
        <v>42</v>
      </c>
      <c r="L333" s="10">
        <v>44596</v>
      </c>
      <c r="M333" s="9">
        <v>5</v>
      </c>
      <c r="N333" s="9">
        <v>2</v>
      </c>
      <c r="O333" s="9">
        <v>504</v>
      </c>
      <c r="P333" s="9" t="s">
        <v>49</v>
      </c>
      <c r="Q333" s="9" t="s">
        <v>397</v>
      </c>
      <c r="R333" s="9" t="s">
        <v>37</v>
      </c>
      <c r="S333" s="9">
        <v>55</v>
      </c>
      <c r="T333" s="9" t="str" cm="1">
        <f t="array" ref="T333">_xlfn.IFS(S333&lt;30, "Young", AND(S333&gt;=30,S333&lt;50),"Adults",S333&gt;=50,"Senior")</f>
        <v>Senior</v>
      </c>
      <c r="U333" s="9" t="s">
        <v>84</v>
      </c>
      <c r="V333" s="9" t="s">
        <v>39</v>
      </c>
    </row>
    <row r="334" spans="1:22" ht="14.25" customHeight="1" x14ac:dyDescent="0.3">
      <c r="A334" s="7">
        <v>1333</v>
      </c>
      <c r="B334" s="8">
        <v>44823</v>
      </c>
      <c r="C334" s="7" t="str">
        <f t="shared" si="5"/>
        <v>Sep</v>
      </c>
      <c r="D334" s="7" t="s">
        <v>32</v>
      </c>
      <c r="E334" s="7" t="s">
        <v>33</v>
      </c>
      <c r="F334" s="7">
        <v>53</v>
      </c>
      <c r="G334" s="7" t="str" cm="1">
        <f t="array" ref="G334">_xlfn.IFS(F334&lt;20,"10-20",AND(F334&gt;=20,F334&lt;50),"20-50",AND(F334&gt;=50,F334&lt;70),"50-70",F334&gt;=70,"70-100")</f>
        <v>50-70</v>
      </c>
      <c r="H334" s="7">
        <v>79</v>
      </c>
      <c r="I334" s="7">
        <v>335</v>
      </c>
      <c r="J334" s="7">
        <v>13</v>
      </c>
      <c r="K334" s="7" t="s">
        <v>42</v>
      </c>
      <c r="L334" s="8">
        <v>44826</v>
      </c>
      <c r="M334" s="7">
        <v>3</v>
      </c>
      <c r="N334" s="7">
        <v>3</v>
      </c>
      <c r="O334" s="7">
        <v>338</v>
      </c>
      <c r="P334" s="7" t="s">
        <v>49</v>
      </c>
      <c r="Q334" s="7" t="s">
        <v>398</v>
      </c>
      <c r="R334" s="7" t="s">
        <v>37</v>
      </c>
      <c r="S334" s="7">
        <v>49</v>
      </c>
      <c r="T334" s="7" t="str" cm="1">
        <f t="array" ref="T334">_xlfn.IFS(S334&lt;30, "Young", AND(S334&gt;=30,S334&lt;50),"Adults",S334&gt;=50,"Senior")</f>
        <v>Adults</v>
      </c>
      <c r="U334" s="7" t="s">
        <v>88</v>
      </c>
      <c r="V334" s="7" t="s">
        <v>39</v>
      </c>
    </row>
    <row r="335" spans="1:22" ht="14.25" customHeight="1" x14ac:dyDescent="0.3">
      <c r="A335" s="9">
        <v>1334</v>
      </c>
      <c r="B335" s="10">
        <v>44644</v>
      </c>
      <c r="C335" s="9" t="str">
        <f t="shared" si="5"/>
        <v>Mar</v>
      </c>
      <c r="D335" s="9" t="s">
        <v>81</v>
      </c>
      <c r="E335" s="9" t="s">
        <v>60</v>
      </c>
      <c r="F335" s="9">
        <v>95</v>
      </c>
      <c r="G335" s="9" t="str" cm="1">
        <f t="array" ref="G335">_xlfn.IFS(F335&lt;20,"10-20",AND(F335&gt;=20,F335&lt;50),"20-50",AND(F335&gt;=50,F335&lt;70),"50-70",F335&gt;=70,"70-100")</f>
        <v>70-100</v>
      </c>
      <c r="H335" s="9">
        <v>108</v>
      </c>
      <c r="I335" s="9">
        <v>60</v>
      </c>
      <c r="J335" s="9">
        <v>5</v>
      </c>
      <c r="K335" s="9" t="s">
        <v>42</v>
      </c>
      <c r="L335" s="10">
        <v>44646</v>
      </c>
      <c r="M335" s="9">
        <v>2</v>
      </c>
      <c r="N335" s="9">
        <v>5</v>
      </c>
      <c r="O335" s="9">
        <v>65</v>
      </c>
      <c r="P335" s="9" t="s">
        <v>49</v>
      </c>
      <c r="Q335" s="9" t="s">
        <v>399</v>
      </c>
      <c r="R335" s="9" t="s">
        <v>37</v>
      </c>
      <c r="S335" s="9">
        <v>17</v>
      </c>
      <c r="T335" s="9" t="str" cm="1">
        <f t="array" ref="T335">_xlfn.IFS(S335&lt;30, "Young", AND(S335&gt;=30,S335&lt;50),"Adults",S335&gt;=50,"Senior")</f>
        <v>Young</v>
      </c>
      <c r="U335" s="9" t="s">
        <v>74</v>
      </c>
      <c r="V335" s="9" t="s">
        <v>39</v>
      </c>
    </row>
    <row r="336" spans="1:22" ht="14.25" customHeight="1" x14ac:dyDescent="0.3">
      <c r="A336" s="7">
        <v>1335</v>
      </c>
      <c r="B336" s="8">
        <v>44886</v>
      </c>
      <c r="C336" s="7" t="str">
        <f t="shared" si="5"/>
        <v>Nov</v>
      </c>
      <c r="D336" s="7" t="s">
        <v>56</v>
      </c>
      <c r="E336" s="7" t="s">
        <v>57</v>
      </c>
      <c r="F336" s="7">
        <v>41</v>
      </c>
      <c r="G336" s="7" t="str" cm="1">
        <f t="array" ref="G336">_xlfn.IFS(F336&lt;20,"10-20",AND(F336&gt;=20,F336&lt;50),"20-50",AND(F336&gt;=50,F336&lt;70),"50-70",F336&gt;=70,"70-100")</f>
        <v>20-50</v>
      </c>
      <c r="H336" s="7">
        <v>75</v>
      </c>
      <c r="I336" s="7">
        <v>1255</v>
      </c>
      <c r="J336" s="7">
        <v>37</v>
      </c>
      <c r="K336" s="7" t="s">
        <v>42</v>
      </c>
      <c r="L336" s="8">
        <v>44888</v>
      </c>
      <c r="M336" s="7">
        <v>2</v>
      </c>
      <c r="N336" s="7">
        <v>3</v>
      </c>
      <c r="O336" s="7">
        <v>1258</v>
      </c>
      <c r="P336" s="7" t="s">
        <v>45</v>
      </c>
      <c r="Q336" s="7" t="s">
        <v>400</v>
      </c>
      <c r="R336" s="7" t="s">
        <v>37</v>
      </c>
      <c r="S336" s="7">
        <v>59</v>
      </c>
      <c r="T336" s="7" t="str" cm="1">
        <f t="array" ref="T336">_xlfn.IFS(S336&lt;30, "Young", AND(S336&gt;=30,S336&lt;50),"Adults",S336&gt;=50,"Senior")</f>
        <v>Senior</v>
      </c>
      <c r="U336" s="7" t="s">
        <v>74</v>
      </c>
      <c r="V336" s="7" t="s">
        <v>39</v>
      </c>
    </row>
    <row r="337" spans="1:22" ht="14.25" customHeight="1" x14ac:dyDescent="0.3">
      <c r="A337" s="9">
        <v>1336</v>
      </c>
      <c r="B337" s="10">
        <v>44889</v>
      </c>
      <c r="C337" s="9" t="str">
        <f t="shared" si="5"/>
        <v>Nov</v>
      </c>
      <c r="D337" s="9" t="s">
        <v>65</v>
      </c>
      <c r="E337" s="9" t="s">
        <v>57</v>
      </c>
      <c r="F337" s="9">
        <v>75</v>
      </c>
      <c r="G337" s="9" t="str" cm="1">
        <f t="array" ref="G337">_xlfn.IFS(F337&lt;20,"10-20",AND(F337&gt;=20,F337&lt;50),"20-50",AND(F337&gt;=50,F337&lt;70),"50-70",F337&gt;=70,"70-100")</f>
        <v>70-100</v>
      </c>
      <c r="H337" s="9">
        <v>94</v>
      </c>
      <c r="I337" s="9">
        <v>35</v>
      </c>
      <c r="J337" s="9">
        <v>2</v>
      </c>
      <c r="K337" s="9" t="s">
        <v>42</v>
      </c>
      <c r="L337" s="10">
        <v>44892</v>
      </c>
      <c r="M337" s="9">
        <v>3</v>
      </c>
      <c r="N337" s="9">
        <v>3</v>
      </c>
      <c r="O337" s="9">
        <v>38</v>
      </c>
      <c r="P337" s="9" t="s">
        <v>72</v>
      </c>
      <c r="Q337" s="9" t="s">
        <v>401</v>
      </c>
      <c r="R337" s="9" t="s">
        <v>37</v>
      </c>
      <c r="S337" s="9">
        <v>36</v>
      </c>
      <c r="T337" s="9" t="str" cm="1">
        <f t="array" ref="T337">_xlfn.IFS(S337&lt;30, "Young", AND(S337&gt;=30,S337&lt;50),"Adults",S337&gt;=50,"Senior")</f>
        <v>Adults</v>
      </c>
      <c r="U337" s="9" t="s">
        <v>74</v>
      </c>
      <c r="V337" s="9" t="s">
        <v>39</v>
      </c>
    </row>
    <row r="338" spans="1:22" ht="14.25" customHeight="1" x14ac:dyDescent="0.3">
      <c r="A338" s="7">
        <v>1337</v>
      </c>
      <c r="B338" s="8">
        <v>44821</v>
      </c>
      <c r="C338" s="7" t="str">
        <f t="shared" si="5"/>
        <v>Sep</v>
      </c>
      <c r="D338" s="7" t="s">
        <v>59</v>
      </c>
      <c r="E338" s="7" t="s">
        <v>60</v>
      </c>
      <c r="F338" s="7">
        <v>21</v>
      </c>
      <c r="G338" s="7" t="str" cm="1">
        <f t="array" ref="G338">_xlfn.IFS(F338&lt;20,"10-20",AND(F338&gt;=20,F338&lt;50),"20-50",AND(F338&gt;=50,F338&lt;70),"50-70",F338&gt;=70,"70-100")</f>
        <v>20-50</v>
      </c>
      <c r="H338" s="7">
        <v>47</v>
      </c>
      <c r="I338" s="7">
        <v>1036</v>
      </c>
      <c r="J338" s="7">
        <v>40</v>
      </c>
      <c r="K338" s="7" t="s">
        <v>42</v>
      </c>
      <c r="L338" s="8">
        <v>44824</v>
      </c>
      <c r="M338" s="7">
        <v>3</v>
      </c>
      <c r="N338" s="7">
        <v>4</v>
      </c>
      <c r="O338" s="7">
        <v>1040</v>
      </c>
      <c r="P338" s="7" t="s">
        <v>61</v>
      </c>
      <c r="Q338" s="7" t="s">
        <v>402</v>
      </c>
      <c r="R338" s="7" t="s">
        <v>37</v>
      </c>
      <c r="S338" s="7">
        <v>26</v>
      </c>
      <c r="T338" s="7" t="str" cm="1">
        <f t="array" ref="T338">_xlfn.IFS(S338&lt;30, "Young", AND(S338&gt;=30,S338&lt;50),"Adults",S338&gt;=50,"Senior")</f>
        <v>Young</v>
      </c>
      <c r="U338" s="7" t="s">
        <v>47</v>
      </c>
      <c r="V338" s="7" t="s">
        <v>39</v>
      </c>
    </row>
    <row r="339" spans="1:22" ht="14.25" customHeight="1" x14ac:dyDescent="0.3">
      <c r="A339" s="9">
        <v>1338</v>
      </c>
      <c r="B339" s="10">
        <v>44924</v>
      </c>
      <c r="C339" s="9" t="str">
        <f t="shared" si="5"/>
        <v>Dec</v>
      </c>
      <c r="D339" s="9" t="s">
        <v>56</v>
      </c>
      <c r="E339" s="9" t="s">
        <v>57</v>
      </c>
      <c r="F339" s="9">
        <v>60</v>
      </c>
      <c r="G339" s="9" t="str" cm="1">
        <f t="array" ref="G339">_xlfn.IFS(F339&lt;20,"10-20",AND(F339&gt;=20,F339&lt;50),"20-50",AND(F339&gt;=50,F339&lt;70),"50-70",F339&gt;=70,"70-100")</f>
        <v>50-70</v>
      </c>
      <c r="H339" s="9">
        <v>88</v>
      </c>
      <c r="I339" s="9">
        <v>1396</v>
      </c>
      <c r="J339" s="9">
        <v>50</v>
      </c>
      <c r="K339" s="9" t="s">
        <v>42</v>
      </c>
      <c r="L339" s="10">
        <v>44928</v>
      </c>
      <c r="M339" s="9">
        <v>4</v>
      </c>
      <c r="N339" s="9">
        <v>4</v>
      </c>
      <c r="O339" s="9">
        <v>1400</v>
      </c>
      <c r="P339" s="9" t="s">
        <v>49</v>
      </c>
      <c r="Q339" s="9" t="s">
        <v>403</v>
      </c>
      <c r="R339" s="9" t="s">
        <v>37</v>
      </c>
      <c r="S339" s="9">
        <v>47</v>
      </c>
      <c r="T339" s="9" t="str" cm="1">
        <f t="array" ref="T339">_xlfn.IFS(S339&lt;30, "Young", AND(S339&gt;=30,S339&lt;50),"Adults",S339&gt;=50,"Senior")</f>
        <v>Adults</v>
      </c>
      <c r="U339" s="9" t="s">
        <v>63</v>
      </c>
      <c r="V339" s="9" t="s">
        <v>39</v>
      </c>
    </row>
    <row r="340" spans="1:22" ht="14.25" customHeight="1" x14ac:dyDescent="0.3">
      <c r="A340" s="7">
        <v>1339</v>
      </c>
      <c r="B340" s="8">
        <v>44804</v>
      </c>
      <c r="C340" s="7" t="str">
        <f t="shared" si="5"/>
        <v>Aug</v>
      </c>
      <c r="D340" s="7" t="s">
        <v>56</v>
      </c>
      <c r="E340" s="7" t="s">
        <v>57</v>
      </c>
      <c r="F340" s="7">
        <v>83</v>
      </c>
      <c r="G340" s="7" t="str" cm="1">
        <f t="array" ref="G340">_xlfn.IFS(F340&lt;20,"10-20",AND(F340&gt;=20,F340&lt;50),"20-50",AND(F340&gt;=50,F340&lt;70),"50-70",F340&gt;=70,"70-100")</f>
        <v>70-100</v>
      </c>
      <c r="H340" s="7">
        <v>95</v>
      </c>
      <c r="I340" s="7">
        <v>283</v>
      </c>
      <c r="J340" s="7">
        <v>24</v>
      </c>
      <c r="K340" s="7" t="s">
        <v>42</v>
      </c>
      <c r="L340" s="8">
        <v>44807</v>
      </c>
      <c r="M340" s="7">
        <v>3</v>
      </c>
      <c r="N340" s="7">
        <v>5</v>
      </c>
      <c r="O340" s="7">
        <v>288</v>
      </c>
      <c r="P340" s="7" t="s">
        <v>35</v>
      </c>
      <c r="Q340" s="7" t="s">
        <v>404</v>
      </c>
      <c r="R340" s="7" t="s">
        <v>37</v>
      </c>
      <c r="S340" s="7">
        <v>64</v>
      </c>
      <c r="T340" s="7" t="str" cm="1">
        <f t="array" ref="T340">_xlfn.IFS(S340&lt;30, "Young", AND(S340&gt;=30,S340&lt;50),"Adults",S340&gt;=50,"Senior")</f>
        <v>Senior</v>
      </c>
      <c r="U340" s="7" t="s">
        <v>47</v>
      </c>
      <c r="V340" s="7" t="s">
        <v>39</v>
      </c>
    </row>
    <row r="341" spans="1:22" ht="14.25" customHeight="1" x14ac:dyDescent="0.3">
      <c r="A341" s="9">
        <v>1340</v>
      </c>
      <c r="B341" s="10">
        <v>44855</v>
      </c>
      <c r="C341" s="9" t="str">
        <f t="shared" si="5"/>
        <v>Oct</v>
      </c>
      <c r="D341" s="9" t="s">
        <v>32</v>
      </c>
      <c r="E341" s="9" t="s">
        <v>33</v>
      </c>
      <c r="F341" s="9">
        <v>86</v>
      </c>
      <c r="G341" s="9" t="str" cm="1">
        <f t="array" ref="G341">_xlfn.IFS(F341&lt;20,"10-20",AND(F341&gt;=20,F341&lt;50),"20-50",AND(F341&gt;=50,F341&lt;70),"50-70",F341&gt;=70,"70-100")</f>
        <v>70-100</v>
      </c>
      <c r="H341" s="9">
        <v>97</v>
      </c>
      <c r="I341" s="9">
        <v>501</v>
      </c>
      <c r="J341" s="9">
        <v>46</v>
      </c>
      <c r="K341" s="9" t="s">
        <v>42</v>
      </c>
      <c r="L341" s="10">
        <v>44858</v>
      </c>
      <c r="M341" s="9">
        <v>3</v>
      </c>
      <c r="N341" s="9">
        <v>5</v>
      </c>
      <c r="O341" s="9">
        <v>506</v>
      </c>
      <c r="P341" s="9" t="s">
        <v>72</v>
      </c>
      <c r="Q341" s="9" t="s">
        <v>405</v>
      </c>
      <c r="R341" s="9" t="s">
        <v>37</v>
      </c>
      <c r="S341" s="9">
        <v>41</v>
      </c>
      <c r="T341" s="9" t="str" cm="1">
        <f t="array" ref="T341">_xlfn.IFS(S341&lt;30, "Young", AND(S341&gt;=30,S341&lt;50),"Adults",S341&gt;=50,"Senior")</f>
        <v>Adults</v>
      </c>
      <c r="U341" s="9" t="s">
        <v>38</v>
      </c>
      <c r="V341" s="9" t="s">
        <v>39</v>
      </c>
    </row>
    <row r="342" spans="1:22" ht="14.25" customHeight="1" x14ac:dyDescent="0.3">
      <c r="A342" s="7">
        <v>1341</v>
      </c>
      <c r="B342" s="8">
        <v>44847</v>
      </c>
      <c r="C342" s="7" t="str">
        <f t="shared" si="5"/>
        <v>Oct</v>
      </c>
      <c r="D342" s="7" t="s">
        <v>77</v>
      </c>
      <c r="E342" s="7" t="s">
        <v>33</v>
      </c>
      <c r="F342" s="7">
        <v>67</v>
      </c>
      <c r="G342" s="7" t="str" cm="1">
        <f t="array" ref="G342">_xlfn.IFS(F342&lt;20,"10-20",AND(F342&gt;=20,F342&lt;50),"20-50",AND(F342&gt;=50,F342&lt;70),"50-70",F342&gt;=70,"70-100")</f>
        <v>50-70</v>
      </c>
      <c r="H342" s="7">
        <v>102</v>
      </c>
      <c r="I342" s="7">
        <v>488</v>
      </c>
      <c r="J342" s="7">
        <v>14</v>
      </c>
      <c r="K342" s="7" t="s">
        <v>42</v>
      </c>
      <c r="L342" s="8">
        <v>44849</v>
      </c>
      <c r="M342" s="7">
        <v>2</v>
      </c>
      <c r="N342" s="7">
        <v>2</v>
      </c>
      <c r="O342" s="7">
        <v>490</v>
      </c>
      <c r="P342" s="7" t="s">
        <v>45</v>
      </c>
      <c r="Q342" s="7" t="s">
        <v>406</v>
      </c>
      <c r="R342" s="7" t="s">
        <v>37</v>
      </c>
      <c r="S342" s="7">
        <v>17</v>
      </c>
      <c r="T342" s="7" t="str" cm="1">
        <f t="array" ref="T342">_xlfn.IFS(S342&lt;30, "Young", AND(S342&gt;=30,S342&lt;50),"Adults",S342&gt;=50,"Senior")</f>
        <v>Young</v>
      </c>
      <c r="U342" s="7" t="s">
        <v>55</v>
      </c>
      <c r="V342" s="7" t="s">
        <v>39</v>
      </c>
    </row>
    <row r="343" spans="1:22" ht="14.25" customHeight="1" x14ac:dyDescent="0.3">
      <c r="A343" s="9">
        <v>1342</v>
      </c>
      <c r="B343" s="10">
        <v>44826</v>
      </c>
      <c r="C343" s="9" t="str">
        <f t="shared" si="5"/>
        <v>Sep</v>
      </c>
      <c r="D343" s="9" t="s">
        <v>81</v>
      </c>
      <c r="E343" s="9" t="s">
        <v>60</v>
      </c>
      <c r="F343" s="9">
        <v>58</v>
      </c>
      <c r="G343" s="9" t="str" cm="1">
        <f t="array" ref="G343">_xlfn.IFS(F343&lt;20,"10-20",AND(F343&gt;=20,F343&lt;50),"20-50",AND(F343&gt;=50,F343&lt;70),"50-70",F343&gt;=70,"70-100")</f>
        <v>50-70</v>
      </c>
      <c r="H343" s="9">
        <v>97</v>
      </c>
      <c r="I343" s="9">
        <v>385</v>
      </c>
      <c r="J343" s="9">
        <v>10</v>
      </c>
      <c r="K343" s="9" t="s">
        <v>42</v>
      </c>
      <c r="L343" s="10">
        <v>44831</v>
      </c>
      <c r="M343" s="9">
        <v>5</v>
      </c>
      <c r="N343" s="9">
        <v>5</v>
      </c>
      <c r="O343" s="9">
        <v>390</v>
      </c>
      <c r="P343" s="9" t="s">
        <v>49</v>
      </c>
      <c r="Q343" s="9" t="s">
        <v>407</v>
      </c>
      <c r="R343" s="9" t="s">
        <v>37</v>
      </c>
      <c r="S343" s="9">
        <v>51</v>
      </c>
      <c r="T343" s="9" t="str" cm="1">
        <f t="array" ref="T343">_xlfn.IFS(S343&lt;30, "Young", AND(S343&gt;=30,S343&lt;50),"Adults",S343&gt;=50,"Senior")</f>
        <v>Senior</v>
      </c>
      <c r="U343" s="9" t="s">
        <v>168</v>
      </c>
      <c r="V343" s="9" t="s">
        <v>39</v>
      </c>
    </row>
    <row r="344" spans="1:22" ht="14.25" customHeight="1" x14ac:dyDescent="0.3">
      <c r="A344" s="7">
        <v>1343</v>
      </c>
      <c r="B344" s="8">
        <v>44668</v>
      </c>
      <c r="C344" s="7" t="str">
        <f t="shared" si="5"/>
        <v>Apr</v>
      </c>
      <c r="D344" s="7" t="s">
        <v>81</v>
      </c>
      <c r="E344" s="7" t="s">
        <v>60</v>
      </c>
      <c r="F344" s="7">
        <v>37</v>
      </c>
      <c r="G344" s="7" t="str" cm="1">
        <f t="array" ref="G344">_xlfn.IFS(F344&lt;20,"10-20",AND(F344&gt;=20,F344&lt;50),"20-50",AND(F344&gt;=50,F344&lt;70),"50-70",F344&gt;=70,"70-100")</f>
        <v>20-50</v>
      </c>
      <c r="H344" s="7">
        <v>70</v>
      </c>
      <c r="I344" s="7">
        <v>558</v>
      </c>
      <c r="J344" s="7">
        <v>17</v>
      </c>
      <c r="K344" s="7" t="s">
        <v>42</v>
      </c>
      <c r="L344" s="8">
        <v>44672</v>
      </c>
      <c r="M344" s="7">
        <v>4</v>
      </c>
      <c r="N344" s="7">
        <v>3</v>
      </c>
      <c r="O344" s="7">
        <v>561</v>
      </c>
      <c r="P344" s="7" t="s">
        <v>49</v>
      </c>
      <c r="Q344" s="7" t="s">
        <v>408</v>
      </c>
      <c r="R344" s="7" t="s">
        <v>37</v>
      </c>
      <c r="S344" s="7">
        <v>28</v>
      </c>
      <c r="T344" s="7" t="str" cm="1">
        <f t="array" ref="T344">_xlfn.IFS(S344&lt;30, "Young", AND(S344&gt;=30,S344&lt;50),"Adults",S344&gt;=50,"Senior")</f>
        <v>Young</v>
      </c>
      <c r="U344" s="7" t="s">
        <v>55</v>
      </c>
      <c r="V344" s="7" t="s">
        <v>39</v>
      </c>
    </row>
    <row r="345" spans="1:22" ht="14.25" customHeight="1" x14ac:dyDescent="0.3">
      <c r="A345" s="9">
        <v>1344</v>
      </c>
      <c r="B345" s="10">
        <v>44572</v>
      </c>
      <c r="C345" s="9" t="str">
        <f t="shared" si="5"/>
        <v>Jan</v>
      </c>
      <c r="D345" s="9" t="s">
        <v>40</v>
      </c>
      <c r="E345" s="9" t="s">
        <v>41</v>
      </c>
      <c r="F345" s="9">
        <v>54</v>
      </c>
      <c r="G345" s="9" t="str" cm="1">
        <f t="array" ref="G345">_xlfn.IFS(F345&lt;20,"10-20",AND(F345&gt;=20,F345&lt;50),"20-50",AND(F345&gt;=50,F345&lt;70),"50-70",F345&gt;=70,"70-100")</f>
        <v>50-70</v>
      </c>
      <c r="H345" s="9">
        <v>73</v>
      </c>
      <c r="I345" s="9">
        <v>432</v>
      </c>
      <c r="J345" s="9">
        <v>23</v>
      </c>
      <c r="K345" s="9" t="s">
        <v>42</v>
      </c>
      <c r="L345" s="10">
        <v>44579</v>
      </c>
      <c r="M345" s="9">
        <v>7</v>
      </c>
      <c r="N345" s="9">
        <v>5</v>
      </c>
      <c r="O345" s="9">
        <v>437</v>
      </c>
      <c r="P345" s="9" t="s">
        <v>61</v>
      </c>
      <c r="Q345" s="9" t="s">
        <v>409</v>
      </c>
      <c r="R345" s="9" t="s">
        <v>37</v>
      </c>
      <c r="S345" s="9">
        <v>51</v>
      </c>
      <c r="T345" s="9" t="str" cm="1">
        <f t="array" ref="T345">_xlfn.IFS(S345&lt;30, "Young", AND(S345&gt;=30,S345&lt;50),"Adults",S345&gt;=50,"Senior")</f>
        <v>Senior</v>
      </c>
      <c r="U345" s="9" t="s">
        <v>88</v>
      </c>
      <c r="V345" s="9" t="s">
        <v>39</v>
      </c>
    </row>
    <row r="346" spans="1:22" ht="14.25" customHeight="1" x14ac:dyDescent="0.3">
      <c r="A346" s="7">
        <v>1345</v>
      </c>
      <c r="B346" s="8">
        <v>44823</v>
      </c>
      <c r="C346" s="7" t="str">
        <f t="shared" si="5"/>
        <v>Sep</v>
      </c>
      <c r="D346" s="7" t="s">
        <v>81</v>
      </c>
      <c r="E346" s="7" t="s">
        <v>60</v>
      </c>
      <c r="F346" s="7">
        <v>60</v>
      </c>
      <c r="G346" s="7" t="str" cm="1">
        <f t="array" ref="G346">_xlfn.IFS(F346&lt;20,"10-20",AND(F346&gt;=20,F346&lt;50),"20-50",AND(F346&gt;=50,F346&lt;70),"50-70",F346&gt;=70,"70-100")</f>
        <v>50-70</v>
      </c>
      <c r="H346" s="7">
        <v>100</v>
      </c>
      <c r="I346" s="7">
        <v>518</v>
      </c>
      <c r="J346" s="7">
        <v>13</v>
      </c>
      <c r="K346" s="7" t="s">
        <v>42</v>
      </c>
      <c r="L346" s="8">
        <v>44828</v>
      </c>
      <c r="M346" s="7">
        <v>5</v>
      </c>
      <c r="N346" s="7">
        <v>2</v>
      </c>
      <c r="O346" s="7">
        <v>520</v>
      </c>
      <c r="P346" s="7" t="s">
        <v>35</v>
      </c>
      <c r="Q346" s="7" t="s">
        <v>410</v>
      </c>
      <c r="R346" s="7" t="s">
        <v>37</v>
      </c>
      <c r="S346" s="7">
        <v>58</v>
      </c>
      <c r="T346" s="7" t="str" cm="1">
        <f t="array" ref="T346">_xlfn.IFS(S346&lt;30, "Young", AND(S346&gt;=30,S346&lt;50),"Adults",S346&gt;=50,"Senior")</f>
        <v>Senior</v>
      </c>
      <c r="U346" s="7" t="s">
        <v>67</v>
      </c>
      <c r="V346" s="7" t="s">
        <v>39</v>
      </c>
    </row>
    <row r="347" spans="1:22" ht="14.25" customHeight="1" x14ac:dyDescent="0.3">
      <c r="A347" s="9">
        <v>1346</v>
      </c>
      <c r="B347" s="10">
        <v>44901</v>
      </c>
      <c r="C347" s="9" t="str">
        <f t="shared" si="5"/>
        <v>Dec</v>
      </c>
      <c r="D347" s="9" t="s">
        <v>52</v>
      </c>
      <c r="E347" s="9" t="s">
        <v>53</v>
      </c>
      <c r="F347" s="9">
        <v>76</v>
      </c>
      <c r="G347" s="9" t="str" cm="1">
        <f t="array" ref="G347">_xlfn.IFS(F347&lt;20,"10-20",AND(F347&gt;=20,F347&lt;50),"20-50",AND(F347&gt;=50,F347&lt;70),"50-70",F347&gt;=70,"70-100")</f>
        <v>70-100</v>
      </c>
      <c r="H347" s="9">
        <v>116</v>
      </c>
      <c r="I347" s="9">
        <v>555</v>
      </c>
      <c r="J347" s="9">
        <v>14</v>
      </c>
      <c r="K347" s="9" t="s">
        <v>42</v>
      </c>
      <c r="L347" s="10">
        <v>44907</v>
      </c>
      <c r="M347" s="9">
        <v>6</v>
      </c>
      <c r="N347" s="9">
        <v>5</v>
      </c>
      <c r="O347" s="9">
        <v>560</v>
      </c>
      <c r="P347" s="9" t="s">
        <v>45</v>
      </c>
      <c r="Q347" s="9" t="s">
        <v>270</v>
      </c>
      <c r="R347" s="9" t="s">
        <v>37</v>
      </c>
      <c r="S347" s="9">
        <v>36</v>
      </c>
      <c r="T347" s="9" t="str" cm="1">
        <f t="array" ref="T347">_xlfn.IFS(S347&lt;30, "Young", AND(S347&gt;=30,S347&lt;50),"Adults",S347&gt;=50,"Senior")</f>
        <v>Adults</v>
      </c>
      <c r="U347" s="9" t="s">
        <v>55</v>
      </c>
      <c r="V347" s="9" t="s">
        <v>39</v>
      </c>
    </row>
    <row r="348" spans="1:22" ht="14.25" customHeight="1" x14ac:dyDescent="0.3">
      <c r="A348" s="7">
        <v>1347</v>
      </c>
      <c r="B348" s="8">
        <v>44582</v>
      </c>
      <c r="C348" s="7" t="str">
        <f t="shared" si="5"/>
        <v>Jan</v>
      </c>
      <c r="D348" s="7" t="s">
        <v>40</v>
      </c>
      <c r="E348" s="7" t="s">
        <v>41</v>
      </c>
      <c r="F348" s="7">
        <v>38</v>
      </c>
      <c r="G348" s="7" t="str" cm="1">
        <f t="array" ref="G348">_xlfn.IFS(F348&lt;20,"10-20",AND(F348&gt;=20,F348&lt;50),"20-50",AND(F348&gt;=50,F348&lt;70),"50-70",F348&gt;=70,"70-100")</f>
        <v>20-50</v>
      </c>
      <c r="H348" s="7">
        <v>64</v>
      </c>
      <c r="I348" s="7">
        <v>231</v>
      </c>
      <c r="J348" s="7">
        <v>9</v>
      </c>
      <c r="K348" s="7" t="s">
        <v>42</v>
      </c>
      <c r="L348" s="8">
        <v>44586</v>
      </c>
      <c r="M348" s="7">
        <v>4</v>
      </c>
      <c r="N348" s="7">
        <v>3</v>
      </c>
      <c r="O348" s="7">
        <v>234</v>
      </c>
      <c r="P348" s="7" t="s">
        <v>49</v>
      </c>
      <c r="Q348" s="7" t="s">
        <v>411</v>
      </c>
      <c r="R348" s="7" t="s">
        <v>37</v>
      </c>
      <c r="S348" s="7">
        <v>35</v>
      </c>
      <c r="T348" s="7" t="str" cm="1">
        <f t="array" ref="T348">_xlfn.IFS(S348&lt;30, "Young", AND(S348&gt;=30,S348&lt;50),"Adults",S348&gt;=50,"Senior")</f>
        <v>Adults</v>
      </c>
      <c r="U348" s="7" t="s">
        <v>74</v>
      </c>
      <c r="V348" s="7" t="s">
        <v>39</v>
      </c>
    </row>
    <row r="349" spans="1:22" ht="14.25" customHeight="1" x14ac:dyDescent="0.3">
      <c r="A349" s="9">
        <v>1348</v>
      </c>
      <c r="B349" s="10">
        <v>44844</v>
      </c>
      <c r="C349" s="9" t="str">
        <f t="shared" si="5"/>
        <v>Oct</v>
      </c>
      <c r="D349" s="9" t="s">
        <v>68</v>
      </c>
      <c r="E349" s="9" t="s">
        <v>57</v>
      </c>
      <c r="F349" s="9">
        <v>47</v>
      </c>
      <c r="G349" s="9" t="str" cm="1">
        <f t="array" ref="G349">_xlfn.IFS(F349&lt;20,"10-20",AND(F349&gt;=20,F349&lt;50),"20-50",AND(F349&gt;=50,F349&lt;70),"50-70",F349&gt;=70,"70-100")</f>
        <v>20-50</v>
      </c>
      <c r="H349" s="9">
        <v>65</v>
      </c>
      <c r="I349" s="9">
        <v>68</v>
      </c>
      <c r="J349" s="9">
        <v>4</v>
      </c>
      <c r="K349" s="9" t="s">
        <v>42</v>
      </c>
      <c r="L349" s="10">
        <v>44850</v>
      </c>
      <c r="M349" s="9">
        <v>6</v>
      </c>
      <c r="N349" s="9">
        <v>4</v>
      </c>
      <c r="O349" s="9">
        <v>72</v>
      </c>
      <c r="P349" s="9" t="s">
        <v>72</v>
      </c>
      <c r="Q349" s="9" t="s">
        <v>412</v>
      </c>
      <c r="R349" s="9" t="s">
        <v>37</v>
      </c>
      <c r="S349" s="9">
        <v>31</v>
      </c>
      <c r="T349" s="9" t="str" cm="1">
        <f t="array" ref="T349">_xlfn.IFS(S349&lt;30, "Young", AND(S349&gt;=30,S349&lt;50),"Adults",S349&gt;=50,"Senior")</f>
        <v>Adults</v>
      </c>
      <c r="U349" s="9" t="s">
        <v>44</v>
      </c>
      <c r="V349" s="9" t="s">
        <v>39</v>
      </c>
    </row>
    <row r="350" spans="1:22" ht="14.25" customHeight="1" x14ac:dyDescent="0.3">
      <c r="A350" s="7">
        <v>1349</v>
      </c>
      <c r="B350" s="8">
        <v>44742</v>
      </c>
      <c r="C350" s="7" t="str">
        <f t="shared" si="5"/>
        <v>Jun</v>
      </c>
      <c r="D350" s="7" t="s">
        <v>59</v>
      </c>
      <c r="E350" s="7" t="s">
        <v>60</v>
      </c>
      <c r="F350" s="7">
        <v>35</v>
      </c>
      <c r="G350" s="7" t="str" cm="1">
        <f t="array" ref="G350">_xlfn.IFS(F350&lt;20,"10-20",AND(F350&gt;=20,F350&lt;50),"20-50",AND(F350&gt;=50,F350&lt;70),"50-70",F350&gt;=70,"70-100")</f>
        <v>20-50</v>
      </c>
      <c r="H350" s="7">
        <v>46</v>
      </c>
      <c r="I350" s="7">
        <v>480</v>
      </c>
      <c r="J350" s="7">
        <v>44</v>
      </c>
      <c r="K350" s="7" t="s">
        <v>42</v>
      </c>
      <c r="L350" s="8">
        <v>44746</v>
      </c>
      <c r="M350" s="7">
        <v>4</v>
      </c>
      <c r="N350" s="7">
        <v>4</v>
      </c>
      <c r="O350" s="7">
        <v>484</v>
      </c>
      <c r="P350" s="7" t="s">
        <v>35</v>
      </c>
      <c r="Q350" s="7" t="s">
        <v>413</v>
      </c>
      <c r="R350" s="7" t="s">
        <v>37</v>
      </c>
      <c r="S350" s="7">
        <v>57</v>
      </c>
      <c r="T350" s="7" t="str" cm="1">
        <f t="array" ref="T350">_xlfn.IFS(S350&lt;30, "Young", AND(S350&gt;=30,S350&lt;50),"Adults",S350&gt;=50,"Senior")</f>
        <v>Senior</v>
      </c>
      <c r="U350" s="7" t="s">
        <v>74</v>
      </c>
      <c r="V350" s="7" t="s">
        <v>39</v>
      </c>
    </row>
    <row r="351" spans="1:22" ht="14.25" customHeight="1" x14ac:dyDescent="0.3">
      <c r="A351" s="9">
        <v>1350</v>
      </c>
      <c r="B351" s="10">
        <v>44813</v>
      </c>
      <c r="C351" s="9" t="str">
        <f t="shared" si="5"/>
        <v>Sep</v>
      </c>
      <c r="D351" s="9" t="s">
        <v>81</v>
      </c>
      <c r="E351" s="9" t="s">
        <v>60</v>
      </c>
      <c r="F351" s="9">
        <v>28</v>
      </c>
      <c r="G351" s="9" t="str" cm="1">
        <f t="array" ref="G351">_xlfn.IFS(F351&lt;20,"10-20",AND(F351&gt;=20,F351&lt;50),"20-50",AND(F351&gt;=50,F351&lt;70),"50-70",F351&gt;=70,"70-100")</f>
        <v>20-50</v>
      </c>
      <c r="H351" s="9">
        <v>61</v>
      </c>
      <c r="I351" s="9">
        <v>1084</v>
      </c>
      <c r="J351" s="9">
        <v>33</v>
      </c>
      <c r="K351" s="9" t="s">
        <v>42</v>
      </c>
      <c r="L351" s="10">
        <v>44818</v>
      </c>
      <c r="M351" s="9">
        <v>5</v>
      </c>
      <c r="N351" s="9">
        <v>5</v>
      </c>
      <c r="O351" s="9">
        <v>1089</v>
      </c>
      <c r="P351" s="9" t="s">
        <v>35</v>
      </c>
      <c r="Q351" s="9" t="s">
        <v>414</v>
      </c>
      <c r="R351" s="9" t="s">
        <v>37</v>
      </c>
      <c r="S351" s="9">
        <v>48</v>
      </c>
      <c r="T351" s="9" t="str" cm="1">
        <f t="array" ref="T351">_xlfn.IFS(S351&lt;30, "Young", AND(S351&gt;=30,S351&lt;50),"Adults",S351&gt;=50,"Senior")</f>
        <v>Adults</v>
      </c>
      <c r="U351" s="9" t="s">
        <v>84</v>
      </c>
      <c r="V351" s="9" t="s">
        <v>39</v>
      </c>
    </row>
    <row r="352" spans="1:22" ht="14.25" customHeight="1" x14ac:dyDescent="0.3">
      <c r="A352" s="7">
        <v>1351</v>
      </c>
      <c r="B352" s="8">
        <v>44838</v>
      </c>
      <c r="C352" s="7" t="str">
        <f t="shared" si="5"/>
        <v>Oct</v>
      </c>
      <c r="D352" s="7" t="s">
        <v>40</v>
      </c>
      <c r="E352" s="7" t="s">
        <v>41</v>
      </c>
      <c r="F352" s="7">
        <v>76</v>
      </c>
      <c r="G352" s="7" t="str" cm="1">
        <f t="array" ref="G352">_xlfn.IFS(F352&lt;20,"10-20",AND(F352&gt;=20,F352&lt;50),"20-50",AND(F352&gt;=50,F352&lt;70),"50-70",F352&gt;=70,"70-100")</f>
        <v>70-100</v>
      </c>
      <c r="H352" s="7">
        <v>114</v>
      </c>
      <c r="I352" s="7">
        <v>73</v>
      </c>
      <c r="J352" s="7">
        <v>2</v>
      </c>
      <c r="K352" s="7" t="s">
        <v>42</v>
      </c>
      <c r="L352" s="8">
        <v>44840</v>
      </c>
      <c r="M352" s="7">
        <v>2</v>
      </c>
      <c r="N352" s="7">
        <v>3</v>
      </c>
      <c r="O352" s="7">
        <v>76</v>
      </c>
      <c r="P352" s="7" t="s">
        <v>45</v>
      </c>
      <c r="Q352" s="7" t="s">
        <v>415</v>
      </c>
      <c r="R352" s="7" t="s">
        <v>37</v>
      </c>
      <c r="S352" s="7">
        <v>63</v>
      </c>
      <c r="T352" s="7" t="str" cm="1">
        <f t="array" ref="T352">_xlfn.IFS(S352&lt;30, "Young", AND(S352&gt;=30,S352&lt;50),"Adults",S352&gt;=50,"Senior")</f>
        <v>Senior</v>
      </c>
      <c r="U352" s="7" t="s">
        <v>84</v>
      </c>
      <c r="V352" s="7" t="s">
        <v>39</v>
      </c>
    </row>
    <row r="353" spans="1:22" ht="14.25" customHeight="1" x14ac:dyDescent="0.3">
      <c r="A353" s="9">
        <v>1352</v>
      </c>
      <c r="B353" s="10">
        <v>44891</v>
      </c>
      <c r="C353" s="9" t="str">
        <f t="shared" si="5"/>
        <v>Nov</v>
      </c>
      <c r="D353" s="9" t="s">
        <v>32</v>
      </c>
      <c r="E353" s="9" t="s">
        <v>33</v>
      </c>
      <c r="F353" s="9">
        <v>86</v>
      </c>
      <c r="G353" s="9" t="str" cm="1">
        <f t="array" ref="G353">_xlfn.IFS(F353&lt;20,"10-20",AND(F353&gt;=20,F353&lt;50),"20-50",AND(F353&gt;=50,F353&lt;70),"50-70",F353&gt;=70,"70-100")</f>
        <v>70-100</v>
      </c>
      <c r="H353" s="9">
        <v>103</v>
      </c>
      <c r="I353" s="9">
        <v>644</v>
      </c>
      <c r="J353" s="9">
        <v>38</v>
      </c>
      <c r="K353" s="9" t="s">
        <v>42</v>
      </c>
      <c r="L353" s="10">
        <v>44897</v>
      </c>
      <c r="M353" s="9">
        <v>2</v>
      </c>
      <c r="N353" s="9">
        <v>2</v>
      </c>
      <c r="O353" s="9">
        <v>646</v>
      </c>
      <c r="P353" s="9" t="s">
        <v>72</v>
      </c>
      <c r="Q353" s="9" t="s">
        <v>416</v>
      </c>
      <c r="R353" s="9" t="s">
        <v>37</v>
      </c>
      <c r="S353" s="9">
        <v>18</v>
      </c>
      <c r="T353" s="9" t="str" cm="1">
        <f t="array" ref="T353">_xlfn.IFS(S353&lt;30, "Young", AND(S353&gt;=30,S353&lt;50),"Adults",S353&gt;=50,"Senior")</f>
        <v>Young</v>
      </c>
      <c r="U353" s="9" t="s">
        <v>67</v>
      </c>
      <c r="V353" s="9" t="s">
        <v>39</v>
      </c>
    </row>
    <row r="354" spans="1:22" ht="14.25" customHeight="1" x14ac:dyDescent="0.3">
      <c r="A354" s="7">
        <v>1353</v>
      </c>
      <c r="B354" s="8">
        <v>44881</v>
      </c>
      <c r="C354" s="7" t="str">
        <f t="shared" si="5"/>
        <v>Nov</v>
      </c>
      <c r="D354" s="7" t="s">
        <v>52</v>
      </c>
      <c r="E354" s="7" t="s">
        <v>53</v>
      </c>
      <c r="F354" s="7">
        <v>80</v>
      </c>
      <c r="G354" s="7" t="str" cm="1">
        <f t="array" ref="G354">_xlfn.IFS(F354&lt;20,"10-20",AND(F354&gt;=20,F354&lt;50),"20-50",AND(F354&gt;=50,F354&lt;70),"50-70",F354&gt;=70,"70-100")</f>
        <v>70-100</v>
      </c>
      <c r="H354" s="7">
        <v>117</v>
      </c>
      <c r="I354" s="7">
        <v>1218</v>
      </c>
      <c r="J354" s="7">
        <v>33</v>
      </c>
      <c r="K354" s="7" t="s">
        <v>42</v>
      </c>
      <c r="L354" s="8">
        <v>44886</v>
      </c>
      <c r="M354" s="7">
        <v>5</v>
      </c>
      <c r="N354" s="7">
        <v>3</v>
      </c>
      <c r="O354" s="7">
        <v>1221</v>
      </c>
      <c r="P354" s="7" t="s">
        <v>35</v>
      </c>
      <c r="Q354" s="7" t="s">
        <v>417</v>
      </c>
      <c r="R354" s="7" t="s">
        <v>37</v>
      </c>
      <c r="S354" s="7">
        <v>61</v>
      </c>
      <c r="T354" s="7" t="str" cm="1">
        <f t="array" ref="T354">_xlfn.IFS(S354&lt;30, "Young", AND(S354&gt;=30,S354&lt;50),"Adults",S354&gt;=50,"Senior")</f>
        <v>Senior</v>
      </c>
      <c r="U354" s="7" t="s">
        <v>44</v>
      </c>
      <c r="V354" s="7" t="s">
        <v>39</v>
      </c>
    </row>
    <row r="355" spans="1:22" ht="14.25" customHeight="1" x14ac:dyDescent="0.3">
      <c r="A355" s="9">
        <v>1354</v>
      </c>
      <c r="B355" s="10">
        <v>44794</v>
      </c>
      <c r="C355" s="9" t="str">
        <f t="shared" si="5"/>
        <v>Aug</v>
      </c>
      <c r="D355" s="9" t="s">
        <v>32</v>
      </c>
      <c r="E355" s="9" t="s">
        <v>33</v>
      </c>
      <c r="F355" s="9">
        <v>59</v>
      </c>
      <c r="G355" s="9" t="str" cm="1">
        <f t="array" ref="G355">_xlfn.IFS(F355&lt;20,"10-20",AND(F355&gt;=20,F355&lt;50),"20-50",AND(F355&gt;=50,F355&lt;70),"50-70",F355&gt;=70,"70-100")</f>
        <v>50-70</v>
      </c>
      <c r="H355" s="9">
        <v>71</v>
      </c>
      <c r="I355" s="9">
        <v>310</v>
      </c>
      <c r="J355" s="9">
        <v>26</v>
      </c>
      <c r="K355" s="9" t="s">
        <v>42</v>
      </c>
      <c r="L355" s="10">
        <v>44800</v>
      </c>
      <c r="M355" s="9">
        <v>2</v>
      </c>
      <c r="N355" s="9">
        <v>2</v>
      </c>
      <c r="O355" s="9">
        <v>312</v>
      </c>
      <c r="P355" s="9" t="s">
        <v>49</v>
      </c>
      <c r="Q355" s="9" t="s">
        <v>418</v>
      </c>
      <c r="R355" s="9" t="s">
        <v>37</v>
      </c>
      <c r="S355" s="9">
        <v>34</v>
      </c>
      <c r="T355" s="9" t="str" cm="1">
        <f t="array" ref="T355">_xlfn.IFS(S355&lt;30, "Young", AND(S355&gt;=30,S355&lt;50),"Adults",S355&gt;=50,"Senior")</f>
        <v>Adults</v>
      </c>
      <c r="U355" s="9" t="s">
        <v>63</v>
      </c>
      <c r="V355" s="9" t="s">
        <v>39</v>
      </c>
    </row>
    <row r="356" spans="1:22" ht="14.25" customHeight="1" x14ac:dyDescent="0.3">
      <c r="A356" s="7">
        <v>1355</v>
      </c>
      <c r="B356" s="8">
        <v>44731</v>
      </c>
      <c r="C356" s="7" t="str">
        <f t="shared" si="5"/>
        <v>Jun</v>
      </c>
      <c r="D356" s="7" t="s">
        <v>81</v>
      </c>
      <c r="E356" s="7" t="s">
        <v>60</v>
      </c>
      <c r="F356" s="7">
        <v>48</v>
      </c>
      <c r="G356" s="7" t="str" cm="1">
        <f t="array" ref="G356">_xlfn.IFS(F356&lt;20,"10-20",AND(F356&gt;=20,F356&lt;50),"20-50",AND(F356&gt;=50,F356&lt;70),"50-70",F356&gt;=70,"70-100")</f>
        <v>20-50</v>
      </c>
      <c r="H356" s="7">
        <v>84</v>
      </c>
      <c r="I356" s="7">
        <v>536</v>
      </c>
      <c r="J356" s="7">
        <v>15</v>
      </c>
      <c r="K356" s="7" t="s">
        <v>42</v>
      </c>
      <c r="L356" s="8">
        <v>44738</v>
      </c>
      <c r="M356" s="7">
        <v>7</v>
      </c>
      <c r="N356" s="7">
        <v>4</v>
      </c>
      <c r="O356" s="7">
        <v>540</v>
      </c>
      <c r="P356" s="7" t="s">
        <v>72</v>
      </c>
      <c r="Q356" s="7" t="s">
        <v>419</v>
      </c>
      <c r="R356" s="7" t="s">
        <v>37</v>
      </c>
      <c r="S356" s="7">
        <v>31</v>
      </c>
      <c r="T356" s="7" t="str" cm="1">
        <f t="array" ref="T356">_xlfn.IFS(S356&lt;30, "Young", AND(S356&gt;=30,S356&lt;50),"Adults",S356&gt;=50,"Senior")</f>
        <v>Adults</v>
      </c>
      <c r="U356" s="7" t="s">
        <v>88</v>
      </c>
      <c r="V356" s="7" t="s">
        <v>39</v>
      </c>
    </row>
    <row r="357" spans="1:22" ht="14.25" customHeight="1" x14ac:dyDescent="0.3">
      <c r="A357" s="9">
        <v>1356</v>
      </c>
      <c r="B357" s="10">
        <v>44870</v>
      </c>
      <c r="C357" s="9" t="str">
        <f t="shared" si="5"/>
        <v>Nov</v>
      </c>
      <c r="D357" s="9" t="s">
        <v>59</v>
      </c>
      <c r="E357" s="9" t="s">
        <v>60</v>
      </c>
      <c r="F357" s="9">
        <v>55</v>
      </c>
      <c r="G357" s="9" t="str" cm="1">
        <f t="array" ref="G357">_xlfn.IFS(F357&lt;20,"10-20",AND(F357&gt;=20,F357&lt;50),"20-50",AND(F357&gt;=50,F357&lt;70),"50-70",F357&gt;=70,"70-100")</f>
        <v>50-70</v>
      </c>
      <c r="H357" s="9">
        <v>65</v>
      </c>
      <c r="I357" s="9">
        <v>185</v>
      </c>
      <c r="J357" s="9">
        <v>19</v>
      </c>
      <c r="K357" s="9" t="s">
        <v>42</v>
      </c>
      <c r="L357" s="10">
        <v>44873</v>
      </c>
      <c r="M357" s="9">
        <v>3</v>
      </c>
      <c r="N357" s="9">
        <v>5</v>
      </c>
      <c r="O357" s="9">
        <v>190</v>
      </c>
      <c r="P357" s="9" t="s">
        <v>72</v>
      </c>
      <c r="Q357" s="9" t="s">
        <v>420</v>
      </c>
      <c r="R357" s="9" t="s">
        <v>37</v>
      </c>
      <c r="S357" s="9">
        <v>28</v>
      </c>
      <c r="T357" s="9" t="str" cm="1">
        <f t="array" ref="T357">_xlfn.IFS(S357&lt;30, "Young", AND(S357&gt;=30,S357&lt;50),"Adults",S357&gt;=50,"Senior")</f>
        <v>Young</v>
      </c>
      <c r="U357" s="9" t="s">
        <v>47</v>
      </c>
      <c r="V357" s="9" t="s">
        <v>39</v>
      </c>
    </row>
    <row r="358" spans="1:22" ht="14.25" customHeight="1" x14ac:dyDescent="0.3">
      <c r="A358" s="7">
        <v>1357</v>
      </c>
      <c r="B358" s="8">
        <v>44884</v>
      </c>
      <c r="C358" s="7" t="str">
        <f t="shared" si="5"/>
        <v>Nov</v>
      </c>
      <c r="D358" s="7" t="s">
        <v>52</v>
      </c>
      <c r="E358" s="7" t="s">
        <v>53</v>
      </c>
      <c r="F358" s="7">
        <v>92</v>
      </c>
      <c r="G358" s="7" t="str" cm="1">
        <f t="array" ref="G358">_xlfn.IFS(F358&lt;20,"10-20",AND(F358&gt;=20,F358&lt;50),"20-50",AND(F358&gt;=50,F358&lt;70),"50-70",F358&gt;=70,"70-100")</f>
        <v>70-100</v>
      </c>
      <c r="H358" s="7">
        <v>121</v>
      </c>
      <c r="I358" s="7">
        <v>924</v>
      </c>
      <c r="J358" s="7">
        <v>32</v>
      </c>
      <c r="K358" s="7" t="s">
        <v>42</v>
      </c>
      <c r="L358" s="8">
        <v>44885</v>
      </c>
      <c r="M358" s="7">
        <v>1</v>
      </c>
      <c r="N358" s="7">
        <v>4</v>
      </c>
      <c r="O358" s="7">
        <v>928</v>
      </c>
      <c r="P358" s="7" t="s">
        <v>45</v>
      </c>
      <c r="Q358" s="7" t="s">
        <v>421</v>
      </c>
      <c r="R358" s="7" t="s">
        <v>37</v>
      </c>
      <c r="S358" s="7">
        <v>54</v>
      </c>
      <c r="T358" s="7" t="str" cm="1">
        <f t="array" ref="T358">_xlfn.IFS(S358&lt;30, "Young", AND(S358&gt;=30,S358&lt;50),"Adults",S358&gt;=50,"Senior")</f>
        <v>Senior</v>
      </c>
      <c r="U358" s="7" t="s">
        <v>74</v>
      </c>
      <c r="V358" s="7" t="s">
        <v>39</v>
      </c>
    </row>
    <row r="359" spans="1:22" ht="14.25" customHeight="1" x14ac:dyDescent="0.3">
      <c r="A359" s="9">
        <v>1358</v>
      </c>
      <c r="B359" s="10">
        <v>44890</v>
      </c>
      <c r="C359" s="9" t="str">
        <f t="shared" si="5"/>
        <v>Nov</v>
      </c>
      <c r="D359" s="9" t="s">
        <v>32</v>
      </c>
      <c r="E359" s="9" t="s">
        <v>33</v>
      </c>
      <c r="F359" s="9">
        <v>28</v>
      </c>
      <c r="G359" s="9" t="str" cm="1">
        <f t="array" ref="G359">_xlfn.IFS(F359&lt;20,"10-20",AND(F359&gt;=20,F359&lt;50),"20-50",AND(F359&gt;=50,F359&lt;70),"50-70",F359&gt;=70,"70-100")</f>
        <v>20-50</v>
      </c>
      <c r="H359" s="9">
        <v>56</v>
      </c>
      <c r="I359" s="9">
        <v>976</v>
      </c>
      <c r="J359" s="9">
        <v>35</v>
      </c>
      <c r="K359" s="9" t="s">
        <v>42</v>
      </c>
      <c r="L359" s="10">
        <v>44892</v>
      </c>
      <c r="M359" s="9">
        <v>2</v>
      </c>
      <c r="N359" s="9">
        <v>4</v>
      </c>
      <c r="O359" s="9">
        <v>980</v>
      </c>
      <c r="P359" s="9" t="s">
        <v>61</v>
      </c>
      <c r="Q359" s="9" t="s">
        <v>422</v>
      </c>
      <c r="R359" s="9" t="s">
        <v>37</v>
      </c>
      <c r="S359" s="9">
        <v>17</v>
      </c>
      <c r="T359" s="9" t="str" cm="1">
        <f t="array" ref="T359">_xlfn.IFS(S359&lt;30, "Young", AND(S359&gt;=30,S359&lt;50),"Adults",S359&gt;=50,"Senior")</f>
        <v>Young</v>
      </c>
      <c r="U359" s="9" t="s">
        <v>168</v>
      </c>
      <c r="V359" s="9" t="s">
        <v>39</v>
      </c>
    </row>
    <row r="360" spans="1:22" ht="14.25" customHeight="1" x14ac:dyDescent="0.3">
      <c r="A360" s="7">
        <v>1359</v>
      </c>
      <c r="B360" s="8">
        <v>44726</v>
      </c>
      <c r="C360" s="7" t="str">
        <f t="shared" si="5"/>
        <v>Jun</v>
      </c>
      <c r="D360" s="7" t="s">
        <v>68</v>
      </c>
      <c r="E360" s="7" t="s">
        <v>57</v>
      </c>
      <c r="F360" s="7">
        <v>31</v>
      </c>
      <c r="G360" s="7" t="str" cm="1">
        <f t="array" ref="G360">_xlfn.IFS(F360&lt;20,"10-20",AND(F360&gt;=20,F360&lt;50),"20-50",AND(F360&gt;=50,F360&lt;70),"50-70",F360&gt;=70,"70-100")</f>
        <v>20-50</v>
      </c>
      <c r="H360" s="7">
        <v>65</v>
      </c>
      <c r="I360" s="7">
        <v>1357</v>
      </c>
      <c r="J360" s="7">
        <v>40</v>
      </c>
      <c r="K360" s="7" t="s">
        <v>42</v>
      </c>
      <c r="L360" s="8">
        <v>44733</v>
      </c>
      <c r="M360" s="7">
        <v>7</v>
      </c>
      <c r="N360" s="7">
        <v>3</v>
      </c>
      <c r="O360" s="7">
        <v>1360</v>
      </c>
      <c r="P360" s="7" t="s">
        <v>35</v>
      </c>
      <c r="Q360" s="7" t="s">
        <v>423</v>
      </c>
      <c r="R360" s="7" t="s">
        <v>37</v>
      </c>
      <c r="S360" s="7">
        <v>32</v>
      </c>
      <c r="T360" s="7" t="str" cm="1">
        <f t="array" ref="T360">_xlfn.IFS(S360&lt;30, "Young", AND(S360&gt;=30,S360&lt;50),"Adults",S360&gt;=50,"Senior")</f>
        <v>Adults</v>
      </c>
      <c r="U360" s="7" t="s">
        <v>63</v>
      </c>
      <c r="V360" s="7" t="s">
        <v>39</v>
      </c>
    </row>
    <row r="361" spans="1:22" ht="14.25" customHeight="1" x14ac:dyDescent="0.3">
      <c r="A361" s="9">
        <v>1360</v>
      </c>
      <c r="B361" s="10">
        <v>44835</v>
      </c>
      <c r="C361" s="9" t="str">
        <f t="shared" si="5"/>
        <v>Oct</v>
      </c>
      <c r="D361" s="9" t="s">
        <v>56</v>
      </c>
      <c r="E361" s="9" t="s">
        <v>57</v>
      </c>
      <c r="F361" s="9">
        <v>20</v>
      </c>
      <c r="G361" s="9" t="str" cm="1">
        <f t="array" ref="G361">_xlfn.IFS(F361&lt;20,"10-20",AND(F361&gt;=20,F361&lt;50),"20-50",AND(F361&gt;=50,F361&lt;70),"50-70",F361&gt;=70,"70-100")</f>
        <v>20-50</v>
      </c>
      <c r="H361" s="9">
        <v>36</v>
      </c>
      <c r="I361" s="9">
        <v>108</v>
      </c>
      <c r="J361" s="9">
        <v>7</v>
      </c>
      <c r="K361" s="9" t="s">
        <v>42</v>
      </c>
      <c r="L361" s="10">
        <v>44838</v>
      </c>
      <c r="M361" s="9">
        <v>3</v>
      </c>
      <c r="N361" s="9">
        <v>4</v>
      </c>
      <c r="O361" s="9">
        <v>112</v>
      </c>
      <c r="P361" s="9" t="s">
        <v>72</v>
      </c>
      <c r="Q361" s="9" t="s">
        <v>424</v>
      </c>
      <c r="R361" s="9" t="s">
        <v>37</v>
      </c>
      <c r="S361" s="9">
        <v>60</v>
      </c>
      <c r="T361" s="9" t="str" cm="1">
        <f t="array" ref="T361">_xlfn.IFS(S361&lt;30, "Young", AND(S361&gt;=30,S361&lt;50),"Adults",S361&gt;=50,"Senior")</f>
        <v>Senior</v>
      </c>
      <c r="U361" s="9" t="s">
        <v>84</v>
      </c>
      <c r="V361" s="9" t="s">
        <v>39</v>
      </c>
    </row>
    <row r="362" spans="1:22" ht="14.25" customHeight="1" x14ac:dyDescent="0.3">
      <c r="A362" s="7">
        <v>1361</v>
      </c>
      <c r="B362" s="8">
        <v>44845</v>
      </c>
      <c r="C362" s="7" t="str">
        <f t="shared" si="5"/>
        <v>Oct</v>
      </c>
      <c r="D362" s="7" t="s">
        <v>52</v>
      </c>
      <c r="E362" s="7" t="s">
        <v>53</v>
      </c>
      <c r="F362" s="7">
        <v>82</v>
      </c>
      <c r="G362" s="7" t="str" cm="1">
        <f t="array" ref="G362">_xlfn.IFS(F362&lt;20,"10-20",AND(F362&gt;=20,F362&lt;50),"20-50",AND(F362&gt;=50,F362&lt;70),"50-70",F362&gt;=70,"70-100")</f>
        <v>70-100</v>
      </c>
      <c r="H362" s="7">
        <v>114</v>
      </c>
      <c r="I362" s="7">
        <v>1180</v>
      </c>
      <c r="J362" s="7">
        <v>37</v>
      </c>
      <c r="K362" s="7" t="s">
        <v>42</v>
      </c>
      <c r="L362" s="8">
        <v>44849</v>
      </c>
      <c r="M362" s="7">
        <v>4</v>
      </c>
      <c r="N362" s="7">
        <v>4</v>
      </c>
      <c r="O362" s="7">
        <v>1184</v>
      </c>
      <c r="P362" s="7" t="s">
        <v>49</v>
      </c>
      <c r="Q362" s="7" t="s">
        <v>425</v>
      </c>
      <c r="R362" s="7" t="s">
        <v>37</v>
      </c>
      <c r="S362" s="7">
        <v>43</v>
      </c>
      <c r="T362" s="7" t="str" cm="1">
        <f t="array" ref="T362">_xlfn.IFS(S362&lt;30, "Young", AND(S362&gt;=30,S362&lt;50),"Adults",S362&gt;=50,"Senior")</f>
        <v>Adults</v>
      </c>
      <c r="U362" s="7" t="s">
        <v>47</v>
      </c>
      <c r="V362" s="7" t="s">
        <v>39</v>
      </c>
    </row>
    <row r="363" spans="1:22" ht="14.25" customHeight="1" x14ac:dyDescent="0.3">
      <c r="A363" s="9">
        <v>1362</v>
      </c>
      <c r="B363" s="10">
        <v>44608</v>
      </c>
      <c r="C363" s="9" t="str">
        <f t="shared" si="5"/>
        <v>Feb</v>
      </c>
      <c r="D363" s="9" t="s">
        <v>32</v>
      </c>
      <c r="E363" s="9" t="s">
        <v>33</v>
      </c>
      <c r="F363" s="9">
        <v>79</v>
      </c>
      <c r="G363" s="9" t="str" cm="1">
        <f t="array" ref="G363">_xlfn.IFS(F363&lt;20,"10-20",AND(F363&gt;=20,F363&lt;50),"20-50",AND(F363&gt;=50,F363&lt;70),"50-70",F363&gt;=70,"70-100")</f>
        <v>70-100</v>
      </c>
      <c r="H363" s="9">
        <v>117</v>
      </c>
      <c r="I363" s="9">
        <v>985</v>
      </c>
      <c r="J363" s="9">
        <v>26</v>
      </c>
      <c r="K363" s="9" t="s">
        <v>42</v>
      </c>
      <c r="L363" s="10">
        <v>44610</v>
      </c>
      <c r="M363" s="9">
        <v>2</v>
      </c>
      <c r="N363" s="9">
        <v>3</v>
      </c>
      <c r="O363" s="9">
        <v>988</v>
      </c>
      <c r="P363" s="9" t="s">
        <v>61</v>
      </c>
      <c r="Q363" s="9" t="s">
        <v>426</v>
      </c>
      <c r="R363" s="9" t="s">
        <v>37</v>
      </c>
      <c r="S363" s="9">
        <v>19</v>
      </c>
      <c r="T363" s="9" t="str" cm="1">
        <f t="array" ref="T363">_xlfn.IFS(S363&lt;30, "Young", AND(S363&gt;=30,S363&lt;50),"Adults",S363&gt;=50,"Senior")</f>
        <v>Young</v>
      </c>
      <c r="U363" s="9" t="s">
        <v>74</v>
      </c>
      <c r="V363" s="9" t="s">
        <v>39</v>
      </c>
    </row>
    <row r="364" spans="1:22" ht="14.25" customHeight="1" x14ac:dyDescent="0.3">
      <c r="A364" s="7">
        <v>1363</v>
      </c>
      <c r="B364" s="8">
        <v>44677</v>
      </c>
      <c r="C364" s="7" t="str">
        <f t="shared" si="5"/>
        <v>Apr</v>
      </c>
      <c r="D364" s="7" t="s">
        <v>56</v>
      </c>
      <c r="E364" s="7" t="s">
        <v>57</v>
      </c>
      <c r="F364" s="7">
        <v>91</v>
      </c>
      <c r="G364" s="7" t="str" cm="1">
        <f t="array" ref="G364">_xlfn.IFS(F364&lt;20,"10-20",AND(F364&gt;=20,F364&lt;50),"20-50",AND(F364&gt;=50,F364&lt;70),"50-70",F364&gt;=70,"70-100")</f>
        <v>70-100</v>
      </c>
      <c r="H364" s="7">
        <v>111</v>
      </c>
      <c r="I364" s="7">
        <v>475</v>
      </c>
      <c r="J364" s="7">
        <v>24</v>
      </c>
      <c r="K364" s="7" t="s">
        <v>42</v>
      </c>
      <c r="L364" s="8">
        <v>44682</v>
      </c>
      <c r="M364" s="7">
        <v>5</v>
      </c>
      <c r="N364" s="7">
        <v>5</v>
      </c>
      <c r="O364" s="7">
        <v>480</v>
      </c>
      <c r="P364" s="7" t="s">
        <v>61</v>
      </c>
      <c r="Q364" s="7" t="s">
        <v>427</v>
      </c>
      <c r="R364" s="7" t="s">
        <v>37</v>
      </c>
      <c r="S364" s="7">
        <v>50</v>
      </c>
      <c r="T364" s="7" t="str" cm="1">
        <f t="array" ref="T364">_xlfn.IFS(S364&lt;30, "Young", AND(S364&gt;=30,S364&lt;50),"Adults",S364&gt;=50,"Senior")</f>
        <v>Senior</v>
      </c>
      <c r="U364" s="7" t="s">
        <v>47</v>
      </c>
      <c r="V364" s="7" t="s">
        <v>39</v>
      </c>
    </row>
    <row r="365" spans="1:22" ht="14.25" customHeight="1" x14ac:dyDescent="0.3">
      <c r="A365" s="9">
        <v>1364</v>
      </c>
      <c r="B365" s="10">
        <v>44841</v>
      </c>
      <c r="C365" s="9" t="str">
        <f t="shared" si="5"/>
        <v>Oct</v>
      </c>
      <c r="D365" s="9" t="s">
        <v>65</v>
      </c>
      <c r="E365" s="9" t="s">
        <v>57</v>
      </c>
      <c r="F365" s="9">
        <v>38</v>
      </c>
      <c r="G365" s="9" t="str" cm="1">
        <f t="array" ref="G365">_xlfn.IFS(F365&lt;20,"10-20",AND(F365&gt;=20,F365&lt;50),"20-50",AND(F365&gt;=50,F365&lt;70),"50-70",F365&gt;=70,"70-100")</f>
        <v>20-50</v>
      </c>
      <c r="H365" s="9">
        <v>65</v>
      </c>
      <c r="I365" s="9">
        <v>751</v>
      </c>
      <c r="J365" s="9">
        <v>28</v>
      </c>
      <c r="K365" s="9" t="s">
        <v>42</v>
      </c>
      <c r="L365" s="10">
        <v>44842</v>
      </c>
      <c r="M365" s="9">
        <v>1</v>
      </c>
      <c r="N365" s="9">
        <v>5</v>
      </c>
      <c r="O365" s="9">
        <v>756</v>
      </c>
      <c r="P365" s="9" t="s">
        <v>61</v>
      </c>
      <c r="Q365" s="9" t="s">
        <v>428</v>
      </c>
      <c r="R365" s="9" t="s">
        <v>37</v>
      </c>
      <c r="S365" s="9">
        <v>63</v>
      </c>
      <c r="T365" s="9" t="str" cm="1">
        <f t="array" ref="T365">_xlfn.IFS(S365&lt;30, "Young", AND(S365&gt;=30,S365&lt;50),"Adults",S365&gt;=50,"Senior")</f>
        <v>Senior</v>
      </c>
      <c r="U365" s="9" t="s">
        <v>88</v>
      </c>
      <c r="V365" s="9" t="s">
        <v>39</v>
      </c>
    </row>
    <row r="366" spans="1:22" ht="14.25" customHeight="1" x14ac:dyDescent="0.3">
      <c r="A366" s="7">
        <v>1365</v>
      </c>
      <c r="B366" s="8">
        <v>44731</v>
      </c>
      <c r="C366" s="7" t="str">
        <f t="shared" si="5"/>
        <v>Jun</v>
      </c>
      <c r="D366" s="7" t="s">
        <v>40</v>
      </c>
      <c r="E366" s="7" t="s">
        <v>41</v>
      </c>
      <c r="F366" s="7">
        <v>95</v>
      </c>
      <c r="G366" s="7" t="str" cm="1">
        <f t="array" ref="G366">_xlfn.IFS(F366&lt;20,"10-20",AND(F366&gt;=20,F366&lt;50),"20-50",AND(F366&gt;=50,F366&lt;70),"50-70",F366&gt;=70,"70-100")</f>
        <v>70-100</v>
      </c>
      <c r="H366" s="7">
        <v>132</v>
      </c>
      <c r="I366" s="7">
        <v>1623</v>
      </c>
      <c r="J366" s="7">
        <v>44</v>
      </c>
      <c r="K366" s="7" t="s">
        <v>42</v>
      </c>
      <c r="L366" s="8">
        <v>44738</v>
      </c>
      <c r="M366" s="7">
        <v>7</v>
      </c>
      <c r="N366" s="7">
        <v>5</v>
      </c>
      <c r="O366" s="7">
        <v>1628</v>
      </c>
      <c r="P366" s="7" t="s">
        <v>49</v>
      </c>
      <c r="Q366" s="7" t="s">
        <v>429</v>
      </c>
      <c r="R366" s="7" t="s">
        <v>37</v>
      </c>
      <c r="S366" s="7">
        <v>58</v>
      </c>
      <c r="T366" s="7" t="str" cm="1">
        <f t="array" ref="T366">_xlfn.IFS(S366&lt;30, "Young", AND(S366&gt;=30,S366&lt;50),"Adults",S366&gt;=50,"Senior")</f>
        <v>Senior</v>
      </c>
      <c r="U366" s="7" t="s">
        <v>74</v>
      </c>
      <c r="V366" s="7" t="s">
        <v>39</v>
      </c>
    </row>
    <row r="367" spans="1:22" ht="14.25" customHeight="1" x14ac:dyDescent="0.3">
      <c r="A367" s="9">
        <v>1366</v>
      </c>
      <c r="B367" s="10">
        <v>44735</v>
      </c>
      <c r="C367" s="9" t="str">
        <f t="shared" si="5"/>
        <v>Jun</v>
      </c>
      <c r="D367" s="9" t="s">
        <v>32</v>
      </c>
      <c r="E367" s="9" t="s">
        <v>33</v>
      </c>
      <c r="F367" s="9">
        <v>96</v>
      </c>
      <c r="G367" s="9" t="str" cm="1">
        <f t="array" ref="G367">_xlfn.IFS(F367&lt;20,"10-20",AND(F367&gt;=20,F367&lt;50),"20-50",AND(F367&gt;=50,F367&lt;70),"50-70",F367&gt;=70,"70-100")</f>
        <v>70-100</v>
      </c>
      <c r="H367" s="9">
        <v>121</v>
      </c>
      <c r="I367" s="9">
        <v>1045</v>
      </c>
      <c r="J367" s="9">
        <v>42</v>
      </c>
      <c r="K367" s="9" t="s">
        <v>42</v>
      </c>
      <c r="L367" s="10">
        <v>44740</v>
      </c>
      <c r="M367" s="9">
        <v>1</v>
      </c>
      <c r="N367" s="9">
        <v>5</v>
      </c>
      <c r="O367" s="9">
        <v>1050</v>
      </c>
      <c r="P367" s="9" t="s">
        <v>72</v>
      </c>
      <c r="Q367" s="9" t="s">
        <v>430</v>
      </c>
      <c r="R367" s="9" t="s">
        <v>37</v>
      </c>
      <c r="S367" s="9">
        <v>64</v>
      </c>
      <c r="T367" s="9" t="str" cm="1">
        <f t="array" ref="T367">_xlfn.IFS(S367&lt;30, "Young", AND(S367&gt;=30,S367&lt;50),"Adults",S367&gt;=50,"Senior")</f>
        <v>Senior</v>
      </c>
      <c r="U367" s="9" t="s">
        <v>55</v>
      </c>
      <c r="V367" s="9" t="s">
        <v>39</v>
      </c>
    </row>
    <row r="368" spans="1:22" ht="14.25" customHeight="1" x14ac:dyDescent="0.3">
      <c r="A368" s="7">
        <v>1367</v>
      </c>
      <c r="B368" s="8">
        <v>44721</v>
      </c>
      <c r="C368" s="7" t="str">
        <f t="shared" si="5"/>
        <v>Jun</v>
      </c>
      <c r="D368" s="7" t="s">
        <v>65</v>
      </c>
      <c r="E368" s="7" t="s">
        <v>57</v>
      </c>
      <c r="F368" s="7">
        <v>54</v>
      </c>
      <c r="G368" s="7" t="str" cm="1">
        <f t="array" ref="G368">_xlfn.IFS(F368&lt;20,"10-20",AND(F368&gt;=20,F368&lt;50),"20-50",AND(F368&gt;=50,F368&lt;70),"50-70",F368&gt;=70,"70-100")</f>
        <v>50-70</v>
      </c>
      <c r="H368" s="7">
        <v>68</v>
      </c>
      <c r="I368" s="7">
        <v>513</v>
      </c>
      <c r="J368" s="7">
        <v>37</v>
      </c>
      <c r="K368" s="7" t="s">
        <v>42</v>
      </c>
      <c r="L368" s="8">
        <v>44724</v>
      </c>
      <c r="M368" s="7">
        <v>3</v>
      </c>
      <c r="N368" s="7">
        <v>5</v>
      </c>
      <c r="O368" s="7">
        <v>518</v>
      </c>
      <c r="P368" s="7" t="s">
        <v>72</v>
      </c>
      <c r="Q368" s="7" t="s">
        <v>431</v>
      </c>
      <c r="R368" s="7" t="s">
        <v>37</v>
      </c>
      <c r="S368" s="7">
        <v>31</v>
      </c>
      <c r="T368" s="7" t="str" cm="1">
        <f t="array" ref="T368">_xlfn.IFS(S368&lt;30, "Young", AND(S368&gt;=30,S368&lt;50),"Adults",S368&gt;=50,"Senior")</f>
        <v>Adults</v>
      </c>
      <c r="U368" s="7" t="s">
        <v>63</v>
      </c>
      <c r="V368" s="7" t="s">
        <v>39</v>
      </c>
    </row>
    <row r="369" spans="1:22" ht="14.25" customHeight="1" x14ac:dyDescent="0.3">
      <c r="A369" s="9">
        <v>1368</v>
      </c>
      <c r="B369" s="10">
        <v>44882</v>
      </c>
      <c r="C369" s="9" t="str">
        <f t="shared" si="5"/>
        <v>Nov</v>
      </c>
      <c r="D369" s="9" t="s">
        <v>32</v>
      </c>
      <c r="E369" s="9" t="s">
        <v>33</v>
      </c>
      <c r="F369" s="9">
        <v>94</v>
      </c>
      <c r="G369" s="9" t="str" cm="1">
        <f t="array" ref="G369">_xlfn.IFS(F369&lt;20,"10-20",AND(F369&gt;=20,F369&lt;50),"20-50",AND(F369&gt;=50,F369&lt;70),"50-70",F369&gt;=70,"70-100")</f>
        <v>70-100</v>
      </c>
      <c r="H369" s="9">
        <v>109</v>
      </c>
      <c r="I369" s="9">
        <v>42</v>
      </c>
      <c r="J369" s="9">
        <v>3</v>
      </c>
      <c r="K369" s="9" t="s">
        <v>42</v>
      </c>
      <c r="L369" s="10">
        <v>44889</v>
      </c>
      <c r="M369" s="9">
        <v>1</v>
      </c>
      <c r="N369" s="9">
        <v>3</v>
      </c>
      <c r="O369" s="9">
        <v>45</v>
      </c>
      <c r="P369" s="9" t="s">
        <v>61</v>
      </c>
      <c r="Q369" s="9" t="s">
        <v>432</v>
      </c>
      <c r="R369" s="9" t="s">
        <v>37</v>
      </c>
      <c r="S369" s="9">
        <v>23</v>
      </c>
      <c r="T369" s="9" t="str" cm="1">
        <f t="array" ref="T369">_xlfn.IFS(S369&lt;30, "Young", AND(S369&gt;=30,S369&lt;50),"Adults",S369&gt;=50,"Senior")</f>
        <v>Young</v>
      </c>
      <c r="U369" s="9" t="s">
        <v>88</v>
      </c>
      <c r="V369" s="9" t="s">
        <v>39</v>
      </c>
    </row>
    <row r="370" spans="1:22" ht="14.25" customHeight="1" x14ac:dyDescent="0.3">
      <c r="A370" s="7">
        <v>1369</v>
      </c>
      <c r="B370" s="8">
        <v>44922</v>
      </c>
      <c r="C370" s="7" t="str">
        <f t="shared" si="5"/>
        <v>Dec</v>
      </c>
      <c r="D370" s="7" t="s">
        <v>56</v>
      </c>
      <c r="E370" s="7" t="s">
        <v>57</v>
      </c>
      <c r="F370" s="7">
        <v>33</v>
      </c>
      <c r="G370" s="7" t="str" cm="1">
        <f t="array" ref="G370">_xlfn.IFS(F370&lt;20,"10-20",AND(F370&gt;=20,F370&lt;50),"20-50",AND(F370&gt;=50,F370&lt;70),"50-70",F370&gt;=70,"70-100")</f>
        <v>20-50</v>
      </c>
      <c r="H370" s="7">
        <v>65</v>
      </c>
      <c r="I370" s="7">
        <v>158</v>
      </c>
      <c r="J370" s="7">
        <v>5</v>
      </c>
      <c r="K370" s="7" t="s">
        <v>42</v>
      </c>
      <c r="L370" s="8">
        <v>44929</v>
      </c>
      <c r="M370" s="7">
        <v>7</v>
      </c>
      <c r="N370" s="7">
        <v>2</v>
      </c>
      <c r="O370" s="7">
        <v>160</v>
      </c>
      <c r="P370" s="7" t="s">
        <v>72</v>
      </c>
      <c r="Q370" s="7" t="s">
        <v>433</v>
      </c>
      <c r="R370" s="7" t="s">
        <v>37</v>
      </c>
      <c r="S370" s="7">
        <v>53</v>
      </c>
      <c r="T370" s="7" t="str" cm="1">
        <f t="array" ref="T370">_xlfn.IFS(S370&lt;30, "Young", AND(S370&gt;=30,S370&lt;50),"Adults",S370&gt;=50,"Senior")</f>
        <v>Senior</v>
      </c>
      <c r="U370" s="7" t="s">
        <v>67</v>
      </c>
      <c r="V370" s="7" t="s">
        <v>39</v>
      </c>
    </row>
    <row r="371" spans="1:22" ht="14.25" customHeight="1" x14ac:dyDescent="0.3">
      <c r="A371" s="9">
        <v>1370</v>
      </c>
      <c r="B371" s="10">
        <v>44911</v>
      </c>
      <c r="C371" s="9" t="str">
        <f t="shared" si="5"/>
        <v>Dec</v>
      </c>
      <c r="D371" s="9" t="s">
        <v>59</v>
      </c>
      <c r="E371" s="9" t="s">
        <v>60</v>
      </c>
      <c r="F371" s="9">
        <v>47</v>
      </c>
      <c r="G371" s="9" t="str" cm="1">
        <f t="array" ref="G371">_xlfn.IFS(F371&lt;20,"10-20",AND(F371&gt;=20,F371&lt;50),"20-50",AND(F371&gt;=50,F371&lt;70),"50-70",F371&gt;=70,"70-100")</f>
        <v>20-50</v>
      </c>
      <c r="H371" s="9">
        <v>73</v>
      </c>
      <c r="I371" s="9">
        <v>336</v>
      </c>
      <c r="J371" s="9">
        <v>13</v>
      </c>
      <c r="K371" s="9" t="s">
        <v>42</v>
      </c>
      <c r="L371" s="10">
        <v>44914</v>
      </c>
      <c r="M371" s="9">
        <v>3</v>
      </c>
      <c r="N371" s="9">
        <v>2</v>
      </c>
      <c r="O371" s="9">
        <v>338</v>
      </c>
      <c r="P371" s="9" t="s">
        <v>72</v>
      </c>
      <c r="Q371" s="9" t="s">
        <v>434</v>
      </c>
      <c r="R371" s="9" t="s">
        <v>37</v>
      </c>
      <c r="S371" s="9">
        <v>47</v>
      </c>
      <c r="T371" s="9" t="str" cm="1">
        <f t="array" ref="T371">_xlfn.IFS(S371&lt;30, "Young", AND(S371&gt;=30,S371&lt;50),"Adults",S371&gt;=50,"Senior")</f>
        <v>Adults</v>
      </c>
      <c r="U371" s="9" t="s">
        <v>88</v>
      </c>
      <c r="V371" s="9" t="s">
        <v>39</v>
      </c>
    </row>
    <row r="372" spans="1:22" ht="14.25" customHeight="1" x14ac:dyDescent="0.3">
      <c r="A372" s="7">
        <v>1371</v>
      </c>
      <c r="B372" s="8">
        <v>44642</v>
      </c>
      <c r="C372" s="7" t="str">
        <f t="shared" si="5"/>
        <v>Mar</v>
      </c>
      <c r="D372" s="7" t="s">
        <v>40</v>
      </c>
      <c r="E372" s="7" t="s">
        <v>41</v>
      </c>
      <c r="F372" s="7">
        <v>76</v>
      </c>
      <c r="G372" s="7" t="str" cm="1">
        <f t="array" ref="G372">_xlfn.IFS(F372&lt;20,"10-20",AND(F372&gt;=20,F372&lt;50),"20-50",AND(F372&gt;=50,F372&lt;70),"50-70",F372&gt;=70,"70-100")</f>
        <v>70-100</v>
      </c>
      <c r="H372" s="7">
        <v>105</v>
      </c>
      <c r="I372" s="7">
        <v>635</v>
      </c>
      <c r="J372" s="7">
        <v>22</v>
      </c>
      <c r="K372" s="7" t="s">
        <v>42</v>
      </c>
      <c r="L372" s="8">
        <v>44647</v>
      </c>
      <c r="M372" s="7">
        <v>5</v>
      </c>
      <c r="N372" s="7">
        <v>3</v>
      </c>
      <c r="O372" s="7">
        <v>638</v>
      </c>
      <c r="P372" s="7" t="s">
        <v>61</v>
      </c>
      <c r="Q372" s="7" t="s">
        <v>435</v>
      </c>
      <c r="R372" s="7" t="s">
        <v>37</v>
      </c>
      <c r="S372" s="7">
        <v>18</v>
      </c>
      <c r="T372" s="7" t="str" cm="1">
        <f t="array" ref="T372">_xlfn.IFS(S372&lt;30, "Young", AND(S372&gt;=30,S372&lt;50),"Adults",S372&gt;=50,"Senior")</f>
        <v>Young</v>
      </c>
      <c r="U372" s="7" t="s">
        <v>84</v>
      </c>
      <c r="V372" s="7" t="s">
        <v>39</v>
      </c>
    </row>
    <row r="373" spans="1:22" ht="14.25" customHeight="1" x14ac:dyDescent="0.3">
      <c r="A373" s="9">
        <v>1372</v>
      </c>
      <c r="B373" s="10">
        <v>44731</v>
      </c>
      <c r="C373" s="9" t="str">
        <f t="shared" si="5"/>
        <v>Jun</v>
      </c>
      <c r="D373" s="9" t="s">
        <v>52</v>
      </c>
      <c r="E373" s="9" t="s">
        <v>53</v>
      </c>
      <c r="F373" s="9">
        <v>72</v>
      </c>
      <c r="G373" s="9" t="str" cm="1">
        <f t="array" ref="G373">_xlfn.IFS(F373&lt;20,"10-20",AND(F373&gt;=20,F373&lt;50),"20-50",AND(F373&gt;=50,F373&lt;70),"50-70",F373&gt;=70,"70-100")</f>
        <v>70-100</v>
      </c>
      <c r="H373" s="9">
        <v>82</v>
      </c>
      <c r="I373" s="9">
        <v>488</v>
      </c>
      <c r="J373" s="9">
        <v>49</v>
      </c>
      <c r="K373" s="9" t="s">
        <v>42</v>
      </c>
      <c r="L373" s="10">
        <v>44732</v>
      </c>
      <c r="M373" s="9">
        <v>1</v>
      </c>
      <c r="N373" s="9">
        <v>2</v>
      </c>
      <c r="O373" s="9">
        <v>490</v>
      </c>
      <c r="P373" s="9" t="s">
        <v>61</v>
      </c>
      <c r="Q373" s="9" t="s">
        <v>436</v>
      </c>
      <c r="R373" s="9" t="s">
        <v>37</v>
      </c>
      <c r="S373" s="9">
        <v>37</v>
      </c>
      <c r="T373" s="9" t="str" cm="1">
        <f t="array" ref="T373">_xlfn.IFS(S373&lt;30, "Young", AND(S373&gt;=30,S373&lt;50),"Adults",S373&gt;=50,"Senior")</f>
        <v>Adults</v>
      </c>
      <c r="U373" s="9" t="s">
        <v>63</v>
      </c>
      <c r="V373" s="9" t="s">
        <v>39</v>
      </c>
    </row>
    <row r="374" spans="1:22" ht="14.25" customHeight="1" x14ac:dyDescent="0.3">
      <c r="A374" s="7">
        <v>1373</v>
      </c>
      <c r="B374" s="8">
        <v>44681</v>
      </c>
      <c r="C374" s="7" t="str">
        <f t="shared" si="5"/>
        <v>Apr</v>
      </c>
      <c r="D374" s="7" t="s">
        <v>81</v>
      </c>
      <c r="E374" s="7" t="s">
        <v>60</v>
      </c>
      <c r="F374" s="7">
        <v>88</v>
      </c>
      <c r="G374" s="7" t="str" cm="1">
        <f t="array" ref="G374">_xlfn.IFS(F374&lt;20,"10-20",AND(F374&gt;=20,F374&lt;50),"20-50",AND(F374&gt;=50,F374&lt;70),"50-70",F374&gt;=70,"70-100")</f>
        <v>70-100</v>
      </c>
      <c r="H374" s="7">
        <v>123</v>
      </c>
      <c r="I374" s="7">
        <v>1640</v>
      </c>
      <c r="J374" s="7">
        <v>47</v>
      </c>
      <c r="K374" s="7" t="s">
        <v>42</v>
      </c>
      <c r="L374" s="8">
        <v>44688</v>
      </c>
      <c r="M374" s="7">
        <v>7</v>
      </c>
      <c r="N374" s="7">
        <v>5</v>
      </c>
      <c r="O374" s="7">
        <v>1645</v>
      </c>
      <c r="P374" s="7" t="s">
        <v>49</v>
      </c>
      <c r="Q374" s="7" t="s">
        <v>437</v>
      </c>
      <c r="R374" s="7" t="s">
        <v>37</v>
      </c>
      <c r="S374" s="7">
        <v>25</v>
      </c>
      <c r="T374" s="7" t="str" cm="1">
        <f t="array" ref="T374">_xlfn.IFS(S374&lt;30, "Young", AND(S374&gt;=30,S374&lt;50),"Adults",S374&gt;=50,"Senior")</f>
        <v>Young</v>
      </c>
      <c r="U374" s="7" t="s">
        <v>63</v>
      </c>
      <c r="V374" s="7" t="s">
        <v>39</v>
      </c>
    </row>
    <row r="375" spans="1:22" ht="14.25" customHeight="1" x14ac:dyDescent="0.3">
      <c r="A375" s="9">
        <v>1374</v>
      </c>
      <c r="B375" s="10">
        <v>44667</v>
      </c>
      <c r="C375" s="9" t="str">
        <f t="shared" si="5"/>
        <v>Apr</v>
      </c>
      <c r="D375" s="9" t="s">
        <v>59</v>
      </c>
      <c r="E375" s="9" t="s">
        <v>60</v>
      </c>
      <c r="F375" s="9">
        <v>87</v>
      </c>
      <c r="G375" s="9" t="str" cm="1">
        <f t="array" ref="G375">_xlfn.IFS(F375&lt;20,"10-20",AND(F375&gt;=20,F375&lt;50),"20-50",AND(F375&gt;=50,F375&lt;70),"50-70",F375&gt;=70,"70-100")</f>
        <v>70-100</v>
      </c>
      <c r="H375" s="9">
        <v>122</v>
      </c>
      <c r="I375" s="9">
        <v>103</v>
      </c>
      <c r="J375" s="9">
        <v>3</v>
      </c>
      <c r="K375" s="9" t="s">
        <v>42</v>
      </c>
      <c r="L375" s="10">
        <v>44668</v>
      </c>
      <c r="M375" s="9">
        <v>1</v>
      </c>
      <c r="N375" s="9">
        <v>2</v>
      </c>
      <c r="O375" s="9">
        <v>105</v>
      </c>
      <c r="P375" s="9" t="s">
        <v>49</v>
      </c>
      <c r="Q375" s="9" t="s">
        <v>438</v>
      </c>
      <c r="R375" s="9" t="s">
        <v>37</v>
      </c>
      <c r="S375" s="9">
        <v>34</v>
      </c>
      <c r="T375" s="9" t="str" cm="1">
        <f t="array" ref="T375">_xlfn.IFS(S375&lt;30, "Young", AND(S375&gt;=30,S375&lt;50),"Adults",S375&gt;=50,"Senior")</f>
        <v>Adults</v>
      </c>
      <c r="U375" s="9" t="s">
        <v>38</v>
      </c>
      <c r="V375" s="9" t="s">
        <v>39</v>
      </c>
    </row>
    <row r="376" spans="1:22" ht="14.25" customHeight="1" x14ac:dyDescent="0.3">
      <c r="A376" s="7">
        <v>1375</v>
      </c>
      <c r="B376" s="8">
        <v>44801</v>
      </c>
      <c r="C376" s="7" t="str">
        <f t="shared" si="5"/>
        <v>Aug</v>
      </c>
      <c r="D376" s="7" t="s">
        <v>81</v>
      </c>
      <c r="E376" s="7" t="s">
        <v>60</v>
      </c>
      <c r="F376" s="7">
        <v>44</v>
      </c>
      <c r="G376" s="7" t="str" cm="1">
        <f t="array" ref="G376">_xlfn.IFS(F376&lt;20,"10-20",AND(F376&gt;=20,F376&lt;50),"20-50",AND(F376&gt;=50,F376&lt;70),"50-70",F376&gt;=70,"70-100")</f>
        <v>20-50</v>
      </c>
      <c r="H376" s="7">
        <v>82</v>
      </c>
      <c r="I376" s="7">
        <v>1174</v>
      </c>
      <c r="J376" s="7">
        <v>31</v>
      </c>
      <c r="K376" s="7" t="s">
        <v>42</v>
      </c>
      <c r="L376" s="8">
        <v>44806</v>
      </c>
      <c r="M376" s="7">
        <v>5</v>
      </c>
      <c r="N376" s="7">
        <v>4</v>
      </c>
      <c r="O376" s="7">
        <v>1178</v>
      </c>
      <c r="P376" s="7" t="s">
        <v>72</v>
      </c>
      <c r="Q376" s="7" t="s">
        <v>439</v>
      </c>
      <c r="R376" s="7" t="s">
        <v>37</v>
      </c>
      <c r="S376" s="7">
        <v>55</v>
      </c>
      <c r="T376" s="7" t="str" cm="1">
        <f t="array" ref="T376">_xlfn.IFS(S376&lt;30, "Young", AND(S376&gt;=30,S376&lt;50),"Adults",S376&gt;=50,"Senior")</f>
        <v>Senior</v>
      </c>
      <c r="U376" s="7" t="s">
        <v>55</v>
      </c>
      <c r="V376" s="7" t="s">
        <v>39</v>
      </c>
    </row>
    <row r="377" spans="1:22" ht="14.25" customHeight="1" x14ac:dyDescent="0.3">
      <c r="A377" s="9">
        <v>1376</v>
      </c>
      <c r="B377" s="10">
        <v>44783</v>
      </c>
      <c r="C377" s="9" t="str">
        <f t="shared" si="5"/>
        <v>Aug</v>
      </c>
      <c r="D377" s="9" t="s">
        <v>77</v>
      </c>
      <c r="E377" s="9" t="s">
        <v>33</v>
      </c>
      <c r="F377" s="9">
        <v>67</v>
      </c>
      <c r="G377" s="9" t="str" cm="1">
        <f t="array" ref="G377">_xlfn.IFS(F377&lt;20,"10-20",AND(F377&gt;=20,F377&lt;50),"20-50",AND(F377&gt;=50,F377&lt;70),"50-70",F377&gt;=70,"70-100")</f>
        <v>50-70</v>
      </c>
      <c r="H377" s="9">
        <v>82</v>
      </c>
      <c r="I377" s="9">
        <v>312</v>
      </c>
      <c r="J377" s="9">
        <v>21</v>
      </c>
      <c r="K377" s="9" t="s">
        <v>42</v>
      </c>
      <c r="L377" s="10">
        <v>44786</v>
      </c>
      <c r="M377" s="9">
        <v>3</v>
      </c>
      <c r="N377" s="9">
        <v>3</v>
      </c>
      <c r="O377" s="9">
        <v>315</v>
      </c>
      <c r="P377" s="9" t="s">
        <v>61</v>
      </c>
      <c r="Q377" s="9" t="s">
        <v>440</v>
      </c>
      <c r="R377" s="9" t="s">
        <v>37</v>
      </c>
      <c r="S377" s="9">
        <v>56</v>
      </c>
      <c r="T377" s="9" t="str" cm="1">
        <f t="array" ref="T377">_xlfn.IFS(S377&lt;30, "Young", AND(S377&gt;=30,S377&lt;50),"Adults",S377&gt;=50,"Senior")</f>
        <v>Senior</v>
      </c>
      <c r="U377" s="9" t="s">
        <v>38</v>
      </c>
      <c r="V377" s="9" t="s">
        <v>39</v>
      </c>
    </row>
    <row r="378" spans="1:22" ht="14.25" customHeight="1" x14ac:dyDescent="0.3">
      <c r="A378" s="7">
        <v>1377</v>
      </c>
      <c r="B378" s="8">
        <v>44572</v>
      </c>
      <c r="C378" s="7" t="str">
        <f t="shared" si="5"/>
        <v>Jan</v>
      </c>
      <c r="D378" s="7" t="s">
        <v>68</v>
      </c>
      <c r="E378" s="7" t="s">
        <v>57</v>
      </c>
      <c r="F378" s="7">
        <v>51</v>
      </c>
      <c r="G378" s="7" t="str" cm="1">
        <f t="array" ref="G378">_xlfn.IFS(F378&lt;20,"10-20",AND(F378&gt;=20,F378&lt;50),"20-50",AND(F378&gt;=50,F378&lt;70),"50-70",F378&gt;=70,"70-100")</f>
        <v>50-70</v>
      </c>
      <c r="H378" s="7">
        <v>72</v>
      </c>
      <c r="I378" s="7">
        <v>374</v>
      </c>
      <c r="J378" s="7">
        <v>18</v>
      </c>
      <c r="K378" s="7" t="s">
        <v>42</v>
      </c>
      <c r="L378" s="8">
        <v>44577</v>
      </c>
      <c r="M378" s="7">
        <v>5</v>
      </c>
      <c r="N378" s="7">
        <v>4</v>
      </c>
      <c r="O378" s="7">
        <v>378</v>
      </c>
      <c r="P378" s="7" t="s">
        <v>72</v>
      </c>
      <c r="Q378" s="7" t="s">
        <v>441</v>
      </c>
      <c r="R378" s="7" t="s">
        <v>37</v>
      </c>
      <c r="S378" s="7">
        <v>39</v>
      </c>
      <c r="T378" s="7" t="str" cm="1">
        <f t="array" ref="T378">_xlfn.IFS(S378&lt;30, "Young", AND(S378&gt;=30,S378&lt;50),"Adults",S378&gt;=50,"Senior")</f>
        <v>Adults</v>
      </c>
      <c r="U378" s="7" t="s">
        <v>74</v>
      </c>
      <c r="V378" s="7" t="s">
        <v>39</v>
      </c>
    </row>
    <row r="379" spans="1:22" ht="14.25" customHeight="1" x14ac:dyDescent="0.3">
      <c r="A379" s="9">
        <v>1378</v>
      </c>
      <c r="B379" s="10">
        <v>44602</v>
      </c>
      <c r="C379" s="9" t="str">
        <f t="shared" si="5"/>
        <v>Feb</v>
      </c>
      <c r="D379" s="9" t="s">
        <v>52</v>
      </c>
      <c r="E379" s="9" t="s">
        <v>53</v>
      </c>
      <c r="F379" s="9">
        <v>64</v>
      </c>
      <c r="G379" s="9" t="str" cm="1">
        <f t="array" ref="G379">_xlfn.IFS(F379&lt;20,"10-20",AND(F379&gt;=20,F379&lt;50),"20-50",AND(F379&gt;=50,F379&lt;70),"50-70",F379&gt;=70,"70-100")</f>
        <v>50-70</v>
      </c>
      <c r="H379" s="9">
        <v>77</v>
      </c>
      <c r="I379" s="9">
        <v>646</v>
      </c>
      <c r="J379" s="9">
        <v>50</v>
      </c>
      <c r="K379" s="9" t="s">
        <v>42</v>
      </c>
      <c r="L379" s="10">
        <v>44606</v>
      </c>
      <c r="M379" s="9">
        <v>4</v>
      </c>
      <c r="N379" s="9">
        <v>4</v>
      </c>
      <c r="O379" s="9">
        <v>650</v>
      </c>
      <c r="P379" s="9" t="s">
        <v>45</v>
      </c>
      <c r="Q379" s="9" t="s">
        <v>442</v>
      </c>
      <c r="R379" s="9" t="s">
        <v>37</v>
      </c>
      <c r="S379" s="9">
        <v>36</v>
      </c>
      <c r="T379" s="9" t="str" cm="1">
        <f t="array" ref="T379">_xlfn.IFS(S379&lt;30, "Young", AND(S379&gt;=30,S379&lt;50),"Adults",S379&gt;=50,"Senior")</f>
        <v>Adults</v>
      </c>
      <c r="U379" s="9" t="s">
        <v>44</v>
      </c>
      <c r="V379" s="9" t="s">
        <v>39</v>
      </c>
    </row>
    <row r="380" spans="1:22" ht="14.25" customHeight="1" x14ac:dyDescent="0.3">
      <c r="A380" s="7">
        <v>1379</v>
      </c>
      <c r="B380" s="8">
        <v>44901</v>
      </c>
      <c r="C380" s="7" t="str">
        <f t="shared" si="5"/>
        <v>Dec</v>
      </c>
      <c r="D380" s="7" t="s">
        <v>56</v>
      </c>
      <c r="E380" s="7" t="s">
        <v>57</v>
      </c>
      <c r="F380" s="7">
        <v>37</v>
      </c>
      <c r="G380" s="7" t="str" cm="1">
        <f t="array" ref="G380">_xlfn.IFS(F380&lt;20,"10-20",AND(F380&gt;=20,F380&lt;50),"20-50",AND(F380&gt;=50,F380&lt;70),"50-70",F380&gt;=70,"70-100")</f>
        <v>20-50</v>
      </c>
      <c r="H380" s="7">
        <v>76</v>
      </c>
      <c r="I380" s="7">
        <v>1400</v>
      </c>
      <c r="J380" s="7">
        <v>36</v>
      </c>
      <c r="K380" s="7" t="s">
        <v>42</v>
      </c>
      <c r="L380" s="8">
        <v>44904</v>
      </c>
      <c r="M380" s="7">
        <v>3</v>
      </c>
      <c r="N380" s="7">
        <v>4</v>
      </c>
      <c r="O380" s="7">
        <v>1404</v>
      </c>
      <c r="P380" s="7" t="s">
        <v>45</v>
      </c>
      <c r="Q380" s="7" t="s">
        <v>443</v>
      </c>
      <c r="R380" s="7" t="s">
        <v>37</v>
      </c>
      <c r="S380" s="7">
        <v>61</v>
      </c>
      <c r="T380" s="7" t="str" cm="1">
        <f t="array" ref="T380">_xlfn.IFS(S380&lt;30, "Young", AND(S380&gt;=30,S380&lt;50),"Adults",S380&gt;=50,"Senior")</f>
        <v>Senior</v>
      </c>
      <c r="U380" s="7" t="s">
        <v>55</v>
      </c>
      <c r="V380" s="7" t="s">
        <v>39</v>
      </c>
    </row>
    <row r="381" spans="1:22" ht="14.25" customHeight="1" x14ac:dyDescent="0.3">
      <c r="A381" s="9">
        <v>1380</v>
      </c>
      <c r="B381" s="10">
        <v>44597</v>
      </c>
      <c r="C381" s="9" t="str">
        <f t="shared" si="5"/>
        <v>Feb</v>
      </c>
      <c r="D381" s="9" t="s">
        <v>77</v>
      </c>
      <c r="E381" s="9" t="s">
        <v>33</v>
      </c>
      <c r="F381" s="9">
        <v>88</v>
      </c>
      <c r="G381" s="9" t="str" cm="1">
        <f t="array" ref="G381">_xlfn.IFS(F381&lt;20,"10-20",AND(F381&gt;=20,F381&lt;50),"20-50",AND(F381&gt;=50,F381&lt;70),"50-70",F381&gt;=70,"70-100")</f>
        <v>70-100</v>
      </c>
      <c r="H381" s="9">
        <v>121</v>
      </c>
      <c r="I381" s="9">
        <v>127</v>
      </c>
      <c r="J381" s="9">
        <v>4</v>
      </c>
      <c r="K381" s="9" t="s">
        <v>42</v>
      </c>
      <c r="L381" s="10">
        <v>44602</v>
      </c>
      <c r="M381" s="9">
        <v>5</v>
      </c>
      <c r="N381" s="9">
        <v>5</v>
      </c>
      <c r="O381" s="9">
        <v>132</v>
      </c>
      <c r="P381" s="9" t="s">
        <v>61</v>
      </c>
      <c r="Q381" s="9" t="s">
        <v>444</v>
      </c>
      <c r="R381" s="9" t="s">
        <v>37</v>
      </c>
      <c r="S381" s="9">
        <v>51</v>
      </c>
      <c r="T381" s="9" t="str" cm="1">
        <f t="array" ref="T381">_xlfn.IFS(S381&lt;30, "Young", AND(S381&gt;=30,S381&lt;50),"Adults",S381&gt;=50,"Senior")</f>
        <v>Senior</v>
      </c>
      <c r="U381" s="9" t="s">
        <v>67</v>
      </c>
      <c r="V381" s="9" t="s">
        <v>39</v>
      </c>
    </row>
    <row r="382" spans="1:22" ht="14.25" customHeight="1" x14ac:dyDescent="0.3">
      <c r="A382" s="7">
        <v>1381</v>
      </c>
      <c r="B382" s="8">
        <v>44595</v>
      </c>
      <c r="C382" s="7" t="str">
        <f t="shared" si="5"/>
        <v>Feb</v>
      </c>
      <c r="D382" s="7" t="s">
        <v>32</v>
      </c>
      <c r="E382" s="7" t="s">
        <v>33</v>
      </c>
      <c r="F382" s="7">
        <v>97</v>
      </c>
      <c r="G382" s="7" t="str" cm="1">
        <f t="array" ref="G382">_xlfn.IFS(F382&lt;20,"10-20",AND(F382&gt;=20,F382&lt;50),"20-50",AND(F382&gt;=50,F382&lt;70),"50-70",F382&gt;=70,"70-100")</f>
        <v>70-100</v>
      </c>
      <c r="H382" s="7">
        <v>107</v>
      </c>
      <c r="I382" s="7">
        <v>215</v>
      </c>
      <c r="J382" s="7">
        <v>22</v>
      </c>
      <c r="K382" s="7" t="s">
        <v>42</v>
      </c>
      <c r="L382" s="8">
        <v>44599</v>
      </c>
      <c r="M382" s="7">
        <v>4</v>
      </c>
      <c r="N382" s="7">
        <v>5</v>
      </c>
      <c r="O382" s="7">
        <v>220</v>
      </c>
      <c r="P382" s="7" t="s">
        <v>35</v>
      </c>
      <c r="Q382" s="7" t="s">
        <v>445</v>
      </c>
      <c r="R382" s="7" t="s">
        <v>37</v>
      </c>
      <c r="S382" s="7">
        <v>61</v>
      </c>
      <c r="T382" s="7" t="str" cm="1">
        <f t="array" ref="T382">_xlfn.IFS(S382&lt;30, "Young", AND(S382&gt;=30,S382&lt;50),"Adults",S382&gt;=50,"Senior")</f>
        <v>Senior</v>
      </c>
      <c r="U382" s="7" t="s">
        <v>55</v>
      </c>
      <c r="V382" s="7" t="s">
        <v>39</v>
      </c>
    </row>
    <row r="383" spans="1:22" ht="14.25" customHeight="1" x14ac:dyDescent="0.3">
      <c r="A383" s="9">
        <v>1382</v>
      </c>
      <c r="B383" s="10">
        <v>44781</v>
      </c>
      <c r="C383" s="9" t="str">
        <f t="shared" si="5"/>
        <v>Aug</v>
      </c>
      <c r="D383" s="9" t="s">
        <v>77</v>
      </c>
      <c r="E383" s="9" t="s">
        <v>33</v>
      </c>
      <c r="F383" s="9">
        <v>26</v>
      </c>
      <c r="G383" s="9" t="str" cm="1">
        <f t="array" ref="G383">_xlfn.IFS(F383&lt;20,"10-20",AND(F383&gt;=20,F383&lt;50),"20-50",AND(F383&gt;=50,F383&lt;70),"50-70",F383&gt;=70,"70-100")</f>
        <v>20-50</v>
      </c>
      <c r="H383" s="9">
        <v>57</v>
      </c>
      <c r="I383" s="9">
        <v>832</v>
      </c>
      <c r="J383" s="9">
        <v>27</v>
      </c>
      <c r="K383" s="9" t="s">
        <v>42</v>
      </c>
      <c r="L383" s="10">
        <v>44785</v>
      </c>
      <c r="M383" s="9">
        <v>4</v>
      </c>
      <c r="N383" s="9">
        <v>5</v>
      </c>
      <c r="O383" s="9">
        <v>837</v>
      </c>
      <c r="P383" s="9" t="s">
        <v>49</v>
      </c>
      <c r="Q383" s="9" t="s">
        <v>446</v>
      </c>
      <c r="R383" s="9" t="s">
        <v>37</v>
      </c>
      <c r="S383" s="9">
        <v>56</v>
      </c>
      <c r="T383" s="9" t="str" cm="1">
        <f t="array" ref="T383">_xlfn.IFS(S383&lt;30, "Young", AND(S383&gt;=30,S383&lt;50),"Adults",S383&gt;=50,"Senior")</f>
        <v>Senior</v>
      </c>
      <c r="U383" s="9" t="s">
        <v>55</v>
      </c>
      <c r="V383" s="9" t="s">
        <v>39</v>
      </c>
    </row>
    <row r="384" spans="1:22" ht="14.25" customHeight="1" x14ac:dyDescent="0.3">
      <c r="A384" s="7">
        <v>1383</v>
      </c>
      <c r="B384" s="8">
        <v>44650</v>
      </c>
      <c r="C384" s="7" t="str">
        <f t="shared" si="5"/>
        <v>Mar</v>
      </c>
      <c r="D384" s="7" t="s">
        <v>32</v>
      </c>
      <c r="E384" s="7" t="s">
        <v>33</v>
      </c>
      <c r="F384" s="7">
        <v>46</v>
      </c>
      <c r="G384" s="7" t="str" cm="1">
        <f t="array" ref="G384">_xlfn.IFS(F384&lt;20,"10-20",AND(F384&gt;=20,F384&lt;50),"20-50",AND(F384&gt;=50,F384&lt;70),"50-70",F384&gt;=70,"70-100")</f>
        <v>20-50</v>
      </c>
      <c r="H384" s="7">
        <v>57</v>
      </c>
      <c r="I384" s="7">
        <v>272</v>
      </c>
      <c r="J384" s="7">
        <v>25</v>
      </c>
      <c r="K384" s="7" t="s">
        <v>42</v>
      </c>
      <c r="L384" s="8">
        <v>44656</v>
      </c>
      <c r="M384" s="7">
        <v>1</v>
      </c>
      <c r="N384" s="7">
        <v>3</v>
      </c>
      <c r="O384" s="7">
        <v>275</v>
      </c>
      <c r="P384" s="7" t="s">
        <v>35</v>
      </c>
      <c r="Q384" s="7" t="s">
        <v>447</v>
      </c>
      <c r="R384" s="7" t="s">
        <v>37</v>
      </c>
      <c r="S384" s="7">
        <v>47</v>
      </c>
      <c r="T384" s="7" t="str" cm="1">
        <f t="array" ref="T384">_xlfn.IFS(S384&lt;30, "Young", AND(S384&gt;=30,S384&lt;50),"Adults",S384&gt;=50,"Senior")</f>
        <v>Adults</v>
      </c>
      <c r="U384" s="7" t="s">
        <v>47</v>
      </c>
      <c r="V384" s="7" t="s">
        <v>39</v>
      </c>
    </row>
    <row r="385" spans="1:22" ht="14.25" customHeight="1" x14ac:dyDescent="0.3">
      <c r="A385" s="9">
        <v>1384</v>
      </c>
      <c r="B385" s="10">
        <v>44899</v>
      </c>
      <c r="C385" s="9" t="str">
        <f t="shared" si="5"/>
        <v>Dec</v>
      </c>
      <c r="D385" s="9" t="s">
        <v>52</v>
      </c>
      <c r="E385" s="9" t="s">
        <v>53</v>
      </c>
      <c r="F385" s="9">
        <v>100</v>
      </c>
      <c r="G385" s="9" t="str" cm="1">
        <f t="array" ref="G385">_xlfn.IFS(F385&lt;20,"10-20",AND(F385&gt;=20,F385&lt;50),"20-50",AND(F385&gt;=50,F385&lt;70),"50-70",F385&gt;=70,"70-100")</f>
        <v>70-100</v>
      </c>
      <c r="H385" s="9">
        <v>131</v>
      </c>
      <c r="I385" s="9">
        <v>1205</v>
      </c>
      <c r="J385" s="9">
        <v>39</v>
      </c>
      <c r="K385" s="9" t="s">
        <v>42</v>
      </c>
      <c r="L385" s="10">
        <v>44900</v>
      </c>
      <c r="M385" s="9">
        <v>1</v>
      </c>
      <c r="N385" s="9">
        <v>4</v>
      </c>
      <c r="O385" s="9">
        <v>1209</v>
      </c>
      <c r="P385" s="9" t="s">
        <v>45</v>
      </c>
      <c r="Q385" s="9" t="s">
        <v>448</v>
      </c>
      <c r="R385" s="9" t="s">
        <v>37</v>
      </c>
      <c r="S385" s="9">
        <v>58</v>
      </c>
      <c r="T385" s="9" t="str" cm="1">
        <f t="array" ref="T385">_xlfn.IFS(S385&lt;30, "Young", AND(S385&gt;=30,S385&lt;50),"Adults",S385&gt;=50,"Senior")</f>
        <v>Senior</v>
      </c>
      <c r="U385" s="9" t="s">
        <v>67</v>
      </c>
      <c r="V385" s="9" t="s">
        <v>39</v>
      </c>
    </row>
    <row r="386" spans="1:22" ht="14.25" customHeight="1" x14ac:dyDescent="0.3">
      <c r="A386" s="7">
        <v>1385</v>
      </c>
      <c r="B386" s="8">
        <v>44870</v>
      </c>
      <c r="C386" s="7" t="str">
        <f t="shared" si="5"/>
        <v>Nov</v>
      </c>
      <c r="D386" s="7" t="s">
        <v>59</v>
      </c>
      <c r="E386" s="7" t="s">
        <v>60</v>
      </c>
      <c r="F386" s="7">
        <v>47</v>
      </c>
      <c r="G386" s="7" t="str" cm="1">
        <f t="array" ref="G386">_xlfn.IFS(F386&lt;20,"10-20",AND(F386&gt;=20,F386&lt;50),"20-50",AND(F386&gt;=50,F386&lt;70),"50-70",F386&gt;=70,"70-100")</f>
        <v>20-50</v>
      </c>
      <c r="H386" s="7">
        <v>84</v>
      </c>
      <c r="I386" s="7">
        <v>1367</v>
      </c>
      <c r="J386" s="7">
        <v>37</v>
      </c>
      <c r="K386" s="7" t="s">
        <v>42</v>
      </c>
      <c r="L386" s="8">
        <v>44877</v>
      </c>
      <c r="M386" s="7">
        <v>7</v>
      </c>
      <c r="N386" s="7">
        <v>2</v>
      </c>
      <c r="O386" s="7">
        <v>1369</v>
      </c>
      <c r="P386" s="7" t="s">
        <v>72</v>
      </c>
      <c r="Q386" s="7" t="s">
        <v>449</v>
      </c>
      <c r="R386" s="7" t="s">
        <v>37</v>
      </c>
      <c r="S386" s="7">
        <v>46</v>
      </c>
      <c r="T386" s="7" t="str" cm="1">
        <f t="array" ref="T386">_xlfn.IFS(S386&lt;30, "Young", AND(S386&gt;=30,S386&lt;50),"Adults",S386&gt;=50,"Senior")</f>
        <v>Adults</v>
      </c>
      <c r="U386" s="7" t="s">
        <v>168</v>
      </c>
      <c r="V386" s="7" t="s">
        <v>39</v>
      </c>
    </row>
    <row r="387" spans="1:22" ht="14.25" customHeight="1" x14ac:dyDescent="0.3">
      <c r="A387" s="9">
        <v>1386</v>
      </c>
      <c r="B387" s="10">
        <v>44704</v>
      </c>
      <c r="C387" s="9" t="str">
        <f t="shared" ref="C387:C450" si="6">TEXT(B387,"MMM")</f>
        <v>May</v>
      </c>
      <c r="D387" s="9" t="s">
        <v>81</v>
      </c>
      <c r="E387" s="9" t="s">
        <v>60</v>
      </c>
      <c r="F387" s="9">
        <v>29</v>
      </c>
      <c r="G387" s="9" t="str" cm="1">
        <f t="array" ref="G387">_xlfn.IFS(F387&lt;20,"10-20",AND(F387&gt;=20,F387&lt;50),"20-50",AND(F387&gt;=50,F387&lt;70),"50-70",F387&gt;=70,"70-100")</f>
        <v>20-50</v>
      </c>
      <c r="H387" s="9">
        <v>58</v>
      </c>
      <c r="I387" s="9">
        <v>520</v>
      </c>
      <c r="J387" s="9">
        <v>18</v>
      </c>
      <c r="K387" s="9" t="s">
        <v>42</v>
      </c>
      <c r="L387" s="10">
        <v>44705</v>
      </c>
      <c r="M387" s="9">
        <v>1</v>
      </c>
      <c r="N387" s="9">
        <v>2</v>
      </c>
      <c r="O387" s="9">
        <v>522</v>
      </c>
      <c r="P387" s="9" t="s">
        <v>45</v>
      </c>
      <c r="Q387" s="9" t="s">
        <v>450</v>
      </c>
      <c r="R387" s="9" t="s">
        <v>37</v>
      </c>
      <c r="S387" s="9">
        <v>60</v>
      </c>
      <c r="T387" s="9" t="str" cm="1">
        <f t="array" ref="T387">_xlfn.IFS(S387&lt;30, "Young", AND(S387&gt;=30,S387&lt;50),"Adults",S387&gt;=50,"Senior")</f>
        <v>Senior</v>
      </c>
      <c r="U387" s="9" t="s">
        <v>44</v>
      </c>
      <c r="V387" s="9" t="s">
        <v>39</v>
      </c>
    </row>
    <row r="388" spans="1:22" ht="14.25" customHeight="1" x14ac:dyDescent="0.3">
      <c r="A388" s="7">
        <v>1387</v>
      </c>
      <c r="B388" s="8">
        <v>44914</v>
      </c>
      <c r="C388" s="7" t="str">
        <f t="shared" si="6"/>
        <v>Dec</v>
      </c>
      <c r="D388" s="7" t="s">
        <v>77</v>
      </c>
      <c r="E388" s="7" t="s">
        <v>33</v>
      </c>
      <c r="F388" s="7">
        <v>48</v>
      </c>
      <c r="G388" s="7" t="str" cm="1">
        <f t="array" ref="G388">_xlfn.IFS(F388&lt;20,"10-20",AND(F388&gt;=20,F388&lt;50),"20-50",AND(F388&gt;=50,F388&lt;70),"50-70",F388&gt;=70,"70-100")</f>
        <v>20-50</v>
      </c>
      <c r="H388" s="7">
        <v>76</v>
      </c>
      <c r="I388" s="7">
        <v>612</v>
      </c>
      <c r="J388" s="7">
        <v>22</v>
      </c>
      <c r="K388" s="7" t="s">
        <v>42</v>
      </c>
      <c r="L388" s="8">
        <v>44916</v>
      </c>
      <c r="M388" s="7">
        <v>2</v>
      </c>
      <c r="N388" s="7">
        <v>4</v>
      </c>
      <c r="O388" s="7">
        <v>616</v>
      </c>
      <c r="P388" s="7" t="s">
        <v>72</v>
      </c>
      <c r="Q388" s="7" t="s">
        <v>451</v>
      </c>
      <c r="R388" s="7" t="s">
        <v>37</v>
      </c>
      <c r="S388" s="7">
        <v>43</v>
      </c>
      <c r="T388" s="7" t="str" cm="1">
        <f t="array" ref="T388">_xlfn.IFS(S388&lt;30, "Young", AND(S388&gt;=30,S388&lt;50),"Adults",S388&gt;=50,"Senior")</f>
        <v>Adults</v>
      </c>
      <c r="U388" s="7" t="s">
        <v>168</v>
      </c>
      <c r="V388" s="7" t="s">
        <v>39</v>
      </c>
    </row>
    <row r="389" spans="1:22" ht="14.25" customHeight="1" x14ac:dyDescent="0.3">
      <c r="A389" s="9">
        <v>1388</v>
      </c>
      <c r="B389" s="10">
        <v>44725</v>
      </c>
      <c r="C389" s="9" t="str">
        <f t="shared" si="6"/>
        <v>Jun</v>
      </c>
      <c r="D389" s="9" t="s">
        <v>77</v>
      </c>
      <c r="E389" s="9" t="s">
        <v>33</v>
      </c>
      <c r="F389" s="9">
        <v>49</v>
      </c>
      <c r="G389" s="9" t="str" cm="1">
        <f t="array" ref="G389">_xlfn.IFS(F389&lt;20,"10-20",AND(F389&gt;=20,F389&lt;50),"20-50",AND(F389&gt;=50,F389&lt;70),"50-70",F389&gt;=70,"70-100")</f>
        <v>20-50</v>
      </c>
      <c r="H389" s="9">
        <v>69</v>
      </c>
      <c r="I389" s="9">
        <v>755</v>
      </c>
      <c r="J389" s="9">
        <v>38</v>
      </c>
      <c r="K389" s="9" t="s">
        <v>42</v>
      </c>
      <c r="L389" s="10">
        <v>44729</v>
      </c>
      <c r="M389" s="9">
        <v>4</v>
      </c>
      <c r="N389" s="9">
        <v>5</v>
      </c>
      <c r="O389" s="9">
        <v>760</v>
      </c>
      <c r="P389" s="9" t="s">
        <v>61</v>
      </c>
      <c r="Q389" s="9" t="s">
        <v>452</v>
      </c>
      <c r="R389" s="9" t="s">
        <v>37</v>
      </c>
      <c r="S389" s="9">
        <v>46</v>
      </c>
      <c r="T389" s="9" t="str" cm="1">
        <f t="array" ref="T389">_xlfn.IFS(S389&lt;30, "Young", AND(S389&gt;=30,S389&lt;50),"Adults",S389&gt;=50,"Senior")</f>
        <v>Adults</v>
      </c>
      <c r="U389" s="9" t="s">
        <v>55</v>
      </c>
      <c r="V389" s="9" t="s">
        <v>39</v>
      </c>
    </row>
    <row r="390" spans="1:22" ht="14.25" customHeight="1" x14ac:dyDescent="0.3">
      <c r="A390" s="7">
        <v>1389</v>
      </c>
      <c r="B390" s="8">
        <v>44901</v>
      </c>
      <c r="C390" s="7" t="str">
        <f t="shared" si="6"/>
        <v>Dec</v>
      </c>
      <c r="D390" s="7" t="s">
        <v>48</v>
      </c>
      <c r="E390" s="7" t="s">
        <v>41</v>
      </c>
      <c r="F390" s="7">
        <v>95</v>
      </c>
      <c r="G390" s="7" t="str" cm="1">
        <f t="array" ref="G390">_xlfn.IFS(F390&lt;20,"10-20",AND(F390&gt;=20,F390&lt;50),"20-50",AND(F390&gt;=50,F390&lt;70),"50-70",F390&gt;=70,"70-100")</f>
        <v>70-100</v>
      </c>
      <c r="H390" s="7">
        <v>134</v>
      </c>
      <c r="I390" s="7">
        <v>1868</v>
      </c>
      <c r="J390" s="7">
        <v>48</v>
      </c>
      <c r="K390" s="7" t="s">
        <v>42</v>
      </c>
      <c r="L390" s="8">
        <v>44904</v>
      </c>
      <c r="M390" s="7">
        <v>1</v>
      </c>
      <c r="N390" s="7">
        <v>4</v>
      </c>
      <c r="O390" s="7">
        <v>1872</v>
      </c>
      <c r="P390" s="7" t="s">
        <v>61</v>
      </c>
      <c r="Q390" s="7" t="s">
        <v>453</v>
      </c>
      <c r="R390" s="7" t="s">
        <v>37</v>
      </c>
      <c r="S390" s="7">
        <v>63</v>
      </c>
      <c r="T390" s="7" t="str" cm="1">
        <f t="array" ref="T390">_xlfn.IFS(S390&lt;30, "Young", AND(S390&gt;=30,S390&lt;50),"Adults",S390&gt;=50,"Senior")</f>
        <v>Senior</v>
      </c>
      <c r="U390" s="7" t="s">
        <v>55</v>
      </c>
      <c r="V390" s="7" t="s">
        <v>39</v>
      </c>
    </row>
    <row r="391" spans="1:22" ht="14.25" customHeight="1" x14ac:dyDescent="0.3">
      <c r="A391" s="9">
        <v>1390</v>
      </c>
      <c r="B391" s="10">
        <v>44924</v>
      </c>
      <c r="C391" s="9" t="str">
        <f t="shared" si="6"/>
        <v>Dec</v>
      </c>
      <c r="D391" s="9" t="s">
        <v>32</v>
      </c>
      <c r="E391" s="9" t="s">
        <v>33</v>
      </c>
      <c r="F391" s="9">
        <v>49</v>
      </c>
      <c r="G391" s="9" t="str" cm="1">
        <f t="array" ref="G391">_xlfn.IFS(F391&lt;20,"10-20",AND(F391&gt;=20,F391&lt;50),"20-50",AND(F391&gt;=50,F391&lt;70),"50-70",F391&gt;=70,"70-100")</f>
        <v>20-50</v>
      </c>
      <c r="H391" s="9">
        <v>74</v>
      </c>
      <c r="I391" s="9">
        <v>972</v>
      </c>
      <c r="J391" s="9">
        <v>39</v>
      </c>
      <c r="K391" s="9" t="s">
        <v>42</v>
      </c>
      <c r="L391" s="10">
        <v>44927</v>
      </c>
      <c r="M391" s="9">
        <v>3</v>
      </c>
      <c r="N391" s="9">
        <v>3</v>
      </c>
      <c r="O391" s="9">
        <v>975</v>
      </c>
      <c r="P391" s="9" t="s">
        <v>72</v>
      </c>
      <c r="Q391" s="9" t="s">
        <v>454</v>
      </c>
      <c r="R391" s="9" t="s">
        <v>37</v>
      </c>
      <c r="S391" s="9">
        <v>27</v>
      </c>
      <c r="T391" s="9" t="str" cm="1">
        <f t="array" ref="T391">_xlfn.IFS(S391&lt;30, "Young", AND(S391&gt;=30,S391&lt;50),"Adults",S391&gt;=50,"Senior")</f>
        <v>Young</v>
      </c>
      <c r="U391" s="9" t="s">
        <v>63</v>
      </c>
      <c r="V391" s="9" t="s">
        <v>39</v>
      </c>
    </row>
    <row r="392" spans="1:22" ht="14.25" customHeight="1" x14ac:dyDescent="0.3">
      <c r="A392" s="7">
        <v>1391</v>
      </c>
      <c r="B392" s="8">
        <v>44890</v>
      </c>
      <c r="C392" s="7" t="str">
        <f t="shared" si="6"/>
        <v>Nov</v>
      </c>
      <c r="D392" s="7" t="s">
        <v>40</v>
      </c>
      <c r="E392" s="7" t="s">
        <v>41</v>
      </c>
      <c r="F392" s="7">
        <v>79</v>
      </c>
      <c r="G392" s="7" t="str" cm="1">
        <f t="array" ref="G392">_xlfn.IFS(F392&lt;20,"10-20",AND(F392&gt;=20,F392&lt;50),"20-50",AND(F392&gt;=50,F392&lt;70),"50-70",F392&gt;=70,"70-100")</f>
        <v>70-100</v>
      </c>
      <c r="H392" s="7">
        <v>100</v>
      </c>
      <c r="I392" s="7">
        <v>751</v>
      </c>
      <c r="J392" s="7">
        <v>36</v>
      </c>
      <c r="K392" s="7" t="s">
        <v>42</v>
      </c>
      <c r="L392" s="8">
        <v>44894</v>
      </c>
      <c r="M392" s="7">
        <v>4</v>
      </c>
      <c r="N392" s="7">
        <v>5</v>
      </c>
      <c r="O392" s="7">
        <v>756</v>
      </c>
      <c r="P392" s="7" t="s">
        <v>35</v>
      </c>
      <c r="Q392" s="7" t="s">
        <v>455</v>
      </c>
      <c r="R392" s="7" t="s">
        <v>37</v>
      </c>
      <c r="S392" s="7">
        <v>16</v>
      </c>
      <c r="T392" s="7" t="str" cm="1">
        <f t="array" ref="T392">_xlfn.IFS(S392&lt;30, "Young", AND(S392&gt;=30,S392&lt;50),"Adults",S392&gt;=50,"Senior")</f>
        <v>Young</v>
      </c>
      <c r="U392" s="7" t="s">
        <v>47</v>
      </c>
      <c r="V392" s="7" t="s">
        <v>39</v>
      </c>
    </row>
    <row r="393" spans="1:22" ht="14.25" customHeight="1" x14ac:dyDescent="0.3">
      <c r="A393" s="9">
        <v>1392</v>
      </c>
      <c r="B393" s="10">
        <v>44893</v>
      </c>
      <c r="C393" s="9" t="str">
        <f t="shared" si="6"/>
        <v>Nov</v>
      </c>
      <c r="D393" s="9" t="s">
        <v>65</v>
      </c>
      <c r="E393" s="9" t="s">
        <v>57</v>
      </c>
      <c r="F393" s="9">
        <v>38</v>
      </c>
      <c r="G393" s="9" t="str" cm="1">
        <f t="array" ref="G393">_xlfn.IFS(F393&lt;20,"10-20",AND(F393&gt;=20,F393&lt;50),"20-50",AND(F393&gt;=50,F393&lt;70),"50-70",F393&gt;=70,"70-100")</f>
        <v>20-50</v>
      </c>
      <c r="H393" s="9">
        <v>68</v>
      </c>
      <c r="I393" s="9">
        <v>535</v>
      </c>
      <c r="J393" s="9">
        <v>18</v>
      </c>
      <c r="K393" s="9" t="s">
        <v>42</v>
      </c>
      <c r="L393" s="10">
        <v>44898</v>
      </c>
      <c r="M393" s="9">
        <v>5</v>
      </c>
      <c r="N393" s="9">
        <v>5</v>
      </c>
      <c r="O393" s="9">
        <v>540</v>
      </c>
      <c r="P393" s="9" t="s">
        <v>45</v>
      </c>
      <c r="Q393" s="9" t="s">
        <v>456</v>
      </c>
      <c r="R393" s="9" t="s">
        <v>37</v>
      </c>
      <c r="S393" s="9">
        <v>23</v>
      </c>
      <c r="T393" s="9" t="str" cm="1">
        <f t="array" ref="T393">_xlfn.IFS(S393&lt;30, "Young", AND(S393&gt;=30,S393&lt;50),"Adults",S393&gt;=50,"Senior")</f>
        <v>Young</v>
      </c>
      <c r="U393" s="9" t="s">
        <v>55</v>
      </c>
      <c r="V393" s="9" t="s">
        <v>39</v>
      </c>
    </row>
    <row r="394" spans="1:22" ht="14.25" customHeight="1" x14ac:dyDescent="0.3">
      <c r="A394" s="7">
        <v>1393</v>
      </c>
      <c r="B394" s="8">
        <v>44602</v>
      </c>
      <c r="C394" s="7" t="str">
        <f t="shared" si="6"/>
        <v>Feb</v>
      </c>
      <c r="D394" s="7" t="s">
        <v>32</v>
      </c>
      <c r="E394" s="7" t="s">
        <v>33</v>
      </c>
      <c r="F394" s="7">
        <v>97</v>
      </c>
      <c r="G394" s="7" t="str" cm="1">
        <f t="array" ref="G394">_xlfn.IFS(F394&lt;20,"10-20",AND(F394&gt;=20,F394&lt;50),"20-50",AND(F394&gt;=50,F394&lt;70),"50-70",F394&gt;=70,"70-100")</f>
        <v>70-100</v>
      </c>
      <c r="H394" s="7">
        <v>118</v>
      </c>
      <c r="I394" s="7">
        <v>16</v>
      </c>
      <c r="J394" s="7">
        <v>1</v>
      </c>
      <c r="K394" s="7" t="s">
        <v>42</v>
      </c>
      <c r="L394" s="8">
        <v>44607</v>
      </c>
      <c r="M394" s="7">
        <v>5</v>
      </c>
      <c r="N394" s="7">
        <v>5</v>
      </c>
      <c r="O394" s="7">
        <v>21</v>
      </c>
      <c r="P394" s="7" t="s">
        <v>35</v>
      </c>
      <c r="Q394" s="7" t="s">
        <v>457</v>
      </c>
      <c r="R394" s="7" t="s">
        <v>37</v>
      </c>
      <c r="S394" s="7">
        <v>46</v>
      </c>
      <c r="T394" s="7" t="str" cm="1">
        <f t="array" ref="T394">_xlfn.IFS(S394&lt;30, "Young", AND(S394&gt;=30,S394&lt;50),"Adults",S394&gt;=50,"Senior")</f>
        <v>Adults</v>
      </c>
      <c r="U394" s="7" t="s">
        <v>84</v>
      </c>
      <c r="V394" s="7" t="s">
        <v>39</v>
      </c>
    </row>
    <row r="395" spans="1:22" ht="14.25" customHeight="1" x14ac:dyDescent="0.3">
      <c r="A395" s="9">
        <v>1394</v>
      </c>
      <c r="B395" s="10">
        <v>44733</v>
      </c>
      <c r="C395" s="9" t="str">
        <f t="shared" si="6"/>
        <v>Jun</v>
      </c>
      <c r="D395" s="9" t="s">
        <v>81</v>
      </c>
      <c r="E395" s="9" t="s">
        <v>60</v>
      </c>
      <c r="F395" s="9">
        <v>24</v>
      </c>
      <c r="G395" s="9" t="str" cm="1">
        <f t="array" ref="G395">_xlfn.IFS(F395&lt;20,"10-20",AND(F395&gt;=20,F395&lt;50),"20-50",AND(F395&gt;=50,F395&lt;70),"50-70",F395&gt;=70,"70-100")</f>
        <v>20-50</v>
      </c>
      <c r="H395" s="9">
        <v>54</v>
      </c>
      <c r="I395" s="9">
        <v>1165</v>
      </c>
      <c r="J395" s="9">
        <v>39</v>
      </c>
      <c r="K395" s="9" t="s">
        <v>42</v>
      </c>
      <c r="L395" s="10">
        <v>44739</v>
      </c>
      <c r="M395" s="9">
        <v>6</v>
      </c>
      <c r="N395" s="9">
        <v>5</v>
      </c>
      <c r="O395" s="9">
        <v>1170</v>
      </c>
      <c r="P395" s="9" t="s">
        <v>45</v>
      </c>
      <c r="Q395" s="9" t="s">
        <v>458</v>
      </c>
      <c r="R395" s="9" t="s">
        <v>37</v>
      </c>
      <c r="S395" s="9">
        <v>33</v>
      </c>
      <c r="T395" s="9" t="str" cm="1">
        <f t="array" ref="T395">_xlfn.IFS(S395&lt;30, "Young", AND(S395&gt;=30,S395&lt;50),"Adults",S395&gt;=50,"Senior")</f>
        <v>Adults</v>
      </c>
      <c r="U395" s="9" t="s">
        <v>44</v>
      </c>
      <c r="V395" s="9" t="s">
        <v>39</v>
      </c>
    </row>
    <row r="396" spans="1:22" ht="14.25" customHeight="1" x14ac:dyDescent="0.3">
      <c r="A396" s="7">
        <v>1395</v>
      </c>
      <c r="B396" s="8">
        <v>44916</v>
      </c>
      <c r="C396" s="7" t="str">
        <f t="shared" si="6"/>
        <v>Dec</v>
      </c>
      <c r="D396" s="7" t="s">
        <v>40</v>
      </c>
      <c r="E396" s="7" t="s">
        <v>41</v>
      </c>
      <c r="F396" s="7">
        <v>66</v>
      </c>
      <c r="G396" s="7" t="str" cm="1">
        <f t="array" ref="G396">_xlfn.IFS(F396&lt;20,"10-20",AND(F396&gt;=20,F396&lt;50),"20-50",AND(F396&gt;=50,F396&lt;70),"50-70",F396&gt;=70,"70-100")</f>
        <v>50-70</v>
      </c>
      <c r="H396" s="7">
        <v>91</v>
      </c>
      <c r="I396" s="7">
        <v>746</v>
      </c>
      <c r="J396" s="7">
        <v>30</v>
      </c>
      <c r="K396" s="7" t="s">
        <v>42</v>
      </c>
      <c r="L396" s="8">
        <v>44917</v>
      </c>
      <c r="M396" s="7">
        <v>1</v>
      </c>
      <c r="N396" s="7">
        <v>4</v>
      </c>
      <c r="O396" s="7">
        <v>750</v>
      </c>
      <c r="P396" s="7" t="s">
        <v>72</v>
      </c>
      <c r="Q396" s="7" t="s">
        <v>459</v>
      </c>
      <c r="R396" s="7" t="s">
        <v>37</v>
      </c>
      <c r="S396" s="7">
        <v>46</v>
      </c>
      <c r="T396" s="7" t="str" cm="1">
        <f t="array" ref="T396">_xlfn.IFS(S396&lt;30, "Young", AND(S396&gt;=30,S396&lt;50),"Adults",S396&gt;=50,"Senior")</f>
        <v>Adults</v>
      </c>
      <c r="U396" s="7" t="s">
        <v>67</v>
      </c>
      <c r="V396" s="7" t="s">
        <v>39</v>
      </c>
    </row>
    <row r="397" spans="1:22" ht="14.25" customHeight="1" x14ac:dyDescent="0.3">
      <c r="A397" s="9">
        <v>1396</v>
      </c>
      <c r="B397" s="10">
        <v>44606</v>
      </c>
      <c r="C397" s="9" t="str">
        <f t="shared" si="6"/>
        <v>Feb</v>
      </c>
      <c r="D397" s="9" t="s">
        <v>59</v>
      </c>
      <c r="E397" s="9" t="s">
        <v>60</v>
      </c>
      <c r="F397" s="9">
        <v>85</v>
      </c>
      <c r="G397" s="9" t="str" cm="1">
        <f t="array" ref="G397">_xlfn.IFS(F397&lt;20,"10-20",AND(F397&gt;=20,F397&lt;50),"20-50",AND(F397&gt;=50,F397&lt;70),"50-70",F397&gt;=70,"70-100")</f>
        <v>70-100</v>
      </c>
      <c r="H397" s="9">
        <v>102</v>
      </c>
      <c r="I397" s="9">
        <v>590</v>
      </c>
      <c r="J397" s="9">
        <v>35</v>
      </c>
      <c r="K397" s="9" t="s">
        <v>42</v>
      </c>
      <c r="L397" s="10">
        <v>44612</v>
      </c>
      <c r="M397" s="9">
        <v>6</v>
      </c>
      <c r="N397" s="9">
        <v>5</v>
      </c>
      <c r="O397" s="9">
        <v>595</v>
      </c>
      <c r="P397" s="9" t="s">
        <v>61</v>
      </c>
      <c r="Q397" s="9" t="s">
        <v>460</v>
      </c>
      <c r="R397" s="9" t="s">
        <v>37</v>
      </c>
      <c r="S397" s="9">
        <v>31</v>
      </c>
      <c r="T397" s="9" t="str" cm="1">
        <f t="array" ref="T397">_xlfn.IFS(S397&lt;30, "Young", AND(S397&gt;=30,S397&lt;50),"Adults",S397&gt;=50,"Senior")</f>
        <v>Adults</v>
      </c>
      <c r="U397" s="9" t="s">
        <v>47</v>
      </c>
      <c r="V397" s="9" t="s">
        <v>39</v>
      </c>
    </row>
    <row r="398" spans="1:22" ht="14.25" customHeight="1" x14ac:dyDescent="0.3">
      <c r="A398" s="7">
        <v>1397</v>
      </c>
      <c r="B398" s="8">
        <v>44883</v>
      </c>
      <c r="C398" s="7" t="str">
        <f t="shared" si="6"/>
        <v>Nov</v>
      </c>
      <c r="D398" s="7" t="s">
        <v>56</v>
      </c>
      <c r="E398" s="7" t="s">
        <v>57</v>
      </c>
      <c r="F398" s="7">
        <v>46</v>
      </c>
      <c r="G398" s="7" t="str" cm="1">
        <f t="array" ref="G398">_xlfn.IFS(F398&lt;20,"10-20",AND(F398&gt;=20,F398&lt;50),"20-50",AND(F398&gt;=50,F398&lt;70),"50-70",F398&gt;=70,"70-100")</f>
        <v>20-50</v>
      </c>
      <c r="H398" s="7">
        <v>79</v>
      </c>
      <c r="I398" s="7">
        <v>985</v>
      </c>
      <c r="J398" s="7">
        <v>30</v>
      </c>
      <c r="K398" s="7" t="s">
        <v>42</v>
      </c>
      <c r="L398" s="8">
        <v>44888</v>
      </c>
      <c r="M398" s="7">
        <v>5</v>
      </c>
      <c r="N398" s="7">
        <v>5</v>
      </c>
      <c r="O398" s="7">
        <v>990</v>
      </c>
      <c r="P398" s="7" t="s">
        <v>61</v>
      </c>
      <c r="Q398" s="7" t="s">
        <v>461</v>
      </c>
      <c r="R398" s="7" t="s">
        <v>37</v>
      </c>
      <c r="S398" s="7">
        <v>36</v>
      </c>
      <c r="T398" s="7" t="str" cm="1">
        <f t="array" ref="T398">_xlfn.IFS(S398&lt;30, "Young", AND(S398&gt;=30,S398&lt;50),"Adults",S398&gt;=50,"Senior")</f>
        <v>Adults</v>
      </c>
      <c r="U398" s="7" t="s">
        <v>67</v>
      </c>
      <c r="V398" s="7" t="s">
        <v>39</v>
      </c>
    </row>
    <row r="399" spans="1:22" ht="14.25" customHeight="1" x14ac:dyDescent="0.3">
      <c r="A399" s="9">
        <v>1398</v>
      </c>
      <c r="B399" s="10">
        <v>44892</v>
      </c>
      <c r="C399" s="9" t="str">
        <f t="shared" si="6"/>
        <v>Nov</v>
      </c>
      <c r="D399" s="9" t="s">
        <v>65</v>
      </c>
      <c r="E399" s="9" t="s">
        <v>57</v>
      </c>
      <c r="F399" s="9">
        <v>58</v>
      </c>
      <c r="G399" s="9" t="str" cm="1">
        <f t="array" ref="G399">_xlfn.IFS(F399&lt;20,"10-20",AND(F399&gt;=20,F399&lt;50),"20-50",AND(F399&gt;=50,F399&lt;70),"50-70",F399&gt;=70,"70-100")</f>
        <v>50-70</v>
      </c>
      <c r="H399" s="9">
        <v>77</v>
      </c>
      <c r="I399" s="9">
        <v>758</v>
      </c>
      <c r="J399" s="9">
        <v>40</v>
      </c>
      <c r="K399" s="9" t="s">
        <v>42</v>
      </c>
      <c r="L399" s="10">
        <v>44897</v>
      </c>
      <c r="M399" s="9">
        <v>5</v>
      </c>
      <c r="N399" s="9">
        <v>2</v>
      </c>
      <c r="O399" s="9">
        <v>760</v>
      </c>
      <c r="P399" s="9" t="s">
        <v>61</v>
      </c>
      <c r="Q399" s="9" t="s">
        <v>462</v>
      </c>
      <c r="R399" s="9" t="s">
        <v>37</v>
      </c>
      <c r="S399" s="9">
        <v>18</v>
      </c>
      <c r="T399" s="9" t="str" cm="1">
        <f t="array" ref="T399">_xlfn.IFS(S399&lt;30, "Young", AND(S399&gt;=30,S399&lt;50),"Adults",S399&gt;=50,"Senior")</f>
        <v>Young</v>
      </c>
      <c r="U399" s="9" t="s">
        <v>168</v>
      </c>
      <c r="V399" s="9" t="s">
        <v>39</v>
      </c>
    </row>
    <row r="400" spans="1:22" ht="14.25" customHeight="1" x14ac:dyDescent="0.3">
      <c r="A400" s="7">
        <v>1399</v>
      </c>
      <c r="B400" s="8">
        <v>44582</v>
      </c>
      <c r="C400" s="7" t="str">
        <f t="shared" si="6"/>
        <v>Jan</v>
      </c>
      <c r="D400" s="7" t="s">
        <v>81</v>
      </c>
      <c r="E400" s="7" t="s">
        <v>60</v>
      </c>
      <c r="F400" s="7">
        <v>66</v>
      </c>
      <c r="G400" s="7" t="str" cm="1">
        <f t="array" ref="G400">_xlfn.IFS(F400&lt;20,"10-20",AND(F400&gt;=20,F400&lt;50),"20-50",AND(F400&gt;=50,F400&lt;70),"50-70",F400&gt;=70,"70-100")</f>
        <v>50-70</v>
      </c>
      <c r="H400" s="7">
        <v>82</v>
      </c>
      <c r="I400" s="7">
        <v>414</v>
      </c>
      <c r="J400" s="7">
        <v>26</v>
      </c>
      <c r="K400" s="7" t="s">
        <v>42</v>
      </c>
      <c r="L400" s="8">
        <v>44583</v>
      </c>
      <c r="M400" s="7">
        <v>1</v>
      </c>
      <c r="N400" s="7">
        <v>2</v>
      </c>
      <c r="O400" s="7">
        <v>416</v>
      </c>
      <c r="P400" s="7" t="s">
        <v>45</v>
      </c>
      <c r="Q400" s="7" t="s">
        <v>463</v>
      </c>
      <c r="R400" s="7" t="s">
        <v>37</v>
      </c>
      <c r="S400" s="7">
        <v>23</v>
      </c>
      <c r="T400" s="7" t="str" cm="1">
        <f t="array" ref="T400">_xlfn.IFS(S400&lt;30, "Young", AND(S400&gt;=30,S400&lt;50),"Adults",S400&gt;=50,"Senior")</f>
        <v>Young</v>
      </c>
      <c r="U400" s="7" t="s">
        <v>44</v>
      </c>
      <c r="V400" s="7" t="s">
        <v>39</v>
      </c>
    </row>
    <row r="401" spans="1:22" ht="14.25" customHeight="1" x14ac:dyDescent="0.3">
      <c r="A401" s="9">
        <v>1400</v>
      </c>
      <c r="B401" s="10">
        <v>44766</v>
      </c>
      <c r="C401" s="9" t="str">
        <f t="shared" si="6"/>
        <v>Jul</v>
      </c>
      <c r="D401" s="9" t="s">
        <v>81</v>
      </c>
      <c r="E401" s="9" t="s">
        <v>60</v>
      </c>
      <c r="F401" s="9">
        <v>68</v>
      </c>
      <c r="G401" s="9" t="str" cm="1">
        <f t="array" ref="G401">_xlfn.IFS(F401&lt;20,"10-20",AND(F401&gt;=20,F401&lt;50),"20-50",AND(F401&gt;=50,F401&lt;70),"50-70",F401&gt;=70,"70-100")</f>
        <v>50-70</v>
      </c>
      <c r="H401" s="9">
        <v>84</v>
      </c>
      <c r="I401" s="9">
        <v>398</v>
      </c>
      <c r="J401" s="9">
        <v>25</v>
      </c>
      <c r="K401" s="9" t="s">
        <v>42</v>
      </c>
      <c r="L401" s="10">
        <v>44773</v>
      </c>
      <c r="M401" s="9">
        <v>7</v>
      </c>
      <c r="N401" s="9">
        <v>2</v>
      </c>
      <c r="O401" s="9">
        <v>400</v>
      </c>
      <c r="P401" s="9" t="s">
        <v>45</v>
      </c>
      <c r="Q401" s="9" t="s">
        <v>464</v>
      </c>
      <c r="R401" s="9" t="s">
        <v>37</v>
      </c>
      <c r="S401" s="9">
        <v>27</v>
      </c>
      <c r="T401" s="9" t="str" cm="1">
        <f t="array" ref="T401">_xlfn.IFS(S401&lt;30, "Young", AND(S401&gt;=30,S401&lt;50),"Adults",S401&gt;=50,"Senior")</f>
        <v>Young</v>
      </c>
      <c r="U401" s="9" t="s">
        <v>74</v>
      </c>
      <c r="V401" s="9" t="s">
        <v>39</v>
      </c>
    </row>
    <row r="402" spans="1:22" ht="14.25" customHeight="1" x14ac:dyDescent="0.3">
      <c r="A402" s="7">
        <v>1401</v>
      </c>
      <c r="B402" s="8">
        <v>44668</v>
      </c>
      <c r="C402" s="7" t="str">
        <f t="shared" si="6"/>
        <v>Apr</v>
      </c>
      <c r="D402" s="7" t="s">
        <v>59</v>
      </c>
      <c r="E402" s="7" t="s">
        <v>60</v>
      </c>
      <c r="F402" s="7">
        <v>31</v>
      </c>
      <c r="G402" s="7" t="str" cm="1">
        <f t="array" ref="G402">_xlfn.IFS(F402&lt;20,"10-20",AND(F402&gt;=20,F402&lt;50),"20-50",AND(F402&gt;=50,F402&lt;70),"50-70",F402&gt;=70,"70-100")</f>
        <v>20-50</v>
      </c>
      <c r="H402" s="7">
        <v>62</v>
      </c>
      <c r="I402" s="7">
        <v>1114</v>
      </c>
      <c r="J402" s="7">
        <v>36</v>
      </c>
      <c r="K402" s="7" t="s">
        <v>42</v>
      </c>
      <c r="L402" s="8">
        <v>44670</v>
      </c>
      <c r="M402" s="7">
        <v>2</v>
      </c>
      <c r="N402" s="7">
        <v>2</v>
      </c>
      <c r="O402" s="7">
        <v>1116</v>
      </c>
      <c r="P402" s="7" t="s">
        <v>35</v>
      </c>
      <c r="Q402" s="7" t="s">
        <v>465</v>
      </c>
      <c r="R402" s="7" t="s">
        <v>37</v>
      </c>
      <c r="S402" s="7">
        <v>45</v>
      </c>
      <c r="T402" s="7" t="str" cm="1">
        <f t="array" ref="T402">_xlfn.IFS(S402&lt;30, "Young", AND(S402&gt;=30,S402&lt;50),"Adults",S402&gt;=50,"Senior")</f>
        <v>Adults</v>
      </c>
      <c r="U402" s="7" t="s">
        <v>55</v>
      </c>
      <c r="V402" s="7" t="s">
        <v>39</v>
      </c>
    </row>
    <row r="403" spans="1:22" ht="14.25" customHeight="1" x14ac:dyDescent="0.3">
      <c r="A403" s="9">
        <v>1402</v>
      </c>
      <c r="B403" s="10">
        <v>44882</v>
      </c>
      <c r="C403" s="9" t="str">
        <f t="shared" si="6"/>
        <v>Nov</v>
      </c>
      <c r="D403" s="9" t="s">
        <v>40</v>
      </c>
      <c r="E403" s="9" t="s">
        <v>41</v>
      </c>
      <c r="F403" s="9">
        <v>92</v>
      </c>
      <c r="G403" s="9" t="str" cm="1">
        <f t="array" ref="G403">_xlfn.IFS(F403&lt;20,"10-20",AND(F403&gt;=20,F403&lt;50),"20-50",AND(F403&gt;=50,F403&lt;70),"50-70",F403&gt;=70,"70-100")</f>
        <v>70-100</v>
      </c>
      <c r="H403" s="9">
        <v>106</v>
      </c>
      <c r="I403" s="9">
        <v>541</v>
      </c>
      <c r="J403" s="9">
        <v>39</v>
      </c>
      <c r="K403" s="9" t="s">
        <v>42</v>
      </c>
      <c r="L403" s="10">
        <v>44886</v>
      </c>
      <c r="M403" s="9">
        <v>4</v>
      </c>
      <c r="N403" s="9">
        <v>5</v>
      </c>
      <c r="O403" s="9">
        <v>546</v>
      </c>
      <c r="P403" s="9" t="s">
        <v>72</v>
      </c>
      <c r="Q403" s="9" t="s">
        <v>466</v>
      </c>
      <c r="R403" s="9" t="s">
        <v>37</v>
      </c>
      <c r="S403" s="9">
        <v>25</v>
      </c>
      <c r="T403" s="9" t="str" cm="1">
        <f t="array" ref="T403">_xlfn.IFS(S403&lt;30, "Young", AND(S403&gt;=30,S403&lt;50),"Adults",S403&gt;=50,"Senior")</f>
        <v>Young</v>
      </c>
      <c r="U403" s="9" t="s">
        <v>47</v>
      </c>
      <c r="V403" s="9" t="s">
        <v>39</v>
      </c>
    </row>
    <row r="404" spans="1:22" ht="14.25" customHeight="1" x14ac:dyDescent="0.3">
      <c r="A404" s="7">
        <v>1403</v>
      </c>
      <c r="B404" s="8">
        <v>44837</v>
      </c>
      <c r="C404" s="7" t="str">
        <f t="shared" si="6"/>
        <v>Oct</v>
      </c>
      <c r="D404" s="7" t="s">
        <v>59</v>
      </c>
      <c r="E404" s="7" t="s">
        <v>60</v>
      </c>
      <c r="F404" s="7">
        <v>77</v>
      </c>
      <c r="G404" s="7" t="str" cm="1">
        <f t="array" ref="G404">_xlfn.IFS(F404&lt;20,"10-20",AND(F404&gt;=20,F404&lt;50),"20-50",AND(F404&gt;=50,F404&lt;70),"50-70",F404&gt;=70,"70-100")</f>
        <v>70-100</v>
      </c>
      <c r="H404" s="7">
        <v>103</v>
      </c>
      <c r="I404" s="7">
        <v>48</v>
      </c>
      <c r="J404" s="7">
        <v>2</v>
      </c>
      <c r="K404" s="7" t="s">
        <v>42</v>
      </c>
      <c r="L404" s="8">
        <v>44844</v>
      </c>
      <c r="M404" s="7">
        <v>7</v>
      </c>
      <c r="N404" s="7">
        <v>4</v>
      </c>
      <c r="O404" s="7">
        <v>52</v>
      </c>
      <c r="P404" s="7" t="s">
        <v>61</v>
      </c>
      <c r="Q404" s="7" t="s">
        <v>467</v>
      </c>
      <c r="R404" s="7" t="s">
        <v>37</v>
      </c>
      <c r="S404" s="7">
        <v>64</v>
      </c>
      <c r="T404" s="7" t="str" cm="1">
        <f t="array" ref="T404">_xlfn.IFS(S404&lt;30, "Young", AND(S404&gt;=30,S404&lt;50),"Adults",S404&gt;=50,"Senior")</f>
        <v>Senior</v>
      </c>
      <c r="U404" s="7" t="s">
        <v>88</v>
      </c>
      <c r="V404" s="7" t="s">
        <v>39</v>
      </c>
    </row>
    <row r="405" spans="1:22" ht="14.25" customHeight="1" x14ac:dyDescent="0.3">
      <c r="A405" s="9">
        <v>1404</v>
      </c>
      <c r="B405" s="10">
        <v>44913</v>
      </c>
      <c r="C405" s="9" t="str">
        <f t="shared" si="6"/>
        <v>Dec</v>
      </c>
      <c r="D405" s="9" t="s">
        <v>32</v>
      </c>
      <c r="E405" s="9" t="s">
        <v>33</v>
      </c>
      <c r="F405" s="9">
        <v>85</v>
      </c>
      <c r="G405" s="9" t="str" cm="1">
        <f t="array" ref="G405">_xlfn.IFS(F405&lt;20,"10-20",AND(F405&gt;=20,F405&lt;50),"20-50",AND(F405&gt;=50,F405&lt;70),"50-70",F405&gt;=70,"70-100")</f>
        <v>70-100</v>
      </c>
      <c r="H405" s="9">
        <v>111</v>
      </c>
      <c r="I405" s="9">
        <v>127</v>
      </c>
      <c r="J405" s="9">
        <v>5</v>
      </c>
      <c r="K405" s="9" t="s">
        <v>42</v>
      </c>
      <c r="L405" s="10">
        <v>44915</v>
      </c>
      <c r="M405" s="9">
        <v>2</v>
      </c>
      <c r="N405" s="9">
        <v>3</v>
      </c>
      <c r="O405" s="9">
        <v>130</v>
      </c>
      <c r="P405" s="9" t="s">
        <v>49</v>
      </c>
      <c r="Q405" s="9" t="s">
        <v>468</v>
      </c>
      <c r="R405" s="9" t="s">
        <v>37</v>
      </c>
      <c r="S405" s="9">
        <v>55</v>
      </c>
      <c r="T405" s="9" t="str" cm="1">
        <f t="array" ref="T405">_xlfn.IFS(S405&lt;30, "Young", AND(S405&gt;=30,S405&lt;50),"Adults",S405&gt;=50,"Senior")</f>
        <v>Senior</v>
      </c>
      <c r="U405" s="9" t="s">
        <v>168</v>
      </c>
      <c r="V405" s="9" t="s">
        <v>39</v>
      </c>
    </row>
    <row r="406" spans="1:22" ht="14.25" customHeight="1" x14ac:dyDescent="0.3">
      <c r="A406" s="7">
        <v>1405</v>
      </c>
      <c r="B406" s="8">
        <v>44634</v>
      </c>
      <c r="C406" s="7" t="str">
        <f t="shared" si="6"/>
        <v>Mar</v>
      </c>
      <c r="D406" s="7" t="s">
        <v>65</v>
      </c>
      <c r="E406" s="7" t="s">
        <v>57</v>
      </c>
      <c r="F406" s="7">
        <v>51</v>
      </c>
      <c r="G406" s="7" t="str" cm="1">
        <f t="array" ref="G406">_xlfn.IFS(F406&lt;20,"10-20",AND(F406&gt;=20,F406&lt;50),"20-50",AND(F406&gt;=50,F406&lt;70),"50-70",F406&gt;=70,"70-100")</f>
        <v>50-70</v>
      </c>
      <c r="H406" s="7">
        <v>83</v>
      </c>
      <c r="I406" s="7">
        <v>1470</v>
      </c>
      <c r="J406" s="7">
        <v>46</v>
      </c>
      <c r="K406" s="7" t="s">
        <v>42</v>
      </c>
      <c r="L406" s="8">
        <v>44635</v>
      </c>
      <c r="M406" s="7">
        <v>1</v>
      </c>
      <c r="N406" s="7">
        <v>2</v>
      </c>
      <c r="O406" s="7">
        <v>1472</v>
      </c>
      <c r="P406" s="7" t="s">
        <v>45</v>
      </c>
      <c r="Q406" s="7" t="s">
        <v>469</v>
      </c>
      <c r="R406" s="7" t="s">
        <v>37</v>
      </c>
      <c r="S406" s="7">
        <v>62</v>
      </c>
      <c r="T406" s="7" t="str" cm="1">
        <f t="array" ref="T406">_xlfn.IFS(S406&lt;30, "Young", AND(S406&gt;=30,S406&lt;50),"Adults",S406&gt;=50,"Senior")</f>
        <v>Senior</v>
      </c>
      <c r="U406" s="7" t="s">
        <v>63</v>
      </c>
      <c r="V406" s="7" t="s">
        <v>39</v>
      </c>
    </row>
    <row r="407" spans="1:22" ht="14.25" customHeight="1" x14ac:dyDescent="0.3">
      <c r="A407" s="9">
        <v>1406</v>
      </c>
      <c r="B407" s="10">
        <v>44639</v>
      </c>
      <c r="C407" s="9" t="str">
        <f t="shared" si="6"/>
        <v>Mar</v>
      </c>
      <c r="D407" s="9" t="s">
        <v>40</v>
      </c>
      <c r="E407" s="9" t="s">
        <v>41</v>
      </c>
      <c r="F407" s="9">
        <v>74</v>
      </c>
      <c r="G407" s="9" t="str" cm="1">
        <f t="array" ref="G407">_xlfn.IFS(F407&lt;20,"10-20",AND(F407&gt;=20,F407&lt;50),"20-50",AND(F407&gt;=50,F407&lt;70),"50-70",F407&gt;=70,"70-100")</f>
        <v>70-100</v>
      </c>
      <c r="H407" s="9">
        <v>111</v>
      </c>
      <c r="I407" s="9">
        <v>774</v>
      </c>
      <c r="J407" s="9">
        <v>21</v>
      </c>
      <c r="K407" s="9" t="s">
        <v>42</v>
      </c>
      <c r="L407" s="10">
        <v>44640</v>
      </c>
      <c r="M407" s="9">
        <v>1</v>
      </c>
      <c r="N407" s="9">
        <v>3</v>
      </c>
      <c r="O407" s="9">
        <v>777</v>
      </c>
      <c r="P407" s="9" t="s">
        <v>61</v>
      </c>
      <c r="Q407" s="9" t="s">
        <v>470</v>
      </c>
      <c r="R407" s="9" t="s">
        <v>37</v>
      </c>
      <c r="S407" s="9">
        <v>17</v>
      </c>
      <c r="T407" s="9" t="str" cm="1">
        <f t="array" ref="T407">_xlfn.IFS(S407&lt;30, "Young", AND(S407&gt;=30,S407&lt;50),"Adults",S407&gt;=50,"Senior")</f>
        <v>Young</v>
      </c>
      <c r="U407" s="9" t="s">
        <v>168</v>
      </c>
      <c r="V407" s="9" t="s">
        <v>39</v>
      </c>
    </row>
    <row r="408" spans="1:22" ht="14.25" customHeight="1" x14ac:dyDescent="0.3">
      <c r="A408" s="7">
        <v>1407</v>
      </c>
      <c r="B408" s="8">
        <v>44910</v>
      </c>
      <c r="C408" s="7" t="str">
        <f t="shared" si="6"/>
        <v>Dec</v>
      </c>
      <c r="D408" s="7" t="s">
        <v>48</v>
      </c>
      <c r="E408" s="7" t="s">
        <v>41</v>
      </c>
      <c r="F408" s="7">
        <v>87</v>
      </c>
      <c r="G408" s="7" t="str" cm="1">
        <f t="array" ref="G408">_xlfn.IFS(F408&lt;20,"10-20",AND(F408&gt;=20,F408&lt;50),"20-50",AND(F408&gt;=50,F408&lt;70),"50-70",F408&gt;=70,"70-100")</f>
        <v>70-100</v>
      </c>
      <c r="H408" s="7">
        <v>113</v>
      </c>
      <c r="I408" s="7">
        <v>1220</v>
      </c>
      <c r="J408" s="7">
        <v>47</v>
      </c>
      <c r="K408" s="7" t="s">
        <v>42</v>
      </c>
      <c r="L408" s="8">
        <v>44913</v>
      </c>
      <c r="M408" s="7">
        <v>1</v>
      </c>
      <c r="N408" s="7">
        <v>2</v>
      </c>
      <c r="O408" s="7">
        <v>1222</v>
      </c>
      <c r="P408" s="7" t="s">
        <v>35</v>
      </c>
      <c r="Q408" s="7" t="s">
        <v>471</v>
      </c>
      <c r="R408" s="7" t="s">
        <v>37</v>
      </c>
      <c r="S408" s="7">
        <v>47</v>
      </c>
      <c r="T408" s="7" t="str" cm="1">
        <f t="array" ref="T408">_xlfn.IFS(S408&lt;30, "Young", AND(S408&gt;=30,S408&lt;50),"Adults",S408&gt;=50,"Senior")</f>
        <v>Adults</v>
      </c>
      <c r="U408" s="7" t="s">
        <v>168</v>
      </c>
      <c r="V408" s="7" t="s">
        <v>39</v>
      </c>
    </row>
    <row r="409" spans="1:22" ht="14.25" customHeight="1" x14ac:dyDescent="0.3">
      <c r="A409" s="9">
        <v>1408</v>
      </c>
      <c r="B409" s="10">
        <v>44799</v>
      </c>
      <c r="C409" s="9" t="str">
        <f t="shared" si="6"/>
        <v>Aug</v>
      </c>
      <c r="D409" s="9" t="s">
        <v>77</v>
      </c>
      <c r="E409" s="9" t="s">
        <v>33</v>
      </c>
      <c r="F409" s="9">
        <v>26</v>
      </c>
      <c r="G409" s="9" t="str" cm="1">
        <f t="array" ref="G409">_xlfn.IFS(F409&lt;20,"10-20",AND(F409&gt;=20,F409&lt;50),"20-50",AND(F409&gt;=50,F409&lt;70),"50-70",F409&gt;=70,"70-100")</f>
        <v>20-50</v>
      </c>
      <c r="H409" s="9">
        <v>39</v>
      </c>
      <c r="I409" s="9">
        <v>425</v>
      </c>
      <c r="J409" s="9">
        <v>33</v>
      </c>
      <c r="K409" s="9" t="s">
        <v>42</v>
      </c>
      <c r="L409" s="10">
        <v>44805</v>
      </c>
      <c r="M409" s="9">
        <v>6</v>
      </c>
      <c r="N409" s="9">
        <v>4</v>
      </c>
      <c r="O409" s="9">
        <v>429</v>
      </c>
      <c r="P409" s="9" t="s">
        <v>45</v>
      </c>
      <c r="Q409" s="9" t="s">
        <v>472</v>
      </c>
      <c r="R409" s="9" t="s">
        <v>37</v>
      </c>
      <c r="S409" s="9">
        <v>33</v>
      </c>
      <c r="T409" s="9" t="str" cm="1">
        <f t="array" ref="T409">_xlfn.IFS(S409&lt;30, "Young", AND(S409&gt;=30,S409&lt;50),"Adults",S409&gt;=50,"Senior")</f>
        <v>Adults</v>
      </c>
      <c r="U409" s="9" t="s">
        <v>55</v>
      </c>
      <c r="V409" s="9" t="s">
        <v>39</v>
      </c>
    </row>
    <row r="410" spans="1:22" ht="14.25" customHeight="1" x14ac:dyDescent="0.3">
      <c r="A410" s="7">
        <v>1409</v>
      </c>
      <c r="B410" s="8">
        <v>44701</v>
      </c>
      <c r="C410" s="7" t="str">
        <f t="shared" si="6"/>
        <v>May</v>
      </c>
      <c r="D410" s="7" t="s">
        <v>52</v>
      </c>
      <c r="E410" s="7" t="s">
        <v>53</v>
      </c>
      <c r="F410" s="7">
        <v>41</v>
      </c>
      <c r="G410" s="7" t="str" cm="1">
        <f t="array" ref="G410">_xlfn.IFS(F410&lt;20,"10-20",AND(F410&gt;=20,F410&lt;50),"20-50",AND(F410&gt;=50,F410&lt;70),"50-70",F410&gt;=70,"70-100")</f>
        <v>20-50</v>
      </c>
      <c r="H410" s="7">
        <v>53</v>
      </c>
      <c r="I410" s="7">
        <v>44</v>
      </c>
      <c r="J410" s="7">
        <v>4</v>
      </c>
      <c r="K410" s="7" t="s">
        <v>42</v>
      </c>
      <c r="L410" s="8">
        <v>44706</v>
      </c>
      <c r="M410" s="7">
        <v>5</v>
      </c>
      <c r="N410" s="7">
        <v>4</v>
      </c>
      <c r="O410" s="7">
        <v>48</v>
      </c>
      <c r="P410" s="7" t="s">
        <v>45</v>
      </c>
      <c r="Q410" s="7" t="s">
        <v>473</v>
      </c>
      <c r="R410" s="7" t="s">
        <v>37</v>
      </c>
      <c r="S410" s="7">
        <v>18</v>
      </c>
      <c r="T410" s="7" t="str" cm="1">
        <f t="array" ref="T410">_xlfn.IFS(S410&lt;30, "Young", AND(S410&gt;=30,S410&lt;50),"Adults",S410&gt;=50,"Senior")</f>
        <v>Young</v>
      </c>
      <c r="U410" s="7" t="s">
        <v>168</v>
      </c>
      <c r="V410" s="7" t="s">
        <v>39</v>
      </c>
    </row>
    <row r="411" spans="1:22" ht="14.25" customHeight="1" x14ac:dyDescent="0.3">
      <c r="A411" s="9">
        <v>1410</v>
      </c>
      <c r="B411" s="10">
        <v>44844</v>
      </c>
      <c r="C411" s="9" t="str">
        <f t="shared" si="6"/>
        <v>Oct</v>
      </c>
      <c r="D411" s="9" t="s">
        <v>68</v>
      </c>
      <c r="E411" s="9" t="s">
        <v>57</v>
      </c>
      <c r="F411" s="9">
        <v>46</v>
      </c>
      <c r="G411" s="9" t="str" cm="1">
        <f t="array" ref="G411">_xlfn.IFS(F411&lt;20,"10-20",AND(F411&gt;=20,F411&lt;50),"20-50",AND(F411&gt;=50,F411&lt;70),"50-70",F411&gt;=70,"70-100")</f>
        <v>20-50</v>
      </c>
      <c r="H411" s="9">
        <v>68</v>
      </c>
      <c r="I411" s="9">
        <v>1010</v>
      </c>
      <c r="J411" s="9">
        <v>46</v>
      </c>
      <c r="K411" s="9" t="s">
        <v>42</v>
      </c>
      <c r="L411" s="10">
        <v>44849</v>
      </c>
      <c r="M411" s="9">
        <v>5</v>
      </c>
      <c r="N411" s="9">
        <v>2</v>
      </c>
      <c r="O411" s="9">
        <v>1012</v>
      </c>
      <c r="P411" s="9" t="s">
        <v>49</v>
      </c>
      <c r="Q411" s="9" t="s">
        <v>474</v>
      </c>
      <c r="R411" s="9" t="s">
        <v>37</v>
      </c>
      <c r="S411" s="9">
        <v>40</v>
      </c>
      <c r="T411" s="9" t="str" cm="1">
        <f t="array" ref="T411">_xlfn.IFS(S411&lt;30, "Young", AND(S411&gt;=30,S411&lt;50),"Adults",S411&gt;=50,"Senior")</f>
        <v>Adults</v>
      </c>
      <c r="U411" s="9" t="s">
        <v>84</v>
      </c>
      <c r="V411" s="9" t="s">
        <v>39</v>
      </c>
    </row>
    <row r="412" spans="1:22" ht="14.25" customHeight="1" x14ac:dyDescent="0.3">
      <c r="A412" s="7">
        <v>1411</v>
      </c>
      <c r="B412" s="8">
        <v>44645</v>
      </c>
      <c r="C412" s="7" t="str">
        <f t="shared" si="6"/>
        <v>Mar</v>
      </c>
      <c r="D412" s="7" t="s">
        <v>65</v>
      </c>
      <c r="E412" s="7" t="s">
        <v>57</v>
      </c>
      <c r="F412" s="7">
        <v>91</v>
      </c>
      <c r="G412" s="7" t="str" cm="1">
        <f t="array" ref="G412">_xlfn.IFS(F412&lt;20,"10-20",AND(F412&gt;=20,F412&lt;50),"20-50",AND(F412&gt;=50,F412&lt;70),"50-70",F412&gt;=70,"70-100")</f>
        <v>70-100</v>
      </c>
      <c r="H412" s="7">
        <v>130</v>
      </c>
      <c r="I412" s="7">
        <v>1440</v>
      </c>
      <c r="J412" s="7">
        <v>37</v>
      </c>
      <c r="K412" s="7" t="s">
        <v>42</v>
      </c>
      <c r="L412" s="8">
        <v>44652</v>
      </c>
      <c r="M412" s="7">
        <v>7</v>
      </c>
      <c r="N412" s="7">
        <v>3</v>
      </c>
      <c r="O412" s="7">
        <v>1443</v>
      </c>
      <c r="P412" s="7" t="s">
        <v>45</v>
      </c>
      <c r="Q412" s="7" t="s">
        <v>475</v>
      </c>
      <c r="R412" s="7" t="s">
        <v>37</v>
      </c>
      <c r="S412" s="7">
        <v>22</v>
      </c>
      <c r="T412" s="7" t="str" cm="1">
        <f t="array" ref="T412">_xlfn.IFS(S412&lt;30, "Young", AND(S412&gt;=30,S412&lt;50),"Adults",S412&gt;=50,"Senior")</f>
        <v>Young</v>
      </c>
      <c r="U412" s="7" t="s">
        <v>44</v>
      </c>
      <c r="V412" s="7" t="s">
        <v>39</v>
      </c>
    </row>
    <row r="413" spans="1:22" ht="14.25" customHeight="1" x14ac:dyDescent="0.3">
      <c r="A413" s="9">
        <v>1412</v>
      </c>
      <c r="B413" s="10">
        <v>44892</v>
      </c>
      <c r="C413" s="9" t="str">
        <f t="shared" si="6"/>
        <v>Nov</v>
      </c>
      <c r="D413" s="9" t="s">
        <v>32</v>
      </c>
      <c r="E413" s="9" t="s">
        <v>33</v>
      </c>
      <c r="F413" s="9">
        <v>89</v>
      </c>
      <c r="G413" s="9" t="str" cm="1">
        <f t="array" ref="G413">_xlfn.IFS(F413&lt;20,"10-20",AND(F413&gt;=20,F413&lt;50),"20-50",AND(F413&gt;=50,F413&lt;70),"50-70",F413&gt;=70,"70-100")</f>
        <v>70-100</v>
      </c>
      <c r="H413" s="9">
        <v>112</v>
      </c>
      <c r="I413" s="9">
        <v>709</v>
      </c>
      <c r="J413" s="9">
        <v>31</v>
      </c>
      <c r="K413" s="9" t="s">
        <v>42</v>
      </c>
      <c r="L413" s="10">
        <v>44897</v>
      </c>
      <c r="M413" s="9">
        <v>5</v>
      </c>
      <c r="N413" s="9">
        <v>4</v>
      </c>
      <c r="O413" s="9">
        <v>713</v>
      </c>
      <c r="P413" s="9" t="s">
        <v>35</v>
      </c>
      <c r="Q413" s="9" t="s">
        <v>476</v>
      </c>
      <c r="R413" s="9" t="s">
        <v>37</v>
      </c>
      <c r="S413" s="9">
        <v>29</v>
      </c>
      <c r="T413" s="9" t="str" cm="1">
        <f t="array" ref="T413">_xlfn.IFS(S413&lt;30, "Young", AND(S413&gt;=30,S413&lt;50),"Adults",S413&gt;=50,"Senior")</f>
        <v>Young</v>
      </c>
      <c r="U413" s="9" t="s">
        <v>67</v>
      </c>
      <c r="V413" s="9" t="s">
        <v>39</v>
      </c>
    </row>
    <row r="414" spans="1:22" ht="14.25" customHeight="1" x14ac:dyDescent="0.3">
      <c r="A414" s="7">
        <v>1413</v>
      </c>
      <c r="B414" s="8">
        <v>44684</v>
      </c>
      <c r="C414" s="7" t="str">
        <f t="shared" si="6"/>
        <v>May</v>
      </c>
      <c r="D414" s="7" t="s">
        <v>65</v>
      </c>
      <c r="E414" s="7" t="s">
        <v>57</v>
      </c>
      <c r="F414" s="7">
        <v>29</v>
      </c>
      <c r="G414" s="7" t="str" cm="1">
        <f t="array" ref="G414">_xlfn.IFS(F414&lt;20,"10-20",AND(F414&gt;=20,F414&lt;50),"20-50",AND(F414&gt;=50,F414&lt;70),"50-70",F414&gt;=70,"70-100")</f>
        <v>20-50</v>
      </c>
      <c r="H414" s="7">
        <v>57</v>
      </c>
      <c r="I414" s="7">
        <v>782</v>
      </c>
      <c r="J414" s="7">
        <v>28</v>
      </c>
      <c r="K414" s="7" t="s">
        <v>42</v>
      </c>
      <c r="L414" s="8">
        <v>44686</v>
      </c>
      <c r="M414" s="7">
        <v>2</v>
      </c>
      <c r="N414" s="7">
        <v>2</v>
      </c>
      <c r="O414" s="7">
        <v>784</v>
      </c>
      <c r="P414" s="7" t="s">
        <v>72</v>
      </c>
      <c r="Q414" s="7" t="s">
        <v>477</v>
      </c>
      <c r="R414" s="7" t="s">
        <v>37</v>
      </c>
      <c r="S414" s="7">
        <v>49</v>
      </c>
      <c r="T414" s="7" t="str" cm="1">
        <f t="array" ref="T414">_xlfn.IFS(S414&lt;30, "Young", AND(S414&gt;=30,S414&lt;50),"Adults",S414&gt;=50,"Senior")</f>
        <v>Adults</v>
      </c>
      <c r="U414" s="7" t="s">
        <v>67</v>
      </c>
      <c r="V414" s="7" t="s">
        <v>39</v>
      </c>
    </row>
    <row r="415" spans="1:22" ht="14.25" customHeight="1" x14ac:dyDescent="0.3">
      <c r="A415" s="9">
        <v>1414</v>
      </c>
      <c r="B415" s="10">
        <v>44909</v>
      </c>
      <c r="C415" s="9" t="str">
        <f t="shared" si="6"/>
        <v>Dec</v>
      </c>
      <c r="D415" s="9" t="s">
        <v>68</v>
      </c>
      <c r="E415" s="9" t="s">
        <v>57</v>
      </c>
      <c r="F415" s="9">
        <v>71</v>
      </c>
      <c r="G415" s="9" t="str" cm="1">
        <f t="array" ref="G415">_xlfn.IFS(F415&lt;20,"10-20",AND(F415&gt;=20,F415&lt;50),"20-50",AND(F415&gt;=50,F415&lt;70),"50-70",F415&gt;=70,"70-100")</f>
        <v>70-100</v>
      </c>
      <c r="H415" s="9">
        <v>108</v>
      </c>
      <c r="I415" s="9">
        <v>1700</v>
      </c>
      <c r="J415" s="9">
        <v>46</v>
      </c>
      <c r="K415" s="9" t="s">
        <v>42</v>
      </c>
      <c r="L415" s="10">
        <v>44916</v>
      </c>
      <c r="M415" s="9">
        <v>7</v>
      </c>
      <c r="N415" s="9">
        <v>2</v>
      </c>
      <c r="O415" s="9">
        <v>1702</v>
      </c>
      <c r="P415" s="9" t="s">
        <v>45</v>
      </c>
      <c r="Q415" s="9" t="s">
        <v>478</v>
      </c>
      <c r="R415" s="9" t="s">
        <v>37</v>
      </c>
      <c r="S415" s="9">
        <v>43</v>
      </c>
      <c r="T415" s="9" t="str" cm="1">
        <f t="array" ref="T415">_xlfn.IFS(S415&lt;30, "Young", AND(S415&gt;=30,S415&lt;50),"Adults",S415&gt;=50,"Senior")</f>
        <v>Adults</v>
      </c>
      <c r="U415" s="9" t="s">
        <v>55</v>
      </c>
      <c r="V415" s="9" t="s">
        <v>39</v>
      </c>
    </row>
    <row r="416" spans="1:22" ht="14.25" customHeight="1" x14ac:dyDescent="0.3">
      <c r="A416" s="7">
        <v>1415</v>
      </c>
      <c r="B416" s="8">
        <v>44769</v>
      </c>
      <c r="C416" s="7" t="str">
        <f t="shared" si="6"/>
        <v>Jul</v>
      </c>
      <c r="D416" s="7" t="s">
        <v>59</v>
      </c>
      <c r="E416" s="7" t="s">
        <v>60</v>
      </c>
      <c r="F416" s="7">
        <v>79</v>
      </c>
      <c r="G416" s="7" t="str" cm="1">
        <f t="array" ref="G416">_xlfn.IFS(F416&lt;20,"10-20",AND(F416&gt;=20,F416&lt;50),"20-50",AND(F416&gt;=50,F416&lt;70),"50-70",F416&gt;=70,"70-100")</f>
        <v>70-100</v>
      </c>
      <c r="H416" s="7">
        <v>96</v>
      </c>
      <c r="I416" s="7">
        <v>83</v>
      </c>
      <c r="J416" s="7">
        <v>5</v>
      </c>
      <c r="K416" s="7" t="s">
        <v>42</v>
      </c>
      <c r="L416" s="8">
        <v>44772</v>
      </c>
      <c r="M416" s="7">
        <v>3</v>
      </c>
      <c r="N416" s="7">
        <v>2</v>
      </c>
      <c r="O416" s="7">
        <v>85</v>
      </c>
      <c r="P416" s="7" t="s">
        <v>61</v>
      </c>
      <c r="Q416" s="7" t="s">
        <v>479</v>
      </c>
      <c r="R416" s="7" t="s">
        <v>37</v>
      </c>
      <c r="S416" s="7">
        <v>44</v>
      </c>
      <c r="T416" s="7" t="str" cm="1">
        <f t="array" ref="T416">_xlfn.IFS(S416&lt;30, "Young", AND(S416&gt;=30,S416&lt;50),"Adults",S416&gt;=50,"Senior")</f>
        <v>Adults</v>
      </c>
      <c r="U416" s="7" t="s">
        <v>38</v>
      </c>
      <c r="V416" s="7" t="s">
        <v>39</v>
      </c>
    </row>
    <row r="417" spans="1:22" ht="14.25" customHeight="1" x14ac:dyDescent="0.3">
      <c r="A417" s="9">
        <v>1416</v>
      </c>
      <c r="B417" s="10">
        <v>44652</v>
      </c>
      <c r="C417" s="9" t="str">
        <f t="shared" si="6"/>
        <v>Apr</v>
      </c>
      <c r="D417" s="9" t="s">
        <v>48</v>
      </c>
      <c r="E417" s="9" t="s">
        <v>41</v>
      </c>
      <c r="F417" s="9">
        <v>40</v>
      </c>
      <c r="G417" s="9" t="str" cm="1">
        <f t="array" ref="G417">_xlfn.IFS(F417&lt;20,"10-20",AND(F417&gt;=20,F417&lt;50),"20-50",AND(F417&gt;=50,F417&lt;70),"50-70",F417&gt;=70,"70-100")</f>
        <v>20-50</v>
      </c>
      <c r="H417" s="9">
        <v>59</v>
      </c>
      <c r="I417" s="9">
        <v>585</v>
      </c>
      <c r="J417" s="9">
        <v>31</v>
      </c>
      <c r="K417" s="9" t="s">
        <v>42</v>
      </c>
      <c r="L417" s="10">
        <v>44656</v>
      </c>
      <c r="M417" s="9">
        <v>1</v>
      </c>
      <c r="N417" s="9">
        <v>4</v>
      </c>
      <c r="O417" s="9">
        <v>589</v>
      </c>
      <c r="P417" s="9" t="s">
        <v>61</v>
      </c>
      <c r="Q417" s="9" t="s">
        <v>480</v>
      </c>
      <c r="R417" s="9" t="s">
        <v>37</v>
      </c>
      <c r="S417" s="9">
        <v>34</v>
      </c>
      <c r="T417" s="9" t="str" cm="1">
        <f t="array" ref="T417">_xlfn.IFS(S417&lt;30, "Young", AND(S417&gt;=30,S417&lt;50),"Adults",S417&gt;=50,"Senior")</f>
        <v>Adults</v>
      </c>
      <c r="U417" s="9" t="s">
        <v>63</v>
      </c>
      <c r="V417" s="9" t="s">
        <v>39</v>
      </c>
    </row>
    <row r="418" spans="1:22" ht="14.25" customHeight="1" x14ac:dyDescent="0.3">
      <c r="A418" s="7">
        <v>1417</v>
      </c>
      <c r="B418" s="8">
        <v>44618</v>
      </c>
      <c r="C418" s="7" t="str">
        <f t="shared" si="6"/>
        <v>Feb</v>
      </c>
      <c r="D418" s="7" t="s">
        <v>48</v>
      </c>
      <c r="E418" s="7" t="s">
        <v>41</v>
      </c>
      <c r="F418" s="7">
        <v>48</v>
      </c>
      <c r="G418" s="7" t="str" cm="1">
        <f t="array" ref="G418">_xlfn.IFS(F418&lt;20,"10-20",AND(F418&gt;=20,F418&lt;50),"20-50",AND(F418&gt;=50,F418&lt;70),"50-70",F418&gt;=70,"70-100")</f>
        <v>20-50</v>
      </c>
      <c r="H418" s="7">
        <v>83</v>
      </c>
      <c r="I418" s="7">
        <v>453</v>
      </c>
      <c r="J418" s="7">
        <v>13</v>
      </c>
      <c r="K418" s="7" t="s">
        <v>42</v>
      </c>
      <c r="L418" s="8">
        <v>44621</v>
      </c>
      <c r="M418" s="7">
        <v>1</v>
      </c>
      <c r="N418" s="7">
        <v>2</v>
      </c>
      <c r="O418" s="7">
        <v>455</v>
      </c>
      <c r="P418" s="7" t="s">
        <v>72</v>
      </c>
      <c r="Q418" s="7" t="s">
        <v>481</v>
      </c>
      <c r="R418" s="7" t="s">
        <v>37</v>
      </c>
      <c r="S418" s="7">
        <v>58</v>
      </c>
      <c r="T418" s="7" t="str" cm="1">
        <f t="array" ref="T418">_xlfn.IFS(S418&lt;30, "Young", AND(S418&gt;=30,S418&lt;50),"Adults",S418&gt;=50,"Senior")</f>
        <v>Senior</v>
      </c>
      <c r="U418" s="7" t="s">
        <v>38</v>
      </c>
      <c r="V418" s="7" t="s">
        <v>39</v>
      </c>
    </row>
    <row r="419" spans="1:22" ht="14.25" customHeight="1" x14ac:dyDescent="0.3">
      <c r="A419" s="9">
        <v>1418</v>
      </c>
      <c r="B419" s="10">
        <v>44822</v>
      </c>
      <c r="C419" s="9" t="str">
        <f t="shared" si="6"/>
        <v>Sep</v>
      </c>
      <c r="D419" s="9" t="s">
        <v>65</v>
      </c>
      <c r="E419" s="9" t="s">
        <v>57</v>
      </c>
      <c r="F419" s="9">
        <v>100</v>
      </c>
      <c r="G419" s="9" t="str" cm="1">
        <f t="array" ref="G419">_xlfn.IFS(F419&lt;20,"10-20",AND(F419&gt;=20,F419&lt;50),"20-50",AND(F419&gt;=50,F419&lt;70),"50-70",F419&gt;=70,"70-100")</f>
        <v>70-100</v>
      </c>
      <c r="H419" s="9">
        <v>129</v>
      </c>
      <c r="I419" s="9">
        <v>607</v>
      </c>
      <c r="J419" s="9">
        <v>21</v>
      </c>
      <c r="K419" s="9" t="s">
        <v>42</v>
      </c>
      <c r="L419" s="10">
        <v>44824</v>
      </c>
      <c r="M419" s="9">
        <v>2</v>
      </c>
      <c r="N419" s="9">
        <v>2</v>
      </c>
      <c r="O419" s="9">
        <v>609</v>
      </c>
      <c r="P419" s="9" t="s">
        <v>49</v>
      </c>
      <c r="Q419" s="9" t="s">
        <v>482</v>
      </c>
      <c r="R419" s="9" t="s">
        <v>37</v>
      </c>
      <c r="S419" s="9">
        <v>23</v>
      </c>
      <c r="T419" s="9" t="str" cm="1">
        <f t="array" ref="T419">_xlfn.IFS(S419&lt;30, "Young", AND(S419&gt;=30,S419&lt;50),"Adults",S419&gt;=50,"Senior")</f>
        <v>Young</v>
      </c>
      <c r="U419" s="9" t="s">
        <v>63</v>
      </c>
      <c r="V419" s="9" t="s">
        <v>39</v>
      </c>
    </row>
    <row r="420" spans="1:22" ht="14.25" customHeight="1" x14ac:dyDescent="0.3">
      <c r="A420" s="7">
        <v>1419</v>
      </c>
      <c r="B420" s="8">
        <v>44880</v>
      </c>
      <c r="C420" s="7" t="str">
        <f t="shared" si="6"/>
        <v>Nov</v>
      </c>
      <c r="D420" s="7" t="s">
        <v>56</v>
      </c>
      <c r="E420" s="7" t="s">
        <v>57</v>
      </c>
      <c r="F420" s="7">
        <v>42</v>
      </c>
      <c r="G420" s="7" t="str" cm="1">
        <f t="array" ref="G420">_xlfn.IFS(F420&lt;20,"10-20",AND(F420&gt;=20,F420&lt;50),"20-50",AND(F420&gt;=50,F420&lt;70),"50-70",F420&gt;=70,"70-100")</f>
        <v>20-50</v>
      </c>
      <c r="H420" s="7">
        <v>68</v>
      </c>
      <c r="I420" s="7">
        <v>647</v>
      </c>
      <c r="J420" s="7">
        <v>25</v>
      </c>
      <c r="K420" s="7" t="s">
        <v>42</v>
      </c>
      <c r="L420" s="8">
        <v>44882</v>
      </c>
      <c r="M420" s="7">
        <v>2</v>
      </c>
      <c r="N420" s="7">
        <v>3</v>
      </c>
      <c r="O420" s="7">
        <v>650</v>
      </c>
      <c r="P420" s="7" t="s">
        <v>45</v>
      </c>
      <c r="Q420" s="7" t="s">
        <v>483</v>
      </c>
      <c r="R420" s="7" t="s">
        <v>37</v>
      </c>
      <c r="S420" s="7">
        <v>19</v>
      </c>
      <c r="T420" s="7" t="str" cm="1">
        <f t="array" ref="T420">_xlfn.IFS(S420&lt;30, "Young", AND(S420&gt;=30,S420&lt;50),"Adults",S420&gt;=50,"Senior")</f>
        <v>Young</v>
      </c>
      <c r="U420" s="7" t="s">
        <v>168</v>
      </c>
      <c r="V420" s="7" t="s">
        <v>39</v>
      </c>
    </row>
    <row r="421" spans="1:22" ht="14.25" customHeight="1" x14ac:dyDescent="0.3">
      <c r="A421" s="9">
        <v>1420</v>
      </c>
      <c r="B421" s="10">
        <v>44709</v>
      </c>
      <c r="C421" s="9" t="str">
        <f t="shared" si="6"/>
        <v>May</v>
      </c>
      <c r="D421" s="9" t="s">
        <v>52</v>
      </c>
      <c r="E421" s="9" t="s">
        <v>53</v>
      </c>
      <c r="F421" s="9">
        <v>62</v>
      </c>
      <c r="G421" s="9" t="str" cm="1">
        <f t="array" ref="G421">_xlfn.IFS(F421&lt;20,"10-20",AND(F421&gt;=20,F421&lt;50),"20-50",AND(F421&gt;=50,F421&lt;70),"50-70",F421&gt;=70,"70-100")</f>
        <v>50-70</v>
      </c>
      <c r="H421" s="9">
        <v>101</v>
      </c>
      <c r="I421" s="9">
        <v>697</v>
      </c>
      <c r="J421" s="9">
        <v>18</v>
      </c>
      <c r="K421" s="9" t="s">
        <v>42</v>
      </c>
      <c r="L421" s="10">
        <v>44716</v>
      </c>
      <c r="M421" s="9">
        <v>7</v>
      </c>
      <c r="N421" s="9">
        <v>5</v>
      </c>
      <c r="O421" s="9">
        <v>702</v>
      </c>
      <c r="P421" s="9" t="s">
        <v>72</v>
      </c>
      <c r="Q421" s="9" t="s">
        <v>484</v>
      </c>
      <c r="R421" s="9" t="s">
        <v>37</v>
      </c>
      <c r="S421" s="9">
        <v>65</v>
      </c>
      <c r="T421" s="9" t="str" cm="1">
        <f t="array" ref="T421">_xlfn.IFS(S421&lt;30, "Young", AND(S421&gt;=30,S421&lt;50),"Adults",S421&gt;=50,"Senior")</f>
        <v>Senior</v>
      </c>
      <c r="U421" s="9" t="s">
        <v>44</v>
      </c>
      <c r="V421" s="9" t="s">
        <v>39</v>
      </c>
    </row>
    <row r="422" spans="1:22" ht="14.25" customHeight="1" x14ac:dyDescent="0.3">
      <c r="A422" s="7">
        <v>1421</v>
      </c>
      <c r="B422" s="8">
        <v>44892</v>
      </c>
      <c r="C422" s="7" t="str">
        <f t="shared" si="6"/>
        <v>Nov</v>
      </c>
      <c r="D422" s="7" t="s">
        <v>56</v>
      </c>
      <c r="E422" s="7" t="s">
        <v>57</v>
      </c>
      <c r="F422" s="7">
        <v>80</v>
      </c>
      <c r="G422" s="7" t="str" cm="1">
        <f t="array" ref="G422">_xlfn.IFS(F422&lt;20,"10-20",AND(F422&gt;=20,F422&lt;50),"20-50",AND(F422&gt;=50,F422&lt;70),"50-70",F422&gt;=70,"70-100")</f>
        <v>70-100</v>
      </c>
      <c r="H422" s="7">
        <v>96</v>
      </c>
      <c r="I422" s="7">
        <v>654</v>
      </c>
      <c r="J422" s="7">
        <v>41</v>
      </c>
      <c r="K422" s="7" t="s">
        <v>42</v>
      </c>
      <c r="L422" s="8">
        <v>44893</v>
      </c>
      <c r="M422" s="7">
        <v>1</v>
      </c>
      <c r="N422" s="7">
        <v>2</v>
      </c>
      <c r="O422" s="7">
        <v>656</v>
      </c>
      <c r="P422" s="7" t="s">
        <v>49</v>
      </c>
      <c r="Q422" s="7" t="s">
        <v>485</v>
      </c>
      <c r="R422" s="7" t="s">
        <v>37</v>
      </c>
      <c r="S422" s="7">
        <v>58</v>
      </c>
      <c r="T422" s="7" t="str" cm="1">
        <f t="array" ref="T422">_xlfn.IFS(S422&lt;30, "Young", AND(S422&gt;=30,S422&lt;50),"Adults",S422&gt;=50,"Senior")</f>
        <v>Senior</v>
      </c>
      <c r="U422" s="7" t="s">
        <v>88</v>
      </c>
      <c r="V422" s="7" t="s">
        <v>39</v>
      </c>
    </row>
    <row r="423" spans="1:22" ht="14.25" customHeight="1" x14ac:dyDescent="0.3">
      <c r="A423" s="9">
        <v>1422</v>
      </c>
      <c r="B423" s="10">
        <v>44635</v>
      </c>
      <c r="C423" s="9" t="str">
        <f t="shared" si="6"/>
        <v>Mar</v>
      </c>
      <c r="D423" s="9" t="s">
        <v>68</v>
      </c>
      <c r="E423" s="9" t="s">
        <v>57</v>
      </c>
      <c r="F423" s="9">
        <v>69</v>
      </c>
      <c r="G423" s="9" t="str" cm="1">
        <f t="array" ref="G423">_xlfn.IFS(F423&lt;20,"10-20",AND(F423&gt;=20,F423&lt;50),"20-50",AND(F423&gt;=50,F423&lt;70),"50-70",F423&gt;=70,"70-100")</f>
        <v>50-70</v>
      </c>
      <c r="H423" s="9">
        <v>91</v>
      </c>
      <c r="I423" s="9">
        <v>636</v>
      </c>
      <c r="J423" s="9">
        <v>29</v>
      </c>
      <c r="K423" s="9" t="s">
        <v>42</v>
      </c>
      <c r="L423" s="10">
        <v>44641</v>
      </c>
      <c r="M423" s="9">
        <v>6</v>
      </c>
      <c r="N423" s="9">
        <v>2</v>
      </c>
      <c r="O423" s="9">
        <v>638</v>
      </c>
      <c r="P423" s="9" t="s">
        <v>72</v>
      </c>
      <c r="Q423" s="9" t="s">
        <v>486</v>
      </c>
      <c r="R423" s="9" t="s">
        <v>37</v>
      </c>
      <c r="S423" s="9">
        <v>65</v>
      </c>
      <c r="T423" s="9" t="str" cm="1">
        <f t="array" ref="T423">_xlfn.IFS(S423&lt;30, "Young", AND(S423&gt;=30,S423&lt;50),"Adults",S423&gt;=50,"Senior")</f>
        <v>Senior</v>
      </c>
      <c r="U423" s="9" t="s">
        <v>74</v>
      </c>
      <c r="V423" s="9" t="s">
        <v>39</v>
      </c>
    </row>
    <row r="424" spans="1:22" ht="14.25" customHeight="1" x14ac:dyDescent="0.3">
      <c r="A424" s="7">
        <v>1423</v>
      </c>
      <c r="B424" s="8">
        <v>44682</v>
      </c>
      <c r="C424" s="7" t="str">
        <f t="shared" si="6"/>
        <v>May</v>
      </c>
      <c r="D424" s="7" t="s">
        <v>68</v>
      </c>
      <c r="E424" s="7" t="s">
        <v>57</v>
      </c>
      <c r="F424" s="7">
        <v>34</v>
      </c>
      <c r="G424" s="7" t="str" cm="1">
        <f t="array" ref="G424">_xlfn.IFS(F424&lt;20,"10-20",AND(F424&gt;=20,F424&lt;50),"20-50",AND(F424&gt;=50,F424&lt;70),"50-70",F424&gt;=70,"70-100")</f>
        <v>20-50</v>
      </c>
      <c r="H424" s="7">
        <v>70</v>
      </c>
      <c r="I424" s="7">
        <v>1654</v>
      </c>
      <c r="J424" s="7">
        <v>46</v>
      </c>
      <c r="K424" s="7" t="s">
        <v>42</v>
      </c>
      <c r="L424" s="8">
        <v>44689</v>
      </c>
      <c r="M424" s="7">
        <v>7</v>
      </c>
      <c r="N424" s="7">
        <v>2</v>
      </c>
      <c r="O424" s="7">
        <v>1656</v>
      </c>
      <c r="P424" s="7" t="s">
        <v>49</v>
      </c>
      <c r="Q424" s="7" t="s">
        <v>487</v>
      </c>
      <c r="R424" s="7" t="s">
        <v>37</v>
      </c>
      <c r="S424" s="7">
        <v>44</v>
      </c>
      <c r="T424" s="7" t="str" cm="1">
        <f t="array" ref="T424">_xlfn.IFS(S424&lt;30, "Young", AND(S424&gt;=30,S424&lt;50),"Adults",S424&gt;=50,"Senior")</f>
        <v>Adults</v>
      </c>
      <c r="U424" s="7" t="s">
        <v>44</v>
      </c>
      <c r="V424" s="7" t="s">
        <v>39</v>
      </c>
    </row>
    <row r="425" spans="1:22" ht="14.25" customHeight="1" x14ac:dyDescent="0.3">
      <c r="A425" s="9">
        <v>1424</v>
      </c>
      <c r="B425" s="10">
        <v>44590</v>
      </c>
      <c r="C425" s="9" t="str">
        <f t="shared" si="6"/>
        <v>Jan</v>
      </c>
      <c r="D425" s="9" t="s">
        <v>59</v>
      </c>
      <c r="E425" s="9" t="s">
        <v>60</v>
      </c>
      <c r="F425" s="9">
        <v>97</v>
      </c>
      <c r="G425" s="9" t="str" cm="1">
        <f t="array" ref="G425">_xlfn.IFS(F425&lt;20,"10-20",AND(F425&gt;=20,F425&lt;50),"20-50",AND(F425&gt;=50,F425&lt;70),"50-70",F425&gt;=70,"70-100")</f>
        <v>70-100</v>
      </c>
      <c r="H425" s="9">
        <v>112</v>
      </c>
      <c r="I425" s="9">
        <v>222</v>
      </c>
      <c r="J425" s="9">
        <v>15</v>
      </c>
      <c r="K425" s="9" t="s">
        <v>42</v>
      </c>
      <c r="L425" s="10">
        <v>44593</v>
      </c>
      <c r="M425" s="9">
        <v>3</v>
      </c>
      <c r="N425" s="9">
        <v>3</v>
      </c>
      <c r="O425" s="9">
        <v>225</v>
      </c>
      <c r="P425" s="9" t="s">
        <v>72</v>
      </c>
      <c r="Q425" s="9" t="s">
        <v>488</v>
      </c>
      <c r="R425" s="9" t="s">
        <v>37</v>
      </c>
      <c r="S425" s="9">
        <v>64</v>
      </c>
      <c r="T425" s="9" t="str" cm="1">
        <f t="array" ref="T425">_xlfn.IFS(S425&lt;30, "Young", AND(S425&gt;=30,S425&lt;50),"Adults",S425&gt;=50,"Senior")</f>
        <v>Senior</v>
      </c>
      <c r="U425" s="9" t="s">
        <v>168</v>
      </c>
      <c r="V425" s="9" t="s">
        <v>39</v>
      </c>
    </row>
    <row r="426" spans="1:22" ht="14.25" customHeight="1" x14ac:dyDescent="0.3">
      <c r="A426" s="7">
        <v>1425</v>
      </c>
      <c r="B426" s="8">
        <v>44802</v>
      </c>
      <c r="C426" s="7" t="str">
        <f t="shared" si="6"/>
        <v>Aug</v>
      </c>
      <c r="D426" s="7" t="s">
        <v>48</v>
      </c>
      <c r="E426" s="7" t="s">
        <v>41</v>
      </c>
      <c r="F426" s="7">
        <v>63</v>
      </c>
      <c r="G426" s="7" t="str" cm="1">
        <f t="array" ref="G426">_xlfn.IFS(F426&lt;20,"10-20",AND(F426&gt;=20,F426&lt;50),"20-50",AND(F426&gt;=50,F426&lt;70),"50-70",F426&gt;=70,"70-100")</f>
        <v>50-70</v>
      </c>
      <c r="H426" s="7">
        <v>77</v>
      </c>
      <c r="I426" s="7">
        <v>93</v>
      </c>
      <c r="J426" s="7">
        <v>7</v>
      </c>
      <c r="K426" s="7" t="s">
        <v>42</v>
      </c>
      <c r="L426" s="8">
        <v>44809</v>
      </c>
      <c r="M426" s="7">
        <v>1</v>
      </c>
      <c r="N426" s="7">
        <v>5</v>
      </c>
      <c r="O426" s="7">
        <v>98</v>
      </c>
      <c r="P426" s="7" t="s">
        <v>45</v>
      </c>
      <c r="Q426" s="7" t="s">
        <v>489</v>
      </c>
      <c r="R426" s="7" t="s">
        <v>37</v>
      </c>
      <c r="S426" s="7">
        <v>32</v>
      </c>
      <c r="T426" s="7" t="str" cm="1">
        <f t="array" ref="T426">_xlfn.IFS(S426&lt;30, "Young", AND(S426&gt;=30,S426&lt;50),"Adults",S426&gt;=50,"Senior")</f>
        <v>Adults</v>
      </c>
      <c r="U426" s="7" t="s">
        <v>63</v>
      </c>
      <c r="V426" s="7" t="s">
        <v>39</v>
      </c>
    </row>
    <row r="427" spans="1:22" ht="14.25" customHeight="1" x14ac:dyDescent="0.3">
      <c r="A427" s="9">
        <v>1426</v>
      </c>
      <c r="B427" s="10">
        <v>44887</v>
      </c>
      <c r="C427" s="9" t="str">
        <f t="shared" si="6"/>
        <v>Nov</v>
      </c>
      <c r="D427" s="9" t="s">
        <v>52</v>
      </c>
      <c r="E427" s="9" t="s">
        <v>53</v>
      </c>
      <c r="F427" s="9">
        <v>89</v>
      </c>
      <c r="G427" s="9" t="str" cm="1">
        <f t="array" ref="G427">_xlfn.IFS(F427&lt;20,"10-20",AND(F427&gt;=20,F427&lt;50),"20-50",AND(F427&gt;=50,F427&lt;70),"50-70",F427&gt;=70,"70-100")</f>
        <v>70-100</v>
      </c>
      <c r="H427" s="9">
        <v>113</v>
      </c>
      <c r="I427" s="9">
        <v>835</v>
      </c>
      <c r="J427" s="9">
        <v>35</v>
      </c>
      <c r="K427" s="9" t="s">
        <v>42</v>
      </c>
      <c r="L427" s="10">
        <v>44894</v>
      </c>
      <c r="M427" s="9">
        <v>7</v>
      </c>
      <c r="N427" s="9">
        <v>5</v>
      </c>
      <c r="O427" s="9">
        <v>840</v>
      </c>
      <c r="P427" s="9" t="s">
        <v>45</v>
      </c>
      <c r="Q427" s="9" t="s">
        <v>490</v>
      </c>
      <c r="R427" s="9" t="s">
        <v>37</v>
      </c>
      <c r="S427" s="9">
        <v>58</v>
      </c>
      <c r="T427" s="9" t="str" cm="1">
        <f t="array" ref="T427">_xlfn.IFS(S427&lt;30, "Young", AND(S427&gt;=30,S427&lt;50),"Adults",S427&gt;=50,"Senior")</f>
        <v>Senior</v>
      </c>
      <c r="U427" s="9" t="s">
        <v>47</v>
      </c>
      <c r="V427" s="9" t="s">
        <v>39</v>
      </c>
    </row>
    <row r="428" spans="1:22" ht="14.25" customHeight="1" x14ac:dyDescent="0.3">
      <c r="A428" s="7">
        <v>1427</v>
      </c>
      <c r="B428" s="8">
        <v>44681</v>
      </c>
      <c r="C428" s="7" t="str">
        <f t="shared" si="6"/>
        <v>Apr</v>
      </c>
      <c r="D428" s="7" t="s">
        <v>56</v>
      </c>
      <c r="E428" s="7" t="s">
        <v>57</v>
      </c>
      <c r="F428" s="7">
        <v>75</v>
      </c>
      <c r="G428" s="7" t="str" cm="1">
        <f t="array" ref="G428">_xlfn.IFS(F428&lt;20,"10-20",AND(F428&gt;=20,F428&lt;50),"20-50",AND(F428&gt;=50,F428&lt;70),"50-70",F428&gt;=70,"70-100")</f>
        <v>70-100</v>
      </c>
      <c r="H428" s="7">
        <v>98</v>
      </c>
      <c r="I428" s="7">
        <v>917</v>
      </c>
      <c r="J428" s="7">
        <v>40</v>
      </c>
      <c r="K428" s="7" t="s">
        <v>42</v>
      </c>
      <c r="L428" s="8">
        <v>44682</v>
      </c>
      <c r="M428" s="7">
        <v>1</v>
      </c>
      <c r="N428" s="7">
        <v>3</v>
      </c>
      <c r="O428" s="7">
        <v>920</v>
      </c>
      <c r="P428" s="7" t="s">
        <v>72</v>
      </c>
      <c r="Q428" s="7" t="s">
        <v>491</v>
      </c>
      <c r="R428" s="7" t="s">
        <v>37</v>
      </c>
      <c r="S428" s="7">
        <v>43</v>
      </c>
      <c r="T428" s="7" t="str" cm="1">
        <f t="array" ref="T428">_xlfn.IFS(S428&lt;30, "Young", AND(S428&gt;=30,S428&lt;50),"Adults",S428&gt;=50,"Senior")</f>
        <v>Adults</v>
      </c>
      <c r="U428" s="7" t="s">
        <v>63</v>
      </c>
      <c r="V428" s="7" t="s">
        <v>39</v>
      </c>
    </row>
    <row r="429" spans="1:22" ht="14.25" customHeight="1" x14ac:dyDescent="0.3">
      <c r="A429" s="9">
        <v>1428</v>
      </c>
      <c r="B429" s="10">
        <v>44912</v>
      </c>
      <c r="C429" s="9" t="str">
        <f t="shared" si="6"/>
        <v>Dec</v>
      </c>
      <c r="D429" s="9" t="s">
        <v>32</v>
      </c>
      <c r="E429" s="9" t="s">
        <v>33</v>
      </c>
      <c r="F429" s="9">
        <v>30</v>
      </c>
      <c r="G429" s="9" t="str" cm="1">
        <f t="array" ref="G429">_xlfn.IFS(F429&lt;20,"10-20",AND(F429&gt;=20,F429&lt;50),"20-50",AND(F429&gt;=50,F429&lt;70),"50-70",F429&gt;=70,"70-100")</f>
        <v>20-50</v>
      </c>
      <c r="H429" s="9">
        <v>65</v>
      </c>
      <c r="I429" s="9">
        <v>173</v>
      </c>
      <c r="J429" s="9">
        <v>5</v>
      </c>
      <c r="K429" s="9" t="s">
        <v>42</v>
      </c>
      <c r="L429" s="10">
        <v>44915</v>
      </c>
      <c r="M429" s="9">
        <v>3</v>
      </c>
      <c r="N429" s="9">
        <v>2</v>
      </c>
      <c r="O429" s="9">
        <v>175</v>
      </c>
      <c r="P429" s="9" t="s">
        <v>49</v>
      </c>
      <c r="Q429" s="9" t="s">
        <v>492</v>
      </c>
      <c r="R429" s="9" t="s">
        <v>37</v>
      </c>
      <c r="S429" s="9">
        <v>40</v>
      </c>
      <c r="T429" s="9" t="str" cm="1">
        <f t="array" ref="T429">_xlfn.IFS(S429&lt;30, "Young", AND(S429&gt;=30,S429&lt;50),"Adults",S429&gt;=50,"Senior")</f>
        <v>Adults</v>
      </c>
      <c r="U429" s="9" t="s">
        <v>84</v>
      </c>
      <c r="V429" s="9" t="s">
        <v>39</v>
      </c>
    </row>
    <row r="430" spans="1:22" ht="14.25" customHeight="1" x14ac:dyDescent="0.3">
      <c r="A430" s="7">
        <v>1429</v>
      </c>
      <c r="B430" s="8">
        <v>44813</v>
      </c>
      <c r="C430" s="7" t="str">
        <f t="shared" si="6"/>
        <v>Sep</v>
      </c>
      <c r="D430" s="7" t="s">
        <v>40</v>
      </c>
      <c r="E430" s="7" t="s">
        <v>41</v>
      </c>
      <c r="F430" s="7">
        <v>77</v>
      </c>
      <c r="G430" s="7" t="str" cm="1">
        <f t="array" ref="G430">_xlfn.IFS(F430&lt;20,"10-20",AND(F430&gt;=20,F430&lt;50),"20-50",AND(F430&gt;=50,F430&lt;70),"50-70",F430&gt;=70,"70-100")</f>
        <v>70-100</v>
      </c>
      <c r="H430" s="7">
        <v>96</v>
      </c>
      <c r="I430" s="7">
        <v>454</v>
      </c>
      <c r="J430" s="7">
        <v>24</v>
      </c>
      <c r="K430" s="7" t="s">
        <v>42</v>
      </c>
      <c r="L430" s="8">
        <v>44818</v>
      </c>
      <c r="M430" s="7">
        <v>5</v>
      </c>
      <c r="N430" s="7">
        <v>2</v>
      </c>
      <c r="O430" s="7">
        <v>456</v>
      </c>
      <c r="P430" s="7" t="s">
        <v>45</v>
      </c>
      <c r="Q430" s="7" t="s">
        <v>493</v>
      </c>
      <c r="R430" s="7" t="s">
        <v>37</v>
      </c>
      <c r="S430" s="7">
        <v>55</v>
      </c>
      <c r="T430" s="7" t="str" cm="1">
        <f t="array" ref="T430">_xlfn.IFS(S430&lt;30, "Young", AND(S430&gt;=30,S430&lt;50),"Adults",S430&gt;=50,"Senior")</f>
        <v>Senior</v>
      </c>
      <c r="U430" s="7" t="s">
        <v>168</v>
      </c>
      <c r="V430" s="7" t="s">
        <v>39</v>
      </c>
    </row>
    <row r="431" spans="1:22" ht="14.25" customHeight="1" x14ac:dyDescent="0.3">
      <c r="A431" s="9">
        <v>1430</v>
      </c>
      <c r="B431" s="10">
        <v>44755</v>
      </c>
      <c r="C431" s="9" t="str">
        <f t="shared" si="6"/>
        <v>Jul</v>
      </c>
      <c r="D431" s="9" t="s">
        <v>81</v>
      </c>
      <c r="E431" s="9" t="s">
        <v>60</v>
      </c>
      <c r="F431" s="9">
        <v>26</v>
      </c>
      <c r="G431" s="9" t="str" cm="1">
        <f t="array" ref="G431">_xlfn.IFS(F431&lt;20,"10-20",AND(F431&gt;=20,F431&lt;50),"20-50",AND(F431&gt;=50,F431&lt;70),"50-70",F431&gt;=70,"70-100")</f>
        <v>20-50</v>
      </c>
      <c r="H431" s="9">
        <v>52</v>
      </c>
      <c r="I431" s="9">
        <v>802</v>
      </c>
      <c r="J431" s="9">
        <v>31</v>
      </c>
      <c r="K431" s="9" t="s">
        <v>42</v>
      </c>
      <c r="L431" s="10">
        <v>44757</v>
      </c>
      <c r="M431" s="9">
        <v>2</v>
      </c>
      <c r="N431" s="9">
        <v>4</v>
      </c>
      <c r="O431" s="9">
        <v>806</v>
      </c>
      <c r="P431" s="9" t="s">
        <v>61</v>
      </c>
      <c r="Q431" s="9" t="s">
        <v>494</v>
      </c>
      <c r="R431" s="9" t="s">
        <v>37</v>
      </c>
      <c r="S431" s="9">
        <v>56</v>
      </c>
      <c r="T431" s="9" t="str" cm="1">
        <f t="array" ref="T431">_xlfn.IFS(S431&lt;30, "Young", AND(S431&gt;=30,S431&lt;50),"Adults",S431&gt;=50,"Senior")</f>
        <v>Senior</v>
      </c>
      <c r="U431" s="9" t="s">
        <v>74</v>
      </c>
      <c r="V431" s="9" t="s">
        <v>39</v>
      </c>
    </row>
    <row r="432" spans="1:22" ht="14.25" customHeight="1" x14ac:dyDescent="0.3">
      <c r="A432" s="7">
        <v>1431</v>
      </c>
      <c r="B432" s="8">
        <v>44782</v>
      </c>
      <c r="C432" s="7" t="str">
        <f t="shared" si="6"/>
        <v>Aug</v>
      </c>
      <c r="D432" s="7" t="s">
        <v>40</v>
      </c>
      <c r="E432" s="7" t="s">
        <v>41</v>
      </c>
      <c r="F432" s="7">
        <v>43</v>
      </c>
      <c r="G432" s="7" t="str" cm="1">
        <f t="array" ref="G432">_xlfn.IFS(F432&lt;20,"10-20",AND(F432&gt;=20,F432&lt;50),"20-50",AND(F432&gt;=50,F432&lt;70),"50-70",F432&gt;=70,"70-100")</f>
        <v>20-50</v>
      </c>
      <c r="H432" s="7">
        <v>67</v>
      </c>
      <c r="I432" s="7">
        <v>235</v>
      </c>
      <c r="J432" s="7">
        <v>10</v>
      </c>
      <c r="K432" s="7" t="s">
        <v>42</v>
      </c>
      <c r="L432" s="8">
        <v>44787</v>
      </c>
      <c r="M432" s="7">
        <v>5</v>
      </c>
      <c r="N432" s="7">
        <v>5</v>
      </c>
      <c r="O432" s="7">
        <v>240</v>
      </c>
      <c r="P432" s="7" t="s">
        <v>72</v>
      </c>
      <c r="Q432" s="7" t="s">
        <v>495</v>
      </c>
      <c r="R432" s="7" t="s">
        <v>37</v>
      </c>
      <c r="S432" s="7">
        <v>64</v>
      </c>
      <c r="T432" s="7" t="str" cm="1">
        <f t="array" ref="T432">_xlfn.IFS(S432&lt;30, "Young", AND(S432&gt;=30,S432&lt;50),"Adults",S432&gt;=50,"Senior")</f>
        <v>Senior</v>
      </c>
      <c r="U432" s="7" t="s">
        <v>67</v>
      </c>
      <c r="V432" s="7" t="s">
        <v>39</v>
      </c>
    </row>
    <row r="433" spans="1:22" ht="14.25" customHeight="1" x14ac:dyDescent="0.3">
      <c r="A433" s="9">
        <v>1432</v>
      </c>
      <c r="B433" s="10">
        <v>44594</v>
      </c>
      <c r="C433" s="9" t="str">
        <f t="shared" si="6"/>
        <v>Feb</v>
      </c>
      <c r="D433" s="9" t="s">
        <v>40</v>
      </c>
      <c r="E433" s="9" t="s">
        <v>41</v>
      </c>
      <c r="F433" s="9">
        <v>88</v>
      </c>
      <c r="G433" s="9" t="str" cm="1">
        <f t="array" ref="G433">_xlfn.IFS(F433&lt;20,"10-20",AND(F433&gt;=20,F433&lt;50),"20-50",AND(F433&gt;=50,F433&lt;70),"50-70",F433&gt;=70,"70-100")</f>
        <v>70-100</v>
      </c>
      <c r="H433" s="9">
        <v>124</v>
      </c>
      <c r="I433" s="9">
        <v>213</v>
      </c>
      <c r="J433" s="9">
        <v>6</v>
      </c>
      <c r="K433" s="9" t="s">
        <v>42</v>
      </c>
      <c r="L433" s="10">
        <v>44597</v>
      </c>
      <c r="M433" s="9">
        <v>3</v>
      </c>
      <c r="N433" s="9">
        <v>3</v>
      </c>
      <c r="O433" s="9">
        <v>216</v>
      </c>
      <c r="P433" s="9" t="s">
        <v>72</v>
      </c>
      <c r="Q433" s="9" t="s">
        <v>496</v>
      </c>
      <c r="R433" s="9" t="s">
        <v>37</v>
      </c>
      <c r="S433" s="9">
        <v>61</v>
      </c>
      <c r="T433" s="9" t="str" cm="1">
        <f t="array" ref="T433">_xlfn.IFS(S433&lt;30, "Young", AND(S433&gt;=30,S433&lt;50),"Adults",S433&gt;=50,"Senior")</f>
        <v>Senior</v>
      </c>
      <c r="U433" s="9" t="s">
        <v>67</v>
      </c>
      <c r="V433" s="9" t="s">
        <v>39</v>
      </c>
    </row>
    <row r="434" spans="1:22" ht="14.25" customHeight="1" x14ac:dyDescent="0.3">
      <c r="A434" s="7">
        <v>1433</v>
      </c>
      <c r="B434" s="8">
        <v>44573</v>
      </c>
      <c r="C434" s="7" t="str">
        <f t="shared" si="6"/>
        <v>Jan</v>
      </c>
      <c r="D434" s="7" t="s">
        <v>32</v>
      </c>
      <c r="E434" s="7" t="s">
        <v>33</v>
      </c>
      <c r="F434" s="7">
        <v>54</v>
      </c>
      <c r="G434" s="7" t="str" cm="1">
        <f t="array" ref="G434">_xlfn.IFS(F434&lt;20,"10-20",AND(F434&gt;=20,F434&lt;50),"20-50",AND(F434&gt;=50,F434&lt;70),"50-70",F434&gt;=70,"70-100")</f>
        <v>50-70</v>
      </c>
      <c r="H434" s="7">
        <v>67</v>
      </c>
      <c r="I434" s="7">
        <v>556</v>
      </c>
      <c r="J434" s="7">
        <v>43</v>
      </c>
      <c r="K434" s="7" t="s">
        <v>42</v>
      </c>
      <c r="L434" s="8">
        <v>44574</v>
      </c>
      <c r="M434" s="7">
        <v>1</v>
      </c>
      <c r="N434" s="7">
        <v>3</v>
      </c>
      <c r="O434" s="7">
        <v>559</v>
      </c>
      <c r="P434" s="7" t="s">
        <v>35</v>
      </c>
      <c r="Q434" s="7" t="s">
        <v>497</v>
      </c>
      <c r="R434" s="7" t="s">
        <v>37</v>
      </c>
      <c r="S434" s="7">
        <v>64</v>
      </c>
      <c r="T434" s="7" t="str" cm="1">
        <f t="array" ref="T434">_xlfn.IFS(S434&lt;30, "Young", AND(S434&gt;=30,S434&lt;50),"Adults",S434&gt;=50,"Senior")</f>
        <v>Senior</v>
      </c>
      <c r="U434" s="7" t="s">
        <v>55</v>
      </c>
      <c r="V434" s="7" t="s">
        <v>39</v>
      </c>
    </row>
    <row r="435" spans="1:22" ht="14.25" customHeight="1" x14ac:dyDescent="0.3">
      <c r="A435" s="9">
        <v>1434</v>
      </c>
      <c r="B435" s="10">
        <v>44859</v>
      </c>
      <c r="C435" s="9" t="str">
        <f t="shared" si="6"/>
        <v>Oct</v>
      </c>
      <c r="D435" s="9" t="s">
        <v>81</v>
      </c>
      <c r="E435" s="9" t="s">
        <v>60</v>
      </c>
      <c r="F435" s="9">
        <v>81</v>
      </c>
      <c r="G435" s="9" t="str" cm="1">
        <f t="array" ref="G435">_xlfn.IFS(F435&lt;20,"10-20",AND(F435&gt;=20,F435&lt;50),"20-50",AND(F435&gt;=50,F435&lt;70),"50-70",F435&gt;=70,"70-100")</f>
        <v>70-100</v>
      </c>
      <c r="H435" s="9">
        <v>108</v>
      </c>
      <c r="I435" s="9">
        <v>508</v>
      </c>
      <c r="J435" s="9">
        <v>19</v>
      </c>
      <c r="K435" s="9" t="s">
        <v>42</v>
      </c>
      <c r="L435" s="10">
        <v>44860</v>
      </c>
      <c r="M435" s="9">
        <v>1</v>
      </c>
      <c r="N435" s="9">
        <v>5</v>
      </c>
      <c r="O435" s="9">
        <v>513</v>
      </c>
      <c r="P435" s="9" t="s">
        <v>45</v>
      </c>
      <c r="Q435" s="9" t="s">
        <v>498</v>
      </c>
      <c r="R435" s="9" t="s">
        <v>37</v>
      </c>
      <c r="S435" s="9">
        <v>58</v>
      </c>
      <c r="T435" s="9" t="str" cm="1">
        <f t="array" ref="T435">_xlfn.IFS(S435&lt;30, "Young", AND(S435&gt;=30,S435&lt;50),"Adults",S435&gt;=50,"Senior")</f>
        <v>Senior</v>
      </c>
      <c r="U435" s="9" t="s">
        <v>44</v>
      </c>
      <c r="V435" s="9" t="s">
        <v>39</v>
      </c>
    </row>
    <row r="436" spans="1:22" ht="14.25" customHeight="1" x14ac:dyDescent="0.3">
      <c r="A436" s="7">
        <v>1435</v>
      </c>
      <c r="B436" s="8">
        <v>44785</v>
      </c>
      <c r="C436" s="7" t="str">
        <f t="shared" si="6"/>
        <v>Aug</v>
      </c>
      <c r="D436" s="7" t="s">
        <v>77</v>
      </c>
      <c r="E436" s="7" t="s">
        <v>33</v>
      </c>
      <c r="F436" s="7">
        <v>33</v>
      </c>
      <c r="G436" s="7" t="str" cm="1">
        <f t="array" ref="G436">_xlfn.IFS(F436&lt;20,"10-20",AND(F436&gt;=20,F436&lt;50),"20-50",AND(F436&gt;=50,F436&lt;70),"50-70",F436&gt;=70,"70-100")</f>
        <v>20-50</v>
      </c>
      <c r="H436" s="7">
        <v>62</v>
      </c>
      <c r="I436" s="7">
        <v>0</v>
      </c>
      <c r="J436" s="7">
        <v>40</v>
      </c>
      <c r="K436" s="7" t="s">
        <v>34</v>
      </c>
      <c r="L436" s="8">
        <v>44791</v>
      </c>
      <c r="M436" s="7">
        <v>6</v>
      </c>
      <c r="N436" s="7">
        <v>5</v>
      </c>
      <c r="O436" s="7">
        <v>0</v>
      </c>
      <c r="P436" s="7" t="s">
        <v>35</v>
      </c>
      <c r="Q436" s="7" t="s">
        <v>499</v>
      </c>
      <c r="R436" s="7" t="s">
        <v>37</v>
      </c>
      <c r="S436" s="7">
        <v>40</v>
      </c>
      <c r="T436" s="7" t="str" cm="1">
        <f t="array" ref="T436">_xlfn.IFS(S436&lt;30, "Young", AND(S436&gt;=30,S436&lt;50),"Adults",S436&gt;=50,"Senior")</f>
        <v>Adults</v>
      </c>
      <c r="U436" s="7" t="s">
        <v>74</v>
      </c>
      <c r="V436" s="7" t="s">
        <v>39</v>
      </c>
    </row>
    <row r="437" spans="1:22" ht="14.25" customHeight="1" x14ac:dyDescent="0.3">
      <c r="A437" s="9">
        <v>1436</v>
      </c>
      <c r="B437" s="10">
        <v>44845</v>
      </c>
      <c r="C437" s="9" t="str">
        <f t="shared" si="6"/>
        <v>Oct</v>
      </c>
      <c r="D437" s="9" t="s">
        <v>40</v>
      </c>
      <c r="E437" s="9" t="s">
        <v>41</v>
      </c>
      <c r="F437" s="9">
        <v>64</v>
      </c>
      <c r="G437" s="9" t="str" cm="1">
        <f t="array" ref="G437">_xlfn.IFS(F437&lt;20,"10-20",AND(F437&gt;=20,F437&lt;50),"20-50",AND(F437&gt;=50,F437&lt;70),"50-70",F437&gt;=70,"70-100")</f>
        <v>50-70</v>
      </c>
      <c r="H437" s="9">
        <v>89</v>
      </c>
      <c r="I437" s="9">
        <v>0</v>
      </c>
      <c r="J437" s="9">
        <v>26</v>
      </c>
      <c r="K437" s="9" t="s">
        <v>34</v>
      </c>
      <c r="L437" s="10">
        <v>44850</v>
      </c>
      <c r="M437" s="9">
        <v>5</v>
      </c>
      <c r="N437" s="9">
        <v>3</v>
      </c>
      <c r="O437" s="9">
        <v>0</v>
      </c>
      <c r="P437" s="9" t="s">
        <v>45</v>
      </c>
      <c r="Q437" s="9" t="s">
        <v>500</v>
      </c>
      <c r="R437" s="9" t="s">
        <v>37</v>
      </c>
      <c r="S437" s="9">
        <v>65</v>
      </c>
      <c r="T437" s="9" t="str" cm="1">
        <f t="array" ref="T437">_xlfn.IFS(S437&lt;30, "Young", AND(S437&gt;=30,S437&lt;50),"Adults",S437&gt;=50,"Senior")</f>
        <v>Senior</v>
      </c>
      <c r="U437" s="9" t="s">
        <v>38</v>
      </c>
      <c r="V437" s="9" t="s">
        <v>39</v>
      </c>
    </row>
    <row r="438" spans="1:22" ht="14.25" customHeight="1" x14ac:dyDescent="0.3">
      <c r="A438" s="7">
        <v>1437</v>
      </c>
      <c r="B438" s="8">
        <v>44639</v>
      </c>
      <c r="C438" s="7" t="str">
        <f t="shared" si="6"/>
        <v>Mar</v>
      </c>
      <c r="D438" s="7" t="s">
        <v>52</v>
      </c>
      <c r="E438" s="7" t="s">
        <v>53</v>
      </c>
      <c r="F438" s="7">
        <v>77</v>
      </c>
      <c r="G438" s="7" t="str" cm="1">
        <f t="array" ref="G438">_xlfn.IFS(F438&lt;20,"10-20",AND(F438&gt;=20,F438&lt;50),"20-50",AND(F438&gt;=50,F438&lt;70),"50-70",F438&gt;=70,"70-100")</f>
        <v>70-100</v>
      </c>
      <c r="H438" s="7">
        <v>87</v>
      </c>
      <c r="I438" s="7">
        <v>306</v>
      </c>
      <c r="J438" s="7">
        <v>31</v>
      </c>
      <c r="K438" s="7" t="s">
        <v>42</v>
      </c>
      <c r="L438" s="8">
        <v>44643</v>
      </c>
      <c r="M438" s="7">
        <v>4</v>
      </c>
      <c r="N438" s="7">
        <v>4</v>
      </c>
      <c r="O438" s="7">
        <v>310</v>
      </c>
      <c r="P438" s="7" t="s">
        <v>45</v>
      </c>
      <c r="Q438" s="7" t="s">
        <v>501</v>
      </c>
      <c r="R438" s="7" t="s">
        <v>37</v>
      </c>
      <c r="S438" s="7">
        <v>20</v>
      </c>
      <c r="T438" s="7" t="str" cm="1">
        <f t="array" ref="T438">_xlfn.IFS(S438&lt;30, "Young", AND(S438&gt;=30,S438&lt;50),"Adults",S438&gt;=50,"Senior")</f>
        <v>Young</v>
      </c>
      <c r="U438" s="7" t="s">
        <v>55</v>
      </c>
      <c r="V438" s="7" t="s">
        <v>39</v>
      </c>
    </row>
    <row r="439" spans="1:22" ht="14.25" customHeight="1" x14ac:dyDescent="0.3">
      <c r="A439" s="9">
        <v>1438</v>
      </c>
      <c r="B439" s="10">
        <v>44914</v>
      </c>
      <c r="C439" s="9" t="str">
        <f t="shared" si="6"/>
        <v>Dec</v>
      </c>
      <c r="D439" s="9" t="s">
        <v>32</v>
      </c>
      <c r="E439" s="9" t="s">
        <v>33</v>
      </c>
      <c r="F439" s="9">
        <v>55</v>
      </c>
      <c r="G439" s="9" t="str" cm="1">
        <f t="array" ref="G439">_xlfn.IFS(F439&lt;20,"10-20",AND(F439&gt;=20,F439&lt;50),"20-50",AND(F439&gt;=50,F439&lt;70),"50-70",F439&gt;=70,"70-100")</f>
        <v>50-70</v>
      </c>
      <c r="H439" s="9">
        <v>74</v>
      </c>
      <c r="I439" s="9">
        <v>72</v>
      </c>
      <c r="J439" s="9">
        <v>4</v>
      </c>
      <c r="K439" s="9" t="s">
        <v>42</v>
      </c>
      <c r="L439" s="10">
        <v>44917</v>
      </c>
      <c r="M439" s="9">
        <v>3</v>
      </c>
      <c r="N439" s="9">
        <v>4</v>
      </c>
      <c r="O439" s="9">
        <v>76</v>
      </c>
      <c r="P439" s="9" t="s">
        <v>49</v>
      </c>
      <c r="Q439" s="9" t="s">
        <v>502</v>
      </c>
      <c r="R439" s="9" t="s">
        <v>37</v>
      </c>
      <c r="S439" s="9">
        <v>56</v>
      </c>
      <c r="T439" s="9" t="str" cm="1">
        <f t="array" ref="T439">_xlfn.IFS(S439&lt;30, "Young", AND(S439&gt;=30,S439&lt;50),"Adults",S439&gt;=50,"Senior")</f>
        <v>Senior</v>
      </c>
      <c r="U439" s="9" t="s">
        <v>84</v>
      </c>
      <c r="V439" s="9" t="s">
        <v>39</v>
      </c>
    </row>
    <row r="440" spans="1:22" ht="14.25" customHeight="1" x14ac:dyDescent="0.3">
      <c r="A440" s="7">
        <v>1439</v>
      </c>
      <c r="B440" s="8">
        <v>44610</v>
      </c>
      <c r="C440" s="7" t="str">
        <f t="shared" si="6"/>
        <v>Feb</v>
      </c>
      <c r="D440" s="7" t="s">
        <v>40</v>
      </c>
      <c r="E440" s="7" t="s">
        <v>41</v>
      </c>
      <c r="F440" s="7">
        <v>93</v>
      </c>
      <c r="G440" s="7" t="str" cm="1">
        <f t="array" ref="G440">_xlfn.IFS(F440&lt;20,"10-20",AND(F440&gt;=20,F440&lt;50),"20-50",AND(F440&gt;=50,F440&lt;70),"50-70",F440&gt;=70,"70-100")</f>
        <v>70-100</v>
      </c>
      <c r="H440" s="7">
        <v>131</v>
      </c>
      <c r="I440" s="7">
        <v>1706</v>
      </c>
      <c r="J440" s="7">
        <v>45</v>
      </c>
      <c r="K440" s="7" t="s">
        <v>42</v>
      </c>
      <c r="L440" s="8">
        <v>44616</v>
      </c>
      <c r="M440" s="7">
        <v>6</v>
      </c>
      <c r="N440" s="7">
        <v>4</v>
      </c>
      <c r="O440" s="7">
        <v>1710</v>
      </c>
      <c r="P440" s="7" t="s">
        <v>35</v>
      </c>
      <c r="Q440" s="7" t="s">
        <v>503</v>
      </c>
      <c r="R440" s="7" t="s">
        <v>37</v>
      </c>
      <c r="S440" s="7">
        <v>23</v>
      </c>
      <c r="T440" s="7" t="str" cm="1">
        <f t="array" ref="T440">_xlfn.IFS(S440&lt;30, "Young", AND(S440&gt;=30,S440&lt;50),"Adults",S440&gt;=50,"Senior")</f>
        <v>Young</v>
      </c>
      <c r="U440" s="7" t="s">
        <v>63</v>
      </c>
      <c r="V440" s="7" t="s">
        <v>39</v>
      </c>
    </row>
    <row r="441" spans="1:22" ht="14.25" customHeight="1" x14ac:dyDescent="0.3">
      <c r="A441" s="9">
        <v>1440</v>
      </c>
      <c r="B441" s="10">
        <v>44809</v>
      </c>
      <c r="C441" s="9" t="str">
        <f t="shared" si="6"/>
        <v>Sep</v>
      </c>
      <c r="D441" s="9" t="s">
        <v>56</v>
      </c>
      <c r="E441" s="9" t="s">
        <v>57</v>
      </c>
      <c r="F441" s="9">
        <v>41</v>
      </c>
      <c r="G441" s="9" t="str" cm="1">
        <f t="array" ref="G441">_xlfn.IFS(F441&lt;20,"10-20",AND(F441&gt;=20,F441&lt;50),"20-50",AND(F441&gt;=50,F441&lt;70),"50-70",F441&gt;=70,"70-100")</f>
        <v>20-50</v>
      </c>
      <c r="H441" s="9">
        <v>65</v>
      </c>
      <c r="I441" s="9">
        <v>139</v>
      </c>
      <c r="J441" s="9">
        <v>6</v>
      </c>
      <c r="K441" s="9" t="s">
        <v>42</v>
      </c>
      <c r="L441" s="10">
        <v>44812</v>
      </c>
      <c r="M441" s="9">
        <v>3</v>
      </c>
      <c r="N441" s="9">
        <v>5</v>
      </c>
      <c r="O441" s="9">
        <v>144</v>
      </c>
      <c r="P441" s="9" t="s">
        <v>35</v>
      </c>
      <c r="Q441" s="9" t="s">
        <v>504</v>
      </c>
      <c r="R441" s="9" t="s">
        <v>37</v>
      </c>
      <c r="S441" s="9">
        <v>20</v>
      </c>
      <c r="T441" s="9" t="str" cm="1">
        <f t="array" ref="T441">_xlfn.IFS(S441&lt;30, "Young", AND(S441&gt;=30,S441&lt;50),"Adults",S441&gt;=50,"Senior")</f>
        <v>Young</v>
      </c>
      <c r="U441" s="9" t="s">
        <v>88</v>
      </c>
      <c r="V441" s="9" t="s">
        <v>39</v>
      </c>
    </row>
    <row r="442" spans="1:22" ht="14.25" customHeight="1" x14ac:dyDescent="0.3">
      <c r="A442" s="7">
        <v>1441</v>
      </c>
      <c r="B442" s="8">
        <v>44724</v>
      </c>
      <c r="C442" s="7" t="str">
        <f t="shared" si="6"/>
        <v>Jun</v>
      </c>
      <c r="D442" s="7" t="s">
        <v>77</v>
      </c>
      <c r="E442" s="7" t="s">
        <v>33</v>
      </c>
      <c r="F442" s="7">
        <v>25</v>
      </c>
      <c r="G442" s="7" t="str" cm="1">
        <f t="array" ref="G442">_xlfn.IFS(F442&lt;20,"10-20",AND(F442&gt;=20,F442&lt;50),"20-50",AND(F442&gt;=50,F442&lt;70),"50-70",F442&gt;=70,"70-100")</f>
        <v>20-50</v>
      </c>
      <c r="H442" s="7">
        <v>53</v>
      </c>
      <c r="I442" s="7">
        <v>417</v>
      </c>
      <c r="J442" s="7">
        <v>15</v>
      </c>
      <c r="K442" s="7" t="s">
        <v>42</v>
      </c>
      <c r="L442" s="8">
        <v>44727</v>
      </c>
      <c r="M442" s="7">
        <v>3</v>
      </c>
      <c r="N442" s="7">
        <v>3</v>
      </c>
      <c r="O442" s="7">
        <v>420</v>
      </c>
      <c r="P442" s="7" t="s">
        <v>45</v>
      </c>
      <c r="Q442" s="7" t="s">
        <v>505</v>
      </c>
      <c r="R442" s="7" t="s">
        <v>37</v>
      </c>
      <c r="S442" s="7">
        <v>58</v>
      </c>
      <c r="T442" s="7" t="str" cm="1">
        <f t="array" ref="T442">_xlfn.IFS(S442&lt;30, "Young", AND(S442&gt;=30,S442&lt;50),"Adults",S442&gt;=50,"Senior")</f>
        <v>Senior</v>
      </c>
      <c r="U442" s="7" t="s">
        <v>47</v>
      </c>
      <c r="V442" s="7" t="s">
        <v>39</v>
      </c>
    </row>
    <row r="443" spans="1:22" ht="14.25" customHeight="1" x14ac:dyDescent="0.3">
      <c r="A443" s="9">
        <v>1442</v>
      </c>
      <c r="B443" s="10">
        <v>44910</v>
      </c>
      <c r="C443" s="9" t="str">
        <f t="shared" si="6"/>
        <v>Dec</v>
      </c>
      <c r="D443" s="9" t="s">
        <v>68</v>
      </c>
      <c r="E443" s="9" t="s">
        <v>57</v>
      </c>
      <c r="F443" s="9">
        <v>72</v>
      </c>
      <c r="G443" s="9" t="str" cm="1">
        <f t="array" ref="G443">_xlfn.IFS(F443&lt;20,"10-20",AND(F443&gt;=20,F443&lt;50),"20-50",AND(F443&gt;=50,F443&lt;70),"50-70",F443&gt;=70,"70-100")</f>
        <v>70-100</v>
      </c>
      <c r="H443" s="9">
        <v>110</v>
      </c>
      <c r="I443" s="9">
        <v>1668</v>
      </c>
      <c r="J443" s="9">
        <v>44</v>
      </c>
      <c r="K443" s="9" t="s">
        <v>42</v>
      </c>
      <c r="L443" s="10">
        <v>44911</v>
      </c>
      <c r="M443" s="9">
        <v>1</v>
      </c>
      <c r="N443" s="9">
        <v>4</v>
      </c>
      <c r="O443" s="9">
        <v>1672</v>
      </c>
      <c r="P443" s="9" t="s">
        <v>72</v>
      </c>
      <c r="Q443" s="9" t="s">
        <v>506</v>
      </c>
      <c r="R443" s="9" t="s">
        <v>37</v>
      </c>
      <c r="S443" s="9">
        <v>23</v>
      </c>
      <c r="T443" s="9" t="str" cm="1">
        <f t="array" ref="T443">_xlfn.IFS(S443&lt;30, "Young", AND(S443&gt;=30,S443&lt;50),"Adults",S443&gt;=50,"Senior")</f>
        <v>Young</v>
      </c>
      <c r="U443" s="9" t="s">
        <v>38</v>
      </c>
      <c r="V443" s="9" t="s">
        <v>39</v>
      </c>
    </row>
    <row r="444" spans="1:22" ht="14.25" customHeight="1" x14ac:dyDescent="0.3">
      <c r="A444" s="7">
        <v>1443</v>
      </c>
      <c r="B444" s="8">
        <v>44785</v>
      </c>
      <c r="C444" s="7" t="str">
        <f t="shared" si="6"/>
        <v>Aug</v>
      </c>
      <c r="D444" s="7" t="s">
        <v>48</v>
      </c>
      <c r="E444" s="7" t="s">
        <v>41</v>
      </c>
      <c r="F444" s="7">
        <v>76</v>
      </c>
      <c r="G444" s="7" t="str" cm="1">
        <f t="array" ref="G444">_xlfn.IFS(F444&lt;20,"10-20",AND(F444&gt;=20,F444&lt;50),"20-50",AND(F444&gt;=50,F444&lt;70),"50-70",F444&gt;=70,"70-100")</f>
        <v>70-100</v>
      </c>
      <c r="H444" s="7">
        <v>107</v>
      </c>
      <c r="I444" s="7">
        <v>339</v>
      </c>
      <c r="J444" s="7">
        <v>11</v>
      </c>
      <c r="K444" s="7" t="s">
        <v>42</v>
      </c>
      <c r="L444" s="8">
        <v>44792</v>
      </c>
      <c r="M444" s="7">
        <v>1</v>
      </c>
      <c r="N444" s="7">
        <v>2</v>
      </c>
      <c r="O444" s="7">
        <v>341</v>
      </c>
      <c r="P444" s="7" t="s">
        <v>72</v>
      </c>
      <c r="Q444" s="7" t="s">
        <v>507</v>
      </c>
      <c r="R444" s="7" t="s">
        <v>37</v>
      </c>
      <c r="S444" s="7">
        <v>48</v>
      </c>
      <c r="T444" s="7" t="str" cm="1">
        <f t="array" ref="T444">_xlfn.IFS(S444&lt;30, "Young", AND(S444&gt;=30,S444&lt;50),"Adults",S444&gt;=50,"Senior")</f>
        <v>Adults</v>
      </c>
      <c r="U444" s="7" t="s">
        <v>63</v>
      </c>
      <c r="V444" s="7" t="s">
        <v>39</v>
      </c>
    </row>
    <row r="445" spans="1:22" ht="14.25" customHeight="1" x14ac:dyDescent="0.3">
      <c r="A445" s="9">
        <v>1444</v>
      </c>
      <c r="B445" s="10">
        <v>44797</v>
      </c>
      <c r="C445" s="9" t="str">
        <f t="shared" si="6"/>
        <v>Aug</v>
      </c>
      <c r="D445" s="9" t="s">
        <v>52</v>
      </c>
      <c r="E445" s="9" t="s">
        <v>53</v>
      </c>
      <c r="F445" s="9">
        <v>91</v>
      </c>
      <c r="G445" s="9" t="str" cm="1">
        <f t="array" ref="G445">_xlfn.IFS(F445&lt;20,"10-20",AND(F445&gt;=20,F445&lt;50),"20-50",AND(F445&gt;=50,F445&lt;70),"50-70",F445&gt;=70,"70-100")</f>
        <v>70-100</v>
      </c>
      <c r="H445" s="9">
        <v>114</v>
      </c>
      <c r="I445" s="9">
        <v>503</v>
      </c>
      <c r="J445" s="9">
        <v>22</v>
      </c>
      <c r="K445" s="9" t="s">
        <v>42</v>
      </c>
      <c r="L445" s="10">
        <v>44803</v>
      </c>
      <c r="M445" s="9">
        <v>6</v>
      </c>
      <c r="N445" s="9">
        <v>3</v>
      </c>
      <c r="O445" s="9">
        <v>506</v>
      </c>
      <c r="P445" s="9" t="s">
        <v>61</v>
      </c>
      <c r="Q445" s="9" t="s">
        <v>508</v>
      </c>
      <c r="R445" s="9" t="s">
        <v>37</v>
      </c>
      <c r="S445" s="9">
        <v>59</v>
      </c>
      <c r="T445" s="9" t="str" cm="1">
        <f t="array" ref="T445">_xlfn.IFS(S445&lt;30, "Young", AND(S445&gt;=30,S445&lt;50),"Adults",S445&gt;=50,"Senior")</f>
        <v>Senior</v>
      </c>
      <c r="U445" s="9" t="s">
        <v>74</v>
      </c>
      <c r="V445" s="9" t="s">
        <v>39</v>
      </c>
    </row>
    <row r="446" spans="1:22" ht="14.25" customHeight="1" x14ac:dyDescent="0.3">
      <c r="A446" s="7">
        <v>1445</v>
      </c>
      <c r="B446" s="8">
        <v>44638</v>
      </c>
      <c r="C446" s="7" t="str">
        <f t="shared" si="6"/>
        <v>Mar</v>
      </c>
      <c r="D446" s="7" t="s">
        <v>56</v>
      </c>
      <c r="E446" s="7" t="s">
        <v>57</v>
      </c>
      <c r="F446" s="7">
        <v>46</v>
      </c>
      <c r="G446" s="7" t="str" cm="1">
        <f t="array" ref="G446">_xlfn.IFS(F446&lt;20,"10-20",AND(F446&gt;=20,F446&lt;50),"20-50",AND(F446&gt;=50,F446&lt;70),"50-70",F446&gt;=70,"70-100")</f>
        <v>20-50</v>
      </c>
      <c r="H446" s="7">
        <v>68</v>
      </c>
      <c r="I446" s="7">
        <v>546</v>
      </c>
      <c r="J446" s="7">
        <v>25</v>
      </c>
      <c r="K446" s="7" t="s">
        <v>42</v>
      </c>
      <c r="L446" s="8">
        <v>44640</v>
      </c>
      <c r="M446" s="7">
        <v>2</v>
      </c>
      <c r="N446" s="7">
        <v>4</v>
      </c>
      <c r="O446" s="7">
        <v>550</v>
      </c>
      <c r="P446" s="7" t="s">
        <v>72</v>
      </c>
      <c r="Q446" s="7" t="s">
        <v>509</v>
      </c>
      <c r="R446" s="7" t="s">
        <v>37</v>
      </c>
      <c r="S446" s="7">
        <v>63</v>
      </c>
      <c r="T446" s="7" t="str" cm="1">
        <f t="array" ref="T446">_xlfn.IFS(S446&lt;30, "Young", AND(S446&gt;=30,S446&lt;50),"Adults",S446&gt;=50,"Senior")</f>
        <v>Senior</v>
      </c>
      <c r="U446" s="7" t="s">
        <v>88</v>
      </c>
      <c r="V446" s="7" t="s">
        <v>39</v>
      </c>
    </row>
    <row r="447" spans="1:22" ht="14.25" customHeight="1" x14ac:dyDescent="0.3">
      <c r="A447" s="9">
        <v>1446</v>
      </c>
      <c r="B447" s="10">
        <v>44895</v>
      </c>
      <c r="C447" s="9" t="str">
        <f t="shared" si="6"/>
        <v>Nov</v>
      </c>
      <c r="D447" s="9" t="s">
        <v>59</v>
      </c>
      <c r="E447" s="9" t="s">
        <v>60</v>
      </c>
      <c r="F447" s="9">
        <v>60</v>
      </c>
      <c r="G447" s="9" t="str" cm="1">
        <f t="array" ref="G447">_xlfn.IFS(F447&lt;20,"10-20",AND(F447&gt;=20,F447&lt;50),"20-50",AND(F447&gt;=50,F447&lt;70),"50-70",F447&gt;=70,"70-100")</f>
        <v>50-70</v>
      </c>
      <c r="H447" s="9">
        <v>77</v>
      </c>
      <c r="I447" s="9">
        <v>694</v>
      </c>
      <c r="J447" s="9">
        <v>41</v>
      </c>
      <c r="K447" s="9" t="s">
        <v>42</v>
      </c>
      <c r="L447" s="10">
        <v>44901</v>
      </c>
      <c r="M447" s="9">
        <v>6</v>
      </c>
      <c r="N447" s="9">
        <v>3</v>
      </c>
      <c r="O447" s="9">
        <v>697</v>
      </c>
      <c r="P447" s="9" t="s">
        <v>45</v>
      </c>
      <c r="Q447" s="9" t="s">
        <v>510</v>
      </c>
      <c r="R447" s="9" t="s">
        <v>37</v>
      </c>
      <c r="S447" s="9">
        <v>18</v>
      </c>
      <c r="T447" s="9" t="str" cm="1">
        <f t="array" ref="T447">_xlfn.IFS(S447&lt;30, "Young", AND(S447&gt;=30,S447&lt;50),"Adults",S447&gt;=50,"Senior")</f>
        <v>Young</v>
      </c>
      <c r="U447" s="9" t="s">
        <v>44</v>
      </c>
      <c r="V447" s="9" t="s">
        <v>39</v>
      </c>
    </row>
    <row r="448" spans="1:22" ht="14.25" customHeight="1" x14ac:dyDescent="0.3">
      <c r="A448" s="7">
        <v>1447</v>
      </c>
      <c r="B448" s="8">
        <v>44810</v>
      </c>
      <c r="C448" s="7" t="str">
        <f t="shared" si="6"/>
        <v>Sep</v>
      </c>
      <c r="D448" s="7" t="s">
        <v>81</v>
      </c>
      <c r="E448" s="7" t="s">
        <v>60</v>
      </c>
      <c r="F448" s="7">
        <v>40</v>
      </c>
      <c r="G448" s="7" t="str" cm="1">
        <f t="array" ref="G448">_xlfn.IFS(F448&lt;20,"10-20",AND(F448&gt;=20,F448&lt;50),"20-50",AND(F448&gt;=50,F448&lt;70),"50-70",F448&gt;=70,"70-100")</f>
        <v>20-50</v>
      </c>
      <c r="H448" s="7">
        <v>71</v>
      </c>
      <c r="I448" s="7">
        <v>462</v>
      </c>
      <c r="J448" s="7">
        <v>15</v>
      </c>
      <c r="K448" s="7" t="s">
        <v>42</v>
      </c>
      <c r="L448" s="8">
        <v>44812</v>
      </c>
      <c r="M448" s="7">
        <v>2</v>
      </c>
      <c r="N448" s="7">
        <v>3</v>
      </c>
      <c r="O448" s="7">
        <v>465</v>
      </c>
      <c r="P448" s="7" t="s">
        <v>72</v>
      </c>
      <c r="Q448" s="7" t="s">
        <v>511</v>
      </c>
      <c r="R448" s="7" t="s">
        <v>37</v>
      </c>
      <c r="S448" s="7">
        <v>32</v>
      </c>
      <c r="T448" s="7" t="str" cm="1">
        <f t="array" ref="T448">_xlfn.IFS(S448&lt;30, "Young", AND(S448&gt;=30,S448&lt;50),"Adults",S448&gt;=50,"Senior")</f>
        <v>Adults</v>
      </c>
      <c r="U448" s="7" t="s">
        <v>67</v>
      </c>
      <c r="V448" s="7" t="s">
        <v>39</v>
      </c>
    </row>
    <row r="449" spans="1:22" ht="14.25" customHeight="1" x14ac:dyDescent="0.3">
      <c r="A449" s="9">
        <v>1448</v>
      </c>
      <c r="B449" s="10">
        <v>44654</v>
      </c>
      <c r="C449" s="9" t="str">
        <f t="shared" si="6"/>
        <v>Apr</v>
      </c>
      <c r="D449" s="9" t="s">
        <v>68</v>
      </c>
      <c r="E449" s="9" t="s">
        <v>57</v>
      </c>
      <c r="F449" s="9">
        <v>72</v>
      </c>
      <c r="G449" s="9" t="str" cm="1">
        <f t="array" ref="G449">_xlfn.IFS(F449&lt;20,"10-20",AND(F449&gt;=20,F449&lt;50),"20-50",AND(F449&gt;=50,F449&lt;70),"50-70",F449&gt;=70,"70-100")</f>
        <v>70-100</v>
      </c>
      <c r="H449" s="9">
        <v>83</v>
      </c>
      <c r="I449" s="9">
        <v>414</v>
      </c>
      <c r="J449" s="9">
        <v>38</v>
      </c>
      <c r="K449" s="9" t="s">
        <v>42</v>
      </c>
      <c r="L449" s="10">
        <v>44658</v>
      </c>
      <c r="M449" s="9">
        <v>4</v>
      </c>
      <c r="N449" s="9">
        <v>4</v>
      </c>
      <c r="O449" s="9">
        <v>418</v>
      </c>
      <c r="P449" s="9" t="s">
        <v>72</v>
      </c>
      <c r="Q449" s="9" t="s">
        <v>512</v>
      </c>
      <c r="R449" s="9" t="s">
        <v>37</v>
      </c>
      <c r="S449" s="9">
        <v>26</v>
      </c>
      <c r="T449" s="9" t="str" cm="1">
        <f t="array" ref="T449">_xlfn.IFS(S449&lt;30, "Young", AND(S449&gt;=30,S449&lt;50),"Adults",S449&gt;=50,"Senior")</f>
        <v>Young</v>
      </c>
      <c r="U449" s="9" t="s">
        <v>38</v>
      </c>
      <c r="V449" s="9" t="s">
        <v>39</v>
      </c>
    </row>
    <row r="450" spans="1:22" ht="14.25" customHeight="1" x14ac:dyDescent="0.3">
      <c r="A450" s="7">
        <v>1449</v>
      </c>
      <c r="B450" s="8">
        <v>44770</v>
      </c>
      <c r="C450" s="7" t="str">
        <f t="shared" si="6"/>
        <v>Jul</v>
      </c>
      <c r="D450" s="7" t="s">
        <v>32</v>
      </c>
      <c r="E450" s="7" t="s">
        <v>33</v>
      </c>
      <c r="F450" s="7">
        <v>82</v>
      </c>
      <c r="G450" s="7" t="str" cm="1">
        <f t="array" ref="G450">_xlfn.IFS(F450&lt;20,"10-20",AND(F450&gt;=20,F450&lt;50),"20-50",AND(F450&gt;=50,F450&lt;70),"50-70",F450&gt;=70,"70-100")</f>
        <v>70-100</v>
      </c>
      <c r="H450" s="7">
        <v>102</v>
      </c>
      <c r="I450" s="7">
        <v>18</v>
      </c>
      <c r="J450" s="7">
        <v>1</v>
      </c>
      <c r="K450" s="7" t="s">
        <v>42</v>
      </c>
      <c r="L450" s="8">
        <v>44777</v>
      </c>
      <c r="M450" s="7">
        <v>7</v>
      </c>
      <c r="N450" s="7">
        <v>2</v>
      </c>
      <c r="O450" s="7">
        <v>20</v>
      </c>
      <c r="P450" s="7" t="s">
        <v>72</v>
      </c>
      <c r="Q450" s="7" t="s">
        <v>513</v>
      </c>
      <c r="R450" s="7" t="s">
        <v>37</v>
      </c>
      <c r="S450" s="7">
        <v>56</v>
      </c>
      <c r="T450" s="7" t="str" cm="1">
        <f t="array" ref="T450">_xlfn.IFS(S450&lt;30, "Young", AND(S450&gt;=30,S450&lt;50),"Adults",S450&gt;=50,"Senior")</f>
        <v>Senior</v>
      </c>
      <c r="U450" s="7" t="s">
        <v>55</v>
      </c>
      <c r="V450" s="7" t="s">
        <v>39</v>
      </c>
    </row>
    <row r="451" spans="1:22" ht="14.25" customHeight="1" x14ac:dyDescent="0.3">
      <c r="A451" s="9">
        <v>1450</v>
      </c>
      <c r="B451" s="10">
        <v>44793</v>
      </c>
      <c r="C451" s="9" t="str">
        <f t="shared" ref="C451:C514" si="7">TEXT(B451,"MMM")</f>
        <v>Aug</v>
      </c>
      <c r="D451" s="9" t="s">
        <v>81</v>
      </c>
      <c r="E451" s="9" t="s">
        <v>60</v>
      </c>
      <c r="F451" s="9">
        <v>33</v>
      </c>
      <c r="G451" s="9" t="str" cm="1">
        <f t="array" ref="G451">_xlfn.IFS(F451&lt;20,"10-20",AND(F451&gt;=20,F451&lt;50),"20-50",AND(F451&gt;=50,F451&lt;70),"50-70",F451&gt;=70,"70-100")</f>
        <v>20-50</v>
      </c>
      <c r="H451" s="9">
        <v>52</v>
      </c>
      <c r="I451" s="9">
        <v>71</v>
      </c>
      <c r="J451" s="9">
        <v>4</v>
      </c>
      <c r="K451" s="9" t="s">
        <v>42</v>
      </c>
      <c r="L451" s="10">
        <v>44795</v>
      </c>
      <c r="M451" s="9">
        <v>2</v>
      </c>
      <c r="N451" s="9">
        <v>5</v>
      </c>
      <c r="O451" s="9">
        <v>76</v>
      </c>
      <c r="P451" s="9" t="s">
        <v>72</v>
      </c>
      <c r="Q451" s="9" t="s">
        <v>514</v>
      </c>
      <c r="R451" s="9" t="s">
        <v>37</v>
      </c>
      <c r="S451" s="9">
        <v>56</v>
      </c>
      <c r="T451" s="9" t="str" cm="1">
        <f t="array" ref="T451">_xlfn.IFS(S451&lt;30, "Young", AND(S451&gt;=30,S451&lt;50),"Adults",S451&gt;=50,"Senior")</f>
        <v>Senior</v>
      </c>
      <c r="U451" s="9" t="s">
        <v>47</v>
      </c>
      <c r="V451" s="9" t="s">
        <v>39</v>
      </c>
    </row>
    <row r="452" spans="1:22" ht="14.25" customHeight="1" x14ac:dyDescent="0.3">
      <c r="A452" s="7">
        <v>1451</v>
      </c>
      <c r="B452" s="8">
        <v>44739</v>
      </c>
      <c r="C452" s="7" t="str">
        <f t="shared" si="7"/>
        <v>Jun</v>
      </c>
      <c r="D452" s="7" t="s">
        <v>65</v>
      </c>
      <c r="E452" s="7" t="s">
        <v>57</v>
      </c>
      <c r="F452" s="7">
        <v>32</v>
      </c>
      <c r="G452" s="7" t="str" cm="1">
        <f t="array" ref="G452">_xlfn.IFS(F452&lt;20,"10-20",AND(F452&gt;=20,F452&lt;50),"20-50",AND(F452&gt;=50,F452&lt;70),"50-70",F452&gt;=70,"70-100")</f>
        <v>20-50</v>
      </c>
      <c r="H452" s="7">
        <v>62</v>
      </c>
      <c r="I452" s="7">
        <v>1165</v>
      </c>
      <c r="J452" s="7">
        <v>39</v>
      </c>
      <c r="K452" s="7" t="s">
        <v>42</v>
      </c>
      <c r="L452" s="8">
        <v>44744</v>
      </c>
      <c r="M452" s="7">
        <v>5</v>
      </c>
      <c r="N452" s="7">
        <v>5</v>
      </c>
      <c r="O452" s="7">
        <v>1170</v>
      </c>
      <c r="P452" s="7" t="s">
        <v>72</v>
      </c>
      <c r="Q452" s="7" t="s">
        <v>515</v>
      </c>
      <c r="R452" s="7" t="s">
        <v>37</v>
      </c>
      <c r="S452" s="7">
        <v>63</v>
      </c>
      <c r="T452" s="7" t="str" cm="1">
        <f t="array" ref="T452">_xlfn.IFS(S452&lt;30, "Young", AND(S452&gt;=30,S452&lt;50),"Adults",S452&gt;=50,"Senior")</f>
        <v>Senior</v>
      </c>
      <c r="U452" s="7" t="s">
        <v>47</v>
      </c>
      <c r="V452" s="7" t="s">
        <v>39</v>
      </c>
    </row>
    <row r="453" spans="1:22" ht="14.25" customHeight="1" x14ac:dyDescent="0.3">
      <c r="A453" s="9">
        <v>1452</v>
      </c>
      <c r="B453" s="10">
        <v>44866</v>
      </c>
      <c r="C453" s="9" t="str">
        <f t="shared" si="7"/>
        <v>Nov</v>
      </c>
      <c r="D453" s="9" t="s">
        <v>48</v>
      </c>
      <c r="E453" s="9" t="s">
        <v>41</v>
      </c>
      <c r="F453" s="9">
        <v>33</v>
      </c>
      <c r="G453" s="9" t="str" cm="1">
        <f t="array" ref="G453">_xlfn.IFS(F453&lt;20,"10-20",AND(F453&gt;=20,F453&lt;50),"20-50",AND(F453&gt;=50,F453&lt;70),"50-70",F453&gt;=70,"70-100")</f>
        <v>20-50</v>
      </c>
      <c r="H453" s="9">
        <v>61</v>
      </c>
      <c r="I453" s="9">
        <v>1370</v>
      </c>
      <c r="J453" s="9">
        <v>49</v>
      </c>
      <c r="K453" s="9" t="s">
        <v>42</v>
      </c>
      <c r="L453" s="10">
        <v>44871</v>
      </c>
      <c r="M453" s="9">
        <v>1</v>
      </c>
      <c r="N453" s="9">
        <v>2</v>
      </c>
      <c r="O453" s="9">
        <v>1372</v>
      </c>
      <c r="P453" s="9" t="s">
        <v>72</v>
      </c>
      <c r="Q453" s="9" t="s">
        <v>516</v>
      </c>
      <c r="R453" s="9" t="s">
        <v>37</v>
      </c>
      <c r="S453" s="9">
        <v>38</v>
      </c>
      <c r="T453" s="9" t="str" cm="1">
        <f t="array" ref="T453">_xlfn.IFS(S453&lt;30, "Young", AND(S453&gt;=30,S453&lt;50),"Adults",S453&gt;=50,"Senior")</f>
        <v>Adults</v>
      </c>
      <c r="U453" s="9" t="s">
        <v>63</v>
      </c>
      <c r="V453" s="9" t="s">
        <v>39</v>
      </c>
    </row>
    <row r="454" spans="1:22" ht="14.25" customHeight="1" x14ac:dyDescent="0.3">
      <c r="A454" s="7">
        <v>1453</v>
      </c>
      <c r="B454" s="8">
        <v>44612</v>
      </c>
      <c r="C454" s="7" t="str">
        <f t="shared" si="7"/>
        <v>Feb</v>
      </c>
      <c r="D454" s="7" t="s">
        <v>59</v>
      </c>
      <c r="E454" s="7" t="s">
        <v>60</v>
      </c>
      <c r="F454" s="7">
        <v>67</v>
      </c>
      <c r="G454" s="7" t="str" cm="1">
        <f t="array" ref="G454">_xlfn.IFS(F454&lt;20,"10-20",AND(F454&gt;=20,F454&lt;50),"20-50",AND(F454&gt;=50,F454&lt;70),"50-70",F454&gt;=70,"70-100")</f>
        <v>50-70</v>
      </c>
      <c r="H454" s="7">
        <v>98</v>
      </c>
      <c r="I454" s="7">
        <v>739</v>
      </c>
      <c r="J454" s="7">
        <v>24</v>
      </c>
      <c r="K454" s="7" t="s">
        <v>42</v>
      </c>
      <c r="L454" s="8">
        <v>44613</v>
      </c>
      <c r="M454" s="7">
        <v>1</v>
      </c>
      <c r="N454" s="7">
        <v>5</v>
      </c>
      <c r="O454" s="7">
        <v>744</v>
      </c>
      <c r="P454" s="7" t="s">
        <v>72</v>
      </c>
      <c r="Q454" s="7" t="s">
        <v>517</v>
      </c>
      <c r="R454" s="7" t="s">
        <v>37</v>
      </c>
      <c r="S454" s="7">
        <v>45</v>
      </c>
      <c r="T454" s="7" t="str" cm="1">
        <f t="array" ref="T454">_xlfn.IFS(S454&lt;30, "Young", AND(S454&gt;=30,S454&lt;50),"Adults",S454&gt;=50,"Senior")</f>
        <v>Adults</v>
      </c>
      <c r="U454" s="7" t="s">
        <v>88</v>
      </c>
      <c r="V454" s="7" t="s">
        <v>39</v>
      </c>
    </row>
    <row r="455" spans="1:22" ht="14.25" customHeight="1" x14ac:dyDescent="0.3">
      <c r="A455" s="9">
        <v>1454</v>
      </c>
      <c r="B455" s="10">
        <v>44865</v>
      </c>
      <c r="C455" s="9" t="str">
        <f t="shared" si="7"/>
        <v>Oct</v>
      </c>
      <c r="D455" s="9" t="s">
        <v>48</v>
      </c>
      <c r="E455" s="9" t="s">
        <v>41</v>
      </c>
      <c r="F455" s="9">
        <v>73</v>
      </c>
      <c r="G455" s="9" t="str" cm="1">
        <f t="array" ref="G455">_xlfn.IFS(F455&lt;20,"10-20",AND(F455&gt;=20,F455&lt;50),"20-50",AND(F455&gt;=50,F455&lt;70),"50-70",F455&gt;=70,"70-100")</f>
        <v>70-100</v>
      </c>
      <c r="H455" s="9">
        <v>92</v>
      </c>
      <c r="I455" s="9">
        <v>186</v>
      </c>
      <c r="J455" s="9">
        <v>10</v>
      </c>
      <c r="K455" s="9" t="s">
        <v>42</v>
      </c>
      <c r="L455" s="10">
        <v>44871</v>
      </c>
      <c r="M455" s="9">
        <v>1</v>
      </c>
      <c r="N455" s="9">
        <v>4</v>
      </c>
      <c r="O455" s="9">
        <v>190</v>
      </c>
      <c r="P455" s="9" t="s">
        <v>49</v>
      </c>
      <c r="Q455" s="9" t="s">
        <v>518</v>
      </c>
      <c r="R455" s="9" t="s">
        <v>37</v>
      </c>
      <c r="S455" s="9">
        <v>48</v>
      </c>
      <c r="T455" s="9" t="str" cm="1">
        <f t="array" ref="T455">_xlfn.IFS(S455&lt;30, "Young", AND(S455&gt;=30,S455&lt;50),"Adults",S455&gt;=50,"Senior")</f>
        <v>Adults</v>
      </c>
      <c r="U455" s="9" t="s">
        <v>63</v>
      </c>
      <c r="V455" s="9" t="s">
        <v>39</v>
      </c>
    </row>
    <row r="456" spans="1:22" ht="14.25" customHeight="1" x14ac:dyDescent="0.3">
      <c r="A456" s="7">
        <v>1455</v>
      </c>
      <c r="B456" s="8">
        <v>44573</v>
      </c>
      <c r="C456" s="7" t="str">
        <f t="shared" si="7"/>
        <v>Jan</v>
      </c>
      <c r="D456" s="7" t="s">
        <v>65</v>
      </c>
      <c r="E456" s="7" t="s">
        <v>57</v>
      </c>
      <c r="F456" s="7">
        <v>96</v>
      </c>
      <c r="G456" s="7" t="str" cm="1">
        <f t="array" ref="G456">_xlfn.IFS(F456&lt;20,"10-20",AND(F456&gt;=20,F456&lt;50),"20-50",AND(F456&gt;=50,F456&lt;70),"50-70",F456&gt;=70,"70-100")</f>
        <v>70-100</v>
      </c>
      <c r="H456" s="7">
        <v>130</v>
      </c>
      <c r="I456" s="7">
        <v>233</v>
      </c>
      <c r="J456" s="7">
        <v>7</v>
      </c>
      <c r="K456" s="7" t="s">
        <v>42</v>
      </c>
      <c r="L456" s="8">
        <v>44574</v>
      </c>
      <c r="M456" s="7">
        <v>1</v>
      </c>
      <c r="N456" s="7">
        <v>5</v>
      </c>
      <c r="O456" s="7">
        <v>238</v>
      </c>
      <c r="P456" s="7" t="s">
        <v>72</v>
      </c>
      <c r="Q456" s="7" t="s">
        <v>519</v>
      </c>
      <c r="R456" s="7" t="s">
        <v>37</v>
      </c>
      <c r="S456" s="7">
        <v>31</v>
      </c>
      <c r="T456" s="7" t="str" cm="1">
        <f t="array" ref="T456">_xlfn.IFS(S456&lt;30, "Young", AND(S456&gt;=30,S456&lt;50),"Adults",S456&gt;=50,"Senior")</f>
        <v>Adults</v>
      </c>
      <c r="U456" s="7" t="s">
        <v>55</v>
      </c>
      <c r="V456" s="7" t="s">
        <v>39</v>
      </c>
    </row>
    <row r="457" spans="1:22" ht="14.25" customHeight="1" x14ac:dyDescent="0.3">
      <c r="A457" s="9">
        <v>1456</v>
      </c>
      <c r="B457" s="10">
        <v>44699</v>
      </c>
      <c r="C457" s="9" t="str">
        <f t="shared" si="7"/>
        <v>May</v>
      </c>
      <c r="D457" s="9" t="s">
        <v>52</v>
      </c>
      <c r="E457" s="9" t="s">
        <v>53</v>
      </c>
      <c r="F457" s="9">
        <v>39</v>
      </c>
      <c r="G457" s="9" t="str" cm="1">
        <f t="array" ref="G457">_xlfn.IFS(F457&lt;20,"10-20",AND(F457&gt;=20,F457&lt;50),"20-50",AND(F457&gt;=50,F457&lt;70),"50-70",F457&gt;=70,"70-100")</f>
        <v>20-50</v>
      </c>
      <c r="H457" s="9">
        <v>74</v>
      </c>
      <c r="I457" s="9">
        <v>1395</v>
      </c>
      <c r="J457" s="9">
        <v>40</v>
      </c>
      <c r="K457" s="9" t="s">
        <v>42</v>
      </c>
      <c r="L457" s="10">
        <v>44704</v>
      </c>
      <c r="M457" s="9">
        <v>5</v>
      </c>
      <c r="N457" s="9">
        <v>5</v>
      </c>
      <c r="O457" s="9">
        <v>1400</v>
      </c>
      <c r="P457" s="9" t="s">
        <v>35</v>
      </c>
      <c r="Q457" s="9" t="s">
        <v>520</v>
      </c>
      <c r="R457" s="9" t="s">
        <v>37</v>
      </c>
      <c r="S457" s="9">
        <v>41</v>
      </c>
      <c r="T457" s="9" t="str" cm="1">
        <f t="array" ref="T457">_xlfn.IFS(S457&lt;30, "Young", AND(S457&gt;=30,S457&lt;50),"Adults",S457&gt;=50,"Senior")</f>
        <v>Adults</v>
      </c>
      <c r="U457" s="9" t="s">
        <v>44</v>
      </c>
      <c r="V457" s="9" t="s">
        <v>39</v>
      </c>
    </row>
    <row r="458" spans="1:22" ht="14.25" customHeight="1" x14ac:dyDescent="0.3">
      <c r="A458" s="7">
        <v>1457</v>
      </c>
      <c r="B458" s="8">
        <v>44581</v>
      </c>
      <c r="C458" s="7" t="str">
        <f t="shared" si="7"/>
        <v>Jan</v>
      </c>
      <c r="D458" s="7" t="s">
        <v>59</v>
      </c>
      <c r="E458" s="7" t="s">
        <v>60</v>
      </c>
      <c r="F458" s="7">
        <v>22</v>
      </c>
      <c r="G458" s="7" t="str" cm="1">
        <f t="array" ref="G458">_xlfn.IFS(F458&lt;20,"10-20",AND(F458&gt;=20,F458&lt;50),"20-50",AND(F458&gt;=50,F458&lt;70),"50-70",F458&gt;=70,"70-100")</f>
        <v>20-50</v>
      </c>
      <c r="H458" s="7">
        <v>48</v>
      </c>
      <c r="I458" s="7">
        <v>620</v>
      </c>
      <c r="J458" s="7">
        <v>24</v>
      </c>
      <c r="K458" s="7" t="s">
        <v>42</v>
      </c>
      <c r="L458" s="8">
        <v>44587</v>
      </c>
      <c r="M458" s="7">
        <v>6</v>
      </c>
      <c r="N458" s="7">
        <v>4</v>
      </c>
      <c r="O458" s="7">
        <v>624</v>
      </c>
      <c r="P458" s="7" t="s">
        <v>45</v>
      </c>
      <c r="Q458" s="7" t="s">
        <v>521</v>
      </c>
      <c r="R458" s="7" t="s">
        <v>37</v>
      </c>
      <c r="S458" s="7">
        <v>28</v>
      </c>
      <c r="T458" s="7" t="str" cm="1">
        <f t="array" ref="T458">_xlfn.IFS(S458&lt;30, "Young", AND(S458&gt;=30,S458&lt;50),"Adults",S458&gt;=50,"Senior")</f>
        <v>Young</v>
      </c>
      <c r="U458" s="7" t="s">
        <v>47</v>
      </c>
      <c r="V458" s="7" t="s">
        <v>39</v>
      </c>
    </row>
    <row r="459" spans="1:22" ht="14.25" customHeight="1" x14ac:dyDescent="0.3">
      <c r="A459" s="9">
        <v>1458</v>
      </c>
      <c r="B459" s="10">
        <v>44797</v>
      </c>
      <c r="C459" s="9" t="str">
        <f t="shared" si="7"/>
        <v>Aug</v>
      </c>
      <c r="D459" s="9" t="s">
        <v>52</v>
      </c>
      <c r="E459" s="9" t="s">
        <v>53</v>
      </c>
      <c r="F459" s="9">
        <v>85</v>
      </c>
      <c r="G459" s="9" t="str" cm="1">
        <f t="array" ref="G459">_xlfn.IFS(F459&lt;20,"10-20",AND(F459&gt;=20,F459&lt;50),"20-50",AND(F459&gt;=50,F459&lt;70),"50-70",F459&gt;=70,"70-100")</f>
        <v>70-100</v>
      </c>
      <c r="H459" s="9">
        <v>125</v>
      </c>
      <c r="I459" s="9">
        <v>1316</v>
      </c>
      <c r="J459" s="9">
        <v>33</v>
      </c>
      <c r="K459" s="9" t="s">
        <v>42</v>
      </c>
      <c r="L459" s="10">
        <v>44800</v>
      </c>
      <c r="M459" s="9">
        <v>3</v>
      </c>
      <c r="N459" s="9">
        <v>4</v>
      </c>
      <c r="O459" s="9">
        <v>1320</v>
      </c>
      <c r="P459" s="9" t="s">
        <v>72</v>
      </c>
      <c r="Q459" s="9" t="s">
        <v>522</v>
      </c>
      <c r="R459" s="9" t="s">
        <v>37</v>
      </c>
      <c r="S459" s="9">
        <v>57</v>
      </c>
      <c r="T459" s="9" t="str" cm="1">
        <f t="array" ref="T459">_xlfn.IFS(S459&lt;30, "Young", AND(S459&gt;=30,S459&lt;50),"Adults",S459&gt;=50,"Senior")</f>
        <v>Senior</v>
      </c>
      <c r="U459" s="9" t="s">
        <v>168</v>
      </c>
      <c r="V459" s="9" t="s">
        <v>39</v>
      </c>
    </row>
    <row r="460" spans="1:22" ht="14.25" customHeight="1" x14ac:dyDescent="0.3">
      <c r="A460" s="7">
        <v>1459</v>
      </c>
      <c r="B460" s="8">
        <v>44667</v>
      </c>
      <c r="C460" s="7" t="str">
        <f t="shared" si="7"/>
        <v>Apr</v>
      </c>
      <c r="D460" s="7" t="s">
        <v>59</v>
      </c>
      <c r="E460" s="7" t="s">
        <v>60</v>
      </c>
      <c r="F460" s="7">
        <v>32</v>
      </c>
      <c r="G460" s="7" t="str" cm="1">
        <f t="array" ref="G460">_xlfn.IFS(F460&lt;20,"10-20",AND(F460&gt;=20,F460&lt;50),"20-50",AND(F460&gt;=50,F460&lt;70),"50-70",F460&gt;=70,"70-100")</f>
        <v>20-50</v>
      </c>
      <c r="H460" s="7">
        <v>57</v>
      </c>
      <c r="I460" s="7">
        <v>821</v>
      </c>
      <c r="J460" s="7">
        <v>33</v>
      </c>
      <c r="K460" s="7" t="s">
        <v>42</v>
      </c>
      <c r="L460" s="8">
        <v>44672</v>
      </c>
      <c r="M460" s="7">
        <v>5</v>
      </c>
      <c r="N460" s="7">
        <v>4</v>
      </c>
      <c r="O460" s="7">
        <v>825</v>
      </c>
      <c r="P460" s="7" t="s">
        <v>72</v>
      </c>
      <c r="Q460" s="7" t="s">
        <v>523</v>
      </c>
      <c r="R460" s="7" t="s">
        <v>37</v>
      </c>
      <c r="S460" s="7">
        <v>41</v>
      </c>
      <c r="T460" s="7" t="str" cm="1">
        <f t="array" ref="T460">_xlfn.IFS(S460&lt;30, "Young", AND(S460&gt;=30,S460&lt;50),"Adults",S460&gt;=50,"Senior")</f>
        <v>Adults</v>
      </c>
      <c r="U460" s="7" t="s">
        <v>55</v>
      </c>
      <c r="V460" s="7" t="s">
        <v>39</v>
      </c>
    </row>
    <row r="461" spans="1:22" ht="14.25" customHeight="1" x14ac:dyDescent="0.3">
      <c r="A461" s="9">
        <v>1460</v>
      </c>
      <c r="B461" s="10">
        <v>44589</v>
      </c>
      <c r="C461" s="9" t="str">
        <f t="shared" si="7"/>
        <v>Jan</v>
      </c>
      <c r="D461" s="9" t="s">
        <v>52</v>
      </c>
      <c r="E461" s="9" t="s">
        <v>53</v>
      </c>
      <c r="F461" s="9">
        <v>74</v>
      </c>
      <c r="G461" s="9" t="str" cm="1">
        <f t="array" ref="G461">_xlfn.IFS(F461&lt;20,"10-20",AND(F461&gt;=20,F461&lt;50),"20-50",AND(F461&gt;=50,F461&lt;70),"50-70",F461&gt;=70,"70-100")</f>
        <v>70-100</v>
      </c>
      <c r="H461" s="9">
        <v>111</v>
      </c>
      <c r="I461" s="9">
        <v>809</v>
      </c>
      <c r="J461" s="9">
        <v>22</v>
      </c>
      <c r="K461" s="9" t="s">
        <v>42</v>
      </c>
      <c r="L461" s="10">
        <v>44594</v>
      </c>
      <c r="M461" s="9">
        <v>5</v>
      </c>
      <c r="N461" s="9">
        <v>5</v>
      </c>
      <c r="O461" s="9">
        <v>814</v>
      </c>
      <c r="P461" s="9" t="s">
        <v>35</v>
      </c>
      <c r="Q461" s="9" t="s">
        <v>524</v>
      </c>
      <c r="R461" s="9" t="s">
        <v>37</v>
      </c>
      <c r="S461" s="9">
        <v>42</v>
      </c>
      <c r="T461" s="9" t="str" cm="1">
        <f t="array" ref="T461">_xlfn.IFS(S461&lt;30, "Young", AND(S461&gt;=30,S461&lt;50),"Adults",S461&gt;=50,"Senior")</f>
        <v>Adults</v>
      </c>
      <c r="U461" s="9" t="s">
        <v>168</v>
      </c>
      <c r="V461" s="9" t="s">
        <v>39</v>
      </c>
    </row>
    <row r="462" spans="1:22" ht="14.25" customHeight="1" x14ac:dyDescent="0.3">
      <c r="A462" s="7">
        <v>1461</v>
      </c>
      <c r="B462" s="8">
        <v>44706</v>
      </c>
      <c r="C462" s="7" t="str">
        <f t="shared" si="7"/>
        <v>May</v>
      </c>
      <c r="D462" s="7" t="s">
        <v>48</v>
      </c>
      <c r="E462" s="7" t="s">
        <v>41</v>
      </c>
      <c r="F462" s="7">
        <v>59</v>
      </c>
      <c r="G462" s="7" t="str" cm="1">
        <f t="array" ref="G462">_xlfn.IFS(F462&lt;20,"10-20",AND(F462&gt;=20,F462&lt;50),"20-50",AND(F462&gt;=50,F462&lt;70),"50-70",F462&gt;=70,"70-100")</f>
        <v>50-70</v>
      </c>
      <c r="H462" s="7">
        <v>85</v>
      </c>
      <c r="I462" s="7">
        <v>750</v>
      </c>
      <c r="J462" s="7">
        <v>29</v>
      </c>
      <c r="K462" s="7" t="s">
        <v>42</v>
      </c>
      <c r="L462" s="8">
        <v>44709</v>
      </c>
      <c r="M462" s="7">
        <v>1</v>
      </c>
      <c r="N462" s="7">
        <v>4</v>
      </c>
      <c r="O462" s="7">
        <v>754</v>
      </c>
      <c r="P462" s="7" t="s">
        <v>49</v>
      </c>
      <c r="Q462" s="7" t="s">
        <v>525</v>
      </c>
      <c r="R462" s="7" t="s">
        <v>37</v>
      </c>
      <c r="S462" s="7">
        <v>37</v>
      </c>
      <c r="T462" s="7" t="str" cm="1">
        <f t="array" ref="T462">_xlfn.IFS(S462&lt;30, "Young", AND(S462&gt;=30,S462&lt;50),"Adults",S462&gt;=50,"Senior")</f>
        <v>Adults</v>
      </c>
      <c r="U462" s="7" t="s">
        <v>63</v>
      </c>
      <c r="V462" s="7" t="s">
        <v>39</v>
      </c>
    </row>
    <row r="463" spans="1:22" ht="14.25" customHeight="1" x14ac:dyDescent="0.3">
      <c r="A463" s="9">
        <v>1462</v>
      </c>
      <c r="B463" s="10">
        <v>44746</v>
      </c>
      <c r="C463" s="9" t="str">
        <f t="shared" si="7"/>
        <v>Jul</v>
      </c>
      <c r="D463" s="9" t="s">
        <v>59</v>
      </c>
      <c r="E463" s="9" t="s">
        <v>60</v>
      </c>
      <c r="F463" s="9">
        <v>87</v>
      </c>
      <c r="G463" s="9" t="str" cm="1">
        <f t="array" ref="G463">_xlfn.IFS(F463&lt;20,"10-20",AND(F463&gt;=20,F463&lt;50),"20-50",AND(F463&gt;=50,F463&lt;70),"50-70",F463&gt;=70,"70-100")</f>
        <v>70-100</v>
      </c>
      <c r="H463" s="9">
        <v>113</v>
      </c>
      <c r="I463" s="9">
        <v>206</v>
      </c>
      <c r="J463" s="9">
        <v>8</v>
      </c>
      <c r="K463" s="9" t="s">
        <v>42</v>
      </c>
      <c r="L463" s="10">
        <v>44748</v>
      </c>
      <c r="M463" s="9">
        <v>2</v>
      </c>
      <c r="N463" s="9">
        <v>2</v>
      </c>
      <c r="O463" s="9">
        <v>208</v>
      </c>
      <c r="P463" s="9" t="s">
        <v>72</v>
      </c>
      <c r="Q463" s="9" t="s">
        <v>526</v>
      </c>
      <c r="R463" s="9" t="s">
        <v>37</v>
      </c>
      <c r="S463" s="9">
        <v>22</v>
      </c>
      <c r="T463" s="9" t="str" cm="1">
        <f t="array" ref="T463">_xlfn.IFS(S463&lt;30, "Young", AND(S463&gt;=30,S463&lt;50),"Adults",S463&gt;=50,"Senior")</f>
        <v>Young</v>
      </c>
      <c r="U463" s="9" t="s">
        <v>88</v>
      </c>
      <c r="V463" s="9" t="s">
        <v>39</v>
      </c>
    </row>
    <row r="464" spans="1:22" ht="14.25" customHeight="1" x14ac:dyDescent="0.3">
      <c r="A464" s="7">
        <v>1463</v>
      </c>
      <c r="B464" s="8">
        <v>44780</v>
      </c>
      <c r="C464" s="7" t="str">
        <f t="shared" si="7"/>
        <v>Aug</v>
      </c>
      <c r="D464" s="7" t="s">
        <v>81</v>
      </c>
      <c r="E464" s="7" t="s">
        <v>60</v>
      </c>
      <c r="F464" s="7">
        <v>98</v>
      </c>
      <c r="G464" s="7" t="str" cm="1">
        <f t="array" ref="G464">_xlfn.IFS(F464&lt;20,"10-20",AND(F464&gt;=20,F464&lt;50),"20-50",AND(F464&gt;=50,F464&lt;70),"50-70",F464&gt;=70,"70-100")</f>
        <v>70-100</v>
      </c>
      <c r="H464" s="7">
        <v>129</v>
      </c>
      <c r="I464" s="7">
        <v>401</v>
      </c>
      <c r="J464" s="7">
        <v>13</v>
      </c>
      <c r="K464" s="7" t="s">
        <v>42</v>
      </c>
      <c r="L464" s="8">
        <v>44787</v>
      </c>
      <c r="M464" s="7">
        <v>7</v>
      </c>
      <c r="N464" s="7">
        <v>2</v>
      </c>
      <c r="O464" s="7">
        <v>403</v>
      </c>
      <c r="P464" s="7" t="s">
        <v>72</v>
      </c>
      <c r="Q464" s="7" t="s">
        <v>527</v>
      </c>
      <c r="R464" s="7" t="s">
        <v>37</v>
      </c>
      <c r="S464" s="7">
        <v>63</v>
      </c>
      <c r="T464" s="7" t="str" cm="1">
        <f t="array" ref="T464">_xlfn.IFS(S464&lt;30, "Young", AND(S464&gt;=30,S464&lt;50),"Adults",S464&gt;=50,"Senior")</f>
        <v>Senior</v>
      </c>
      <c r="U464" s="7" t="s">
        <v>74</v>
      </c>
      <c r="V464" s="7" t="s">
        <v>39</v>
      </c>
    </row>
    <row r="465" spans="1:22" ht="14.25" customHeight="1" x14ac:dyDescent="0.3">
      <c r="A465" s="9">
        <v>1464</v>
      </c>
      <c r="B465" s="10">
        <v>44733</v>
      </c>
      <c r="C465" s="9" t="str">
        <f t="shared" si="7"/>
        <v>Jun</v>
      </c>
      <c r="D465" s="9" t="s">
        <v>52</v>
      </c>
      <c r="E465" s="9" t="s">
        <v>53</v>
      </c>
      <c r="F465" s="9">
        <v>63</v>
      </c>
      <c r="G465" s="9" t="str" cm="1">
        <f t="array" ref="G465">_xlfn.IFS(F465&lt;20,"10-20",AND(F465&gt;=20,F465&lt;50),"20-50",AND(F465&gt;=50,F465&lt;70),"50-70",F465&gt;=70,"70-100")</f>
        <v>50-70</v>
      </c>
      <c r="H465" s="9">
        <v>87</v>
      </c>
      <c r="I465" s="9">
        <v>141</v>
      </c>
      <c r="J465" s="9">
        <v>6</v>
      </c>
      <c r="K465" s="9" t="s">
        <v>42</v>
      </c>
      <c r="L465" s="10">
        <v>44736</v>
      </c>
      <c r="M465" s="9">
        <v>3</v>
      </c>
      <c r="N465" s="9">
        <v>3</v>
      </c>
      <c r="O465" s="9">
        <v>144</v>
      </c>
      <c r="P465" s="9" t="s">
        <v>72</v>
      </c>
      <c r="Q465" s="9" t="s">
        <v>528</v>
      </c>
      <c r="R465" s="9" t="s">
        <v>37</v>
      </c>
      <c r="S465" s="9">
        <v>59</v>
      </c>
      <c r="T465" s="9" t="str" cm="1">
        <f t="array" ref="T465">_xlfn.IFS(S465&lt;30, "Young", AND(S465&gt;=30,S465&lt;50),"Adults",S465&gt;=50,"Senior")</f>
        <v>Senior</v>
      </c>
      <c r="U465" s="9" t="s">
        <v>55</v>
      </c>
      <c r="V465" s="9" t="s">
        <v>39</v>
      </c>
    </row>
    <row r="466" spans="1:22" ht="14.25" customHeight="1" x14ac:dyDescent="0.3">
      <c r="A466" s="7">
        <v>1465</v>
      </c>
      <c r="B466" s="8">
        <v>44689</v>
      </c>
      <c r="C466" s="7" t="str">
        <f t="shared" si="7"/>
        <v>May</v>
      </c>
      <c r="D466" s="7" t="s">
        <v>48</v>
      </c>
      <c r="E466" s="7" t="s">
        <v>41</v>
      </c>
      <c r="F466" s="7">
        <v>91</v>
      </c>
      <c r="G466" s="7" t="str" cm="1">
        <f t="array" ref="G466">_xlfn.IFS(F466&lt;20,"10-20",AND(F466&gt;=20,F466&lt;50),"20-50",AND(F466&gt;=50,F466&lt;70),"50-70",F466&gt;=70,"70-100")</f>
        <v>70-100</v>
      </c>
      <c r="H466" s="7">
        <v>116</v>
      </c>
      <c r="I466" s="7">
        <v>870</v>
      </c>
      <c r="J466" s="7">
        <v>35</v>
      </c>
      <c r="K466" s="7" t="s">
        <v>42</v>
      </c>
      <c r="L466" s="8">
        <v>44695</v>
      </c>
      <c r="M466" s="7">
        <v>1</v>
      </c>
      <c r="N466" s="7">
        <v>5</v>
      </c>
      <c r="O466" s="7">
        <v>875</v>
      </c>
      <c r="P466" s="7" t="s">
        <v>49</v>
      </c>
      <c r="Q466" s="7" t="s">
        <v>529</v>
      </c>
      <c r="R466" s="7" t="s">
        <v>37</v>
      </c>
      <c r="S466" s="7">
        <v>46</v>
      </c>
      <c r="T466" s="7" t="str" cm="1">
        <f t="array" ref="T466">_xlfn.IFS(S466&lt;30, "Young", AND(S466&gt;=30,S466&lt;50),"Adults",S466&gt;=50,"Senior")</f>
        <v>Adults</v>
      </c>
      <c r="U466" s="7" t="s">
        <v>63</v>
      </c>
      <c r="V466" s="7" t="s">
        <v>39</v>
      </c>
    </row>
    <row r="467" spans="1:22" ht="14.25" customHeight="1" x14ac:dyDescent="0.3">
      <c r="A467" s="9">
        <v>1466</v>
      </c>
      <c r="B467" s="10">
        <v>44704</v>
      </c>
      <c r="C467" s="9" t="str">
        <f t="shared" si="7"/>
        <v>May</v>
      </c>
      <c r="D467" s="9" t="s">
        <v>81</v>
      </c>
      <c r="E467" s="9" t="s">
        <v>60</v>
      </c>
      <c r="F467" s="9">
        <v>33</v>
      </c>
      <c r="G467" s="9" t="str" cm="1">
        <f t="array" ref="G467">_xlfn.IFS(F467&lt;20,"10-20",AND(F467&gt;=20,F467&lt;50),"20-50",AND(F467&gt;=50,F467&lt;70),"50-70",F467&gt;=70,"70-100")</f>
        <v>20-50</v>
      </c>
      <c r="H467" s="9">
        <v>54</v>
      </c>
      <c r="I467" s="9">
        <v>919</v>
      </c>
      <c r="J467" s="9">
        <v>44</v>
      </c>
      <c r="K467" s="9" t="s">
        <v>42</v>
      </c>
      <c r="L467" s="10">
        <v>44706</v>
      </c>
      <c r="M467" s="9">
        <v>2</v>
      </c>
      <c r="N467" s="9">
        <v>5</v>
      </c>
      <c r="O467" s="9">
        <v>924</v>
      </c>
      <c r="P467" s="9" t="s">
        <v>35</v>
      </c>
      <c r="Q467" s="9" t="s">
        <v>530</v>
      </c>
      <c r="R467" s="9" t="s">
        <v>37</v>
      </c>
      <c r="S467" s="9">
        <v>53</v>
      </c>
      <c r="T467" s="9" t="str" cm="1">
        <f t="array" ref="T467">_xlfn.IFS(S467&lt;30, "Young", AND(S467&gt;=30,S467&lt;50),"Adults",S467&gt;=50,"Senior")</f>
        <v>Senior</v>
      </c>
      <c r="U467" s="9" t="s">
        <v>67</v>
      </c>
      <c r="V467" s="9" t="s">
        <v>39</v>
      </c>
    </row>
    <row r="468" spans="1:22" ht="14.25" customHeight="1" x14ac:dyDescent="0.3">
      <c r="A468" s="7">
        <v>1467</v>
      </c>
      <c r="B468" s="8">
        <v>44787</v>
      </c>
      <c r="C468" s="7" t="str">
        <f t="shared" si="7"/>
        <v>Aug</v>
      </c>
      <c r="D468" s="7" t="s">
        <v>68</v>
      </c>
      <c r="E468" s="7" t="s">
        <v>57</v>
      </c>
      <c r="F468" s="7">
        <v>69</v>
      </c>
      <c r="G468" s="7" t="str" cm="1">
        <f t="array" ref="G468">_xlfn.IFS(F468&lt;20,"10-20",AND(F468&gt;=20,F468&lt;50),"20-50",AND(F468&gt;=50,F468&lt;70),"50-70",F468&gt;=70,"70-100")</f>
        <v>50-70</v>
      </c>
      <c r="H468" s="7">
        <v>80</v>
      </c>
      <c r="I468" s="7">
        <v>448</v>
      </c>
      <c r="J468" s="7">
        <v>41</v>
      </c>
      <c r="K468" s="7" t="s">
        <v>42</v>
      </c>
      <c r="L468" s="8">
        <v>44792</v>
      </c>
      <c r="M468" s="7">
        <v>5</v>
      </c>
      <c r="N468" s="7">
        <v>3</v>
      </c>
      <c r="O468" s="7">
        <v>451</v>
      </c>
      <c r="P468" s="7" t="s">
        <v>45</v>
      </c>
      <c r="Q468" s="7" t="s">
        <v>531</v>
      </c>
      <c r="R468" s="7" t="s">
        <v>37</v>
      </c>
      <c r="S468" s="7">
        <v>39</v>
      </c>
      <c r="T468" s="7" t="str" cm="1">
        <f t="array" ref="T468">_xlfn.IFS(S468&lt;30, "Young", AND(S468&gt;=30,S468&lt;50),"Adults",S468&gt;=50,"Senior")</f>
        <v>Adults</v>
      </c>
      <c r="U468" s="7" t="s">
        <v>38</v>
      </c>
      <c r="V468" s="7" t="s">
        <v>39</v>
      </c>
    </row>
    <row r="469" spans="1:22" ht="14.25" customHeight="1" x14ac:dyDescent="0.3">
      <c r="A469" s="9">
        <v>1468</v>
      </c>
      <c r="B469" s="10">
        <v>44903</v>
      </c>
      <c r="C469" s="9" t="str">
        <f t="shared" si="7"/>
        <v>Dec</v>
      </c>
      <c r="D469" s="9" t="s">
        <v>77</v>
      </c>
      <c r="E469" s="9" t="s">
        <v>33</v>
      </c>
      <c r="F469" s="9">
        <v>84</v>
      </c>
      <c r="G469" s="9" t="str" cm="1">
        <f t="array" ref="G469">_xlfn.IFS(F469&lt;20,"10-20",AND(F469&gt;=20,F469&lt;50),"20-50",AND(F469&gt;=50,F469&lt;70),"50-70",F469&gt;=70,"70-100")</f>
        <v>70-100</v>
      </c>
      <c r="H469" s="9">
        <v>110</v>
      </c>
      <c r="I469" s="9">
        <v>1090</v>
      </c>
      <c r="J469" s="9">
        <v>42</v>
      </c>
      <c r="K469" s="9" t="s">
        <v>42</v>
      </c>
      <c r="L469" s="10">
        <v>44904</v>
      </c>
      <c r="M469" s="9">
        <v>1</v>
      </c>
      <c r="N469" s="9">
        <v>2</v>
      </c>
      <c r="O469" s="9">
        <v>1092</v>
      </c>
      <c r="P469" s="9" t="s">
        <v>61</v>
      </c>
      <c r="Q469" s="9" t="s">
        <v>532</v>
      </c>
      <c r="R469" s="9" t="s">
        <v>37</v>
      </c>
      <c r="S469" s="9">
        <v>24</v>
      </c>
      <c r="T469" s="9" t="str" cm="1">
        <f t="array" ref="T469">_xlfn.IFS(S469&lt;30, "Young", AND(S469&gt;=30,S469&lt;50),"Adults",S469&gt;=50,"Senior")</f>
        <v>Young</v>
      </c>
      <c r="U469" s="9" t="s">
        <v>67</v>
      </c>
      <c r="V469" s="9" t="s">
        <v>39</v>
      </c>
    </row>
    <row r="470" spans="1:22" ht="14.25" customHeight="1" x14ac:dyDescent="0.3">
      <c r="A470" s="7">
        <v>1469</v>
      </c>
      <c r="B470" s="8">
        <v>44581</v>
      </c>
      <c r="C470" s="7" t="str">
        <f t="shared" si="7"/>
        <v>Jan</v>
      </c>
      <c r="D470" s="7" t="s">
        <v>40</v>
      </c>
      <c r="E470" s="7" t="s">
        <v>41</v>
      </c>
      <c r="F470" s="7">
        <v>93</v>
      </c>
      <c r="G470" s="7" t="str" cm="1">
        <f t="array" ref="G470">_xlfn.IFS(F470&lt;20,"10-20",AND(F470&gt;=20,F470&lt;50),"20-50",AND(F470&gt;=50,F470&lt;70),"50-70",F470&gt;=70,"70-100")</f>
        <v>70-100</v>
      </c>
      <c r="H470" s="7">
        <v>107</v>
      </c>
      <c r="I470" s="7">
        <v>206</v>
      </c>
      <c r="J470" s="7">
        <v>15</v>
      </c>
      <c r="K470" s="7" t="s">
        <v>42</v>
      </c>
      <c r="L470" s="8">
        <v>44585</v>
      </c>
      <c r="M470" s="7">
        <v>4</v>
      </c>
      <c r="N470" s="7">
        <v>4</v>
      </c>
      <c r="O470" s="7">
        <v>210</v>
      </c>
      <c r="P470" s="7" t="s">
        <v>35</v>
      </c>
      <c r="Q470" s="7" t="s">
        <v>533</v>
      </c>
      <c r="R470" s="7" t="s">
        <v>37</v>
      </c>
      <c r="S470" s="7">
        <v>31</v>
      </c>
      <c r="T470" s="7" t="str" cm="1">
        <f t="array" ref="T470">_xlfn.IFS(S470&lt;30, "Young", AND(S470&gt;=30,S470&lt;50),"Adults",S470&gt;=50,"Senior")</f>
        <v>Adults</v>
      </c>
      <c r="U470" s="7" t="s">
        <v>84</v>
      </c>
      <c r="V470" s="7" t="s">
        <v>39</v>
      </c>
    </row>
    <row r="471" spans="1:22" ht="14.25" customHeight="1" x14ac:dyDescent="0.3">
      <c r="A471" s="9">
        <v>1470</v>
      </c>
      <c r="B471" s="10">
        <v>44683</v>
      </c>
      <c r="C471" s="9" t="str">
        <f t="shared" si="7"/>
        <v>May</v>
      </c>
      <c r="D471" s="9" t="s">
        <v>81</v>
      </c>
      <c r="E471" s="9" t="s">
        <v>60</v>
      </c>
      <c r="F471" s="9">
        <v>95</v>
      </c>
      <c r="G471" s="9" t="str" cm="1">
        <f t="array" ref="G471">_xlfn.IFS(F471&lt;20,"10-20",AND(F471&gt;=20,F471&lt;50),"20-50",AND(F471&gt;=50,F471&lt;70),"50-70",F471&gt;=70,"70-100")</f>
        <v>70-100</v>
      </c>
      <c r="H471" s="9">
        <v>123</v>
      </c>
      <c r="I471" s="9">
        <v>500</v>
      </c>
      <c r="J471" s="9">
        <v>18</v>
      </c>
      <c r="K471" s="9" t="s">
        <v>42</v>
      </c>
      <c r="L471" s="10">
        <v>44686</v>
      </c>
      <c r="M471" s="9">
        <v>3</v>
      </c>
      <c r="N471" s="9">
        <v>4</v>
      </c>
      <c r="O471" s="9">
        <v>504</v>
      </c>
      <c r="P471" s="9" t="s">
        <v>61</v>
      </c>
      <c r="Q471" s="9" t="s">
        <v>534</v>
      </c>
      <c r="R471" s="9" t="s">
        <v>37</v>
      </c>
      <c r="S471" s="9">
        <v>32</v>
      </c>
      <c r="T471" s="9" t="str" cm="1">
        <f t="array" ref="T471">_xlfn.IFS(S471&lt;30, "Young", AND(S471&gt;=30,S471&lt;50),"Adults",S471&gt;=50,"Senior")</f>
        <v>Adults</v>
      </c>
      <c r="U471" s="9" t="s">
        <v>63</v>
      </c>
      <c r="V471" s="9" t="s">
        <v>39</v>
      </c>
    </row>
    <row r="472" spans="1:22" ht="14.25" customHeight="1" x14ac:dyDescent="0.3">
      <c r="A472" s="7">
        <v>1471</v>
      </c>
      <c r="B472" s="8">
        <v>44651</v>
      </c>
      <c r="C472" s="7" t="str">
        <f t="shared" si="7"/>
        <v>Mar</v>
      </c>
      <c r="D472" s="7" t="s">
        <v>48</v>
      </c>
      <c r="E472" s="7" t="s">
        <v>41</v>
      </c>
      <c r="F472" s="7">
        <v>58</v>
      </c>
      <c r="G472" s="7" t="str" cm="1">
        <f t="array" ref="G472">_xlfn.IFS(F472&lt;20,"10-20",AND(F472&gt;=20,F472&lt;50),"20-50",AND(F472&gt;=50,F472&lt;70),"50-70",F472&gt;=70,"70-100")</f>
        <v>50-70</v>
      </c>
      <c r="H472" s="7">
        <v>85</v>
      </c>
      <c r="I472" s="7">
        <v>484</v>
      </c>
      <c r="J472" s="7">
        <v>18</v>
      </c>
      <c r="K472" s="7" t="s">
        <v>42</v>
      </c>
      <c r="L472" s="8">
        <v>44653</v>
      </c>
      <c r="M472" s="7">
        <v>2</v>
      </c>
      <c r="N472" s="7">
        <v>2</v>
      </c>
      <c r="O472" s="7">
        <v>486</v>
      </c>
      <c r="P472" s="7" t="s">
        <v>35</v>
      </c>
      <c r="Q472" s="7" t="s">
        <v>535</v>
      </c>
      <c r="R472" s="7" t="s">
        <v>37</v>
      </c>
      <c r="S472" s="7">
        <v>60</v>
      </c>
      <c r="T472" s="7" t="str" cm="1">
        <f t="array" ref="T472">_xlfn.IFS(S472&lt;30, "Young", AND(S472&gt;=30,S472&lt;50),"Adults",S472&gt;=50,"Senior")</f>
        <v>Senior</v>
      </c>
      <c r="U472" s="7" t="s">
        <v>63</v>
      </c>
      <c r="V472" s="7" t="s">
        <v>39</v>
      </c>
    </row>
    <row r="473" spans="1:22" ht="14.25" customHeight="1" x14ac:dyDescent="0.3">
      <c r="A473" s="9">
        <v>1472</v>
      </c>
      <c r="B473" s="10">
        <v>44776</v>
      </c>
      <c r="C473" s="9" t="str">
        <f t="shared" si="7"/>
        <v>Aug</v>
      </c>
      <c r="D473" s="9" t="s">
        <v>32</v>
      </c>
      <c r="E473" s="9" t="s">
        <v>33</v>
      </c>
      <c r="F473" s="9">
        <v>30</v>
      </c>
      <c r="G473" s="9" t="str" cm="1">
        <f t="array" ref="G473">_xlfn.IFS(F473&lt;20,"10-20",AND(F473&gt;=20,F473&lt;50),"20-50",AND(F473&gt;=50,F473&lt;70),"50-70",F473&gt;=70,"70-100")</f>
        <v>20-50</v>
      </c>
      <c r="H473" s="9">
        <v>61</v>
      </c>
      <c r="I473" s="9">
        <v>305</v>
      </c>
      <c r="J473" s="9">
        <v>10</v>
      </c>
      <c r="K473" s="9" t="s">
        <v>42</v>
      </c>
      <c r="L473" s="10">
        <v>44780</v>
      </c>
      <c r="M473" s="9">
        <v>4</v>
      </c>
      <c r="N473" s="9">
        <v>5</v>
      </c>
      <c r="O473" s="9">
        <v>310</v>
      </c>
      <c r="P473" s="9" t="s">
        <v>45</v>
      </c>
      <c r="Q473" s="9" t="s">
        <v>536</v>
      </c>
      <c r="R473" s="9" t="s">
        <v>37</v>
      </c>
      <c r="S473" s="9">
        <v>60</v>
      </c>
      <c r="T473" s="9" t="str" cm="1">
        <f t="array" ref="T473">_xlfn.IFS(S473&lt;30, "Young", AND(S473&gt;=30,S473&lt;50),"Adults",S473&gt;=50,"Senior")</f>
        <v>Senior</v>
      </c>
      <c r="U473" s="9" t="s">
        <v>38</v>
      </c>
      <c r="V473" s="9" t="s">
        <v>39</v>
      </c>
    </row>
    <row r="474" spans="1:22" ht="14.25" customHeight="1" x14ac:dyDescent="0.3">
      <c r="A474" s="7">
        <v>1473</v>
      </c>
      <c r="B474" s="8">
        <v>44664</v>
      </c>
      <c r="C474" s="7" t="str">
        <f t="shared" si="7"/>
        <v>Apr</v>
      </c>
      <c r="D474" s="7" t="s">
        <v>81</v>
      </c>
      <c r="E474" s="7" t="s">
        <v>60</v>
      </c>
      <c r="F474" s="7">
        <v>51</v>
      </c>
      <c r="G474" s="7" t="str" cm="1">
        <f t="array" ref="G474">_xlfn.IFS(F474&lt;20,"10-20",AND(F474&gt;=20,F474&lt;50),"20-50",AND(F474&gt;=50,F474&lt;70),"50-70",F474&gt;=70,"70-100")</f>
        <v>50-70</v>
      </c>
      <c r="H474" s="7">
        <v>81</v>
      </c>
      <c r="I474" s="7">
        <v>176</v>
      </c>
      <c r="J474" s="7">
        <v>6</v>
      </c>
      <c r="K474" s="7" t="s">
        <v>42</v>
      </c>
      <c r="L474" s="8">
        <v>44671</v>
      </c>
      <c r="M474" s="7">
        <v>7</v>
      </c>
      <c r="N474" s="7">
        <v>4</v>
      </c>
      <c r="O474" s="7">
        <v>180</v>
      </c>
      <c r="P474" s="7" t="s">
        <v>61</v>
      </c>
      <c r="Q474" s="7" t="s">
        <v>537</v>
      </c>
      <c r="R474" s="7" t="s">
        <v>37</v>
      </c>
      <c r="S474" s="7">
        <v>64</v>
      </c>
      <c r="T474" s="7" t="str" cm="1">
        <f t="array" ref="T474">_xlfn.IFS(S474&lt;30, "Young", AND(S474&gt;=30,S474&lt;50),"Adults",S474&gt;=50,"Senior")</f>
        <v>Senior</v>
      </c>
      <c r="U474" s="7" t="s">
        <v>74</v>
      </c>
      <c r="V474" s="7" t="s">
        <v>39</v>
      </c>
    </row>
    <row r="475" spans="1:22" ht="14.25" customHeight="1" x14ac:dyDescent="0.3">
      <c r="A475" s="9">
        <v>1474</v>
      </c>
      <c r="B475" s="10">
        <v>44770</v>
      </c>
      <c r="C475" s="9" t="str">
        <f t="shared" si="7"/>
        <v>Jul</v>
      </c>
      <c r="D475" s="9" t="s">
        <v>65</v>
      </c>
      <c r="E475" s="9" t="s">
        <v>57</v>
      </c>
      <c r="F475" s="9">
        <v>97</v>
      </c>
      <c r="G475" s="9" t="str" cm="1">
        <f t="array" ref="G475">_xlfn.IFS(F475&lt;20,"10-20",AND(F475&gt;=20,F475&lt;50),"20-50",AND(F475&gt;=50,F475&lt;70),"50-70",F475&gt;=70,"70-100")</f>
        <v>70-100</v>
      </c>
      <c r="H475" s="9">
        <v>123</v>
      </c>
      <c r="I475" s="9">
        <v>1168</v>
      </c>
      <c r="J475" s="9">
        <v>45</v>
      </c>
      <c r="K475" s="9" t="s">
        <v>42</v>
      </c>
      <c r="L475" s="10">
        <v>44777</v>
      </c>
      <c r="M475" s="9">
        <v>7</v>
      </c>
      <c r="N475" s="9">
        <v>2</v>
      </c>
      <c r="O475" s="9">
        <v>1170</v>
      </c>
      <c r="P475" s="9" t="s">
        <v>72</v>
      </c>
      <c r="Q475" s="9" t="s">
        <v>538</v>
      </c>
      <c r="R475" s="9" t="s">
        <v>37</v>
      </c>
      <c r="S475" s="9">
        <v>30</v>
      </c>
      <c r="T475" s="9" t="str" cm="1">
        <f t="array" ref="T475">_xlfn.IFS(S475&lt;30, "Young", AND(S475&gt;=30,S475&lt;50),"Adults",S475&gt;=50,"Senior")</f>
        <v>Adults</v>
      </c>
      <c r="U475" s="9" t="s">
        <v>74</v>
      </c>
      <c r="V475" s="9" t="s">
        <v>39</v>
      </c>
    </row>
    <row r="476" spans="1:22" ht="14.25" customHeight="1" x14ac:dyDescent="0.3">
      <c r="A476" s="7">
        <v>1475</v>
      </c>
      <c r="B476" s="8">
        <v>44730</v>
      </c>
      <c r="C476" s="7" t="str">
        <f t="shared" si="7"/>
        <v>Jun</v>
      </c>
      <c r="D476" s="7" t="s">
        <v>65</v>
      </c>
      <c r="E476" s="7" t="s">
        <v>57</v>
      </c>
      <c r="F476" s="7">
        <v>59</v>
      </c>
      <c r="G476" s="7" t="str" cm="1">
        <f t="array" ref="G476">_xlfn.IFS(F476&lt;20,"10-20",AND(F476&gt;=20,F476&lt;50),"20-50",AND(F476&gt;=50,F476&lt;70),"50-70",F476&gt;=70,"70-100")</f>
        <v>50-70</v>
      </c>
      <c r="H476" s="7">
        <v>75</v>
      </c>
      <c r="I476" s="7">
        <v>444</v>
      </c>
      <c r="J476" s="7">
        <v>28</v>
      </c>
      <c r="K476" s="7" t="s">
        <v>42</v>
      </c>
      <c r="L476" s="8">
        <v>44734</v>
      </c>
      <c r="M476" s="7">
        <v>4</v>
      </c>
      <c r="N476" s="7">
        <v>4</v>
      </c>
      <c r="O476" s="7">
        <v>448</v>
      </c>
      <c r="P476" s="7" t="s">
        <v>72</v>
      </c>
      <c r="Q476" s="7" t="s">
        <v>539</v>
      </c>
      <c r="R476" s="7" t="s">
        <v>37</v>
      </c>
      <c r="S476" s="7">
        <v>57</v>
      </c>
      <c r="T476" s="7" t="str" cm="1">
        <f t="array" ref="T476">_xlfn.IFS(S476&lt;30, "Young", AND(S476&gt;=30,S476&lt;50),"Adults",S476&gt;=50,"Senior")</f>
        <v>Senior</v>
      </c>
      <c r="U476" s="7" t="s">
        <v>74</v>
      </c>
      <c r="V476" s="7" t="s">
        <v>39</v>
      </c>
    </row>
    <row r="477" spans="1:22" ht="14.25" customHeight="1" x14ac:dyDescent="0.3">
      <c r="A477" s="9">
        <v>1476</v>
      </c>
      <c r="B477" s="10">
        <v>44893</v>
      </c>
      <c r="C477" s="9" t="str">
        <f t="shared" si="7"/>
        <v>Nov</v>
      </c>
      <c r="D477" s="9" t="s">
        <v>81</v>
      </c>
      <c r="E477" s="9" t="s">
        <v>60</v>
      </c>
      <c r="F477" s="9">
        <v>88</v>
      </c>
      <c r="G477" s="9" t="str" cm="1">
        <f t="array" ref="G477">_xlfn.IFS(F477&lt;20,"10-20",AND(F477&gt;=20,F477&lt;50),"20-50",AND(F477&gt;=50,F477&lt;70),"50-70",F477&gt;=70,"70-100")</f>
        <v>70-100</v>
      </c>
      <c r="H477" s="9">
        <v>105</v>
      </c>
      <c r="I477" s="9">
        <v>199</v>
      </c>
      <c r="J477" s="9">
        <v>12</v>
      </c>
      <c r="K477" s="9" t="s">
        <v>42</v>
      </c>
      <c r="L477" s="10">
        <v>44895</v>
      </c>
      <c r="M477" s="9">
        <v>2</v>
      </c>
      <c r="N477" s="9">
        <v>5</v>
      </c>
      <c r="O477" s="9">
        <v>204</v>
      </c>
      <c r="P477" s="9" t="s">
        <v>61</v>
      </c>
      <c r="Q477" s="9" t="s">
        <v>540</v>
      </c>
      <c r="R477" s="9" t="s">
        <v>37</v>
      </c>
      <c r="S477" s="9">
        <v>22</v>
      </c>
      <c r="T477" s="9" t="str" cm="1">
        <f t="array" ref="T477">_xlfn.IFS(S477&lt;30, "Young", AND(S477&gt;=30,S477&lt;50),"Adults",S477&gt;=50,"Senior")</f>
        <v>Young</v>
      </c>
      <c r="U477" s="9" t="s">
        <v>74</v>
      </c>
      <c r="V477" s="9" t="s">
        <v>39</v>
      </c>
    </row>
    <row r="478" spans="1:22" ht="14.25" customHeight="1" x14ac:dyDescent="0.3">
      <c r="A478" s="7">
        <v>1477</v>
      </c>
      <c r="B478" s="8">
        <v>44580</v>
      </c>
      <c r="C478" s="7" t="str">
        <f t="shared" si="7"/>
        <v>Jan</v>
      </c>
      <c r="D478" s="7" t="s">
        <v>48</v>
      </c>
      <c r="E478" s="7" t="s">
        <v>41</v>
      </c>
      <c r="F478" s="7">
        <v>52</v>
      </c>
      <c r="G478" s="7" t="str" cm="1">
        <f t="array" ref="G478">_xlfn.IFS(F478&lt;20,"10-20",AND(F478&gt;=20,F478&lt;50),"20-50",AND(F478&gt;=50,F478&lt;70),"50-70",F478&gt;=70,"70-100")</f>
        <v>50-70</v>
      </c>
      <c r="H478" s="7">
        <v>62</v>
      </c>
      <c r="I478" s="7">
        <v>175</v>
      </c>
      <c r="J478" s="7">
        <v>18</v>
      </c>
      <c r="K478" s="7" t="s">
        <v>42</v>
      </c>
      <c r="L478" s="8">
        <v>44585</v>
      </c>
      <c r="M478" s="7">
        <v>5</v>
      </c>
      <c r="N478" s="7">
        <v>5</v>
      </c>
      <c r="O478" s="7">
        <v>180</v>
      </c>
      <c r="P478" s="7" t="s">
        <v>35</v>
      </c>
      <c r="Q478" s="7" t="s">
        <v>541</v>
      </c>
      <c r="R478" s="7" t="s">
        <v>37</v>
      </c>
      <c r="S478" s="7">
        <v>54</v>
      </c>
      <c r="T478" s="7" t="str" cm="1">
        <f t="array" ref="T478">_xlfn.IFS(S478&lt;30, "Young", AND(S478&gt;=30,S478&lt;50),"Adults",S478&gt;=50,"Senior")</f>
        <v>Senior</v>
      </c>
      <c r="U478" s="7" t="s">
        <v>63</v>
      </c>
      <c r="V478" s="7" t="s">
        <v>39</v>
      </c>
    </row>
    <row r="479" spans="1:22" ht="14.25" customHeight="1" x14ac:dyDescent="0.3">
      <c r="A479" s="9">
        <v>1478</v>
      </c>
      <c r="B479" s="10">
        <v>44794</v>
      </c>
      <c r="C479" s="9" t="str">
        <f t="shared" si="7"/>
        <v>Aug</v>
      </c>
      <c r="D479" s="9" t="s">
        <v>48</v>
      </c>
      <c r="E479" s="9" t="s">
        <v>41</v>
      </c>
      <c r="F479" s="9">
        <v>48</v>
      </c>
      <c r="G479" s="9" t="str" cm="1">
        <f t="array" ref="G479">_xlfn.IFS(F479&lt;20,"10-20",AND(F479&gt;=20,F479&lt;50),"20-50",AND(F479&gt;=50,F479&lt;70),"50-70",F479&gt;=70,"70-100")</f>
        <v>20-50</v>
      </c>
      <c r="H479" s="9">
        <v>78</v>
      </c>
      <c r="I479" s="9">
        <v>657</v>
      </c>
      <c r="J479" s="9">
        <v>22</v>
      </c>
      <c r="K479" s="9" t="s">
        <v>42</v>
      </c>
      <c r="L479" s="10">
        <v>44796</v>
      </c>
      <c r="M479" s="9">
        <v>2</v>
      </c>
      <c r="N479" s="9">
        <v>3</v>
      </c>
      <c r="O479" s="9">
        <v>660</v>
      </c>
      <c r="P479" s="9" t="s">
        <v>72</v>
      </c>
      <c r="Q479" s="9" t="s">
        <v>542</v>
      </c>
      <c r="R479" s="9" t="s">
        <v>37</v>
      </c>
      <c r="S479" s="9">
        <v>54</v>
      </c>
      <c r="T479" s="9" t="str" cm="1">
        <f t="array" ref="T479">_xlfn.IFS(S479&lt;30, "Young", AND(S479&gt;=30,S479&lt;50),"Adults",S479&gt;=50,"Senior")</f>
        <v>Senior</v>
      </c>
      <c r="U479" s="9" t="s">
        <v>63</v>
      </c>
      <c r="V479" s="9" t="s">
        <v>39</v>
      </c>
    </row>
    <row r="480" spans="1:22" ht="14.25" customHeight="1" x14ac:dyDescent="0.3">
      <c r="A480" s="7">
        <v>1479</v>
      </c>
      <c r="B480" s="8">
        <v>44669</v>
      </c>
      <c r="C480" s="7" t="str">
        <f t="shared" si="7"/>
        <v>Apr</v>
      </c>
      <c r="D480" s="7" t="s">
        <v>68</v>
      </c>
      <c r="E480" s="7" t="s">
        <v>57</v>
      </c>
      <c r="F480" s="7">
        <v>73</v>
      </c>
      <c r="G480" s="7" t="str" cm="1">
        <f t="array" ref="G480">_xlfn.IFS(F480&lt;20,"10-20",AND(F480&gt;=20,F480&lt;50),"20-50",AND(F480&gt;=50,F480&lt;70),"50-70",F480&gt;=70,"70-100")</f>
        <v>70-100</v>
      </c>
      <c r="H480" s="7">
        <v>104</v>
      </c>
      <c r="I480" s="7">
        <v>90</v>
      </c>
      <c r="J480" s="7">
        <v>3</v>
      </c>
      <c r="K480" s="7" t="s">
        <v>42</v>
      </c>
      <c r="L480" s="8">
        <v>44676</v>
      </c>
      <c r="M480" s="7">
        <v>7</v>
      </c>
      <c r="N480" s="7">
        <v>3</v>
      </c>
      <c r="O480" s="7">
        <v>93</v>
      </c>
      <c r="P480" s="7" t="s">
        <v>49</v>
      </c>
      <c r="Q480" s="7" t="s">
        <v>543</v>
      </c>
      <c r="R480" s="7" t="s">
        <v>37</v>
      </c>
      <c r="S480" s="7">
        <v>36</v>
      </c>
      <c r="T480" s="7" t="str" cm="1">
        <f t="array" ref="T480">_xlfn.IFS(S480&lt;30, "Young", AND(S480&gt;=30,S480&lt;50),"Adults",S480&gt;=50,"Senior")</f>
        <v>Adults</v>
      </c>
      <c r="U480" s="7" t="s">
        <v>63</v>
      </c>
      <c r="V480" s="7" t="s">
        <v>39</v>
      </c>
    </row>
    <row r="481" spans="1:22" ht="14.25" customHeight="1" x14ac:dyDescent="0.3">
      <c r="A481" s="9">
        <v>1480</v>
      </c>
      <c r="B481" s="10">
        <v>44582</v>
      </c>
      <c r="C481" s="9" t="str">
        <f t="shared" si="7"/>
        <v>Jan</v>
      </c>
      <c r="D481" s="9" t="s">
        <v>65</v>
      </c>
      <c r="E481" s="9" t="s">
        <v>57</v>
      </c>
      <c r="F481" s="9">
        <v>66</v>
      </c>
      <c r="G481" s="9" t="str" cm="1">
        <f t="array" ref="G481">_xlfn.IFS(F481&lt;20,"10-20",AND(F481&gt;=20,F481&lt;50),"20-50",AND(F481&gt;=50,F481&lt;70),"50-70",F481&gt;=70,"70-100")</f>
        <v>50-70</v>
      </c>
      <c r="H481" s="9">
        <v>105</v>
      </c>
      <c r="I481" s="9">
        <v>660</v>
      </c>
      <c r="J481" s="9">
        <v>17</v>
      </c>
      <c r="K481" s="9" t="s">
        <v>42</v>
      </c>
      <c r="L481" s="10">
        <v>44586</v>
      </c>
      <c r="M481" s="9">
        <v>4</v>
      </c>
      <c r="N481" s="9">
        <v>3</v>
      </c>
      <c r="O481" s="9">
        <v>663</v>
      </c>
      <c r="P481" s="9" t="s">
        <v>61</v>
      </c>
      <c r="Q481" s="9" t="s">
        <v>544</v>
      </c>
      <c r="R481" s="9" t="s">
        <v>37</v>
      </c>
      <c r="S481" s="9">
        <v>25</v>
      </c>
      <c r="T481" s="9" t="str" cm="1">
        <f t="array" ref="T481">_xlfn.IFS(S481&lt;30, "Young", AND(S481&gt;=30,S481&lt;50),"Adults",S481&gt;=50,"Senior")</f>
        <v>Young</v>
      </c>
      <c r="U481" s="9" t="s">
        <v>67</v>
      </c>
      <c r="V481" s="9" t="s">
        <v>39</v>
      </c>
    </row>
    <row r="482" spans="1:22" ht="14.25" customHeight="1" x14ac:dyDescent="0.3">
      <c r="A482" s="7">
        <v>1481</v>
      </c>
      <c r="B482" s="8">
        <v>44646</v>
      </c>
      <c r="C482" s="7" t="str">
        <f t="shared" si="7"/>
        <v>Mar</v>
      </c>
      <c r="D482" s="7" t="s">
        <v>52</v>
      </c>
      <c r="E482" s="7" t="s">
        <v>53</v>
      </c>
      <c r="F482" s="7">
        <v>45</v>
      </c>
      <c r="G482" s="7" t="str" cm="1">
        <f t="array" ref="G482">_xlfn.IFS(F482&lt;20,"10-20",AND(F482&gt;=20,F482&lt;50),"20-50",AND(F482&gt;=50,F482&lt;70),"50-70",F482&gt;=70,"70-100")</f>
        <v>20-50</v>
      </c>
      <c r="H482" s="7">
        <v>64</v>
      </c>
      <c r="I482" s="7">
        <v>397</v>
      </c>
      <c r="J482" s="7">
        <v>21</v>
      </c>
      <c r="K482" s="7" t="s">
        <v>42</v>
      </c>
      <c r="L482" s="8">
        <v>44653</v>
      </c>
      <c r="M482" s="7">
        <v>7</v>
      </c>
      <c r="N482" s="7">
        <v>2</v>
      </c>
      <c r="O482" s="7">
        <v>399</v>
      </c>
      <c r="P482" s="7" t="s">
        <v>35</v>
      </c>
      <c r="Q482" s="7" t="s">
        <v>545</v>
      </c>
      <c r="R482" s="7" t="s">
        <v>37</v>
      </c>
      <c r="S482" s="7">
        <v>28</v>
      </c>
      <c r="T482" s="7" t="str" cm="1">
        <f t="array" ref="T482">_xlfn.IFS(S482&lt;30, "Young", AND(S482&gt;=30,S482&lt;50),"Adults",S482&gt;=50,"Senior")</f>
        <v>Young</v>
      </c>
      <c r="U482" s="7" t="s">
        <v>55</v>
      </c>
      <c r="V482" s="7" t="s">
        <v>39</v>
      </c>
    </row>
    <row r="483" spans="1:22" ht="14.25" customHeight="1" x14ac:dyDescent="0.3">
      <c r="A483" s="9">
        <v>1482</v>
      </c>
      <c r="B483" s="10">
        <v>44692</v>
      </c>
      <c r="C483" s="9" t="str">
        <f t="shared" si="7"/>
        <v>May</v>
      </c>
      <c r="D483" s="9" t="s">
        <v>81</v>
      </c>
      <c r="E483" s="9" t="s">
        <v>60</v>
      </c>
      <c r="F483" s="9">
        <v>42</v>
      </c>
      <c r="G483" s="9" t="str" cm="1">
        <f t="array" ref="G483">_xlfn.IFS(F483&lt;20,"10-20",AND(F483&gt;=20,F483&lt;50),"20-50",AND(F483&gt;=50,F483&lt;70),"50-70",F483&gt;=70,"70-100")</f>
        <v>20-50</v>
      </c>
      <c r="H483" s="9">
        <v>58</v>
      </c>
      <c r="I483" s="9">
        <v>251</v>
      </c>
      <c r="J483" s="9">
        <v>16</v>
      </c>
      <c r="K483" s="9" t="s">
        <v>42</v>
      </c>
      <c r="L483" s="10">
        <v>44699</v>
      </c>
      <c r="M483" s="9">
        <v>7</v>
      </c>
      <c r="N483" s="9">
        <v>5</v>
      </c>
      <c r="O483" s="9">
        <v>256</v>
      </c>
      <c r="P483" s="9" t="s">
        <v>35</v>
      </c>
      <c r="Q483" s="9" t="s">
        <v>546</v>
      </c>
      <c r="R483" s="9" t="s">
        <v>37</v>
      </c>
      <c r="S483" s="9">
        <v>42</v>
      </c>
      <c r="T483" s="9" t="str" cm="1">
        <f t="array" ref="T483">_xlfn.IFS(S483&lt;30, "Young", AND(S483&gt;=30,S483&lt;50),"Adults",S483&gt;=50,"Senior")</f>
        <v>Adults</v>
      </c>
      <c r="U483" s="9" t="s">
        <v>88</v>
      </c>
      <c r="V483" s="9" t="s">
        <v>39</v>
      </c>
    </row>
    <row r="484" spans="1:22" ht="14.25" customHeight="1" x14ac:dyDescent="0.3">
      <c r="A484" s="7">
        <v>1483</v>
      </c>
      <c r="B484" s="8">
        <v>44710</v>
      </c>
      <c r="C484" s="7" t="str">
        <f t="shared" si="7"/>
        <v>May</v>
      </c>
      <c r="D484" s="7" t="s">
        <v>65</v>
      </c>
      <c r="E484" s="7" t="s">
        <v>57</v>
      </c>
      <c r="F484" s="7">
        <v>53</v>
      </c>
      <c r="G484" s="7" t="str" cm="1">
        <f t="array" ref="G484">_xlfn.IFS(F484&lt;20,"10-20",AND(F484&gt;=20,F484&lt;50),"20-50",AND(F484&gt;=50,F484&lt;70),"50-70",F484&gt;=70,"70-100")</f>
        <v>50-70</v>
      </c>
      <c r="H484" s="7">
        <v>92</v>
      </c>
      <c r="I484" s="7">
        <v>1206</v>
      </c>
      <c r="J484" s="7">
        <v>31</v>
      </c>
      <c r="K484" s="7" t="s">
        <v>42</v>
      </c>
      <c r="L484" s="8">
        <v>44712</v>
      </c>
      <c r="M484" s="7">
        <v>2</v>
      </c>
      <c r="N484" s="7">
        <v>3</v>
      </c>
      <c r="O484" s="7">
        <v>1209</v>
      </c>
      <c r="P484" s="7" t="s">
        <v>45</v>
      </c>
      <c r="Q484" s="7" t="s">
        <v>547</v>
      </c>
      <c r="R484" s="7" t="s">
        <v>37</v>
      </c>
      <c r="S484" s="7">
        <v>47</v>
      </c>
      <c r="T484" s="7" t="str" cm="1">
        <f t="array" ref="T484">_xlfn.IFS(S484&lt;30, "Young", AND(S484&gt;=30,S484&lt;50),"Adults",S484&gt;=50,"Senior")</f>
        <v>Adults</v>
      </c>
      <c r="U484" s="7" t="s">
        <v>67</v>
      </c>
      <c r="V484" s="7" t="s">
        <v>39</v>
      </c>
    </row>
    <row r="485" spans="1:22" ht="14.25" customHeight="1" x14ac:dyDescent="0.3">
      <c r="A485" s="9">
        <v>1484</v>
      </c>
      <c r="B485" s="10">
        <v>44567</v>
      </c>
      <c r="C485" s="9" t="str">
        <f t="shared" si="7"/>
        <v>Jan</v>
      </c>
      <c r="D485" s="9" t="s">
        <v>81</v>
      </c>
      <c r="E485" s="9" t="s">
        <v>60</v>
      </c>
      <c r="F485" s="9">
        <v>72</v>
      </c>
      <c r="G485" s="9" t="str" cm="1">
        <f t="array" ref="G485">_xlfn.IFS(F485&lt;20,"10-20",AND(F485&gt;=20,F485&lt;50),"20-50",AND(F485&gt;=50,F485&lt;70),"50-70",F485&gt;=70,"70-100")</f>
        <v>70-100</v>
      </c>
      <c r="H485" s="9">
        <v>103</v>
      </c>
      <c r="I485" s="9">
        <v>150</v>
      </c>
      <c r="J485" s="9">
        <v>5</v>
      </c>
      <c r="K485" s="9" t="s">
        <v>42</v>
      </c>
      <c r="L485" s="10">
        <v>44570</v>
      </c>
      <c r="M485" s="9">
        <v>3</v>
      </c>
      <c r="N485" s="9">
        <v>5</v>
      </c>
      <c r="O485" s="9">
        <v>155</v>
      </c>
      <c r="P485" s="9" t="s">
        <v>72</v>
      </c>
      <c r="Q485" s="9" t="s">
        <v>548</v>
      </c>
      <c r="R485" s="9" t="s">
        <v>37</v>
      </c>
      <c r="S485" s="9">
        <v>20</v>
      </c>
      <c r="T485" s="9" t="str" cm="1">
        <f t="array" ref="T485">_xlfn.IFS(S485&lt;30, "Young", AND(S485&gt;=30,S485&lt;50),"Adults",S485&gt;=50,"Senior")</f>
        <v>Young</v>
      </c>
      <c r="U485" s="9" t="s">
        <v>47</v>
      </c>
      <c r="V485" s="9" t="s">
        <v>39</v>
      </c>
    </row>
    <row r="486" spans="1:22" ht="14.25" customHeight="1" x14ac:dyDescent="0.3">
      <c r="A486" s="7">
        <v>1485</v>
      </c>
      <c r="B486" s="8">
        <v>44832</v>
      </c>
      <c r="C486" s="7" t="str">
        <f t="shared" si="7"/>
        <v>Sep</v>
      </c>
      <c r="D486" s="7" t="s">
        <v>56</v>
      </c>
      <c r="E486" s="7" t="s">
        <v>57</v>
      </c>
      <c r="F486" s="7">
        <v>86</v>
      </c>
      <c r="G486" s="7" t="str" cm="1">
        <f t="array" ref="G486">_xlfn.IFS(F486&lt;20,"10-20",AND(F486&gt;=20,F486&lt;50),"20-50",AND(F486&gt;=50,F486&lt;70),"50-70",F486&gt;=70,"70-100")</f>
        <v>70-100</v>
      </c>
      <c r="H486" s="7">
        <v>120</v>
      </c>
      <c r="I486" s="7">
        <v>981</v>
      </c>
      <c r="J486" s="7">
        <v>29</v>
      </c>
      <c r="K486" s="7" t="s">
        <v>42</v>
      </c>
      <c r="L486" s="8">
        <v>44834</v>
      </c>
      <c r="M486" s="7">
        <v>2</v>
      </c>
      <c r="N486" s="7">
        <v>5</v>
      </c>
      <c r="O486" s="7">
        <v>986</v>
      </c>
      <c r="P486" s="7" t="s">
        <v>45</v>
      </c>
      <c r="Q486" s="7" t="s">
        <v>549</v>
      </c>
      <c r="R486" s="7" t="s">
        <v>37</v>
      </c>
      <c r="S486" s="7">
        <v>23</v>
      </c>
      <c r="T486" s="7" t="str" cm="1">
        <f t="array" ref="T486">_xlfn.IFS(S486&lt;30, "Young", AND(S486&gt;=30,S486&lt;50),"Adults",S486&gt;=50,"Senior")</f>
        <v>Young</v>
      </c>
      <c r="U486" s="7" t="s">
        <v>63</v>
      </c>
      <c r="V486" s="7" t="s">
        <v>39</v>
      </c>
    </row>
    <row r="487" spans="1:22" ht="14.25" customHeight="1" x14ac:dyDescent="0.3">
      <c r="A487" s="9">
        <v>1486</v>
      </c>
      <c r="B487" s="10">
        <v>44862</v>
      </c>
      <c r="C487" s="9" t="str">
        <f t="shared" si="7"/>
        <v>Oct</v>
      </c>
      <c r="D487" s="9" t="s">
        <v>68</v>
      </c>
      <c r="E487" s="9" t="s">
        <v>57</v>
      </c>
      <c r="F487" s="9">
        <v>27</v>
      </c>
      <c r="G487" s="9" t="str" cm="1">
        <f t="array" ref="G487">_xlfn.IFS(F487&lt;20,"10-20",AND(F487&gt;=20,F487&lt;50),"20-50",AND(F487&gt;=50,F487&lt;70),"50-70",F487&gt;=70,"70-100")</f>
        <v>20-50</v>
      </c>
      <c r="H487" s="9">
        <v>49</v>
      </c>
      <c r="I487" s="9">
        <v>260</v>
      </c>
      <c r="J487" s="9">
        <v>12</v>
      </c>
      <c r="K487" s="9" t="s">
        <v>42</v>
      </c>
      <c r="L487" s="10">
        <v>44866</v>
      </c>
      <c r="M487" s="9">
        <v>4</v>
      </c>
      <c r="N487" s="9">
        <v>4</v>
      </c>
      <c r="O487" s="9">
        <v>264</v>
      </c>
      <c r="P487" s="9" t="s">
        <v>45</v>
      </c>
      <c r="Q487" s="9" t="s">
        <v>550</v>
      </c>
      <c r="R487" s="9" t="s">
        <v>37</v>
      </c>
      <c r="S487" s="9">
        <v>34</v>
      </c>
      <c r="T487" s="9" t="str" cm="1">
        <f t="array" ref="T487">_xlfn.IFS(S487&lt;30, "Young", AND(S487&gt;=30,S487&lt;50),"Adults",S487&gt;=50,"Senior")</f>
        <v>Adults</v>
      </c>
      <c r="U487" s="9" t="s">
        <v>168</v>
      </c>
      <c r="V487" s="9" t="s">
        <v>39</v>
      </c>
    </row>
    <row r="488" spans="1:22" ht="14.25" customHeight="1" x14ac:dyDescent="0.3">
      <c r="A488" s="7">
        <v>1487</v>
      </c>
      <c r="B488" s="8">
        <v>44802</v>
      </c>
      <c r="C488" s="7" t="str">
        <f t="shared" si="7"/>
        <v>Aug</v>
      </c>
      <c r="D488" s="7" t="s">
        <v>56</v>
      </c>
      <c r="E488" s="7" t="s">
        <v>57</v>
      </c>
      <c r="F488" s="7">
        <v>32</v>
      </c>
      <c r="G488" s="7" t="str" cm="1">
        <f t="array" ref="G488">_xlfn.IFS(F488&lt;20,"10-20",AND(F488&gt;=20,F488&lt;50),"20-50",AND(F488&gt;=50,F488&lt;70),"50-70",F488&gt;=70,"70-100")</f>
        <v>20-50</v>
      </c>
      <c r="H488" s="7">
        <v>44</v>
      </c>
      <c r="I488" s="7">
        <v>380</v>
      </c>
      <c r="J488" s="7">
        <v>32</v>
      </c>
      <c r="K488" s="7" t="s">
        <v>42</v>
      </c>
      <c r="L488" s="8">
        <v>44805</v>
      </c>
      <c r="M488" s="7">
        <v>3</v>
      </c>
      <c r="N488" s="7">
        <v>4</v>
      </c>
      <c r="O488" s="7">
        <v>384</v>
      </c>
      <c r="P488" s="7" t="s">
        <v>45</v>
      </c>
      <c r="Q488" s="7" t="s">
        <v>551</v>
      </c>
      <c r="R488" s="7" t="s">
        <v>37</v>
      </c>
      <c r="S488" s="7">
        <v>52</v>
      </c>
      <c r="T488" s="7" t="str" cm="1">
        <f t="array" ref="T488">_xlfn.IFS(S488&lt;30, "Young", AND(S488&gt;=30,S488&lt;50),"Adults",S488&gt;=50,"Senior")</f>
        <v>Senior</v>
      </c>
      <c r="U488" s="7" t="s">
        <v>44</v>
      </c>
      <c r="V488" s="7" t="s">
        <v>39</v>
      </c>
    </row>
    <row r="489" spans="1:22" ht="14.25" customHeight="1" x14ac:dyDescent="0.3">
      <c r="A489" s="9">
        <v>1488</v>
      </c>
      <c r="B489" s="10">
        <v>44651</v>
      </c>
      <c r="C489" s="9" t="str">
        <f t="shared" si="7"/>
        <v>Mar</v>
      </c>
      <c r="D489" s="9" t="s">
        <v>40</v>
      </c>
      <c r="E489" s="9" t="s">
        <v>41</v>
      </c>
      <c r="F489" s="9">
        <v>88</v>
      </c>
      <c r="G489" s="9" t="str" cm="1">
        <f t="array" ref="G489">_xlfn.IFS(F489&lt;20,"10-20",AND(F489&gt;=20,F489&lt;50),"20-50",AND(F489&gt;=50,F489&lt;70),"50-70",F489&gt;=70,"70-100")</f>
        <v>70-100</v>
      </c>
      <c r="H489" s="9">
        <v>114</v>
      </c>
      <c r="I489" s="9">
        <v>801</v>
      </c>
      <c r="J489" s="9">
        <v>31</v>
      </c>
      <c r="K489" s="9" t="s">
        <v>42</v>
      </c>
      <c r="L489" s="10">
        <v>44656</v>
      </c>
      <c r="M489" s="9">
        <v>5</v>
      </c>
      <c r="N489" s="9">
        <v>5</v>
      </c>
      <c r="O489" s="9">
        <v>806</v>
      </c>
      <c r="P489" s="9" t="s">
        <v>49</v>
      </c>
      <c r="Q489" s="9" t="s">
        <v>552</v>
      </c>
      <c r="R489" s="9" t="s">
        <v>37</v>
      </c>
      <c r="S489" s="9">
        <v>19</v>
      </c>
      <c r="T489" s="9" t="str" cm="1">
        <f t="array" ref="T489">_xlfn.IFS(S489&lt;30, "Young", AND(S489&gt;=30,S489&lt;50),"Adults",S489&gt;=50,"Senior")</f>
        <v>Young</v>
      </c>
      <c r="U489" s="9" t="s">
        <v>84</v>
      </c>
      <c r="V489" s="9" t="s">
        <v>39</v>
      </c>
    </row>
    <row r="490" spans="1:22" ht="14.25" customHeight="1" x14ac:dyDescent="0.3">
      <c r="A490" s="7">
        <v>1489</v>
      </c>
      <c r="B490" s="8">
        <v>44915</v>
      </c>
      <c r="C490" s="7" t="str">
        <f t="shared" si="7"/>
        <v>Dec</v>
      </c>
      <c r="D490" s="7" t="s">
        <v>56</v>
      </c>
      <c r="E490" s="7" t="s">
        <v>57</v>
      </c>
      <c r="F490" s="7">
        <v>24</v>
      </c>
      <c r="G490" s="7" t="str" cm="1">
        <f t="array" ref="G490">_xlfn.IFS(F490&lt;20,"10-20",AND(F490&gt;=20,F490&lt;50),"20-50",AND(F490&gt;=50,F490&lt;70),"50-70",F490&gt;=70,"70-100")</f>
        <v>20-50</v>
      </c>
      <c r="H490" s="7">
        <v>51</v>
      </c>
      <c r="I490" s="7">
        <v>1237</v>
      </c>
      <c r="J490" s="7">
        <v>46</v>
      </c>
      <c r="K490" s="7" t="s">
        <v>42</v>
      </c>
      <c r="L490" s="8">
        <v>44919</v>
      </c>
      <c r="M490" s="7">
        <v>4</v>
      </c>
      <c r="N490" s="7">
        <v>5</v>
      </c>
      <c r="O490" s="7">
        <v>1242</v>
      </c>
      <c r="P490" s="7" t="s">
        <v>49</v>
      </c>
      <c r="Q490" s="7" t="s">
        <v>553</v>
      </c>
      <c r="R490" s="7" t="s">
        <v>37</v>
      </c>
      <c r="S490" s="7">
        <v>32</v>
      </c>
      <c r="T490" s="7" t="str" cm="1">
        <f t="array" ref="T490">_xlfn.IFS(S490&lt;30, "Young", AND(S490&gt;=30,S490&lt;50),"Adults",S490&gt;=50,"Senior")</f>
        <v>Adults</v>
      </c>
      <c r="U490" s="7" t="s">
        <v>74</v>
      </c>
      <c r="V490" s="7" t="s">
        <v>39</v>
      </c>
    </row>
    <row r="491" spans="1:22" ht="14.25" customHeight="1" x14ac:dyDescent="0.3">
      <c r="A491" s="9">
        <v>1490</v>
      </c>
      <c r="B491" s="10">
        <v>44599</v>
      </c>
      <c r="C491" s="9" t="str">
        <f t="shared" si="7"/>
        <v>Feb</v>
      </c>
      <c r="D491" s="9" t="s">
        <v>65</v>
      </c>
      <c r="E491" s="9" t="s">
        <v>57</v>
      </c>
      <c r="F491" s="9">
        <v>78</v>
      </c>
      <c r="G491" s="9" t="str" cm="1">
        <f t="array" ref="G491">_xlfn.IFS(F491&lt;20,"10-20",AND(F491&gt;=20,F491&lt;50),"20-50",AND(F491&gt;=50,F491&lt;70),"50-70",F491&gt;=70,"70-100")</f>
        <v>70-100</v>
      </c>
      <c r="H491" s="9">
        <v>106</v>
      </c>
      <c r="I491" s="9">
        <v>81</v>
      </c>
      <c r="J491" s="9">
        <v>3</v>
      </c>
      <c r="K491" s="9" t="s">
        <v>42</v>
      </c>
      <c r="L491" s="10">
        <v>44603</v>
      </c>
      <c r="M491" s="9">
        <v>4</v>
      </c>
      <c r="N491" s="9">
        <v>3</v>
      </c>
      <c r="O491" s="9">
        <v>84</v>
      </c>
      <c r="P491" s="9" t="s">
        <v>35</v>
      </c>
      <c r="Q491" s="9" t="s">
        <v>554</v>
      </c>
      <c r="R491" s="9" t="s">
        <v>37</v>
      </c>
      <c r="S491" s="9">
        <v>41</v>
      </c>
      <c r="T491" s="9" t="str" cm="1">
        <f t="array" ref="T491">_xlfn.IFS(S491&lt;30, "Young", AND(S491&gt;=30,S491&lt;50),"Adults",S491&gt;=50,"Senior")</f>
        <v>Adults</v>
      </c>
      <c r="U491" s="9" t="s">
        <v>168</v>
      </c>
      <c r="V491" s="9" t="s">
        <v>39</v>
      </c>
    </row>
    <row r="492" spans="1:22" ht="14.25" customHeight="1" x14ac:dyDescent="0.3">
      <c r="A492" s="7">
        <v>1491</v>
      </c>
      <c r="B492" s="8">
        <v>44695</v>
      </c>
      <c r="C492" s="7" t="str">
        <f t="shared" si="7"/>
        <v>May</v>
      </c>
      <c r="D492" s="7" t="s">
        <v>81</v>
      </c>
      <c r="E492" s="7" t="s">
        <v>60</v>
      </c>
      <c r="F492" s="7">
        <v>44</v>
      </c>
      <c r="G492" s="7" t="str" cm="1">
        <f t="array" ref="G492">_xlfn.IFS(F492&lt;20,"10-20",AND(F492&gt;=20,F492&lt;50),"20-50",AND(F492&gt;=50,F492&lt;70),"50-70",F492&gt;=70,"70-100")</f>
        <v>20-50</v>
      </c>
      <c r="H492" s="7">
        <v>81</v>
      </c>
      <c r="I492" s="7">
        <v>921</v>
      </c>
      <c r="J492" s="7">
        <v>25</v>
      </c>
      <c r="K492" s="7" t="s">
        <v>42</v>
      </c>
      <c r="L492" s="8">
        <v>44699</v>
      </c>
      <c r="M492" s="7">
        <v>4</v>
      </c>
      <c r="N492" s="7">
        <v>4</v>
      </c>
      <c r="O492" s="7">
        <v>925</v>
      </c>
      <c r="P492" s="7" t="s">
        <v>45</v>
      </c>
      <c r="Q492" s="7" t="s">
        <v>555</v>
      </c>
      <c r="R492" s="7" t="s">
        <v>37</v>
      </c>
      <c r="S492" s="7">
        <v>62</v>
      </c>
      <c r="T492" s="7" t="str" cm="1">
        <f t="array" ref="T492">_xlfn.IFS(S492&lt;30, "Young", AND(S492&gt;=30,S492&lt;50),"Adults",S492&gt;=50,"Senior")</f>
        <v>Senior</v>
      </c>
      <c r="U492" s="7" t="s">
        <v>84</v>
      </c>
      <c r="V492" s="7" t="s">
        <v>39</v>
      </c>
    </row>
    <row r="493" spans="1:22" ht="14.25" customHeight="1" x14ac:dyDescent="0.3">
      <c r="A493" s="9">
        <v>1492</v>
      </c>
      <c r="B493" s="10">
        <v>44746</v>
      </c>
      <c r="C493" s="9" t="str">
        <f t="shared" si="7"/>
        <v>Jul</v>
      </c>
      <c r="D493" s="9" t="s">
        <v>52</v>
      </c>
      <c r="E493" s="9" t="s">
        <v>53</v>
      </c>
      <c r="F493" s="9">
        <v>72</v>
      </c>
      <c r="G493" s="9" t="str" cm="1">
        <f t="array" ref="G493">_xlfn.IFS(F493&lt;20,"10-20",AND(F493&gt;=20,F493&lt;50),"20-50",AND(F493&gt;=50,F493&lt;70),"50-70",F493&gt;=70,"70-100")</f>
        <v>70-100</v>
      </c>
      <c r="H493" s="9">
        <v>112</v>
      </c>
      <c r="I493" s="9">
        <v>1116</v>
      </c>
      <c r="J493" s="9">
        <v>28</v>
      </c>
      <c r="K493" s="9" t="s">
        <v>42</v>
      </c>
      <c r="L493" s="10">
        <v>44752</v>
      </c>
      <c r="M493" s="9">
        <v>6</v>
      </c>
      <c r="N493" s="9">
        <v>4</v>
      </c>
      <c r="O493" s="9">
        <v>1120</v>
      </c>
      <c r="P493" s="9" t="s">
        <v>49</v>
      </c>
      <c r="Q493" s="9" t="s">
        <v>556</v>
      </c>
      <c r="R493" s="9" t="s">
        <v>37</v>
      </c>
      <c r="S493" s="9">
        <v>51</v>
      </c>
      <c r="T493" s="9" t="str" cm="1">
        <f t="array" ref="T493">_xlfn.IFS(S493&lt;30, "Young", AND(S493&gt;=30,S493&lt;50),"Adults",S493&gt;=50,"Senior")</f>
        <v>Senior</v>
      </c>
      <c r="U493" s="9" t="s">
        <v>63</v>
      </c>
      <c r="V493" s="9" t="s">
        <v>39</v>
      </c>
    </row>
    <row r="494" spans="1:22" ht="14.25" customHeight="1" x14ac:dyDescent="0.3">
      <c r="A494" s="7">
        <v>1493</v>
      </c>
      <c r="B494" s="8">
        <v>44622</v>
      </c>
      <c r="C494" s="7" t="str">
        <f t="shared" si="7"/>
        <v>Mar</v>
      </c>
      <c r="D494" s="7" t="s">
        <v>77</v>
      </c>
      <c r="E494" s="7" t="s">
        <v>33</v>
      </c>
      <c r="F494" s="7">
        <v>62</v>
      </c>
      <c r="G494" s="7" t="str" cm="1">
        <f t="array" ref="G494">_xlfn.IFS(F494&lt;20,"10-20",AND(F494&gt;=20,F494&lt;50),"20-50",AND(F494&gt;=50,F494&lt;70),"50-70",F494&gt;=70,"70-100")</f>
        <v>50-70</v>
      </c>
      <c r="H494" s="7">
        <v>91</v>
      </c>
      <c r="I494" s="7">
        <v>490</v>
      </c>
      <c r="J494" s="7">
        <v>17</v>
      </c>
      <c r="K494" s="7" t="s">
        <v>42</v>
      </c>
      <c r="L494" s="8">
        <v>44624</v>
      </c>
      <c r="M494" s="7">
        <v>2</v>
      </c>
      <c r="N494" s="7">
        <v>3</v>
      </c>
      <c r="O494" s="7">
        <v>493</v>
      </c>
      <c r="P494" s="7" t="s">
        <v>35</v>
      </c>
      <c r="Q494" s="7" t="s">
        <v>557</v>
      </c>
      <c r="R494" s="7" t="s">
        <v>37</v>
      </c>
      <c r="S494" s="7">
        <v>29</v>
      </c>
      <c r="T494" s="7" t="str" cm="1">
        <f t="array" ref="T494">_xlfn.IFS(S494&lt;30, "Young", AND(S494&gt;=30,S494&lt;50),"Adults",S494&gt;=50,"Senior")</f>
        <v>Young</v>
      </c>
      <c r="U494" s="7" t="s">
        <v>168</v>
      </c>
      <c r="V494" s="7" t="s">
        <v>39</v>
      </c>
    </row>
    <row r="495" spans="1:22" ht="14.25" customHeight="1" x14ac:dyDescent="0.3">
      <c r="A495" s="9">
        <v>1494</v>
      </c>
      <c r="B495" s="10">
        <v>44750</v>
      </c>
      <c r="C495" s="9" t="str">
        <f t="shared" si="7"/>
        <v>Jul</v>
      </c>
      <c r="D495" s="9" t="s">
        <v>81</v>
      </c>
      <c r="E495" s="9" t="s">
        <v>60</v>
      </c>
      <c r="F495" s="9">
        <v>37</v>
      </c>
      <c r="G495" s="9" t="str" cm="1">
        <f t="array" ref="G495">_xlfn.IFS(F495&lt;20,"10-20",AND(F495&gt;=20,F495&lt;50),"20-50",AND(F495&gt;=50,F495&lt;70),"50-70",F495&gt;=70,"70-100")</f>
        <v>20-50</v>
      </c>
      <c r="H495" s="9">
        <v>77</v>
      </c>
      <c r="I495" s="9">
        <v>1076</v>
      </c>
      <c r="J495" s="9">
        <v>27</v>
      </c>
      <c r="K495" s="9" t="s">
        <v>42</v>
      </c>
      <c r="L495" s="10">
        <v>44756</v>
      </c>
      <c r="M495" s="9">
        <v>6</v>
      </c>
      <c r="N495" s="9">
        <v>4</v>
      </c>
      <c r="O495" s="9">
        <v>1080</v>
      </c>
      <c r="P495" s="9" t="s">
        <v>72</v>
      </c>
      <c r="Q495" s="9" t="s">
        <v>558</v>
      </c>
      <c r="R495" s="9" t="s">
        <v>37</v>
      </c>
      <c r="S495" s="9">
        <v>26</v>
      </c>
      <c r="T495" s="9" t="str" cm="1">
        <f t="array" ref="T495">_xlfn.IFS(S495&lt;30, "Young", AND(S495&gt;=30,S495&lt;50),"Adults",S495&gt;=50,"Senior")</f>
        <v>Young</v>
      </c>
      <c r="U495" s="9" t="s">
        <v>84</v>
      </c>
      <c r="V495" s="9" t="s">
        <v>39</v>
      </c>
    </row>
    <row r="496" spans="1:22" ht="14.25" customHeight="1" x14ac:dyDescent="0.3">
      <c r="A496" s="7">
        <v>1495</v>
      </c>
      <c r="B496" s="8">
        <v>44666</v>
      </c>
      <c r="C496" s="7" t="str">
        <f t="shared" si="7"/>
        <v>Apr</v>
      </c>
      <c r="D496" s="7" t="s">
        <v>48</v>
      </c>
      <c r="E496" s="7" t="s">
        <v>41</v>
      </c>
      <c r="F496" s="7">
        <v>52</v>
      </c>
      <c r="G496" s="7" t="str" cm="1">
        <f t="array" ref="G496">_xlfn.IFS(F496&lt;20,"10-20",AND(F496&gt;=20,F496&lt;50),"20-50",AND(F496&gt;=50,F496&lt;70),"50-70",F496&gt;=70,"70-100")</f>
        <v>50-70</v>
      </c>
      <c r="H496" s="7">
        <v>78</v>
      </c>
      <c r="I496" s="7">
        <v>310</v>
      </c>
      <c r="J496" s="7">
        <v>12</v>
      </c>
      <c r="K496" s="7" t="s">
        <v>42</v>
      </c>
      <c r="L496" s="8">
        <v>44669</v>
      </c>
      <c r="M496" s="7">
        <v>3</v>
      </c>
      <c r="N496" s="7">
        <v>2</v>
      </c>
      <c r="O496" s="7">
        <v>312</v>
      </c>
      <c r="P496" s="7" t="s">
        <v>61</v>
      </c>
      <c r="Q496" s="7" t="s">
        <v>559</v>
      </c>
      <c r="R496" s="7" t="s">
        <v>37</v>
      </c>
      <c r="S496" s="7">
        <v>47</v>
      </c>
      <c r="T496" s="7" t="str" cm="1">
        <f t="array" ref="T496">_xlfn.IFS(S496&lt;30, "Young", AND(S496&gt;=30,S496&lt;50),"Adults",S496&gt;=50,"Senior")</f>
        <v>Adults</v>
      </c>
      <c r="U496" s="7" t="s">
        <v>63</v>
      </c>
      <c r="V496" s="7" t="s">
        <v>39</v>
      </c>
    </row>
    <row r="497" spans="1:22" ht="14.25" customHeight="1" x14ac:dyDescent="0.3">
      <c r="A497" s="9">
        <v>1496</v>
      </c>
      <c r="B497" s="10">
        <v>44665</v>
      </c>
      <c r="C497" s="9" t="str">
        <f t="shared" si="7"/>
        <v>Apr</v>
      </c>
      <c r="D497" s="9" t="s">
        <v>81</v>
      </c>
      <c r="E497" s="9" t="s">
        <v>60</v>
      </c>
      <c r="F497" s="9">
        <v>60</v>
      </c>
      <c r="G497" s="9" t="str" cm="1">
        <f t="array" ref="G497">_xlfn.IFS(F497&lt;20,"10-20",AND(F497&gt;=20,F497&lt;50),"20-50",AND(F497&gt;=50,F497&lt;70),"50-70",F497&gt;=70,"70-100")</f>
        <v>50-70</v>
      </c>
      <c r="H497" s="9">
        <v>94</v>
      </c>
      <c r="I497" s="9">
        <v>269</v>
      </c>
      <c r="J497" s="9">
        <v>8</v>
      </c>
      <c r="K497" s="9" t="s">
        <v>42</v>
      </c>
      <c r="L497" s="10">
        <v>44671</v>
      </c>
      <c r="M497" s="9">
        <v>6</v>
      </c>
      <c r="N497" s="9">
        <v>3</v>
      </c>
      <c r="O497" s="9">
        <v>272</v>
      </c>
      <c r="P497" s="9" t="s">
        <v>72</v>
      </c>
      <c r="Q497" s="9" t="s">
        <v>560</v>
      </c>
      <c r="R497" s="9" t="s">
        <v>37</v>
      </c>
      <c r="S497" s="9">
        <v>41</v>
      </c>
      <c r="T497" s="9" t="str" cm="1">
        <f t="array" ref="T497">_xlfn.IFS(S497&lt;30, "Young", AND(S497&gt;=30,S497&lt;50),"Adults",S497&gt;=50,"Senior")</f>
        <v>Adults</v>
      </c>
      <c r="U497" s="9" t="s">
        <v>55</v>
      </c>
      <c r="V497" s="9" t="s">
        <v>39</v>
      </c>
    </row>
    <row r="498" spans="1:22" ht="14.25" customHeight="1" x14ac:dyDescent="0.3">
      <c r="A498" s="7">
        <v>1497</v>
      </c>
      <c r="B498" s="8">
        <v>44739</v>
      </c>
      <c r="C498" s="7" t="str">
        <f t="shared" si="7"/>
        <v>Jun</v>
      </c>
      <c r="D498" s="7" t="s">
        <v>32</v>
      </c>
      <c r="E498" s="7" t="s">
        <v>33</v>
      </c>
      <c r="F498" s="7">
        <v>20</v>
      </c>
      <c r="G498" s="7" t="str" cm="1">
        <f t="array" ref="G498">_xlfn.IFS(F498&lt;20,"10-20",AND(F498&gt;=20,F498&lt;50),"20-50",AND(F498&gt;=50,F498&lt;70),"50-70",F498&gt;=70,"70-100")</f>
        <v>20-50</v>
      </c>
      <c r="H498" s="7">
        <v>55</v>
      </c>
      <c r="I498" s="7">
        <v>628</v>
      </c>
      <c r="J498" s="7">
        <v>18</v>
      </c>
      <c r="K498" s="7" t="s">
        <v>42</v>
      </c>
      <c r="L498" s="8">
        <v>44746</v>
      </c>
      <c r="M498" s="7">
        <v>7</v>
      </c>
      <c r="N498" s="7">
        <v>2</v>
      </c>
      <c r="O498" s="7">
        <v>630</v>
      </c>
      <c r="P498" s="7" t="s">
        <v>72</v>
      </c>
      <c r="Q498" s="7" t="s">
        <v>561</v>
      </c>
      <c r="R498" s="7" t="s">
        <v>37</v>
      </c>
      <c r="S498" s="7">
        <v>37</v>
      </c>
      <c r="T498" s="7" t="str" cm="1">
        <f t="array" ref="T498">_xlfn.IFS(S498&lt;30, "Young", AND(S498&gt;=30,S498&lt;50),"Adults",S498&gt;=50,"Senior")</f>
        <v>Adults</v>
      </c>
      <c r="U498" s="7" t="s">
        <v>55</v>
      </c>
      <c r="V498" s="7" t="s">
        <v>39</v>
      </c>
    </row>
    <row r="499" spans="1:22" ht="14.25" customHeight="1" x14ac:dyDescent="0.3">
      <c r="A499" s="9">
        <v>1498</v>
      </c>
      <c r="B499" s="10">
        <v>44914</v>
      </c>
      <c r="C499" s="9" t="str">
        <f t="shared" si="7"/>
        <v>Dec</v>
      </c>
      <c r="D499" s="9" t="s">
        <v>32</v>
      </c>
      <c r="E499" s="9" t="s">
        <v>33</v>
      </c>
      <c r="F499" s="9">
        <v>28</v>
      </c>
      <c r="G499" s="9" t="str" cm="1">
        <f t="array" ref="G499">_xlfn.IFS(F499&lt;20,"10-20",AND(F499&gt;=20,F499&lt;50),"20-50",AND(F499&gt;=50,F499&lt;70),"50-70",F499&gt;=70,"70-100")</f>
        <v>20-50</v>
      </c>
      <c r="H499" s="9">
        <v>66</v>
      </c>
      <c r="I499" s="9">
        <v>1098</v>
      </c>
      <c r="J499" s="9">
        <v>29</v>
      </c>
      <c r="K499" s="9" t="s">
        <v>42</v>
      </c>
      <c r="L499" s="10">
        <v>44920</v>
      </c>
      <c r="M499" s="9">
        <v>6</v>
      </c>
      <c r="N499" s="9">
        <v>4</v>
      </c>
      <c r="O499" s="9">
        <v>1102</v>
      </c>
      <c r="P499" s="9" t="s">
        <v>61</v>
      </c>
      <c r="Q499" s="9" t="s">
        <v>562</v>
      </c>
      <c r="R499" s="9" t="s">
        <v>37</v>
      </c>
      <c r="S499" s="9">
        <v>60</v>
      </c>
      <c r="T499" s="9" t="str" cm="1">
        <f t="array" ref="T499">_xlfn.IFS(S499&lt;30, "Young", AND(S499&gt;=30,S499&lt;50),"Adults",S499&gt;=50,"Senior")</f>
        <v>Senior</v>
      </c>
      <c r="U499" s="9" t="s">
        <v>44</v>
      </c>
      <c r="V499" s="9" t="s">
        <v>39</v>
      </c>
    </row>
    <row r="500" spans="1:22" ht="14.25" customHeight="1" x14ac:dyDescent="0.3">
      <c r="A500" s="7">
        <v>1499</v>
      </c>
      <c r="B500" s="8">
        <v>44734</v>
      </c>
      <c r="C500" s="7" t="str">
        <f t="shared" si="7"/>
        <v>Jun</v>
      </c>
      <c r="D500" s="7" t="s">
        <v>56</v>
      </c>
      <c r="E500" s="7" t="s">
        <v>57</v>
      </c>
      <c r="F500" s="7">
        <v>62</v>
      </c>
      <c r="G500" s="7" t="str" cm="1">
        <f t="array" ref="G500">_xlfn.IFS(F500&lt;20,"10-20",AND(F500&gt;=20,F500&lt;50),"20-50",AND(F500&gt;=50,F500&lt;70),"50-70",F500&gt;=70,"70-100")</f>
        <v>50-70</v>
      </c>
      <c r="H500" s="7">
        <v>91</v>
      </c>
      <c r="I500" s="7">
        <v>1271</v>
      </c>
      <c r="J500" s="7">
        <v>44</v>
      </c>
      <c r="K500" s="7" t="s">
        <v>42</v>
      </c>
      <c r="L500" s="8">
        <v>44738</v>
      </c>
      <c r="M500" s="7">
        <v>4</v>
      </c>
      <c r="N500" s="7">
        <v>5</v>
      </c>
      <c r="O500" s="7">
        <v>1276</v>
      </c>
      <c r="P500" s="7" t="s">
        <v>45</v>
      </c>
      <c r="Q500" s="7" t="s">
        <v>563</v>
      </c>
      <c r="R500" s="7" t="s">
        <v>37</v>
      </c>
      <c r="S500" s="7">
        <v>38</v>
      </c>
      <c r="T500" s="7" t="str" cm="1">
        <f t="array" ref="T500">_xlfn.IFS(S500&lt;30, "Young", AND(S500&gt;=30,S500&lt;50),"Adults",S500&gt;=50,"Senior")</f>
        <v>Adults</v>
      </c>
      <c r="U500" s="7" t="s">
        <v>168</v>
      </c>
      <c r="V500" s="7" t="s">
        <v>39</v>
      </c>
    </row>
    <row r="501" spans="1:22" ht="14.25" customHeight="1" x14ac:dyDescent="0.3">
      <c r="A501" s="9">
        <v>1500</v>
      </c>
      <c r="B501" s="10">
        <v>44624</v>
      </c>
      <c r="C501" s="9" t="str">
        <f t="shared" si="7"/>
        <v>Mar</v>
      </c>
      <c r="D501" s="9" t="s">
        <v>52</v>
      </c>
      <c r="E501" s="9" t="s">
        <v>53</v>
      </c>
      <c r="F501" s="9">
        <v>37</v>
      </c>
      <c r="G501" s="9" t="str" cm="1">
        <f t="array" ref="G501">_xlfn.IFS(F501&lt;20,"10-20",AND(F501&gt;=20,F501&lt;50),"20-50",AND(F501&gt;=50,F501&lt;70),"50-70",F501&gt;=70,"70-100")</f>
        <v>20-50</v>
      </c>
      <c r="H501" s="9">
        <v>63</v>
      </c>
      <c r="I501" s="9">
        <v>309</v>
      </c>
      <c r="J501" s="9">
        <v>12</v>
      </c>
      <c r="K501" s="9" t="s">
        <v>42</v>
      </c>
      <c r="L501" s="10">
        <v>44630</v>
      </c>
      <c r="M501" s="9">
        <v>6</v>
      </c>
      <c r="N501" s="9">
        <v>3</v>
      </c>
      <c r="O501" s="9">
        <v>312</v>
      </c>
      <c r="P501" s="9" t="s">
        <v>45</v>
      </c>
      <c r="Q501" s="9" t="s">
        <v>564</v>
      </c>
      <c r="R501" s="9" t="s">
        <v>37</v>
      </c>
      <c r="S501" s="9">
        <v>44</v>
      </c>
      <c r="T501" s="9" t="str" cm="1">
        <f t="array" ref="T501">_xlfn.IFS(S501&lt;30, "Young", AND(S501&gt;=30,S501&lt;50),"Adults",S501&gt;=50,"Senior")</f>
        <v>Adults</v>
      </c>
      <c r="U501" s="9" t="s">
        <v>84</v>
      </c>
      <c r="V501" s="9" t="s">
        <v>39</v>
      </c>
    </row>
    <row r="502" spans="1:22" ht="14.25" customHeight="1" x14ac:dyDescent="0.3">
      <c r="A502" s="7">
        <v>1501</v>
      </c>
      <c r="B502" s="8">
        <v>44715</v>
      </c>
      <c r="C502" s="7" t="str">
        <f t="shared" si="7"/>
        <v>Jun</v>
      </c>
      <c r="D502" s="7" t="s">
        <v>68</v>
      </c>
      <c r="E502" s="7" t="s">
        <v>57</v>
      </c>
      <c r="F502" s="7">
        <v>40</v>
      </c>
      <c r="G502" s="7" t="str" cm="1">
        <f t="array" ref="G502">_xlfn.IFS(F502&lt;20,"10-20",AND(F502&gt;=20,F502&lt;50),"20-50",AND(F502&gt;=50,F502&lt;70),"50-70",F502&gt;=70,"70-100")</f>
        <v>20-50</v>
      </c>
      <c r="H502" s="7">
        <v>56</v>
      </c>
      <c r="I502" s="7">
        <v>348</v>
      </c>
      <c r="J502" s="7">
        <v>22</v>
      </c>
      <c r="K502" s="7" t="s">
        <v>42</v>
      </c>
      <c r="L502" s="8">
        <v>44721</v>
      </c>
      <c r="M502" s="7">
        <v>6</v>
      </c>
      <c r="N502" s="7">
        <v>4</v>
      </c>
      <c r="O502" s="7">
        <v>352</v>
      </c>
      <c r="P502" s="7" t="s">
        <v>49</v>
      </c>
      <c r="Q502" s="7" t="s">
        <v>565</v>
      </c>
      <c r="R502" s="7" t="s">
        <v>37</v>
      </c>
      <c r="S502" s="7">
        <v>21</v>
      </c>
      <c r="T502" s="7" t="str" cm="1">
        <f t="array" ref="T502">_xlfn.IFS(S502&lt;30, "Young", AND(S502&gt;=30,S502&lt;50),"Adults",S502&gt;=50,"Senior")</f>
        <v>Young</v>
      </c>
      <c r="U502" s="7" t="s">
        <v>38</v>
      </c>
      <c r="V502" s="7" t="s">
        <v>39</v>
      </c>
    </row>
    <row r="503" spans="1:22" ht="14.25" customHeight="1" x14ac:dyDescent="0.3">
      <c r="A503" s="9">
        <v>1502</v>
      </c>
      <c r="B503" s="10">
        <v>44851</v>
      </c>
      <c r="C503" s="9" t="str">
        <f t="shared" si="7"/>
        <v>Oct</v>
      </c>
      <c r="D503" s="9" t="s">
        <v>48</v>
      </c>
      <c r="E503" s="9" t="s">
        <v>41</v>
      </c>
      <c r="F503" s="9">
        <v>77</v>
      </c>
      <c r="G503" s="9" t="str" cm="1">
        <f t="array" ref="G503">_xlfn.IFS(F503&lt;20,"10-20",AND(F503&gt;=20,F503&lt;50),"20-50",AND(F503&gt;=50,F503&lt;70),"50-70",F503&gt;=70,"70-100")</f>
        <v>70-100</v>
      </c>
      <c r="H503" s="9">
        <v>109</v>
      </c>
      <c r="I503" s="9">
        <v>1405</v>
      </c>
      <c r="J503" s="9">
        <v>44</v>
      </c>
      <c r="K503" s="9" t="s">
        <v>42</v>
      </c>
      <c r="L503" s="10">
        <v>44857</v>
      </c>
      <c r="M503" s="9">
        <v>6</v>
      </c>
      <c r="N503" s="9">
        <v>3</v>
      </c>
      <c r="O503" s="9">
        <v>1408</v>
      </c>
      <c r="P503" s="9" t="s">
        <v>61</v>
      </c>
      <c r="Q503" s="9" t="s">
        <v>566</v>
      </c>
      <c r="R503" s="9" t="s">
        <v>37</v>
      </c>
      <c r="S503" s="9">
        <v>56</v>
      </c>
      <c r="T503" s="9" t="str" cm="1">
        <f t="array" ref="T503">_xlfn.IFS(S503&lt;30, "Young", AND(S503&gt;=30,S503&lt;50),"Adults",S503&gt;=50,"Senior")</f>
        <v>Senior</v>
      </c>
      <c r="U503" s="9" t="s">
        <v>63</v>
      </c>
      <c r="V503" s="9" t="s">
        <v>39</v>
      </c>
    </row>
    <row r="504" spans="1:22" ht="14.25" customHeight="1" x14ac:dyDescent="0.3">
      <c r="A504" s="7">
        <v>1503</v>
      </c>
      <c r="B504" s="8">
        <v>44857</v>
      </c>
      <c r="C504" s="7" t="str">
        <f t="shared" si="7"/>
        <v>Oct</v>
      </c>
      <c r="D504" s="7" t="s">
        <v>68</v>
      </c>
      <c r="E504" s="7" t="s">
        <v>57</v>
      </c>
      <c r="F504" s="7">
        <v>70</v>
      </c>
      <c r="G504" s="7" t="str" cm="1">
        <f t="array" ref="G504">_xlfn.IFS(F504&lt;20,"10-20",AND(F504&gt;=20,F504&lt;50),"20-50",AND(F504&gt;=50,F504&lt;70),"50-70",F504&gt;=70,"70-100")</f>
        <v>70-100</v>
      </c>
      <c r="H504" s="7">
        <v>81</v>
      </c>
      <c r="I504" s="7">
        <v>86</v>
      </c>
      <c r="J504" s="7">
        <v>8</v>
      </c>
      <c r="K504" s="7" t="s">
        <v>42</v>
      </c>
      <c r="L504" s="8">
        <v>44862</v>
      </c>
      <c r="M504" s="7">
        <v>5</v>
      </c>
      <c r="N504" s="7">
        <v>2</v>
      </c>
      <c r="O504" s="7">
        <v>88</v>
      </c>
      <c r="P504" s="7" t="s">
        <v>35</v>
      </c>
      <c r="Q504" s="7" t="s">
        <v>567</v>
      </c>
      <c r="R504" s="7" t="s">
        <v>37</v>
      </c>
      <c r="S504" s="7">
        <v>47</v>
      </c>
      <c r="T504" s="7" t="str" cm="1">
        <f t="array" ref="T504">_xlfn.IFS(S504&lt;30, "Young", AND(S504&gt;=30,S504&lt;50),"Adults",S504&gt;=50,"Senior")</f>
        <v>Adults</v>
      </c>
      <c r="U504" s="7" t="s">
        <v>168</v>
      </c>
      <c r="V504" s="7" t="s">
        <v>39</v>
      </c>
    </row>
    <row r="505" spans="1:22" ht="14.25" customHeight="1" x14ac:dyDescent="0.3">
      <c r="A505" s="9">
        <v>1504</v>
      </c>
      <c r="B505" s="10">
        <v>44646</v>
      </c>
      <c r="C505" s="9" t="str">
        <f t="shared" si="7"/>
        <v>Mar</v>
      </c>
      <c r="D505" s="9" t="s">
        <v>56</v>
      </c>
      <c r="E505" s="9" t="s">
        <v>57</v>
      </c>
      <c r="F505" s="9">
        <v>40</v>
      </c>
      <c r="G505" s="9" t="str" cm="1">
        <f t="array" ref="G505">_xlfn.IFS(F505&lt;20,"10-20",AND(F505&gt;=20,F505&lt;50),"20-50",AND(F505&gt;=50,F505&lt;70),"50-70",F505&gt;=70,"70-100")</f>
        <v>20-50</v>
      </c>
      <c r="H505" s="9">
        <v>53</v>
      </c>
      <c r="I505" s="9">
        <v>609</v>
      </c>
      <c r="J505" s="9">
        <v>47</v>
      </c>
      <c r="K505" s="9" t="s">
        <v>42</v>
      </c>
      <c r="L505" s="10">
        <v>44647</v>
      </c>
      <c r="M505" s="9">
        <v>1</v>
      </c>
      <c r="N505" s="9">
        <v>2</v>
      </c>
      <c r="O505" s="9">
        <v>611</v>
      </c>
      <c r="P505" s="9" t="s">
        <v>49</v>
      </c>
      <c r="Q505" s="9" t="s">
        <v>568</v>
      </c>
      <c r="R505" s="9" t="s">
        <v>37</v>
      </c>
      <c r="S505" s="9">
        <v>56</v>
      </c>
      <c r="T505" s="9" t="str" cm="1">
        <f t="array" ref="T505">_xlfn.IFS(S505&lt;30, "Young", AND(S505&gt;=30,S505&lt;50),"Adults",S505&gt;=50,"Senior")</f>
        <v>Senior</v>
      </c>
      <c r="U505" s="9" t="s">
        <v>168</v>
      </c>
      <c r="V505" s="9" t="s">
        <v>39</v>
      </c>
    </row>
    <row r="506" spans="1:22" ht="14.25" customHeight="1" x14ac:dyDescent="0.3">
      <c r="A506" s="7">
        <v>1505</v>
      </c>
      <c r="B506" s="8">
        <v>44779</v>
      </c>
      <c r="C506" s="7" t="str">
        <f t="shared" si="7"/>
        <v>Aug</v>
      </c>
      <c r="D506" s="7" t="s">
        <v>52</v>
      </c>
      <c r="E506" s="7" t="s">
        <v>53</v>
      </c>
      <c r="F506" s="7">
        <v>41</v>
      </c>
      <c r="G506" s="7" t="str" cm="1">
        <f t="array" ref="G506">_xlfn.IFS(F506&lt;20,"10-20",AND(F506&gt;=20,F506&lt;50),"20-50",AND(F506&gt;=50,F506&lt;70),"50-70",F506&gt;=70,"70-100")</f>
        <v>20-50</v>
      </c>
      <c r="H506" s="7">
        <v>60</v>
      </c>
      <c r="I506" s="7">
        <v>891</v>
      </c>
      <c r="J506" s="7">
        <v>47</v>
      </c>
      <c r="K506" s="7" t="s">
        <v>42</v>
      </c>
      <c r="L506" s="8">
        <v>44784</v>
      </c>
      <c r="M506" s="7">
        <v>5</v>
      </c>
      <c r="N506" s="7">
        <v>2</v>
      </c>
      <c r="O506" s="7">
        <v>893</v>
      </c>
      <c r="P506" s="7" t="s">
        <v>35</v>
      </c>
      <c r="Q506" s="7" t="s">
        <v>569</v>
      </c>
      <c r="R506" s="7" t="s">
        <v>37</v>
      </c>
      <c r="S506" s="7">
        <v>35</v>
      </c>
      <c r="T506" s="7" t="str" cm="1">
        <f t="array" ref="T506">_xlfn.IFS(S506&lt;30, "Young", AND(S506&gt;=30,S506&lt;50),"Adults",S506&gt;=50,"Senior")</f>
        <v>Adults</v>
      </c>
      <c r="U506" s="7" t="s">
        <v>168</v>
      </c>
      <c r="V506" s="7" t="s">
        <v>39</v>
      </c>
    </row>
    <row r="507" spans="1:22" ht="14.25" customHeight="1" x14ac:dyDescent="0.3">
      <c r="A507" s="9">
        <v>1506</v>
      </c>
      <c r="B507" s="10">
        <v>44581</v>
      </c>
      <c r="C507" s="9" t="str">
        <f t="shared" si="7"/>
        <v>Jan</v>
      </c>
      <c r="D507" s="9" t="s">
        <v>59</v>
      </c>
      <c r="E507" s="9" t="s">
        <v>60</v>
      </c>
      <c r="F507" s="9">
        <v>78</v>
      </c>
      <c r="G507" s="9" t="str" cm="1">
        <f t="array" ref="G507">_xlfn.IFS(F507&lt;20,"10-20",AND(F507&gt;=20,F507&lt;50),"20-50",AND(F507&gt;=50,F507&lt;70),"50-70",F507&gt;=70,"70-100")</f>
        <v>70-100</v>
      </c>
      <c r="H507" s="9">
        <v>118</v>
      </c>
      <c r="I507" s="9">
        <v>635</v>
      </c>
      <c r="J507" s="9">
        <v>16</v>
      </c>
      <c r="K507" s="9" t="s">
        <v>42</v>
      </c>
      <c r="L507" s="10">
        <v>44584</v>
      </c>
      <c r="M507" s="9">
        <v>3</v>
      </c>
      <c r="N507" s="9">
        <v>5</v>
      </c>
      <c r="O507" s="9">
        <v>640</v>
      </c>
      <c r="P507" s="9" t="s">
        <v>35</v>
      </c>
      <c r="Q507" s="9" t="s">
        <v>570</v>
      </c>
      <c r="R507" s="9" t="s">
        <v>37</v>
      </c>
      <c r="S507" s="9">
        <v>54</v>
      </c>
      <c r="T507" s="9" t="str" cm="1">
        <f t="array" ref="T507">_xlfn.IFS(S507&lt;30, "Young", AND(S507&gt;=30,S507&lt;50),"Adults",S507&gt;=50,"Senior")</f>
        <v>Senior</v>
      </c>
      <c r="U507" s="9" t="s">
        <v>63</v>
      </c>
      <c r="V507" s="9" t="s">
        <v>39</v>
      </c>
    </row>
    <row r="508" spans="1:22" ht="14.25" customHeight="1" x14ac:dyDescent="0.3">
      <c r="A508" s="7">
        <v>1507</v>
      </c>
      <c r="B508" s="8">
        <v>44796</v>
      </c>
      <c r="C508" s="7" t="str">
        <f t="shared" si="7"/>
        <v>Aug</v>
      </c>
      <c r="D508" s="7" t="s">
        <v>68</v>
      </c>
      <c r="E508" s="7" t="s">
        <v>57</v>
      </c>
      <c r="F508" s="7">
        <v>38</v>
      </c>
      <c r="G508" s="7" t="str" cm="1">
        <f t="array" ref="G508">_xlfn.IFS(F508&lt;20,"10-20",AND(F508&gt;=20,F508&lt;50),"20-50",AND(F508&gt;=50,F508&lt;70),"50-70",F508&gt;=70,"70-100")</f>
        <v>20-50</v>
      </c>
      <c r="H508" s="7">
        <v>76</v>
      </c>
      <c r="I508" s="7">
        <v>681</v>
      </c>
      <c r="J508" s="7">
        <v>18</v>
      </c>
      <c r="K508" s="7" t="s">
        <v>42</v>
      </c>
      <c r="L508" s="8">
        <v>44801</v>
      </c>
      <c r="M508" s="7">
        <v>5</v>
      </c>
      <c r="N508" s="7">
        <v>3</v>
      </c>
      <c r="O508" s="7">
        <v>684</v>
      </c>
      <c r="P508" s="7" t="s">
        <v>35</v>
      </c>
      <c r="Q508" s="7" t="s">
        <v>571</v>
      </c>
      <c r="R508" s="7" t="s">
        <v>37</v>
      </c>
      <c r="S508" s="7">
        <v>44</v>
      </c>
      <c r="T508" s="7" t="str" cm="1">
        <f t="array" ref="T508">_xlfn.IFS(S508&lt;30, "Young", AND(S508&gt;=30,S508&lt;50),"Adults",S508&gt;=50,"Senior")</f>
        <v>Adults</v>
      </c>
      <c r="U508" s="7" t="s">
        <v>67</v>
      </c>
      <c r="V508" s="7" t="s">
        <v>39</v>
      </c>
    </row>
    <row r="509" spans="1:22" ht="14.25" customHeight="1" x14ac:dyDescent="0.3">
      <c r="A509" s="9">
        <v>1508</v>
      </c>
      <c r="B509" s="10">
        <v>44922</v>
      </c>
      <c r="C509" s="9" t="str">
        <f t="shared" si="7"/>
        <v>Dec</v>
      </c>
      <c r="D509" s="9" t="s">
        <v>32</v>
      </c>
      <c r="E509" s="9" t="s">
        <v>33</v>
      </c>
      <c r="F509" s="9">
        <v>35</v>
      </c>
      <c r="G509" s="9" t="str" cm="1">
        <f t="array" ref="G509">_xlfn.IFS(F509&lt;20,"10-20",AND(F509&gt;=20,F509&lt;50),"20-50",AND(F509&gt;=50,F509&lt;70),"50-70",F509&gt;=70,"70-100")</f>
        <v>20-50</v>
      </c>
      <c r="H509" s="9">
        <v>59</v>
      </c>
      <c r="I509" s="9">
        <v>934</v>
      </c>
      <c r="J509" s="9">
        <v>39</v>
      </c>
      <c r="K509" s="9" t="s">
        <v>42</v>
      </c>
      <c r="L509" s="10">
        <v>44925</v>
      </c>
      <c r="M509" s="9">
        <v>3</v>
      </c>
      <c r="N509" s="9">
        <v>2</v>
      </c>
      <c r="O509" s="9">
        <v>936</v>
      </c>
      <c r="P509" s="9" t="s">
        <v>72</v>
      </c>
      <c r="Q509" s="9" t="s">
        <v>572</v>
      </c>
      <c r="R509" s="9" t="s">
        <v>37</v>
      </c>
      <c r="S509" s="9">
        <v>54</v>
      </c>
      <c r="T509" s="9" t="str" cm="1">
        <f t="array" ref="T509">_xlfn.IFS(S509&lt;30, "Young", AND(S509&gt;=30,S509&lt;50),"Adults",S509&gt;=50,"Senior")</f>
        <v>Senior</v>
      </c>
      <c r="U509" s="9" t="s">
        <v>55</v>
      </c>
      <c r="V509" s="9" t="s">
        <v>39</v>
      </c>
    </row>
    <row r="510" spans="1:22" ht="14.25" customHeight="1" x14ac:dyDescent="0.3">
      <c r="A510" s="7">
        <v>1509</v>
      </c>
      <c r="B510" s="8">
        <v>44757</v>
      </c>
      <c r="C510" s="7" t="str">
        <f t="shared" si="7"/>
        <v>Jul</v>
      </c>
      <c r="D510" s="7" t="s">
        <v>59</v>
      </c>
      <c r="E510" s="7" t="s">
        <v>60</v>
      </c>
      <c r="F510" s="7">
        <v>43</v>
      </c>
      <c r="G510" s="7" t="str" cm="1">
        <f t="array" ref="G510">_xlfn.IFS(F510&lt;20,"10-20",AND(F510&gt;=20,F510&lt;50),"20-50",AND(F510&gt;=50,F510&lt;70),"50-70",F510&gt;=70,"70-100")</f>
        <v>20-50</v>
      </c>
      <c r="H510" s="7">
        <v>66</v>
      </c>
      <c r="I510" s="7">
        <v>319</v>
      </c>
      <c r="J510" s="7">
        <v>14</v>
      </c>
      <c r="K510" s="7" t="s">
        <v>42</v>
      </c>
      <c r="L510" s="8">
        <v>44760</v>
      </c>
      <c r="M510" s="7">
        <v>3</v>
      </c>
      <c r="N510" s="7">
        <v>3</v>
      </c>
      <c r="O510" s="7">
        <v>322</v>
      </c>
      <c r="P510" s="7" t="s">
        <v>45</v>
      </c>
      <c r="Q510" s="7" t="s">
        <v>573</v>
      </c>
      <c r="R510" s="7" t="s">
        <v>37</v>
      </c>
      <c r="S510" s="7">
        <v>19</v>
      </c>
      <c r="T510" s="7" t="str" cm="1">
        <f t="array" ref="T510">_xlfn.IFS(S510&lt;30, "Young", AND(S510&gt;=30,S510&lt;50),"Adults",S510&gt;=50,"Senior")</f>
        <v>Young</v>
      </c>
      <c r="U510" s="7" t="s">
        <v>44</v>
      </c>
      <c r="V510" s="7" t="s">
        <v>39</v>
      </c>
    </row>
    <row r="511" spans="1:22" ht="14.25" customHeight="1" x14ac:dyDescent="0.3">
      <c r="A511" s="9">
        <v>1510</v>
      </c>
      <c r="B511" s="10">
        <v>44586</v>
      </c>
      <c r="C511" s="9" t="str">
        <f t="shared" si="7"/>
        <v>Jan</v>
      </c>
      <c r="D511" s="9" t="s">
        <v>81</v>
      </c>
      <c r="E511" s="9" t="s">
        <v>60</v>
      </c>
      <c r="F511" s="9">
        <v>64</v>
      </c>
      <c r="G511" s="9" t="str" cm="1">
        <f t="array" ref="G511">_xlfn.IFS(F511&lt;20,"10-20",AND(F511&gt;=20,F511&lt;50),"20-50",AND(F511&gt;=50,F511&lt;70),"50-70",F511&gt;=70,"70-100")</f>
        <v>50-70</v>
      </c>
      <c r="H511" s="9">
        <v>80</v>
      </c>
      <c r="I511" s="9">
        <v>717</v>
      </c>
      <c r="J511" s="9">
        <v>45</v>
      </c>
      <c r="K511" s="9" t="s">
        <v>42</v>
      </c>
      <c r="L511" s="10">
        <v>44590</v>
      </c>
      <c r="M511" s="9">
        <v>4</v>
      </c>
      <c r="N511" s="9">
        <v>3</v>
      </c>
      <c r="O511" s="9">
        <v>720</v>
      </c>
      <c r="P511" s="9" t="s">
        <v>72</v>
      </c>
      <c r="Q511" s="9" t="s">
        <v>574</v>
      </c>
      <c r="R511" s="9" t="s">
        <v>37</v>
      </c>
      <c r="S511" s="9">
        <v>16</v>
      </c>
      <c r="T511" s="9" t="str" cm="1">
        <f t="array" ref="T511">_xlfn.IFS(S511&lt;30, "Young", AND(S511&gt;=30,S511&lt;50),"Adults",S511&gt;=50,"Senior")</f>
        <v>Young</v>
      </c>
      <c r="U511" s="9" t="s">
        <v>47</v>
      </c>
      <c r="V511" s="9" t="s">
        <v>39</v>
      </c>
    </row>
    <row r="512" spans="1:22" ht="14.25" customHeight="1" x14ac:dyDescent="0.3">
      <c r="A512" s="7">
        <v>1511</v>
      </c>
      <c r="B512" s="8">
        <v>44867</v>
      </c>
      <c r="C512" s="7" t="str">
        <f t="shared" si="7"/>
        <v>Nov</v>
      </c>
      <c r="D512" s="7" t="s">
        <v>77</v>
      </c>
      <c r="E512" s="7" t="s">
        <v>33</v>
      </c>
      <c r="F512" s="7">
        <v>43</v>
      </c>
      <c r="G512" s="7" t="str" cm="1">
        <f t="array" ref="G512">_xlfn.IFS(F512&lt;20,"10-20",AND(F512&gt;=20,F512&lt;50),"20-50",AND(F512&gt;=50,F512&lt;70),"50-70",F512&gt;=70,"70-100")</f>
        <v>20-50</v>
      </c>
      <c r="H512" s="7">
        <v>76</v>
      </c>
      <c r="I512" s="7">
        <v>1119</v>
      </c>
      <c r="J512" s="7">
        <v>34</v>
      </c>
      <c r="K512" s="7" t="s">
        <v>42</v>
      </c>
      <c r="L512" s="8">
        <v>44874</v>
      </c>
      <c r="M512" s="7">
        <v>7</v>
      </c>
      <c r="N512" s="7">
        <v>3</v>
      </c>
      <c r="O512" s="7">
        <v>1122</v>
      </c>
      <c r="P512" s="7" t="s">
        <v>61</v>
      </c>
      <c r="Q512" s="7" t="s">
        <v>575</v>
      </c>
      <c r="R512" s="7" t="s">
        <v>37</v>
      </c>
      <c r="S512" s="7">
        <v>53</v>
      </c>
      <c r="T512" s="7" t="str" cm="1">
        <f t="array" ref="T512">_xlfn.IFS(S512&lt;30, "Young", AND(S512&gt;=30,S512&lt;50),"Adults",S512&gt;=50,"Senior")</f>
        <v>Senior</v>
      </c>
      <c r="U512" s="7" t="s">
        <v>74</v>
      </c>
      <c r="V512" s="7" t="s">
        <v>39</v>
      </c>
    </row>
    <row r="513" spans="1:22" ht="14.25" customHeight="1" x14ac:dyDescent="0.3">
      <c r="A513" s="9">
        <v>1512</v>
      </c>
      <c r="B513" s="10">
        <v>44647</v>
      </c>
      <c r="C513" s="9" t="str">
        <f t="shared" si="7"/>
        <v>Mar</v>
      </c>
      <c r="D513" s="9" t="s">
        <v>65</v>
      </c>
      <c r="E513" s="9" t="s">
        <v>57</v>
      </c>
      <c r="F513" s="9">
        <v>43</v>
      </c>
      <c r="G513" s="9" t="str" cm="1">
        <f t="array" ref="G513">_xlfn.IFS(F513&lt;20,"10-20",AND(F513&gt;=20,F513&lt;50),"20-50",AND(F513&gt;=50,F513&lt;70),"50-70",F513&gt;=70,"70-100")</f>
        <v>20-50</v>
      </c>
      <c r="H513" s="9">
        <v>56</v>
      </c>
      <c r="I513" s="9">
        <v>270</v>
      </c>
      <c r="J513" s="9">
        <v>21</v>
      </c>
      <c r="K513" s="9" t="s">
        <v>42</v>
      </c>
      <c r="L513" s="10">
        <v>44652</v>
      </c>
      <c r="M513" s="9">
        <v>5</v>
      </c>
      <c r="N513" s="9">
        <v>3</v>
      </c>
      <c r="O513" s="9">
        <v>273</v>
      </c>
      <c r="P513" s="9" t="s">
        <v>72</v>
      </c>
      <c r="Q513" s="9" t="s">
        <v>576</v>
      </c>
      <c r="R513" s="9" t="s">
        <v>37</v>
      </c>
      <c r="S513" s="9">
        <v>26</v>
      </c>
      <c r="T513" s="9" t="str" cm="1">
        <f t="array" ref="T513">_xlfn.IFS(S513&lt;30, "Young", AND(S513&gt;=30,S513&lt;50),"Adults",S513&gt;=50,"Senior")</f>
        <v>Young</v>
      </c>
      <c r="U513" s="9" t="s">
        <v>38</v>
      </c>
      <c r="V513" s="9" t="s">
        <v>39</v>
      </c>
    </row>
    <row r="514" spans="1:22" ht="14.25" customHeight="1" x14ac:dyDescent="0.3">
      <c r="A514" s="7">
        <v>1513</v>
      </c>
      <c r="B514" s="8">
        <v>44611</v>
      </c>
      <c r="C514" s="7" t="str">
        <f t="shared" si="7"/>
        <v>Feb</v>
      </c>
      <c r="D514" s="7" t="s">
        <v>52</v>
      </c>
      <c r="E514" s="7" t="s">
        <v>53</v>
      </c>
      <c r="F514" s="7">
        <v>50</v>
      </c>
      <c r="G514" s="7" t="str" cm="1">
        <f t="array" ref="G514">_xlfn.IFS(F514&lt;20,"10-20",AND(F514&gt;=20,F514&lt;50),"20-50",AND(F514&gt;=50,F514&lt;70),"50-70",F514&gt;=70,"70-100")</f>
        <v>50-70</v>
      </c>
      <c r="H514" s="7">
        <v>64</v>
      </c>
      <c r="I514" s="7">
        <v>306</v>
      </c>
      <c r="J514" s="7">
        <v>22</v>
      </c>
      <c r="K514" s="7" t="s">
        <v>42</v>
      </c>
      <c r="L514" s="8">
        <v>44612</v>
      </c>
      <c r="M514" s="7">
        <v>1</v>
      </c>
      <c r="N514" s="7">
        <v>2</v>
      </c>
      <c r="O514" s="7">
        <v>308</v>
      </c>
      <c r="P514" s="7" t="s">
        <v>61</v>
      </c>
      <c r="Q514" s="7" t="s">
        <v>577</v>
      </c>
      <c r="R514" s="7" t="s">
        <v>37</v>
      </c>
      <c r="S514" s="7">
        <v>35</v>
      </c>
      <c r="T514" s="7" t="str" cm="1">
        <f t="array" ref="T514">_xlfn.IFS(S514&lt;30, "Young", AND(S514&gt;=30,S514&lt;50),"Adults",S514&gt;=50,"Senior")</f>
        <v>Adults</v>
      </c>
      <c r="U514" s="7" t="s">
        <v>38</v>
      </c>
      <c r="V514" s="7" t="s">
        <v>39</v>
      </c>
    </row>
    <row r="515" spans="1:22" ht="14.25" customHeight="1" x14ac:dyDescent="0.3">
      <c r="A515" s="9">
        <v>1514</v>
      </c>
      <c r="B515" s="10">
        <v>44599</v>
      </c>
      <c r="C515" s="9" t="str">
        <f t="shared" ref="C515:C578" si="8">TEXT(B515,"MMM")</f>
        <v>Feb</v>
      </c>
      <c r="D515" s="9" t="s">
        <v>77</v>
      </c>
      <c r="E515" s="9" t="s">
        <v>33</v>
      </c>
      <c r="F515" s="9">
        <v>97</v>
      </c>
      <c r="G515" s="9" t="str" cm="1">
        <f t="array" ref="G515">_xlfn.IFS(F515&lt;20,"10-20",AND(F515&gt;=20,F515&lt;50),"20-50",AND(F515&gt;=50,F515&lt;70),"50-70",F515&gt;=70,"70-100")</f>
        <v>70-100</v>
      </c>
      <c r="H515" s="9">
        <v>132</v>
      </c>
      <c r="I515" s="9">
        <v>803</v>
      </c>
      <c r="J515" s="9">
        <v>23</v>
      </c>
      <c r="K515" s="9" t="s">
        <v>42</v>
      </c>
      <c r="L515" s="10">
        <v>44602</v>
      </c>
      <c r="M515" s="9">
        <v>3</v>
      </c>
      <c r="N515" s="9">
        <v>2</v>
      </c>
      <c r="O515" s="9">
        <v>805</v>
      </c>
      <c r="P515" s="9" t="s">
        <v>49</v>
      </c>
      <c r="Q515" s="9" t="s">
        <v>578</v>
      </c>
      <c r="R515" s="9" t="s">
        <v>37</v>
      </c>
      <c r="S515" s="9">
        <v>23</v>
      </c>
      <c r="T515" s="9" t="str" cm="1">
        <f t="array" ref="T515">_xlfn.IFS(S515&lt;30, "Young", AND(S515&gt;=30,S515&lt;50),"Adults",S515&gt;=50,"Senior")</f>
        <v>Young</v>
      </c>
      <c r="U515" s="9" t="s">
        <v>55</v>
      </c>
      <c r="V515" s="9" t="s">
        <v>39</v>
      </c>
    </row>
    <row r="516" spans="1:22" ht="14.25" customHeight="1" x14ac:dyDescent="0.3">
      <c r="A516" s="7">
        <v>1515</v>
      </c>
      <c r="B516" s="8">
        <v>44677</v>
      </c>
      <c r="C516" s="7" t="str">
        <f t="shared" si="8"/>
        <v>Apr</v>
      </c>
      <c r="D516" s="7" t="s">
        <v>81</v>
      </c>
      <c r="E516" s="7" t="s">
        <v>60</v>
      </c>
      <c r="F516" s="7">
        <v>82</v>
      </c>
      <c r="G516" s="7" t="str" cm="1">
        <f t="array" ref="G516">_xlfn.IFS(F516&lt;20,"10-20",AND(F516&gt;=20,F516&lt;50),"20-50",AND(F516&gt;=50,F516&lt;70),"50-70",F516&gt;=70,"70-100")</f>
        <v>70-100</v>
      </c>
      <c r="H516" s="7">
        <v>105</v>
      </c>
      <c r="I516" s="7">
        <v>227</v>
      </c>
      <c r="J516" s="7">
        <v>10</v>
      </c>
      <c r="K516" s="7" t="s">
        <v>42</v>
      </c>
      <c r="L516" s="8">
        <v>44684</v>
      </c>
      <c r="M516" s="7">
        <v>7</v>
      </c>
      <c r="N516" s="7">
        <v>3</v>
      </c>
      <c r="O516" s="7">
        <v>230</v>
      </c>
      <c r="P516" s="7" t="s">
        <v>35</v>
      </c>
      <c r="Q516" s="7" t="s">
        <v>579</v>
      </c>
      <c r="R516" s="7" t="s">
        <v>37</v>
      </c>
      <c r="S516" s="7">
        <v>62</v>
      </c>
      <c r="T516" s="7" t="str" cm="1">
        <f t="array" ref="T516">_xlfn.IFS(S516&lt;30, "Young", AND(S516&gt;=30,S516&lt;50),"Adults",S516&gt;=50,"Senior")</f>
        <v>Senior</v>
      </c>
      <c r="U516" s="7" t="s">
        <v>168</v>
      </c>
      <c r="V516" s="7" t="s">
        <v>39</v>
      </c>
    </row>
    <row r="517" spans="1:22" ht="14.25" customHeight="1" x14ac:dyDescent="0.3">
      <c r="A517" s="9">
        <v>1516</v>
      </c>
      <c r="B517" s="10">
        <v>44631</v>
      </c>
      <c r="C517" s="9" t="str">
        <f t="shared" si="8"/>
        <v>Mar</v>
      </c>
      <c r="D517" s="9" t="s">
        <v>59</v>
      </c>
      <c r="E517" s="9" t="s">
        <v>60</v>
      </c>
      <c r="F517" s="9">
        <v>20</v>
      </c>
      <c r="G517" s="9" t="str" cm="1">
        <f t="array" ref="G517">_xlfn.IFS(F517&lt;20,"10-20",AND(F517&gt;=20,F517&lt;50),"20-50",AND(F517&gt;=50,F517&lt;70),"50-70",F517&gt;=70,"70-100")</f>
        <v>20-50</v>
      </c>
      <c r="H517" s="9">
        <v>44</v>
      </c>
      <c r="I517" s="9">
        <v>669</v>
      </c>
      <c r="J517" s="9">
        <v>28</v>
      </c>
      <c r="K517" s="9" t="s">
        <v>42</v>
      </c>
      <c r="L517" s="10">
        <v>44637</v>
      </c>
      <c r="M517" s="9">
        <v>6</v>
      </c>
      <c r="N517" s="9">
        <v>3</v>
      </c>
      <c r="O517" s="9">
        <v>672</v>
      </c>
      <c r="P517" s="9" t="s">
        <v>61</v>
      </c>
      <c r="Q517" s="9" t="s">
        <v>580</v>
      </c>
      <c r="R517" s="9" t="s">
        <v>37</v>
      </c>
      <c r="S517" s="9">
        <v>27</v>
      </c>
      <c r="T517" s="9" t="str" cm="1">
        <f t="array" ref="T517">_xlfn.IFS(S517&lt;30, "Young", AND(S517&gt;=30,S517&lt;50),"Adults",S517&gt;=50,"Senior")</f>
        <v>Young</v>
      </c>
      <c r="U517" s="9" t="s">
        <v>74</v>
      </c>
      <c r="V517" s="9" t="s">
        <v>39</v>
      </c>
    </row>
    <row r="518" spans="1:22" ht="14.25" customHeight="1" x14ac:dyDescent="0.3">
      <c r="A518" s="7">
        <v>1517</v>
      </c>
      <c r="B518" s="8">
        <v>44829</v>
      </c>
      <c r="C518" s="7" t="str">
        <f t="shared" si="8"/>
        <v>Sep</v>
      </c>
      <c r="D518" s="7" t="s">
        <v>68</v>
      </c>
      <c r="E518" s="7" t="s">
        <v>57</v>
      </c>
      <c r="F518" s="7">
        <v>23</v>
      </c>
      <c r="G518" s="7" t="str" cm="1">
        <f t="array" ref="G518">_xlfn.IFS(F518&lt;20,"10-20",AND(F518&gt;=20,F518&lt;50),"20-50",AND(F518&gt;=50,F518&lt;70),"50-70",F518&gt;=70,"70-100")</f>
        <v>20-50</v>
      </c>
      <c r="H518" s="7">
        <v>57</v>
      </c>
      <c r="I518" s="7">
        <v>1561</v>
      </c>
      <c r="J518" s="7">
        <v>46</v>
      </c>
      <c r="K518" s="7" t="s">
        <v>42</v>
      </c>
      <c r="L518" s="8">
        <v>44836</v>
      </c>
      <c r="M518" s="7">
        <v>7</v>
      </c>
      <c r="N518" s="7">
        <v>3</v>
      </c>
      <c r="O518" s="7">
        <v>1564</v>
      </c>
      <c r="P518" s="7" t="s">
        <v>35</v>
      </c>
      <c r="Q518" s="7" t="s">
        <v>581</v>
      </c>
      <c r="R518" s="7" t="s">
        <v>37</v>
      </c>
      <c r="S518" s="7">
        <v>55</v>
      </c>
      <c r="T518" s="7" t="str" cm="1">
        <f t="array" ref="T518">_xlfn.IFS(S518&lt;30, "Young", AND(S518&gt;=30,S518&lt;50),"Adults",S518&gt;=50,"Senior")</f>
        <v>Senior</v>
      </c>
      <c r="U518" s="7" t="s">
        <v>63</v>
      </c>
      <c r="V518" s="7" t="s">
        <v>39</v>
      </c>
    </row>
    <row r="519" spans="1:22" ht="14.25" customHeight="1" x14ac:dyDescent="0.3">
      <c r="A519" s="9">
        <v>1518</v>
      </c>
      <c r="B519" s="10">
        <v>44828</v>
      </c>
      <c r="C519" s="9" t="str">
        <f t="shared" si="8"/>
        <v>Sep</v>
      </c>
      <c r="D519" s="9" t="s">
        <v>68</v>
      </c>
      <c r="E519" s="9" t="s">
        <v>57</v>
      </c>
      <c r="F519" s="9">
        <v>33</v>
      </c>
      <c r="G519" s="9" t="str" cm="1">
        <f t="array" ref="G519">_xlfn.IFS(F519&lt;20,"10-20",AND(F519&gt;=20,F519&lt;50),"20-50",AND(F519&gt;=50,F519&lt;70),"50-70",F519&gt;=70,"70-100")</f>
        <v>20-50</v>
      </c>
      <c r="H519" s="9">
        <v>65</v>
      </c>
      <c r="I519" s="9">
        <v>1373</v>
      </c>
      <c r="J519" s="9">
        <v>43</v>
      </c>
      <c r="K519" s="9" t="s">
        <v>42</v>
      </c>
      <c r="L519" s="10">
        <v>44831</v>
      </c>
      <c r="M519" s="9">
        <v>3</v>
      </c>
      <c r="N519" s="9">
        <v>3</v>
      </c>
      <c r="O519" s="9">
        <v>1376</v>
      </c>
      <c r="P519" s="9" t="s">
        <v>45</v>
      </c>
      <c r="Q519" s="9" t="s">
        <v>582</v>
      </c>
      <c r="R519" s="9" t="s">
        <v>37</v>
      </c>
      <c r="S519" s="9">
        <v>30</v>
      </c>
      <c r="T519" s="9" t="str" cm="1">
        <f t="array" ref="T519">_xlfn.IFS(S519&lt;30, "Young", AND(S519&gt;=30,S519&lt;50),"Adults",S519&gt;=50,"Senior")</f>
        <v>Adults</v>
      </c>
      <c r="U519" s="9" t="s">
        <v>168</v>
      </c>
      <c r="V519" s="9" t="s">
        <v>39</v>
      </c>
    </row>
    <row r="520" spans="1:22" ht="14.25" customHeight="1" x14ac:dyDescent="0.3">
      <c r="A520" s="7">
        <v>1519</v>
      </c>
      <c r="B520" s="8">
        <v>44636</v>
      </c>
      <c r="C520" s="7" t="str">
        <f t="shared" si="8"/>
        <v>Mar</v>
      </c>
      <c r="D520" s="7" t="s">
        <v>32</v>
      </c>
      <c r="E520" s="7" t="s">
        <v>33</v>
      </c>
      <c r="F520" s="7">
        <v>34</v>
      </c>
      <c r="G520" s="7" t="str" cm="1">
        <f t="array" ref="G520">_xlfn.IFS(F520&lt;20,"10-20",AND(F520&gt;=20,F520&lt;50),"20-50",AND(F520&gt;=50,F520&lt;70),"50-70",F520&gt;=70,"70-100")</f>
        <v>20-50</v>
      </c>
      <c r="H520" s="7">
        <v>53</v>
      </c>
      <c r="I520" s="7">
        <v>661</v>
      </c>
      <c r="J520" s="7">
        <v>35</v>
      </c>
      <c r="K520" s="7" t="s">
        <v>42</v>
      </c>
      <c r="L520" s="8">
        <v>44640</v>
      </c>
      <c r="M520" s="7">
        <v>4</v>
      </c>
      <c r="N520" s="7">
        <v>4</v>
      </c>
      <c r="O520" s="7">
        <v>665</v>
      </c>
      <c r="P520" s="7" t="s">
        <v>61</v>
      </c>
      <c r="Q520" s="7" t="s">
        <v>583</v>
      </c>
      <c r="R520" s="7" t="s">
        <v>37</v>
      </c>
      <c r="S520" s="7">
        <v>41</v>
      </c>
      <c r="T520" s="7" t="str" cm="1">
        <f t="array" ref="T520">_xlfn.IFS(S520&lt;30, "Young", AND(S520&gt;=30,S520&lt;50),"Adults",S520&gt;=50,"Senior")</f>
        <v>Adults</v>
      </c>
      <c r="U520" s="7" t="s">
        <v>38</v>
      </c>
      <c r="V520" s="7" t="s">
        <v>39</v>
      </c>
    </row>
    <row r="521" spans="1:22" ht="14.25" customHeight="1" x14ac:dyDescent="0.3">
      <c r="A521" s="9">
        <v>1520</v>
      </c>
      <c r="B521" s="10">
        <v>44750</v>
      </c>
      <c r="C521" s="9" t="str">
        <f t="shared" si="8"/>
        <v>Jul</v>
      </c>
      <c r="D521" s="9" t="s">
        <v>59</v>
      </c>
      <c r="E521" s="9" t="s">
        <v>60</v>
      </c>
      <c r="F521" s="9">
        <v>88</v>
      </c>
      <c r="G521" s="9" t="str" cm="1">
        <f t="array" ref="G521">_xlfn.IFS(F521&lt;20,"10-20",AND(F521&gt;=20,F521&lt;50),"20-50",AND(F521&gt;=50,F521&lt;70),"50-70",F521&gt;=70,"70-100")</f>
        <v>70-100</v>
      </c>
      <c r="H521" s="9">
        <v>121</v>
      </c>
      <c r="I521" s="9">
        <v>1283</v>
      </c>
      <c r="J521" s="9">
        <v>39</v>
      </c>
      <c r="K521" s="9" t="s">
        <v>42</v>
      </c>
      <c r="L521" s="10">
        <v>44754</v>
      </c>
      <c r="M521" s="9">
        <v>4</v>
      </c>
      <c r="N521" s="9">
        <v>4</v>
      </c>
      <c r="O521" s="9">
        <v>1287</v>
      </c>
      <c r="P521" s="9" t="s">
        <v>49</v>
      </c>
      <c r="Q521" s="9" t="s">
        <v>584</v>
      </c>
      <c r="R521" s="9" t="s">
        <v>37</v>
      </c>
      <c r="S521" s="9">
        <v>60</v>
      </c>
      <c r="T521" s="9" t="str" cm="1">
        <f t="array" ref="T521">_xlfn.IFS(S521&lt;30, "Young", AND(S521&gt;=30,S521&lt;50),"Adults",S521&gt;=50,"Senior")</f>
        <v>Senior</v>
      </c>
      <c r="U521" s="9" t="s">
        <v>38</v>
      </c>
      <c r="V521" s="9" t="s">
        <v>39</v>
      </c>
    </row>
    <row r="522" spans="1:22" ht="14.25" customHeight="1" x14ac:dyDescent="0.3">
      <c r="A522" s="7">
        <v>1521</v>
      </c>
      <c r="B522" s="8">
        <v>44618</v>
      </c>
      <c r="C522" s="7" t="str">
        <f t="shared" si="8"/>
        <v>Feb</v>
      </c>
      <c r="D522" s="7" t="s">
        <v>48</v>
      </c>
      <c r="E522" s="7" t="s">
        <v>41</v>
      </c>
      <c r="F522" s="7">
        <v>36</v>
      </c>
      <c r="G522" s="7" t="str" cm="1">
        <f t="array" ref="G522">_xlfn.IFS(F522&lt;20,"10-20",AND(F522&gt;=20,F522&lt;50),"20-50",AND(F522&gt;=50,F522&lt;70),"50-70",F522&gt;=70,"70-100")</f>
        <v>20-50</v>
      </c>
      <c r="H522" s="7">
        <v>57</v>
      </c>
      <c r="I522" s="7">
        <v>962</v>
      </c>
      <c r="J522" s="7">
        <v>46</v>
      </c>
      <c r="K522" s="7" t="s">
        <v>42</v>
      </c>
      <c r="L522" s="8">
        <v>44619</v>
      </c>
      <c r="M522" s="7">
        <v>1</v>
      </c>
      <c r="N522" s="7">
        <v>4</v>
      </c>
      <c r="O522" s="7">
        <v>966</v>
      </c>
      <c r="P522" s="7" t="s">
        <v>72</v>
      </c>
      <c r="Q522" s="7" t="s">
        <v>585</v>
      </c>
      <c r="R522" s="7" t="s">
        <v>37</v>
      </c>
      <c r="S522" s="7">
        <v>38</v>
      </c>
      <c r="T522" s="7" t="str" cm="1">
        <f t="array" ref="T522">_xlfn.IFS(S522&lt;30, "Young", AND(S522&gt;=30,S522&lt;50),"Adults",S522&gt;=50,"Senior")</f>
        <v>Adults</v>
      </c>
      <c r="U522" s="7" t="s">
        <v>63</v>
      </c>
      <c r="V522" s="7" t="s">
        <v>39</v>
      </c>
    </row>
    <row r="523" spans="1:22" ht="14.25" customHeight="1" x14ac:dyDescent="0.3">
      <c r="A523" s="9">
        <v>1522</v>
      </c>
      <c r="B523" s="10">
        <v>44891</v>
      </c>
      <c r="C523" s="9" t="str">
        <f t="shared" si="8"/>
        <v>Nov</v>
      </c>
      <c r="D523" s="9" t="s">
        <v>48</v>
      </c>
      <c r="E523" s="9" t="s">
        <v>41</v>
      </c>
      <c r="F523" s="9">
        <v>82</v>
      </c>
      <c r="G523" s="9" t="str" cm="1">
        <f t="array" ref="G523">_xlfn.IFS(F523&lt;20,"10-20",AND(F523&gt;=20,F523&lt;50),"20-50",AND(F523&gt;=50,F523&lt;70),"50-70",F523&gt;=70,"70-100")</f>
        <v>70-100</v>
      </c>
      <c r="H523" s="9">
        <v>111</v>
      </c>
      <c r="I523" s="9">
        <v>24</v>
      </c>
      <c r="J523" s="9">
        <v>1</v>
      </c>
      <c r="K523" s="9" t="s">
        <v>42</v>
      </c>
      <c r="L523" s="10">
        <v>44895</v>
      </c>
      <c r="M523" s="9">
        <v>4</v>
      </c>
      <c r="N523" s="9">
        <v>5</v>
      </c>
      <c r="O523" s="9">
        <v>29</v>
      </c>
      <c r="P523" s="9" t="s">
        <v>49</v>
      </c>
      <c r="Q523" s="9" t="s">
        <v>586</v>
      </c>
      <c r="R523" s="9" t="s">
        <v>37</v>
      </c>
      <c r="S523" s="9">
        <v>61</v>
      </c>
      <c r="T523" s="9" t="str" cm="1">
        <f t="array" ref="T523">_xlfn.IFS(S523&lt;30, "Young", AND(S523&gt;=30,S523&lt;50),"Adults",S523&gt;=50,"Senior")</f>
        <v>Senior</v>
      </c>
      <c r="U523" s="9" t="s">
        <v>63</v>
      </c>
      <c r="V523" s="9" t="s">
        <v>39</v>
      </c>
    </row>
    <row r="524" spans="1:22" ht="14.25" customHeight="1" x14ac:dyDescent="0.3">
      <c r="A524" s="7">
        <v>1523</v>
      </c>
      <c r="B524" s="8">
        <v>44607</v>
      </c>
      <c r="C524" s="7" t="str">
        <f t="shared" si="8"/>
        <v>Feb</v>
      </c>
      <c r="D524" s="7" t="s">
        <v>65</v>
      </c>
      <c r="E524" s="7" t="s">
        <v>57</v>
      </c>
      <c r="F524" s="7">
        <v>33</v>
      </c>
      <c r="G524" s="7" t="str" cm="1">
        <f t="array" ref="G524">_xlfn.IFS(F524&lt;20,"10-20",AND(F524&gt;=20,F524&lt;50),"20-50",AND(F524&gt;=50,F524&lt;70),"50-70",F524&gt;=70,"70-100")</f>
        <v>20-50</v>
      </c>
      <c r="H524" s="7">
        <v>56</v>
      </c>
      <c r="I524" s="7">
        <v>1122</v>
      </c>
      <c r="J524" s="7">
        <v>49</v>
      </c>
      <c r="K524" s="7" t="s">
        <v>42</v>
      </c>
      <c r="L524" s="8">
        <v>44612</v>
      </c>
      <c r="M524" s="7">
        <v>5</v>
      </c>
      <c r="N524" s="7">
        <v>5</v>
      </c>
      <c r="O524" s="7">
        <v>1127</v>
      </c>
      <c r="P524" s="7" t="s">
        <v>35</v>
      </c>
      <c r="Q524" s="7" t="s">
        <v>587</v>
      </c>
      <c r="R524" s="7" t="s">
        <v>37</v>
      </c>
      <c r="S524" s="7">
        <v>20</v>
      </c>
      <c r="T524" s="7" t="str" cm="1">
        <f t="array" ref="T524">_xlfn.IFS(S524&lt;30, "Young", AND(S524&gt;=30,S524&lt;50),"Adults",S524&gt;=50,"Senior")</f>
        <v>Young</v>
      </c>
      <c r="U524" s="7" t="s">
        <v>74</v>
      </c>
      <c r="V524" s="7" t="s">
        <v>39</v>
      </c>
    </row>
    <row r="525" spans="1:22" ht="14.25" customHeight="1" x14ac:dyDescent="0.3">
      <c r="A525" s="9">
        <v>1524</v>
      </c>
      <c r="B525" s="10">
        <v>44598</v>
      </c>
      <c r="C525" s="9" t="str">
        <f t="shared" si="8"/>
        <v>Feb</v>
      </c>
      <c r="D525" s="9" t="s">
        <v>40</v>
      </c>
      <c r="E525" s="9" t="s">
        <v>41</v>
      </c>
      <c r="F525" s="9">
        <v>43</v>
      </c>
      <c r="G525" s="9" t="str" cm="1">
        <f t="array" ref="G525">_xlfn.IFS(F525&lt;20,"10-20",AND(F525&gt;=20,F525&lt;50),"20-50",AND(F525&gt;=50,F525&lt;70),"50-70",F525&gt;=70,"70-100")</f>
        <v>20-50</v>
      </c>
      <c r="H525" s="9">
        <v>63</v>
      </c>
      <c r="I525" s="9">
        <v>338</v>
      </c>
      <c r="J525" s="9">
        <v>17</v>
      </c>
      <c r="K525" s="9" t="s">
        <v>42</v>
      </c>
      <c r="L525" s="10">
        <v>44603</v>
      </c>
      <c r="M525" s="9">
        <v>5</v>
      </c>
      <c r="N525" s="9">
        <v>2</v>
      </c>
      <c r="O525" s="9">
        <v>340</v>
      </c>
      <c r="P525" s="9" t="s">
        <v>61</v>
      </c>
      <c r="Q525" s="9" t="s">
        <v>588</v>
      </c>
      <c r="R525" s="9" t="s">
        <v>37</v>
      </c>
      <c r="S525" s="9">
        <v>46</v>
      </c>
      <c r="T525" s="9" t="str" cm="1">
        <f t="array" ref="T525">_xlfn.IFS(S525&lt;30, "Young", AND(S525&gt;=30,S525&lt;50),"Adults",S525&gt;=50,"Senior")</f>
        <v>Adults</v>
      </c>
      <c r="U525" s="9" t="s">
        <v>55</v>
      </c>
      <c r="V525" s="9" t="s">
        <v>39</v>
      </c>
    </row>
    <row r="526" spans="1:22" ht="14.25" customHeight="1" x14ac:dyDescent="0.3">
      <c r="A526" s="7">
        <v>1525</v>
      </c>
      <c r="B526" s="8">
        <v>44687</v>
      </c>
      <c r="C526" s="7" t="str">
        <f t="shared" si="8"/>
        <v>May</v>
      </c>
      <c r="D526" s="7" t="s">
        <v>68</v>
      </c>
      <c r="E526" s="7" t="s">
        <v>57</v>
      </c>
      <c r="F526" s="7">
        <v>27</v>
      </c>
      <c r="G526" s="7" t="str" cm="1">
        <f t="array" ref="G526">_xlfn.IFS(F526&lt;20,"10-20",AND(F526&gt;=20,F526&lt;50),"20-50",AND(F526&gt;=50,F526&lt;70),"50-70",F526&gt;=70,"70-100")</f>
        <v>20-50</v>
      </c>
      <c r="H526" s="7">
        <v>49</v>
      </c>
      <c r="I526" s="7">
        <v>105</v>
      </c>
      <c r="J526" s="7">
        <v>5</v>
      </c>
      <c r="K526" s="7" t="s">
        <v>42</v>
      </c>
      <c r="L526" s="8">
        <v>44692</v>
      </c>
      <c r="M526" s="7">
        <v>5</v>
      </c>
      <c r="N526" s="7">
        <v>5</v>
      </c>
      <c r="O526" s="7">
        <v>110</v>
      </c>
      <c r="P526" s="7" t="s">
        <v>35</v>
      </c>
      <c r="Q526" s="7" t="s">
        <v>589</v>
      </c>
      <c r="R526" s="7" t="s">
        <v>37</v>
      </c>
      <c r="S526" s="7">
        <v>56</v>
      </c>
      <c r="T526" s="7" t="str" cm="1">
        <f t="array" ref="T526">_xlfn.IFS(S526&lt;30, "Young", AND(S526&gt;=30,S526&lt;50),"Adults",S526&gt;=50,"Senior")</f>
        <v>Senior</v>
      </c>
      <c r="U526" s="7" t="s">
        <v>44</v>
      </c>
      <c r="V526" s="7" t="s">
        <v>39</v>
      </c>
    </row>
    <row r="527" spans="1:22" ht="14.25" customHeight="1" x14ac:dyDescent="0.3">
      <c r="A527" s="9">
        <v>1526</v>
      </c>
      <c r="B527" s="10">
        <v>44645</v>
      </c>
      <c r="C527" s="9" t="str">
        <f t="shared" si="8"/>
        <v>Mar</v>
      </c>
      <c r="D527" s="9" t="s">
        <v>40</v>
      </c>
      <c r="E527" s="9" t="s">
        <v>41</v>
      </c>
      <c r="F527" s="9">
        <v>76</v>
      </c>
      <c r="G527" s="9" t="str" cm="1">
        <f t="array" ref="G527">_xlfn.IFS(F527&lt;20,"10-20",AND(F527&gt;=20,F527&lt;50),"20-50",AND(F527&gt;=50,F527&lt;70),"50-70",F527&gt;=70,"70-100")</f>
        <v>70-100</v>
      </c>
      <c r="H527" s="9">
        <v>102</v>
      </c>
      <c r="I527" s="9">
        <v>1140</v>
      </c>
      <c r="J527" s="9">
        <v>44</v>
      </c>
      <c r="K527" s="9" t="s">
        <v>42</v>
      </c>
      <c r="L527" s="10">
        <v>44652</v>
      </c>
      <c r="M527" s="9">
        <v>7</v>
      </c>
      <c r="N527" s="9">
        <v>4</v>
      </c>
      <c r="O527" s="9">
        <v>1144</v>
      </c>
      <c r="P527" s="9" t="s">
        <v>35</v>
      </c>
      <c r="Q527" s="9" t="s">
        <v>590</v>
      </c>
      <c r="R527" s="9" t="s">
        <v>37</v>
      </c>
      <c r="S527" s="9">
        <v>16</v>
      </c>
      <c r="T527" s="9" t="str" cm="1">
        <f t="array" ref="T527">_xlfn.IFS(S527&lt;30, "Young", AND(S527&gt;=30,S527&lt;50),"Adults",S527&gt;=50,"Senior")</f>
        <v>Young</v>
      </c>
      <c r="U527" s="9" t="s">
        <v>55</v>
      </c>
      <c r="V527" s="9" t="s">
        <v>39</v>
      </c>
    </row>
    <row r="528" spans="1:22" ht="14.25" customHeight="1" x14ac:dyDescent="0.3">
      <c r="A528" s="7">
        <v>1527</v>
      </c>
      <c r="B528" s="8">
        <v>44791</v>
      </c>
      <c r="C528" s="7" t="str">
        <f t="shared" si="8"/>
        <v>Aug</v>
      </c>
      <c r="D528" s="7" t="s">
        <v>81</v>
      </c>
      <c r="E528" s="7" t="s">
        <v>60</v>
      </c>
      <c r="F528" s="7">
        <v>43</v>
      </c>
      <c r="G528" s="7" t="str" cm="1">
        <f t="array" ref="G528">_xlfn.IFS(F528&lt;20,"10-20",AND(F528&gt;=20,F528&lt;50),"20-50",AND(F528&gt;=50,F528&lt;70),"50-70",F528&gt;=70,"70-100")</f>
        <v>20-50</v>
      </c>
      <c r="H528" s="7">
        <v>72</v>
      </c>
      <c r="I528" s="7">
        <v>143</v>
      </c>
      <c r="J528" s="7">
        <v>5</v>
      </c>
      <c r="K528" s="7" t="s">
        <v>42</v>
      </c>
      <c r="L528" s="8">
        <v>44792</v>
      </c>
      <c r="M528" s="7">
        <v>1</v>
      </c>
      <c r="N528" s="7">
        <v>2</v>
      </c>
      <c r="O528" s="7">
        <v>145</v>
      </c>
      <c r="P528" s="7" t="s">
        <v>35</v>
      </c>
      <c r="Q528" s="7" t="s">
        <v>591</v>
      </c>
      <c r="R528" s="7" t="s">
        <v>37</v>
      </c>
      <c r="S528" s="7">
        <v>45</v>
      </c>
      <c r="T528" s="7" t="str" cm="1">
        <f t="array" ref="T528">_xlfn.IFS(S528&lt;30, "Young", AND(S528&gt;=30,S528&lt;50),"Adults",S528&gt;=50,"Senior")</f>
        <v>Adults</v>
      </c>
      <c r="U528" s="7" t="s">
        <v>38</v>
      </c>
      <c r="V528" s="7" t="s">
        <v>39</v>
      </c>
    </row>
    <row r="529" spans="1:22" ht="14.25" customHeight="1" x14ac:dyDescent="0.3">
      <c r="A529" s="9">
        <v>1528</v>
      </c>
      <c r="B529" s="10">
        <v>44772</v>
      </c>
      <c r="C529" s="9" t="str">
        <f t="shared" si="8"/>
        <v>Jul</v>
      </c>
      <c r="D529" s="9" t="s">
        <v>52</v>
      </c>
      <c r="E529" s="9" t="s">
        <v>53</v>
      </c>
      <c r="F529" s="9">
        <v>55</v>
      </c>
      <c r="G529" s="9" t="str" cm="1">
        <f t="array" ref="G529">_xlfn.IFS(F529&lt;20,"10-20",AND(F529&gt;=20,F529&lt;50),"20-50",AND(F529&gt;=50,F529&lt;70),"50-70",F529&gt;=70,"70-100")</f>
        <v>50-70</v>
      </c>
      <c r="H529" s="9">
        <v>87</v>
      </c>
      <c r="I529" s="9">
        <v>123</v>
      </c>
      <c r="J529" s="9">
        <v>4</v>
      </c>
      <c r="K529" s="9" t="s">
        <v>42</v>
      </c>
      <c r="L529" s="10">
        <v>44774</v>
      </c>
      <c r="M529" s="9">
        <v>2</v>
      </c>
      <c r="N529" s="9">
        <v>5</v>
      </c>
      <c r="O529" s="9">
        <v>128</v>
      </c>
      <c r="P529" s="9" t="s">
        <v>72</v>
      </c>
      <c r="Q529" s="9" t="s">
        <v>592</v>
      </c>
      <c r="R529" s="9" t="s">
        <v>37</v>
      </c>
      <c r="S529" s="9">
        <v>30</v>
      </c>
      <c r="T529" s="9" t="str" cm="1">
        <f t="array" ref="T529">_xlfn.IFS(S529&lt;30, "Young", AND(S529&gt;=30,S529&lt;50),"Adults",S529&gt;=50,"Senior")</f>
        <v>Adults</v>
      </c>
      <c r="U529" s="9" t="s">
        <v>74</v>
      </c>
      <c r="V529" s="9" t="s">
        <v>39</v>
      </c>
    </row>
    <row r="530" spans="1:22" ht="14.25" customHeight="1" x14ac:dyDescent="0.3">
      <c r="A530" s="7">
        <v>1529</v>
      </c>
      <c r="B530" s="8">
        <v>44735</v>
      </c>
      <c r="C530" s="7" t="str">
        <f t="shared" si="8"/>
        <v>Jun</v>
      </c>
      <c r="D530" s="7" t="s">
        <v>52</v>
      </c>
      <c r="E530" s="7" t="s">
        <v>53</v>
      </c>
      <c r="F530" s="7">
        <v>31</v>
      </c>
      <c r="G530" s="7" t="str" cm="1">
        <f t="array" ref="G530">_xlfn.IFS(F530&lt;20,"10-20",AND(F530&gt;=20,F530&lt;50),"20-50",AND(F530&gt;=50,F530&lt;70),"50-70",F530&gt;=70,"70-100")</f>
        <v>20-50</v>
      </c>
      <c r="H530" s="7">
        <v>66</v>
      </c>
      <c r="I530" s="7">
        <v>1675</v>
      </c>
      <c r="J530" s="7">
        <v>48</v>
      </c>
      <c r="K530" s="7" t="s">
        <v>42</v>
      </c>
      <c r="L530" s="8">
        <v>44740</v>
      </c>
      <c r="M530" s="7">
        <v>5</v>
      </c>
      <c r="N530" s="7">
        <v>5</v>
      </c>
      <c r="O530" s="7">
        <v>1680</v>
      </c>
      <c r="P530" s="7" t="s">
        <v>61</v>
      </c>
      <c r="Q530" s="7" t="s">
        <v>593</v>
      </c>
      <c r="R530" s="7" t="s">
        <v>37</v>
      </c>
      <c r="S530" s="7">
        <v>19</v>
      </c>
      <c r="T530" s="7" t="str" cm="1">
        <f t="array" ref="T530">_xlfn.IFS(S530&lt;30, "Young", AND(S530&gt;=30,S530&lt;50),"Adults",S530&gt;=50,"Senior")</f>
        <v>Young</v>
      </c>
      <c r="U530" s="7" t="s">
        <v>74</v>
      </c>
      <c r="V530" s="7" t="s">
        <v>39</v>
      </c>
    </row>
    <row r="531" spans="1:22" ht="14.25" customHeight="1" x14ac:dyDescent="0.3">
      <c r="A531" s="9">
        <v>1530</v>
      </c>
      <c r="B531" s="10">
        <v>44629</v>
      </c>
      <c r="C531" s="9" t="str">
        <f t="shared" si="8"/>
        <v>Mar</v>
      </c>
      <c r="D531" s="9" t="s">
        <v>56</v>
      </c>
      <c r="E531" s="9" t="s">
        <v>57</v>
      </c>
      <c r="F531" s="9">
        <v>30</v>
      </c>
      <c r="G531" s="9" t="str" cm="1">
        <f t="array" ref="G531">_xlfn.IFS(F531&lt;20,"10-20",AND(F531&gt;=20,F531&lt;50),"20-50",AND(F531&gt;=50,F531&lt;70),"50-70",F531&gt;=70,"70-100")</f>
        <v>20-50</v>
      </c>
      <c r="H531" s="9">
        <v>50</v>
      </c>
      <c r="I531" s="9">
        <v>456</v>
      </c>
      <c r="J531" s="9">
        <v>23</v>
      </c>
      <c r="K531" s="9" t="s">
        <v>42</v>
      </c>
      <c r="L531" s="10">
        <v>44634</v>
      </c>
      <c r="M531" s="9">
        <v>5</v>
      </c>
      <c r="N531" s="9">
        <v>4</v>
      </c>
      <c r="O531" s="9">
        <v>460</v>
      </c>
      <c r="P531" s="9" t="s">
        <v>61</v>
      </c>
      <c r="Q531" s="9" t="s">
        <v>594</v>
      </c>
      <c r="R531" s="9" t="s">
        <v>37</v>
      </c>
      <c r="S531" s="9">
        <v>20</v>
      </c>
      <c r="T531" s="9" t="str" cm="1">
        <f t="array" ref="T531">_xlfn.IFS(S531&lt;30, "Young", AND(S531&gt;=30,S531&lt;50),"Adults",S531&gt;=50,"Senior")</f>
        <v>Young</v>
      </c>
      <c r="U531" s="9" t="s">
        <v>168</v>
      </c>
      <c r="V531" s="9" t="s">
        <v>39</v>
      </c>
    </row>
    <row r="532" spans="1:22" ht="14.25" customHeight="1" x14ac:dyDescent="0.3">
      <c r="A532" s="7">
        <v>1531</v>
      </c>
      <c r="B532" s="8">
        <v>44656</v>
      </c>
      <c r="C532" s="7" t="str">
        <f t="shared" si="8"/>
        <v>Apr</v>
      </c>
      <c r="D532" s="7" t="s">
        <v>52</v>
      </c>
      <c r="E532" s="7" t="s">
        <v>53</v>
      </c>
      <c r="F532" s="7">
        <v>98</v>
      </c>
      <c r="G532" s="7" t="str" cm="1">
        <f t="array" ref="G532">_xlfn.IFS(F532&lt;20,"10-20",AND(F532&gt;=20,F532&lt;50),"20-50",AND(F532&gt;=50,F532&lt;70),"50-70",F532&gt;=70,"70-100")</f>
        <v>70-100</v>
      </c>
      <c r="H532" s="7">
        <v>114</v>
      </c>
      <c r="I532" s="7">
        <v>734</v>
      </c>
      <c r="J532" s="7">
        <v>46</v>
      </c>
      <c r="K532" s="7" t="s">
        <v>42</v>
      </c>
      <c r="L532" s="8">
        <v>44663</v>
      </c>
      <c r="M532" s="7">
        <v>7</v>
      </c>
      <c r="N532" s="7">
        <v>2</v>
      </c>
      <c r="O532" s="7">
        <v>736</v>
      </c>
      <c r="P532" s="7" t="s">
        <v>72</v>
      </c>
      <c r="Q532" s="7" t="s">
        <v>595</v>
      </c>
      <c r="R532" s="7" t="s">
        <v>37</v>
      </c>
      <c r="S532" s="7">
        <v>49</v>
      </c>
      <c r="T532" s="7" t="str" cm="1">
        <f t="array" ref="T532">_xlfn.IFS(S532&lt;30, "Young", AND(S532&gt;=30,S532&lt;50),"Adults",S532&gt;=50,"Senior")</f>
        <v>Adults</v>
      </c>
      <c r="U532" s="7" t="s">
        <v>38</v>
      </c>
      <c r="V532" s="7" t="s">
        <v>39</v>
      </c>
    </row>
    <row r="533" spans="1:22" ht="14.25" customHeight="1" x14ac:dyDescent="0.3">
      <c r="A533" s="9">
        <v>1532</v>
      </c>
      <c r="B533" s="10">
        <v>44822</v>
      </c>
      <c r="C533" s="9" t="str">
        <f t="shared" si="8"/>
        <v>Sep</v>
      </c>
      <c r="D533" s="9" t="s">
        <v>81</v>
      </c>
      <c r="E533" s="9" t="s">
        <v>60</v>
      </c>
      <c r="F533" s="9">
        <v>38</v>
      </c>
      <c r="G533" s="9" t="str" cm="1">
        <f t="array" ref="G533">_xlfn.IFS(F533&lt;20,"10-20",AND(F533&gt;=20,F533&lt;50),"20-50",AND(F533&gt;=50,F533&lt;70),"50-70",F533&gt;=70,"70-100")</f>
        <v>20-50</v>
      </c>
      <c r="H533" s="9">
        <v>50</v>
      </c>
      <c r="I533" s="9">
        <v>439</v>
      </c>
      <c r="J533" s="9">
        <v>37</v>
      </c>
      <c r="K533" s="9" t="s">
        <v>42</v>
      </c>
      <c r="L533" s="10">
        <v>44827</v>
      </c>
      <c r="M533" s="9">
        <v>5</v>
      </c>
      <c r="N533" s="9">
        <v>5</v>
      </c>
      <c r="O533" s="9">
        <v>444</v>
      </c>
      <c r="P533" s="9" t="s">
        <v>45</v>
      </c>
      <c r="Q533" s="9" t="s">
        <v>596</v>
      </c>
      <c r="R533" s="9" t="s">
        <v>37</v>
      </c>
      <c r="S533" s="9">
        <v>27</v>
      </c>
      <c r="T533" s="9" t="str" cm="1">
        <f t="array" ref="T533">_xlfn.IFS(S533&lt;30, "Young", AND(S533&gt;=30,S533&lt;50),"Adults",S533&gt;=50,"Senior")</f>
        <v>Young</v>
      </c>
      <c r="U533" s="9" t="s">
        <v>168</v>
      </c>
      <c r="V533" s="9" t="s">
        <v>39</v>
      </c>
    </row>
    <row r="534" spans="1:22" ht="14.25" customHeight="1" x14ac:dyDescent="0.3">
      <c r="A534" s="7">
        <v>1533</v>
      </c>
      <c r="B534" s="8">
        <v>44919</v>
      </c>
      <c r="C534" s="7" t="str">
        <f t="shared" si="8"/>
        <v>Dec</v>
      </c>
      <c r="D534" s="7" t="s">
        <v>77</v>
      </c>
      <c r="E534" s="7" t="s">
        <v>33</v>
      </c>
      <c r="F534" s="7">
        <v>99</v>
      </c>
      <c r="G534" s="7" t="str" cm="1">
        <f t="array" ref="G534">_xlfn.IFS(F534&lt;20,"10-20",AND(F534&gt;=20,F534&lt;50),"20-50",AND(F534&gt;=50,F534&lt;70),"50-70",F534&gt;=70,"70-100")</f>
        <v>70-100</v>
      </c>
      <c r="H534" s="7">
        <v>134</v>
      </c>
      <c r="I534" s="7">
        <v>380</v>
      </c>
      <c r="J534" s="7">
        <v>11</v>
      </c>
      <c r="K534" s="7" t="s">
        <v>42</v>
      </c>
      <c r="L534" s="8">
        <v>44926</v>
      </c>
      <c r="M534" s="7">
        <v>7</v>
      </c>
      <c r="N534" s="7">
        <v>5</v>
      </c>
      <c r="O534" s="7">
        <v>385</v>
      </c>
      <c r="P534" s="7" t="s">
        <v>72</v>
      </c>
      <c r="Q534" s="7" t="s">
        <v>597</v>
      </c>
      <c r="R534" s="7" t="s">
        <v>37</v>
      </c>
      <c r="S534" s="7">
        <v>16</v>
      </c>
      <c r="T534" s="7" t="str" cm="1">
        <f t="array" ref="T534">_xlfn.IFS(S534&lt;30, "Young", AND(S534&gt;=30,S534&lt;50),"Adults",S534&gt;=50,"Senior")</f>
        <v>Young</v>
      </c>
      <c r="U534" s="7" t="s">
        <v>74</v>
      </c>
      <c r="V534" s="7" t="s">
        <v>39</v>
      </c>
    </row>
    <row r="535" spans="1:22" ht="14.25" customHeight="1" x14ac:dyDescent="0.3">
      <c r="A535" s="9">
        <v>1534</v>
      </c>
      <c r="B535" s="10">
        <v>44711</v>
      </c>
      <c r="C535" s="9" t="str">
        <f t="shared" si="8"/>
        <v>May</v>
      </c>
      <c r="D535" s="9" t="s">
        <v>52</v>
      </c>
      <c r="E535" s="9" t="s">
        <v>53</v>
      </c>
      <c r="F535" s="9">
        <v>62</v>
      </c>
      <c r="G535" s="9" t="str" cm="1">
        <f t="array" ref="G535">_xlfn.IFS(F535&lt;20,"10-20",AND(F535&gt;=20,F535&lt;50),"20-50",AND(F535&gt;=50,F535&lt;70),"50-70",F535&gt;=70,"70-100")</f>
        <v>50-70</v>
      </c>
      <c r="H535" s="9">
        <v>90</v>
      </c>
      <c r="I535" s="9">
        <v>1201</v>
      </c>
      <c r="J535" s="9">
        <v>43</v>
      </c>
      <c r="K535" s="9" t="s">
        <v>42</v>
      </c>
      <c r="L535" s="10">
        <v>44717</v>
      </c>
      <c r="M535" s="9">
        <v>6</v>
      </c>
      <c r="N535" s="9">
        <v>3</v>
      </c>
      <c r="O535" s="9">
        <v>1204</v>
      </c>
      <c r="P535" s="9" t="s">
        <v>61</v>
      </c>
      <c r="Q535" s="9" t="s">
        <v>598</v>
      </c>
      <c r="R535" s="9" t="s">
        <v>37</v>
      </c>
      <c r="S535" s="9">
        <v>34</v>
      </c>
      <c r="T535" s="9" t="str" cm="1">
        <f t="array" ref="T535">_xlfn.IFS(S535&lt;30, "Young", AND(S535&gt;=30,S535&lt;50),"Adults",S535&gt;=50,"Senior")</f>
        <v>Adults</v>
      </c>
      <c r="U535" s="9" t="s">
        <v>67</v>
      </c>
      <c r="V535" s="9" t="s">
        <v>39</v>
      </c>
    </row>
    <row r="536" spans="1:22" ht="14.25" customHeight="1" x14ac:dyDescent="0.3">
      <c r="A536" s="7">
        <v>1535</v>
      </c>
      <c r="B536" s="8">
        <v>44740</v>
      </c>
      <c r="C536" s="7" t="str">
        <f t="shared" si="8"/>
        <v>Jun</v>
      </c>
      <c r="D536" s="7" t="s">
        <v>40</v>
      </c>
      <c r="E536" s="7" t="s">
        <v>41</v>
      </c>
      <c r="F536" s="7">
        <v>52</v>
      </c>
      <c r="G536" s="7" t="str" cm="1">
        <f t="array" ref="G536">_xlfn.IFS(F536&lt;20,"10-20",AND(F536&gt;=20,F536&lt;50),"20-50",AND(F536&gt;=50,F536&lt;70),"50-70",F536&gt;=70,"70-100")</f>
        <v>50-70</v>
      </c>
      <c r="H536" s="7">
        <v>63</v>
      </c>
      <c r="I536" s="7">
        <v>8</v>
      </c>
      <c r="J536" s="7">
        <v>1</v>
      </c>
      <c r="K536" s="7" t="s">
        <v>42</v>
      </c>
      <c r="L536" s="8">
        <v>44745</v>
      </c>
      <c r="M536" s="7">
        <v>5</v>
      </c>
      <c r="N536" s="7">
        <v>3</v>
      </c>
      <c r="O536" s="7">
        <v>11</v>
      </c>
      <c r="P536" s="7" t="s">
        <v>45</v>
      </c>
      <c r="Q536" s="7" t="s">
        <v>599</v>
      </c>
      <c r="R536" s="7" t="s">
        <v>37</v>
      </c>
      <c r="S536" s="7">
        <v>41</v>
      </c>
      <c r="T536" s="7" t="str" cm="1">
        <f t="array" ref="T536">_xlfn.IFS(S536&lt;30, "Young", AND(S536&gt;=30,S536&lt;50),"Adults",S536&gt;=50,"Senior")</f>
        <v>Adults</v>
      </c>
      <c r="U536" s="7" t="s">
        <v>67</v>
      </c>
      <c r="V536" s="7" t="s">
        <v>39</v>
      </c>
    </row>
    <row r="537" spans="1:22" ht="14.25" customHeight="1" x14ac:dyDescent="0.3">
      <c r="A537" s="9">
        <v>1536</v>
      </c>
      <c r="B537" s="10">
        <v>44713</v>
      </c>
      <c r="C537" s="9" t="str">
        <f t="shared" si="8"/>
        <v>Jun</v>
      </c>
      <c r="D537" s="9" t="s">
        <v>77</v>
      </c>
      <c r="E537" s="9" t="s">
        <v>33</v>
      </c>
      <c r="F537" s="9">
        <v>43</v>
      </c>
      <c r="G537" s="9" t="str" cm="1">
        <f t="array" ref="G537">_xlfn.IFS(F537&lt;20,"10-20",AND(F537&gt;=20,F537&lt;50),"20-50",AND(F537&gt;=50,F537&lt;70),"50-70",F537&gt;=70,"70-100")</f>
        <v>20-50</v>
      </c>
      <c r="H537" s="9">
        <v>81</v>
      </c>
      <c r="I537" s="9">
        <v>720</v>
      </c>
      <c r="J537" s="9">
        <v>19</v>
      </c>
      <c r="K537" s="9" t="s">
        <v>42</v>
      </c>
      <c r="L537" s="10">
        <v>44718</v>
      </c>
      <c r="M537" s="9">
        <v>5</v>
      </c>
      <c r="N537" s="9">
        <v>2</v>
      </c>
      <c r="O537" s="9">
        <v>722</v>
      </c>
      <c r="P537" s="9" t="s">
        <v>45</v>
      </c>
      <c r="Q537" s="9" t="s">
        <v>600</v>
      </c>
      <c r="R537" s="9" t="s">
        <v>37</v>
      </c>
      <c r="S537" s="9">
        <v>25</v>
      </c>
      <c r="T537" s="9" t="str" cm="1">
        <f t="array" ref="T537">_xlfn.IFS(S537&lt;30, "Young", AND(S537&gt;=30,S537&lt;50),"Adults",S537&gt;=50,"Senior")</f>
        <v>Young</v>
      </c>
      <c r="U537" s="9" t="s">
        <v>47</v>
      </c>
      <c r="V537" s="9" t="s">
        <v>39</v>
      </c>
    </row>
    <row r="538" spans="1:22" ht="14.25" customHeight="1" x14ac:dyDescent="0.3">
      <c r="A538" s="7">
        <v>1537</v>
      </c>
      <c r="B538" s="8">
        <v>44602</v>
      </c>
      <c r="C538" s="7" t="str">
        <f t="shared" si="8"/>
        <v>Feb</v>
      </c>
      <c r="D538" s="7" t="s">
        <v>56</v>
      </c>
      <c r="E538" s="7" t="s">
        <v>57</v>
      </c>
      <c r="F538" s="7">
        <v>70</v>
      </c>
      <c r="G538" s="7" t="str" cm="1">
        <f t="array" ref="G538">_xlfn.IFS(F538&lt;20,"10-20",AND(F538&gt;=20,F538&lt;50),"20-50",AND(F538&gt;=50,F538&lt;70),"50-70",F538&gt;=70,"70-100")</f>
        <v>70-100</v>
      </c>
      <c r="H538" s="7">
        <v>82</v>
      </c>
      <c r="I538" s="7">
        <v>32</v>
      </c>
      <c r="J538" s="7">
        <v>3</v>
      </c>
      <c r="K538" s="7" t="s">
        <v>42</v>
      </c>
      <c r="L538" s="8">
        <v>44604</v>
      </c>
      <c r="M538" s="7">
        <v>2</v>
      </c>
      <c r="N538" s="7">
        <v>4</v>
      </c>
      <c r="O538" s="7">
        <v>36</v>
      </c>
      <c r="P538" s="7" t="s">
        <v>45</v>
      </c>
      <c r="Q538" s="7" t="s">
        <v>601</v>
      </c>
      <c r="R538" s="7" t="s">
        <v>37</v>
      </c>
      <c r="S538" s="7">
        <v>21</v>
      </c>
      <c r="T538" s="7" t="str" cm="1">
        <f t="array" ref="T538">_xlfn.IFS(S538&lt;30, "Young", AND(S538&gt;=30,S538&lt;50),"Adults",S538&gt;=50,"Senior")</f>
        <v>Young</v>
      </c>
      <c r="U538" s="7" t="s">
        <v>55</v>
      </c>
      <c r="V538" s="7" t="s">
        <v>39</v>
      </c>
    </row>
    <row r="539" spans="1:22" ht="14.25" customHeight="1" x14ac:dyDescent="0.3">
      <c r="A539" s="9">
        <v>1538</v>
      </c>
      <c r="B539" s="10">
        <v>44864</v>
      </c>
      <c r="C539" s="9" t="str">
        <f t="shared" si="8"/>
        <v>Oct</v>
      </c>
      <c r="D539" s="9" t="s">
        <v>68</v>
      </c>
      <c r="E539" s="9" t="s">
        <v>57</v>
      </c>
      <c r="F539" s="9">
        <v>49</v>
      </c>
      <c r="G539" s="9" t="str" cm="1">
        <f t="array" ref="G539">_xlfn.IFS(F539&lt;20,"10-20",AND(F539&gt;=20,F539&lt;50),"20-50",AND(F539&gt;=50,F539&lt;70),"50-70",F539&gt;=70,"70-100")</f>
        <v>20-50</v>
      </c>
      <c r="H539" s="9">
        <v>61</v>
      </c>
      <c r="I539" s="9">
        <v>392</v>
      </c>
      <c r="J539" s="9">
        <v>33</v>
      </c>
      <c r="K539" s="9" t="s">
        <v>42</v>
      </c>
      <c r="L539" s="10">
        <v>44870</v>
      </c>
      <c r="M539" s="9">
        <v>6</v>
      </c>
      <c r="N539" s="9">
        <v>4</v>
      </c>
      <c r="O539" s="9">
        <v>396</v>
      </c>
      <c r="P539" s="9" t="s">
        <v>61</v>
      </c>
      <c r="Q539" s="9" t="s">
        <v>602</v>
      </c>
      <c r="R539" s="9" t="s">
        <v>37</v>
      </c>
      <c r="S539" s="9">
        <v>38</v>
      </c>
      <c r="T539" s="9" t="str" cm="1">
        <f t="array" ref="T539">_xlfn.IFS(S539&lt;30, "Young", AND(S539&gt;=30,S539&lt;50),"Adults",S539&gt;=50,"Senior")</f>
        <v>Adults</v>
      </c>
      <c r="U539" s="9" t="s">
        <v>38</v>
      </c>
      <c r="V539" s="9" t="s">
        <v>39</v>
      </c>
    </row>
    <row r="540" spans="1:22" ht="14.25" customHeight="1" x14ac:dyDescent="0.3">
      <c r="A540" s="7">
        <v>1539</v>
      </c>
      <c r="B540" s="8">
        <v>44839</v>
      </c>
      <c r="C540" s="7" t="str">
        <f t="shared" si="8"/>
        <v>Oct</v>
      </c>
      <c r="D540" s="7" t="s">
        <v>81</v>
      </c>
      <c r="E540" s="7" t="s">
        <v>60</v>
      </c>
      <c r="F540" s="7">
        <v>36</v>
      </c>
      <c r="G540" s="7" t="str" cm="1">
        <f t="array" ref="G540">_xlfn.IFS(F540&lt;20,"10-20",AND(F540&gt;=20,F540&lt;50),"20-50",AND(F540&gt;=50,F540&lt;70),"50-70",F540&gt;=70,"70-100")</f>
        <v>20-50</v>
      </c>
      <c r="H540" s="7">
        <v>67</v>
      </c>
      <c r="I540" s="7">
        <v>1269</v>
      </c>
      <c r="J540" s="7">
        <v>41</v>
      </c>
      <c r="K540" s="7" t="s">
        <v>42</v>
      </c>
      <c r="L540" s="8">
        <v>44846</v>
      </c>
      <c r="M540" s="7">
        <v>7</v>
      </c>
      <c r="N540" s="7">
        <v>2</v>
      </c>
      <c r="O540" s="7">
        <v>1271</v>
      </c>
      <c r="P540" s="7" t="s">
        <v>49</v>
      </c>
      <c r="Q540" s="7" t="s">
        <v>603</v>
      </c>
      <c r="R540" s="7" t="s">
        <v>37</v>
      </c>
      <c r="S540" s="7">
        <v>37</v>
      </c>
      <c r="T540" s="7" t="str" cm="1">
        <f t="array" ref="T540">_xlfn.IFS(S540&lt;30, "Young", AND(S540&gt;=30,S540&lt;50),"Adults",S540&gt;=50,"Senior")</f>
        <v>Adults</v>
      </c>
      <c r="U540" s="7" t="s">
        <v>44</v>
      </c>
      <c r="V540" s="7" t="s">
        <v>39</v>
      </c>
    </row>
    <row r="541" spans="1:22" ht="14.25" customHeight="1" x14ac:dyDescent="0.3">
      <c r="A541" s="9">
        <v>1540</v>
      </c>
      <c r="B541" s="10">
        <v>44589</v>
      </c>
      <c r="C541" s="9" t="str">
        <f t="shared" si="8"/>
        <v>Jan</v>
      </c>
      <c r="D541" s="9" t="s">
        <v>77</v>
      </c>
      <c r="E541" s="9" t="s">
        <v>33</v>
      </c>
      <c r="F541" s="9">
        <v>33</v>
      </c>
      <c r="G541" s="9" t="str" cm="1">
        <f t="array" ref="G541">_xlfn.IFS(F541&lt;20,"10-20",AND(F541&gt;=20,F541&lt;50),"20-50",AND(F541&gt;=50,F541&lt;70),"50-70",F541&gt;=70,"70-100")</f>
        <v>20-50</v>
      </c>
      <c r="H541" s="9">
        <v>55</v>
      </c>
      <c r="I541" s="9">
        <v>129</v>
      </c>
      <c r="J541" s="9">
        <v>6</v>
      </c>
      <c r="K541" s="9" t="s">
        <v>42</v>
      </c>
      <c r="L541" s="10">
        <v>44591</v>
      </c>
      <c r="M541" s="9">
        <v>2</v>
      </c>
      <c r="N541" s="9">
        <v>3</v>
      </c>
      <c r="O541" s="9">
        <v>132</v>
      </c>
      <c r="P541" s="9" t="s">
        <v>72</v>
      </c>
      <c r="Q541" s="9" t="s">
        <v>604</v>
      </c>
      <c r="R541" s="9" t="s">
        <v>37</v>
      </c>
      <c r="S541" s="9">
        <v>26</v>
      </c>
      <c r="T541" s="9" t="str" cm="1">
        <f t="array" ref="T541">_xlfn.IFS(S541&lt;30, "Young", AND(S541&gt;=30,S541&lt;50),"Adults",S541&gt;=50,"Senior")</f>
        <v>Young</v>
      </c>
      <c r="U541" s="9" t="s">
        <v>74</v>
      </c>
      <c r="V541" s="9" t="s">
        <v>39</v>
      </c>
    </row>
    <row r="542" spans="1:22" ht="14.25" customHeight="1" x14ac:dyDescent="0.3">
      <c r="A542" s="7">
        <v>1541</v>
      </c>
      <c r="B542" s="8">
        <v>44824</v>
      </c>
      <c r="C542" s="7" t="str">
        <f t="shared" si="8"/>
        <v>Sep</v>
      </c>
      <c r="D542" s="7" t="s">
        <v>52</v>
      </c>
      <c r="E542" s="7" t="s">
        <v>53</v>
      </c>
      <c r="F542" s="7">
        <v>41</v>
      </c>
      <c r="G542" s="7" t="str" cm="1">
        <f t="array" ref="G542">_xlfn.IFS(F542&lt;20,"10-20",AND(F542&gt;=20,F542&lt;50),"20-50",AND(F542&gt;=50,F542&lt;70),"50-70",F542&gt;=70,"70-100")</f>
        <v>20-50</v>
      </c>
      <c r="H542" s="7">
        <v>70</v>
      </c>
      <c r="I542" s="7">
        <v>488</v>
      </c>
      <c r="J542" s="7">
        <v>17</v>
      </c>
      <c r="K542" s="7" t="s">
        <v>42</v>
      </c>
      <c r="L542" s="8">
        <v>44829</v>
      </c>
      <c r="M542" s="7">
        <v>5</v>
      </c>
      <c r="N542" s="7">
        <v>5</v>
      </c>
      <c r="O542" s="7">
        <v>493</v>
      </c>
      <c r="P542" s="7" t="s">
        <v>35</v>
      </c>
      <c r="Q542" s="7" t="s">
        <v>605</v>
      </c>
      <c r="R542" s="7" t="s">
        <v>37</v>
      </c>
      <c r="S542" s="7">
        <v>44</v>
      </c>
      <c r="T542" s="7" t="str" cm="1">
        <f t="array" ref="T542">_xlfn.IFS(S542&lt;30, "Young", AND(S542&gt;=30,S542&lt;50),"Adults",S542&gt;=50,"Senior")</f>
        <v>Adults</v>
      </c>
      <c r="U542" s="7" t="s">
        <v>74</v>
      </c>
      <c r="V542" s="7" t="s">
        <v>39</v>
      </c>
    </row>
    <row r="543" spans="1:22" ht="14.25" customHeight="1" x14ac:dyDescent="0.3">
      <c r="A543" s="9">
        <v>1542</v>
      </c>
      <c r="B543" s="10">
        <v>44665</v>
      </c>
      <c r="C543" s="9" t="str">
        <f t="shared" si="8"/>
        <v>Apr</v>
      </c>
      <c r="D543" s="9" t="s">
        <v>59</v>
      </c>
      <c r="E543" s="9" t="s">
        <v>60</v>
      </c>
      <c r="F543" s="9">
        <v>45</v>
      </c>
      <c r="G543" s="9" t="str" cm="1">
        <f t="array" ref="G543">_xlfn.IFS(F543&lt;20,"10-20",AND(F543&gt;=20,F543&lt;50),"20-50",AND(F543&gt;=50,F543&lt;70),"50-70",F543&gt;=70,"70-100")</f>
        <v>20-50</v>
      </c>
      <c r="H543" s="9">
        <v>62</v>
      </c>
      <c r="I543" s="9">
        <v>372</v>
      </c>
      <c r="J543" s="9">
        <v>22</v>
      </c>
      <c r="K543" s="9" t="s">
        <v>42</v>
      </c>
      <c r="L543" s="10">
        <v>44671</v>
      </c>
      <c r="M543" s="9">
        <v>6</v>
      </c>
      <c r="N543" s="9">
        <v>2</v>
      </c>
      <c r="O543" s="9">
        <v>374</v>
      </c>
      <c r="P543" s="9" t="s">
        <v>61</v>
      </c>
      <c r="Q543" s="9" t="s">
        <v>606</v>
      </c>
      <c r="R543" s="9" t="s">
        <v>37</v>
      </c>
      <c r="S543" s="9">
        <v>45</v>
      </c>
      <c r="T543" s="9" t="str" cm="1">
        <f t="array" ref="T543">_xlfn.IFS(S543&lt;30, "Young", AND(S543&gt;=30,S543&lt;50),"Adults",S543&gt;=50,"Senior")</f>
        <v>Adults</v>
      </c>
      <c r="U543" s="9" t="s">
        <v>74</v>
      </c>
      <c r="V543" s="9" t="s">
        <v>39</v>
      </c>
    </row>
    <row r="544" spans="1:22" ht="14.25" customHeight="1" x14ac:dyDescent="0.3">
      <c r="A544" s="7">
        <v>1543</v>
      </c>
      <c r="B544" s="8">
        <v>44908</v>
      </c>
      <c r="C544" s="7" t="str">
        <f t="shared" si="8"/>
        <v>Dec</v>
      </c>
      <c r="D544" s="7" t="s">
        <v>65</v>
      </c>
      <c r="E544" s="7" t="s">
        <v>57</v>
      </c>
      <c r="F544" s="7">
        <v>93</v>
      </c>
      <c r="G544" s="7" t="str" cm="1">
        <f t="array" ref="G544">_xlfn.IFS(F544&lt;20,"10-20",AND(F544&gt;=20,F544&lt;50),"20-50",AND(F544&gt;=50,F544&lt;70),"50-70",F544&gt;=70,"70-100")</f>
        <v>70-100</v>
      </c>
      <c r="H544" s="7">
        <v>107</v>
      </c>
      <c r="I544" s="7">
        <v>375</v>
      </c>
      <c r="J544" s="7">
        <v>27</v>
      </c>
      <c r="K544" s="7" t="s">
        <v>42</v>
      </c>
      <c r="L544" s="8">
        <v>44909</v>
      </c>
      <c r="M544" s="7">
        <v>1</v>
      </c>
      <c r="N544" s="7">
        <v>3</v>
      </c>
      <c r="O544" s="7">
        <v>378</v>
      </c>
      <c r="P544" s="7" t="s">
        <v>35</v>
      </c>
      <c r="Q544" s="7" t="s">
        <v>607</v>
      </c>
      <c r="R544" s="7" t="s">
        <v>37</v>
      </c>
      <c r="S544" s="7">
        <v>57</v>
      </c>
      <c r="T544" s="7" t="str" cm="1">
        <f t="array" ref="T544">_xlfn.IFS(S544&lt;30, "Young", AND(S544&gt;=30,S544&lt;50),"Adults",S544&gt;=50,"Senior")</f>
        <v>Senior</v>
      </c>
      <c r="U544" s="7" t="s">
        <v>47</v>
      </c>
      <c r="V544" s="7" t="s">
        <v>39</v>
      </c>
    </row>
    <row r="545" spans="1:22" ht="14.25" customHeight="1" x14ac:dyDescent="0.3">
      <c r="A545" s="9">
        <v>1544</v>
      </c>
      <c r="B545" s="10">
        <v>44666</v>
      </c>
      <c r="C545" s="9" t="str">
        <f t="shared" si="8"/>
        <v>Apr</v>
      </c>
      <c r="D545" s="9" t="s">
        <v>65</v>
      </c>
      <c r="E545" s="9" t="s">
        <v>57</v>
      </c>
      <c r="F545" s="9">
        <v>31</v>
      </c>
      <c r="G545" s="9" t="str" cm="1">
        <f t="array" ref="G545">_xlfn.IFS(F545&lt;20,"10-20",AND(F545&gt;=20,F545&lt;50),"20-50",AND(F545&gt;=50,F545&lt;70),"50-70",F545&gt;=70,"70-100")</f>
        <v>20-50</v>
      </c>
      <c r="H545" s="9">
        <v>48</v>
      </c>
      <c r="I545" s="9">
        <v>406</v>
      </c>
      <c r="J545" s="9">
        <v>24</v>
      </c>
      <c r="K545" s="9" t="s">
        <v>42</v>
      </c>
      <c r="L545" s="10">
        <v>44673</v>
      </c>
      <c r="M545" s="9">
        <v>7</v>
      </c>
      <c r="N545" s="9">
        <v>2</v>
      </c>
      <c r="O545" s="9">
        <v>408</v>
      </c>
      <c r="P545" s="9" t="s">
        <v>72</v>
      </c>
      <c r="Q545" s="9" t="s">
        <v>608</v>
      </c>
      <c r="R545" s="9" t="s">
        <v>37</v>
      </c>
      <c r="S545" s="9">
        <v>46</v>
      </c>
      <c r="T545" s="9" t="str" cm="1">
        <f t="array" ref="T545">_xlfn.IFS(S545&lt;30, "Young", AND(S545&gt;=30,S545&lt;50),"Adults",S545&gt;=50,"Senior")</f>
        <v>Adults</v>
      </c>
      <c r="U545" s="9" t="s">
        <v>84</v>
      </c>
      <c r="V545" s="9" t="s">
        <v>39</v>
      </c>
    </row>
    <row r="546" spans="1:22" ht="14.25" customHeight="1" x14ac:dyDescent="0.3">
      <c r="A546" s="7">
        <v>1545</v>
      </c>
      <c r="B546" s="8">
        <v>44716</v>
      </c>
      <c r="C546" s="7" t="str">
        <f t="shared" si="8"/>
        <v>Jun</v>
      </c>
      <c r="D546" s="7" t="s">
        <v>77</v>
      </c>
      <c r="E546" s="7" t="s">
        <v>33</v>
      </c>
      <c r="F546" s="7">
        <v>88</v>
      </c>
      <c r="G546" s="7" t="str" cm="1">
        <f t="array" ref="G546">_xlfn.IFS(F546&lt;20,"10-20",AND(F546&gt;=20,F546&lt;50),"20-50",AND(F546&gt;=50,F546&lt;70),"50-70",F546&gt;=70,"70-100")</f>
        <v>70-100</v>
      </c>
      <c r="H546" s="7">
        <v>118</v>
      </c>
      <c r="I546" s="7">
        <v>298</v>
      </c>
      <c r="J546" s="7">
        <v>10</v>
      </c>
      <c r="K546" s="7" t="s">
        <v>42</v>
      </c>
      <c r="L546" s="8">
        <v>44723</v>
      </c>
      <c r="M546" s="7">
        <v>7</v>
      </c>
      <c r="N546" s="7">
        <v>2</v>
      </c>
      <c r="O546" s="7">
        <v>300</v>
      </c>
      <c r="P546" s="7" t="s">
        <v>72</v>
      </c>
      <c r="Q546" s="7" t="s">
        <v>609</v>
      </c>
      <c r="R546" s="7" t="s">
        <v>37</v>
      </c>
      <c r="S546" s="7">
        <v>52</v>
      </c>
      <c r="T546" s="7" t="str" cm="1">
        <f t="array" ref="T546">_xlfn.IFS(S546&lt;30, "Young", AND(S546&gt;=30,S546&lt;50),"Adults",S546&gt;=50,"Senior")</f>
        <v>Senior</v>
      </c>
      <c r="U546" s="7" t="s">
        <v>38</v>
      </c>
      <c r="V546" s="7" t="s">
        <v>39</v>
      </c>
    </row>
    <row r="547" spans="1:22" ht="14.25" customHeight="1" x14ac:dyDescent="0.3">
      <c r="A547" s="9">
        <v>1546</v>
      </c>
      <c r="B547" s="10">
        <v>44777</v>
      </c>
      <c r="C547" s="9" t="str">
        <f t="shared" si="8"/>
        <v>Aug</v>
      </c>
      <c r="D547" s="9" t="s">
        <v>68</v>
      </c>
      <c r="E547" s="9" t="s">
        <v>57</v>
      </c>
      <c r="F547" s="9">
        <v>75</v>
      </c>
      <c r="G547" s="9" t="str" cm="1">
        <f t="array" ref="G547">_xlfn.IFS(F547&lt;20,"10-20",AND(F547&gt;=20,F547&lt;50),"20-50",AND(F547&gt;=50,F547&lt;70),"50-70",F547&gt;=70,"70-100")</f>
        <v>70-100</v>
      </c>
      <c r="H547" s="9">
        <v>103</v>
      </c>
      <c r="I547" s="9">
        <v>247</v>
      </c>
      <c r="J547" s="9">
        <v>9</v>
      </c>
      <c r="K547" s="9" t="s">
        <v>42</v>
      </c>
      <c r="L547" s="10">
        <v>44778</v>
      </c>
      <c r="M547" s="9">
        <v>1</v>
      </c>
      <c r="N547" s="9">
        <v>5</v>
      </c>
      <c r="O547" s="9">
        <v>252</v>
      </c>
      <c r="P547" s="9" t="s">
        <v>61</v>
      </c>
      <c r="Q547" s="9" t="s">
        <v>610</v>
      </c>
      <c r="R547" s="9" t="s">
        <v>37</v>
      </c>
      <c r="S547" s="9">
        <v>58</v>
      </c>
      <c r="T547" s="9" t="str" cm="1">
        <f t="array" ref="T547">_xlfn.IFS(S547&lt;30, "Young", AND(S547&gt;=30,S547&lt;50),"Adults",S547&gt;=50,"Senior")</f>
        <v>Senior</v>
      </c>
      <c r="U547" s="9" t="s">
        <v>67</v>
      </c>
      <c r="V547" s="9" t="s">
        <v>39</v>
      </c>
    </row>
    <row r="548" spans="1:22" ht="14.25" customHeight="1" x14ac:dyDescent="0.3">
      <c r="A548" s="7">
        <v>1547</v>
      </c>
      <c r="B548" s="8">
        <v>44863</v>
      </c>
      <c r="C548" s="7" t="str">
        <f t="shared" si="8"/>
        <v>Oct</v>
      </c>
      <c r="D548" s="7" t="s">
        <v>48</v>
      </c>
      <c r="E548" s="7" t="s">
        <v>41</v>
      </c>
      <c r="F548" s="7">
        <v>73</v>
      </c>
      <c r="G548" s="7" t="str" cm="1">
        <f t="array" ref="G548">_xlfn.IFS(F548&lt;20,"10-20",AND(F548&gt;=20,F548&lt;50),"20-50",AND(F548&gt;=50,F548&lt;70),"50-70",F548&gt;=70,"70-100")</f>
        <v>70-100</v>
      </c>
      <c r="H548" s="7">
        <v>91</v>
      </c>
      <c r="I548" s="7">
        <v>302</v>
      </c>
      <c r="J548" s="7">
        <v>17</v>
      </c>
      <c r="K548" s="7" t="s">
        <v>42</v>
      </c>
      <c r="L548" s="8">
        <v>44869</v>
      </c>
      <c r="M548" s="7">
        <v>6</v>
      </c>
      <c r="N548" s="7">
        <v>4</v>
      </c>
      <c r="O548" s="7">
        <v>306</v>
      </c>
      <c r="P548" s="7" t="s">
        <v>72</v>
      </c>
      <c r="Q548" s="7" t="s">
        <v>611</v>
      </c>
      <c r="R548" s="7" t="s">
        <v>37</v>
      </c>
      <c r="S548" s="7">
        <v>22</v>
      </c>
      <c r="T548" s="7" t="str" cm="1">
        <f t="array" ref="T548">_xlfn.IFS(S548&lt;30, "Young", AND(S548&gt;=30,S548&lt;50),"Adults",S548&gt;=50,"Senior")</f>
        <v>Young</v>
      </c>
      <c r="U548" s="7" t="s">
        <v>63</v>
      </c>
      <c r="V548" s="7" t="s">
        <v>39</v>
      </c>
    </row>
    <row r="549" spans="1:22" ht="14.25" customHeight="1" x14ac:dyDescent="0.3">
      <c r="A549" s="9">
        <v>1548</v>
      </c>
      <c r="B549" s="10">
        <v>44696</v>
      </c>
      <c r="C549" s="9" t="str">
        <f t="shared" si="8"/>
        <v>May</v>
      </c>
      <c r="D549" s="9" t="s">
        <v>77</v>
      </c>
      <c r="E549" s="9" t="s">
        <v>33</v>
      </c>
      <c r="F549" s="9">
        <v>35</v>
      </c>
      <c r="G549" s="9" t="str" cm="1">
        <f t="array" ref="G549">_xlfn.IFS(F549&lt;20,"10-20",AND(F549&gt;=20,F549&lt;50),"20-50",AND(F549&gt;=50,F549&lt;70),"50-70",F549&gt;=70,"70-100")</f>
        <v>20-50</v>
      </c>
      <c r="H549" s="9">
        <v>60</v>
      </c>
      <c r="I549" s="9">
        <v>670</v>
      </c>
      <c r="J549" s="9">
        <v>27</v>
      </c>
      <c r="K549" s="9" t="s">
        <v>42</v>
      </c>
      <c r="L549" s="10">
        <v>44699</v>
      </c>
      <c r="M549" s="9">
        <v>3</v>
      </c>
      <c r="N549" s="9">
        <v>5</v>
      </c>
      <c r="O549" s="9">
        <v>675</v>
      </c>
      <c r="P549" s="9" t="s">
        <v>49</v>
      </c>
      <c r="Q549" s="9" t="s">
        <v>612</v>
      </c>
      <c r="R549" s="9" t="s">
        <v>37</v>
      </c>
      <c r="S549" s="9">
        <v>19</v>
      </c>
      <c r="T549" s="9" t="str" cm="1">
        <f t="array" ref="T549">_xlfn.IFS(S549&lt;30, "Young", AND(S549&gt;=30,S549&lt;50),"Adults",S549&gt;=50,"Senior")</f>
        <v>Young</v>
      </c>
      <c r="U549" s="9" t="s">
        <v>38</v>
      </c>
      <c r="V549" s="9" t="s">
        <v>39</v>
      </c>
    </row>
    <row r="550" spans="1:22" ht="14.25" customHeight="1" x14ac:dyDescent="0.3">
      <c r="A550" s="7">
        <v>1549</v>
      </c>
      <c r="B550" s="8">
        <v>44869</v>
      </c>
      <c r="C550" s="7" t="str">
        <f t="shared" si="8"/>
        <v>Nov</v>
      </c>
      <c r="D550" s="7" t="s">
        <v>56</v>
      </c>
      <c r="E550" s="7" t="s">
        <v>57</v>
      </c>
      <c r="F550" s="7">
        <v>43</v>
      </c>
      <c r="G550" s="7" t="str" cm="1">
        <f t="array" ref="G550">_xlfn.IFS(F550&lt;20,"10-20",AND(F550&gt;=20,F550&lt;50),"20-50",AND(F550&gt;=50,F550&lt;70),"50-70",F550&gt;=70,"70-100")</f>
        <v>20-50</v>
      </c>
      <c r="H550" s="7">
        <v>54</v>
      </c>
      <c r="I550" s="7">
        <v>149</v>
      </c>
      <c r="J550" s="7">
        <v>14</v>
      </c>
      <c r="K550" s="7" t="s">
        <v>42</v>
      </c>
      <c r="L550" s="8">
        <v>44875</v>
      </c>
      <c r="M550" s="7">
        <v>6</v>
      </c>
      <c r="N550" s="7">
        <v>5</v>
      </c>
      <c r="O550" s="7">
        <v>154</v>
      </c>
      <c r="P550" s="7" t="s">
        <v>61</v>
      </c>
      <c r="Q550" s="7" t="s">
        <v>613</v>
      </c>
      <c r="R550" s="7" t="s">
        <v>37</v>
      </c>
      <c r="S550" s="7">
        <v>16</v>
      </c>
      <c r="T550" s="7" t="str" cm="1">
        <f t="array" ref="T550">_xlfn.IFS(S550&lt;30, "Young", AND(S550&gt;=30,S550&lt;50),"Adults",S550&gt;=50,"Senior")</f>
        <v>Young</v>
      </c>
      <c r="U550" s="7" t="s">
        <v>84</v>
      </c>
      <c r="V550" s="7" t="s">
        <v>39</v>
      </c>
    </row>
    <row r="551" spans="1:22" ht="14.25" customHeight="1" x14ac:dyDescent="0.3">
      <c r="A551" s="9">
        <v>1550</v>
      </c>
      <c r="B551" s="10">
        <v>44660</v>
      </c>
      <c r="C551" s="9" t="str">
        <f t="shared" si="8"/>
        <v>Apr</v>
      </c>
      <c r="D551" s="9" t="s">
        <v>68</v>
      </c>
      <c r="E551" s="9" t="s">
        <v>57</v>
      </c>
      <c r="F551" s="9">
        <v>93</v>
      </c>
      <c r="G551" s="9" t="str" cm="1">
        <f t="array" ref="G551">_xlfn.IFS(F551&lt;20,"10-20",AND(F551&gt;=20,F551&lt;50),"20-50",AND(F551&gt;=50,F551&lt;70),"50-70",F551&gt;=70,"70-100")</f>
        <v>70-100</v>
      </c>
      <c r="H551" s="9">
        <v>126</v>
      </c>
      <c r="I551" s="9">
        <v>326</v>
      </c>
      <c r="J551" s="9">
        <v>10</v>
      </c>
      <c r="K551" s="9" t="s">
        <v>42</v>
      </c>
      <c r="L551" s="10">
        <v>44661</v>
      </c>
      <c r="M551" s="9">
        <v>1</v>
      </c>
      <c r="N551" s="9">
        <v>4</v>
      </c>
      <c r="O551" s="9">
        <v>330</v>
      </c>
      <c r="P551" s="9" t="s">
        <v>49</v>
      </c>
      <c r="Q551" s="9" t="s">
        <v>614</v>
      </c>
      <c r="R551" s="9" t="s">
        <v>37</v>
      </c>
      <c r="S551" s="9">
        <v>61</v>
      </c>
      <c r="T551" s="9" t="str" cm="1">
        <f t="array" ref="T551">_xlfn.IFS(S551&lt;30, "Young", AND(S551&gt;=30,S551&lt;50),"Adults",S551&gt;=50,"Senior")</f>
        <v>Senior</v>
      </c>
      <c r="U551" s="9" t="s">
        <v>55</v>
      </c>
      <c r="V551" s="9" t="s">
        <v>39</v>
      </c>
    </row>
    <row r="552" spans="1:22" ht="14.25" customHeight="1" x14ac:dyDescent="0.3">
      <c r="A552" s="7">
        <v>1551</v>
      </c>
      <c r="B552" s="8">
        <v>44789</v>
      </c>
      <c r="C552" s="7" t="str">
        <f t="shared" si="8"/>
        <v>Aug</v>
      </c>
      <c r="D552" s="7" t="s">
        <v>65</v>
      </c>
      <c r="E552" s="7" t="s">
        <v>57</v>
      </c>
      <c r="F552" s="7">
        <v>42</v>
      </c>
      <c r="G552" s="7" t="str" cm="1">
        <f t="array" ref="G552">_xlfn.IFS(F552&lt;20,"10-20",AND(F552&gt;=20,F552&lt;50),"20-50",AND(F552&gt;=50,F552&lt;70),"50-70",F552&gt;=70,"70-100")</f>
        <v>20-50</v>
      </c>
      <c r="H552" s="7">
        <v>55</v>
      </c>
      <c r="I552" s="7">
        <v>112</v>
      </c>
      <c r="J552" s="7">
        <v>9</v>
      </c>
      <c r="K552" s="7" t="s">
        <v>42</v>
      </c>
      <c r="L552" s="8">
        <v>44790</v>
      </c>
      <c r="M552" s="7">
        <v>1</v>
      </c>
      <c r="N552" s="7">
        <v>5</v>
      </c>
      <c r="O552" s="7">
        <v>117</v>
      </c>
      <c r="P552" s="7" t="s">
        <v>61</v>
      </c>
      <c r="Q552" s="7" t="s">
        <v>615</v>
      </c>
      <c r="R552" s="7" t="s">
        <v>37</v>
      </c>
      <c r="S552" s="7">
        <v>47</v>
      </c>
      <c r="T552" s="7" t="str" cm="1">
        <f t="array" ref="T552">_xlfn.IFS(S552&lt;30, "Young", AND(S552&gt;=30,S552&lt;50),"Adults",S552&gt;=50,"Senior")</f>
        <v>Adults</v>
      </c>
      <c r="U552" s="7" t="s">
        <v>74</v>
      </c>
      <c r="V552" s="7" t="s">
        <v>39</v>
      </c>
    </row>
    <row r="553" spans="1:22" ht="14.25" customHeight="1" x14ac:dyDescent="0.3">
      <c r="A553" s="9">
        <v>1552</v>
      </c>
      <c r="B553" s="10">
        <v>44662</v>
      </c>
      <c r="C553" s="9" t="str">
        <f t="shared" si="8"/>
        <v>Apr</v>
      </c>
      <c r="D553" s="9" t="s">
        <v>81</v>
      </c>
      <c r="E553" s="9" t="s">
        <v>60</v>
      </c>
      <c r="F553" s="9">
        <v>76</v>
      </c>
      <c r="G553" s="9" t="str" cm="1">
        <f t="array" ref="G553">_xlfn.IFS(F553&lt;20,"10-20",AND(F553&gt;=20,F553&lt;50),"20-50",AND(F553&gt;=50,F553&lt;70),"50-70",F553&gt;=70,"70-100")</f>
        <v>70-100</v>
      </c>
      <c r="H553" s="9">
        <v>116</v>
      </c>
      <c r="I553" s="9">
        <v>1718</v>
      </c>
      <c r="J553" s="9">
        <v>43</v>
      </c>
      <c r="K553" s="9" t="s">
        <v>42</v>
      </c>
      <c r="L553" s="10">
        <v>44667</v>
      </c>
      <c r="M553" s="9">
        <v>5</v>
      </c>
      <c r="N553" s="9">
        <v>2</v>
      </c>
      <c r="O553" s="9">
        <v>1720</v>
      </c>
      <c r="P553" s="9" t="s">
        <v>49</v>
      </c>
      <c r="Q553" s="9" t="s">
        <v>616</v>
      </c>
      <c r="R553" s="9" t="s">
        <v>37</v>
      </c>
      <c r="S553" s="9">
        <v>33</v>
      </c>
      <c r="T553" s="9" t="str" cm="1">
        <f t="array" ref="T553">_xlfn.IFS(S553&lt;30, "Young", AND(S553&gt;=30,S553&lt;50),"Adults",S553&gt;=50,"Senior")</f>
        <v>Adults</v>
      </c>
      <c r="U553" s="9" t="s">
        <v>88</v>
      </c>
      <c r="V553" s="9" t="s">
        <v>39</v>
      </c>
    </row>
    <row r="554" spans="1:22" ht="14.25" customHeight="1" x14ac:dyDescent="0.3">
      <c r="A554" s="7">
        <v>1553</v>
      </c>
      <c r="B554" s="8">
        <v>44660</v>
      </c>
      <c r="C554" s="7" t="str">
        <f t="shared" si="8"/>
        <v>Apr</v>
      </c>
      <c r="D554" s="7" t="s">
        <v>52</v>
      </c>
      <c r="E554" s="7" t="s">
        <v>53</v>
      </c>
      <c r="F554" s="7">
        <v>86</v>
      </c>
      <c r="G554" s="7" t="str" cm="1">
        <f t="array" ref="G554">_xlfn.IFS(F554&lt;20,"10-20",AND(F554&gt;=20,F554&lt;50),"20-50",AND(F554&gt;=50,F554&lt;70),"50-70",F554&gt;=70,"70-100")</f>
        <v>70-100</v>
      </c>
      <c r="H554" s="7">
        <v>113</v>
      </c>
      <c r="I554" s="7">
        <v>481</v>
      </c>
      <c r="J554" s="7">
        <v>18</v>
      </c>
      <c r="K554" s="7" t="s">
        <v>42</v>
      </c>
      <c r="L554" s="8">
        <v>44661</v>
      </c>
      <c r="M554" s="7">
        <v>1</v>
      </c>
      <c r="N554" s="7">
        <v>5</v>
      </c>
      <c r="O554" s="7">
        <v>486</v>
      </c>
      <c r="P554" s="7" t="s">
        <v>35</v>
      </c>
      <c r="Q554" s="7" t="s">
        <v>617</v>
      </c>
      <c r="R554" s="7" t="s">
        <v>37</v>
      </c>
      <c r="S554" s="7">
        <v>19</v>
      </c>
      <c r="T554" s="7" t="str" cm="1">
        <f t="array" ref="T554">_xlfn.IFS(S554&lt;30, "Young", AND(S554&gt;=30,S554&lt;50),"Adults",S554&gt;=50,"Senior")</f>
        <v>Young</v>
      </c>
      <c r="U554" s="7" t="s">
        <v>44</v>
      </c>
      <c r="V554" s="7" t="s">
        <v>39</v>
      </c>
    </row>
    <row r="555" spans="1:22" ht="14.25" customHeight="1" x14ac:dyDescent="0.3">
      <c r="A555" s="9">
        <v>1554</v>
      </c>
      <c r="B555" s="10">
        <v>44680</v>
      </c>
      <c r="C555" s="9" t="str">
        <f t="shared" si="8"/>
        <v>Apr</v>
      </c>
      <c r="D555" s="9" t="s">
        <v>59</v>
      </c>
      <c r="E555" s="9" t="s">
        <v>60</v>
      </c>
      <c r="F555" s="9">
        <v>20</v>
      </c>
      <c r="G555" s="9" t="str" cm="1">
        <f t="array" ref="G555">_xlfn.IFS(F555&lt;20,"10-20",AND(F555&gt;=20,F555&lt;50),"20-50",AND(F555&gt;=50,F555&lt;70),"50-70",F555&gt;=70,"70-100")</f>
        <v>20-50</v>
      </c>
      <c r="H555" s="9">
        <v>52</v>
      </c>
      <c r="I555" s="9">
        <v>1115</v>
      </c>
      <c r="J555" s="9">
        <v>35</v>
      </c>
      <c r="K555" s="9" t="s">
        <v>42</v>
      </c>
      <c r="L555" s="10">
        <v>44684</v>
      </c>
      <c r="M555" s="9">
        <v>4</v>
      </c>
      <c r="N555" s="9">
        <v>5</v>
      </c>
      <c r="O555" s="9">
        <v>1120</v>
      </c>
      <c r="P555" s="9" t="s">
        <v>49</v>
      </c>
      <c r="Q555" s="9" t="s">
        <v>618</v>
      </c>
      <c r="R555" s="9" t="s">
        <v>37</v>
      </c>
      <c r="S555" s="9">
        <v>41</v>
      </c>
      <c r="T555" s="9" t="str" cm="1">
        <f t="array" ref="T555">_xlfn.IFS(S555&lt;30, "Young", AND(S555&gt;=30,S555&lt;50),"Adults",S555&gt;=50,"Senior")</f>
        <v>Adults</v>
      </c>
      <c r="U555" s="9" t="s">
        <v>55</v>
      </c>
      <c r="V555" s="9" t="s">
        <v>39</v>
      </c>
    </row>
    <row r="556" spans="1:22" ht="14.25" customHeight="1" x14ac:dyDescent="0.3">
      <c r="A556" s="7">
        <v>1555</v>
      </c>
      <c r="B556" s="8">
        <v>44659</v>
      </c>
      <c r="C556" s="7" t="str">
        <f t="shared" si="8"/>
        <v>Apr</v>
      </c>
      <c r="D556" s="7" t="s">
        <v>40</v>
      </c>
      <c r="E556" s="7" t="s">
        <v>41</v>
      </c>
      <c r="F556" s="7">
        <v>98</v>
      </c>
      <c r="G556" s="7" t="str" cm="1">
        <f t="array" ref="G556">_xlfn.IFS(F556&lt;20,"10-20",AND(F556&gt;=20,F556&lt;50),"20-50",AND(F556&gt;=50,F556&lt;70),"50-70",F556&gt;=70,"70-100")</f>
        <v>70-100</v>
      </c>
      <c r="H556" s="7">
        <v>133</v>
      </c>
      <c r="I556" s="7">
        <v>65</v>
      </c>
      <c r="J556" s="7">
        <v>2</v>
      </c>
      <c r="K556" s="7" t="s">
        <v>42</v>
      </c>
      <c r="L556" s="8">
        <v>44661</v>
      </c>
      <c r="M556" s="7">
        <v>2</v>
      </c>
      <c r="N556" s="7">
        <v>5</v>
      </c>
      <c r="O556" s="7">
        <v>70</v>
      </c>
      <c r="P556" s="7" t="s">
        <v>45</v>
      </c>
      <c r="Q556" s="7" t="s">
        <v>619</v>
      </c>
      <c r="R556" s="7" t="s">
        <v>37</v>
      </c>
      <c r="S556" s="7">
        <v>35</v>
      </c>
      <c r="T556" s="7" t="str" cm="1">
        <f t="array" ref="T556">_xlfn.IFS(S556&lt;30, "Young", AND(S556&gt;=30,S556&lt;50),"Adults",S556&gt;=50,"Senior")</f>
        <v>Adults</v>
      </c>
      <c r="U556" s="7" t="s">
        <v>44</v>
      </c>
      <c r="V556" s="7" t="s">
        <v>39</v>
      </c>
    </row>
    <row r="557" spans="1:22" ht="14.25" customHeight="1" x14ac:dyDescent="0.3">
      <c r="A557" s="9">
        <v>1556</v>
      </c>
      <c r="B557" s="10">
        <v>44706</v>
      </c>
      <c r="C557" s="9" t="str">
        <f t="shared" si="8"/>
        <v>May</v>
      </c>
      <c r="D557" s="9" t="s">
        <v>65</v>
      </c>
      <c r="E557" s="9" t="s">
        <v>57</v>
      </c>
      <c r="F557" s="9">
        <v>94</v>
      </c>
      <c r="G557" s="9" t="str" cm="1">
        <f t="array" ref="G557">_xlfn.IFS(F557&lt;20,"10-20",AND(F557&gt;=20,F557&lt;50),"20-50",AND(F557&gt;=50,F557&lt;70),"50-70",F557&gt;=70,"70-100")</f>
        <v>70-100</v>
      </c>
      <c r="H557" s="9">
        <v>122</v>
      </c>
      <c r="I557" s="9">
        <v>863</v>
      </c>
      <c r="J557" s="9">
        <v>31</v>
      </c>
      <c r="K557" s="9" t="s">
        <v>42</v>
      </c>
      <c r="L557" s="10">
        <v>44710</v>
      </c>
      <c r="M557" s="9">
        <v>4</v>
      </c>
      <c r="N557" s="9">
        <v>5</v>
      </c>
      <c r="O557" s="9">
        <v>868</v>
      </c>
      <c r="P557" s="9" t="s">
        <v>72</v>
      </c>
      <c r="Q557" s="9" t="s">
        <v>620</v>
      </c>
      <c r="R557" s="9" t="s">
        <v>37</v>
      </c>
      <c r="S557" s="9">
        <v>51</v>
      </c>
      <c r="T557" s="9" t="str" cm="1">
        <f t="array" ref="T557">_xlfn.IFS(S557&lt;30, "Young", AND(S557&gt;=30,S557&lt;50),"Adults",S557&gt;=50,"Senior")</f>
        <v>Senior</v>
      </c>
      <c r="U557" s="9" t="s">
        <v>88</v>
      </c>
      <c r="V557" s="9" t="s">
        <v>39</v>
      </c>
    </row>
    <row r="558" spans="1:22" ht="14.25" customHeight="1" x14ac:dyDescent="0.3">
      <c r="A558" s="7">
        <v>1557</v>
      </c>
      <c r="B558" s="8">
        <v>44565</v>
      </c>
      <c r="C558" s="7" t="str">
        <f t="shared" si="8"/>
        <v>Jan</v>
      </c>
      <c r="D558" s="7" t="s">
        <v>81</v>
      </c>
      <c r="E558" s="7" t="s">
        <v>60</v>
      </c>
      <c r="F558" s="7">
        <v>48</v>
      </c>
      <c r="G558" s="7" t="str" cm="1">
        <f t="array" ref="G558">_xlfn.IFS(F558&lt;20,"10-20",AND(F558&gt;=20,F558&lt;50),"20-50",AND(F558&gt;=50,F558&lt;70),"50-70",F558&gt;=70,"70-100")</f>
        <v>20-50</v>
      </c>
      <c r="H558" s="7">
        <v>70</v>
      </c>
      <c r="I558" s="7">
        <v>569</v>
      </c>
      <c r="J558" s="7">
        <v>26</v>
      </c>
      <c r="K558" s="7" t="s">
        <v>42</v>
      </c>
      <c r="L558" s="8">
        <v>44567</v>
      </c>
      <c r="M558" s="7">
        <v>2</v>
      </c>
      <c r="N558" s="7">
        <v>3</v>
      </c>
      <c r="O558" s="7">
        <v>572</v>
      </c>
      <c r="P558" s="7" t="s">
        <v>61</v>
      </c>
      <c r="Q558" s="7" t="s">
        <v>621</v>
      </c>
      <c r="R558" s="7" t="s">
        <v>37</v>
      </c>
      <c r="S558" s="7">
        <v>16</v>
      </c>
      <c r="T558" s="7" t="str" cm="1">
        <f t="array" ref="T558">_xlfn.IFS(S558&lt;30, "Young", AND(S558&gt;=30,S558&lt;50),"Adults",S558&gt;=50,"Senior")</f>
        <v>Young</v>
      </c>
      <c r="U558" s="7" t="s">
        <v>84</v>
      </c>
      <c r="V558" s="7" t="s">
        <v>39</v>
      </c>
    </row>
    <row r="559" spans="1:22" ht="14.25" customHeight="1" x14ac:dyDescent="0.3">
      <c r="A559" s="9">
        <v>1558</v>
      </c>
      <c r="B559" s="10">
        <v>44780</v>
      </c>
      <c r="C559" s="9" t="str">
        <f t="shared" si="8"/>
        <v>Aug</v>
      </c>
      <c r="D559" s="9" t="s">
        <v>65</v>
      </c>
      <c r="E559" s="9" t="s">
        <v>57</v>
      </c>
      <c r="F559" s="9">
        <v>24</v>
      </c>
      <c r="G559" s="9" t="str" cm="1">
        <f t="array" ref="G559">_xlfn.IFS(F559&lt;20,"10-20",AND(F559&gt;=20,F559&lt;50),"20-50",AND(F559&gt;=50,F559&lt;70),"50-70",F559&gt;=70,"70-100")</f>
        <v>20-50</v>
      </c>
      <c r="H559" s="9">
        <v>46</v>
      </c>
      <c r="I559" s="9">
        <v>1029</v>
      </c>
      <c r="J559" s="9">
        <v>47</v>
      </c>
      <c r="K559" s="9" t="s">
        <v>42</v>
      </c>
      <c r="L559" s="10">
        <v>44786</v>
      </c>
      <c r="M559" s="9">
        <v>6</v>
      </c>
      <c r="N559" s="9">
        <v>5</v>
      </c>
      <c r="O559" s="9">
        <v>1034</v>
      </c>
      <c r="P559" s="9" t="s">
        <v>49</v>
      </c>
      <c r="Q559" s="9" t="s">
        <v>622</v>
      </c>
      <c r="R559" s="9" t="s">
        <v>37</v>
      </c>
      <c r="S559" s="9">
        <v>59</v>
      </c>
      <c r="T559" s="9" t="str" cm="1">
        <f t="array" ref="T559">_xlfn.IFS(S559&lt;30, "Young", AND(S559&gt;=30,S559&lt;50),"Adults",S559&gt;=50,"Senior")</f>
        <v>Senior</v>
      </c>
      <c r="U559" s="9" t="s">
        <v>44</v>
      </c>
      <c r="V559" s="9" t="s">
        <v>39</v>
      </c>
    </row>
    <row r="560" spans="1:22" ht="14.25" customHeight="1" x14ac:dyDescent="0.3">
      <c r="A560" s="7">
        <v>1559</v>
      </c>
      <c r="B560" s="8">
        <v>44631</v>
      </c>
      <c r="C560" s="7" t="str">
        <f t="shared" si="8"/>
        <v>Mar</v>
      </c>
      <c r="D560" s="7" t="s">
        <v>68</v>
      </c>
      <c r="E560" s="7" t="s">
        <v>57</v>
      </c>
      <c r="F560" s="7">
        <v>42</v>
      </c>
      <c r="G560" s="7" t="str" cm="1">
        <f t="array" ref="G560">_xlfn.IFS(F560&lt;20,"10-20",AND(F560&gt;=20,F560&lt;50),"20-50",AND(F560&gt;=50,F560&lt;70),"50-70",F560&gt;=70,"70-100")</f>
        <v>20-50</v>
      </c>
      <c r="H560" s="7">
        <v>71</v>
      </c>
      <c r="I560" s="7">
        <v>488</v>
      </c>
      <c r="J560" s="7">
        <v>17</v>
      </c>
      <c r="K560" s="7" t="s">
        <v>42</v>
      </c>
      <c r="L560" s="8">
        <v>44632</v>
      </c>
      <c r="M560" s="7">
        <v>1</v>
      </c>
      <c r="N560" s="7">
        <v>5</v>
      </c>
      <c r="O560" s="7">
        <v>493</v>
      </c>
      <c r="P560" s="7" t="s">
        <v>35</v>
      </c>
      <c r="Q560" s="7" t="s">
        <v>623</v>
      </c>
      <c r="R560" s="7" t="s">
        <v>37</v>
      </c>
      <c r="S560" s="7">
        <v>37</v>
      </c>
      <c r="T560" s="7" t="str" cm="1">
        <f t="array" ref="T560">_xlfn.IFS(S560&lt;30, "Young", AND(S560&gt;=30,S560&lt;50),"Adults",S560&gt;=50,"Senior")</f>
        <v>Adults</v>
      </c>
      <c r="U560" s="7" t="s">
        <v>84</v>
      </c>
      <c r="V560" s="7" t="s">
        <v>39</v>
      </c>
    </row>
    <row r="561" spans="1:22" ht="14.25" customHeight="1" x14ac:dyDescent="0.3">
      <c r="A561" s="9">
        <v>1560</v>
      </c>
      <c r="B561" s="10">
        <v>44764</v>
      </c>
      <c r="C561" s="9" t="str">
        <f t="shared" si="8"/>
        <v>Jul</v>
      </c>
      <c r="D561" s="9" t="s">
        <v>52</v>
      </c>
      <c r="E561" s="9" t="s">
        <v>53</v>
      </c>
      <c r="F561" s="9">
        <v>83</v>
      </c>
      <c r="G561" s="9" t="str" cm="1">
        <f t="array" ref="G561">_xlfn.IFS(F561&lt;20,"10-20",AND(F561&gt;=20,F561&lt;50),"20-50",AND(F561&gt;=50,F561&lt;70),"50-70",F561&gt;=70,"70-100")</f>
        <v>70-100</v>
      </c>
      <c r="H561" s="9">
        <v>118</v>
      </c>
      <c r="I561" s="9">
        <v>1573</v>
      </c>
      <c r="J561" s="9">
        <v>45</v>
      </c>
      <c r="K561" s="9" t="s">
        <v>42</v>
      </c>
      <c r="L561" s="10">
        <v>44768</v>
      </c>
      <c r="M561" s="9">
        <v>4</v>
      </c>
      <c r="N561" s="9">
        <v>2</v>
      </c>
      <c r="O561" s="9">
        <v>1575</v>
      </c>
      <c r="P561" s="9" t="s">
        <v>61</v>
      </c>
      <c r="Q561" s="9" t="s">
        <v>624</v>
      </c>
      <c r="R561" s="9" t="s">
        <v>37</v>
      </c>
      <c r="S561" s="9">
        <v>30</v>
      </c>
      <c r="T561" s="9" t="str" cm="1">
        <f t="array" ref="T561">_xlfn.IFS(S561&lt;30, "Young", AND(S561&gt;=30,S561&lt;50),"Adults",S561&gt;=50,"Senior")</f>
        <v>Adults</v>
      </c>
      <c r="U561" s="9" t="s">
        <v>38</v>
      </c>
      <c r="V561" s="9" t="s">
        <v>39</v>
      </c>
    </row>
    <row r="562" spans="1:22" ht="14.25" customHeight="1" x14ac:dyDescent="0.3">
      <c r="A562" s="7">
        <v>1561</v>
      </c>
      <c r="B562" s="8">
        <v>44869</v>
      </c>
      <c r="C562" s="7" t="str">
        <f t="shared" si="8"/>
        <v>Nov</v>
      </c>
      <c r="D562" s="7" t="s">
        <v>68</v>
      </c>
      <c r="E562" s="7" t="s">
        <v>57</v>
      </c>
      <c r="F562" s="7">
        <v>22</v>
      </c>
      <c r="G562" s="7" t="str" cm="1">
        <f t="array" ref="G562">_xlfn.IFS(F562&lt;20,"10-20",AND(F562&gt;=20,F562&lt;50),"20-50",AND(F562&gt;=50,F562&lt;70),"50-70",F562&gt;=70,"70-100")</f>
        <v>20-50</v>
      </c>
      <c r="H562" s="7">
        <v>48</v>
      </c>
      <c r="I562" s="7">
        <v>281</v>
      </c>
      <c r="J562" s="7">
        <v>11</v>
      </c>
      <c r="K562" s="7" t="s">
        <v>42</v>
      </c>
      <c r="L562" s="8">
        <v>44876</v>
      </c>
      <c r="M562" s="7">
        <v>7</v>
      </c>
      <c r="N562" s="7">
        <v>5</v>
      </c>
      <c r="O562" s="7">
        <v>286</v>
      </c>
      <c r="P562" s="7" t="s">
        <v>45</v>
      </c>
      <c r="Q562" s="7" t="s">
        <v>625</v>
      </c>
      <c r="R562" s="7" t="s">
        <v>37</v>
      </c>
      <c r="S562" s="7">
        <v>35</v>
      </c>
      <c r="T562" s="7" t="str" cm="1">
        <f t="array" ref="T562">_xlfn.IFS(S562&lt;30, "Young", AND(S562&gt;=30,S562&lt;50),"Adults",S562&gt;=50,"Senior")</f>
        <v>Adults</v>
      </c>
      <c r="U562" s="7" t="s">
        <v>67</v>
      </c>
      <c r="V562" s="7" t="s">
        <v>39</v>
      </c>
    </row>
    <row r="563" spans="1:22" ht="14.25" customHeight="1" x14ac:dyDescent="0.3">
      <c r="A563" s="9">
        <v>1562</v>
      </c>
      <c r="B563" s="10">
        <v>44628</v>
      </c>
      <c r="C563" s="9" t="str">
        <f t="shared" si="8"/>
        <v>Mar</v>
      </c>
      <c r="D563" s="9" t="s">
        <v>59</v>
      </c>
      <c r="E563" s="9" t="s">
        <v>60</v>
      </c>
      <c r="F563" s="9">
        <v>35</v>
      </c>
      <c r="G563" s="9" t="str" cm="1">
        <f t="array" ref="G563">_xlfn.IFS(F563&lt;20,"10-20",AND(F563&gt;=20,F563&lt;50),"20-50",AND(F563&gt;=50,F563&lt;70),"50-70",F563&gt;=70,"70-100")</f>
        <v>20-50</v>
      </c>
      <c r="H563" s="9">
        <v>48</v>
      </c>
      <c r="I563" s="9">
        <v>349</v>
      </c>
      <c r="J563" s="9">
        <v>27</v>
      </c>
      <c r="K563" s="9" t="s">
        <v>42</v>
      </c>
      <c r="L563" s="10">
        <v>44635</v>
      </c>
      <c r="M563" s="9">
        <v>7</v>
      </c>
      <c r="N563" s="9">
        <v>2</v>
      </c>
      <c r="O563" s="9">
        <v>351</v>
      </c>
      <c r="P563" s="9" t="s">
        <v>61</v>
      </c>
      <c r="Q563" s="9" t="s">
        <v>626</v>
      </c>
      <c r="R563" s="9" t="s">
        <v>37</v>
      </c>
      <c r="S563" s="9">
        <v>53</v>
      </c>
      <c r="T563" s="9" t="str" cm="1">
        <f t="array" ref="T563">_xlfn.IFS(S563&lt;30, "Young", AND(S563&gt;=30,S563&lt;50),"Adults",S563&gt;=50,"Senior")</f>
        <v>Senior</v>
      </c>
      <c r="U563" s="9" t="s">
        <v>168</v>
      </c>
      <c r="V563" s="9" t="s">
        <v>39</v>
      </c>
    </row>
    <row r="564" spans="1:22" ht="14.25" customHeight="1" x14ac:dyDescent="0.3">
      <c r="A564" s="7">
        <v>1563</v>
      </c>
      <c r="B564" s="8">
        <v>44804</v>
      </c>
      <c r="C564" s="7" t="str">
        <f t="shared" si="8"/>
        <v>Aug</v>
      </c>
      <c r="D564" s="7" t="s">
        <v>40</v>
      </c>
      <c r="E564" s="7" t="s">
        <v>41</v>
      </c>
      <c r="F564" s="7">
        <v>100</v>
      </c>
      <c r="G564" s="7" t="str" cm="1">
        <f t="array" ref="G564">_xlfn.IFS(F564&lt;20,"10-20",AND(F564&gt;=20,F564&lt;50),"20-50",AND(F564&gt;=50,F564&lt;70),"50-70",F564&gt;=70,"70-100")</f>
        <v>70-100</v>
      </c>
      <c r="H564" s="7">
        <v>135</v>
      </c>
      <c r="I564" s="7">
        <v>1396</v>
      </c>
      <c r="J564" s="7">
        <v>40</v>
      </c>
      <c r="K564" s="7" t="s">
        <v>42</v>
      </c>
      <c r="L564" s="8">
        <v>44807</v>
      </c>
      <c r="M564" s="7">
        <v>3</v>
      </c>
      <c r="N564" s="7">
        <v>4</v>
      </c>
      <c r="O564" s="7">
        <v>1400</v>
      </c>
      <c r="P564" s="7" t="s">
        <v>35</v>
      </c>
      <c r="Q564" s="7" t="s">
        <v>627</v>
      </c>
      <c r="R564" s="7" t="s">
        <v>37</v>
      </c>
      <c r="S564" s="7">
        <v>63</v>
      </c>
      <c r="T564" s="7" t="str" cm="1">
        <f t="array" ref="T564">_xlfn.IFS(S564&lt;30, "Young", AND(S564&gt;=30,S564&lt;50),"Adults",S564&gt;=50,"Senior")</f>
        <v>Senior</v>
      </c>
      <c r="U564" s="7" t="s">
        <v>168</v>
      </c>
      <c r="V564" s="7" t="s">
        <v>39</v>
      </c>
    </row>
    <row r="565" spans="1:22" ht="14.25" customHeight="1" x14ac:dyDescent="0.3">
      <c r="A565" s="9">
        <v>1564</v>
      </c>
      <c r="B565" s="10">
        <v>44573</v>
      </c>
      <c r="C565" s="9" t="str">
        <f t="shared" si="8"/>
        <v>Jan</v>
      </c>
      <c r="D565" s="9" t="s">
        <v>52</v>
      </c>
      <c r="E565" s="9" t="s">
        <v>53</v>
      </c>
      <c r="F565" s="9">
        <v>87</v>
      </c>
      <c r="G565" s="9" t="str" cm="1">
        <f t="array" ref="G565">_xlfn.IFS(F565&lt;20,"10-20",AND(F565&gt;=20,F565&lt;50),"20-50",AND(F565&gt;=50,F565&lt;70),"50-70",F565&gt;=70,"70-100")</f>
        <v>70-100</v>
      </c>
      <c r="H565" s="9">
        <v>103</v>
      </c>
      <c r="I565" s="9">
        <v>333</v>
      </c>
      <c r="J565" s="9">
        <v>21</v>
      </c>
      <c r="K565" s="9" t="s">
        <v>42</v>
      </c>
      <c r="L565" s="10">
        <v>44578</v>
      </c>
      <c r="M565" s="9">
        <v>5</v>
      </c>
      <c r="N565" s="9">
        <v>3</v>
      </c>
      <c r="O565" s="9">
        <v>336</v>
      </c>
      <c r="P565" s="9" t="s">
        <v>35</v>
      </c>
      <c r="Q565" s="9" t="s">
        <v>628</v>
      </c>
      <c r="R565" s="9" t="s">
        <v>37</v>
      </c>
      <c r="S565" s="9">
        <v>32</v>
      </c>
      <c r="T565" s="9" t="str" cm="1">
        <f t="array" ref="T565">_xlfn.IFS(S565&lt;30, "Young", AND(S565&gt;=30,S565&lt;50),"Adults",S565&gt;=50,"Senior")</f>
        <v>Adults</v>
      </c>
      <c r="U565" s="9" t="s">
        <v>88</v>
      </c>
      <c r="V565" s="9" t="s">
        <v>39</v>
      </c>
    </row>
    <row r="566" spans="1:22" ht="14.25" customHeight="1" x14ac:dyDescent="0.3">
      <c r="A566" s="7">
        <v>1565</v>
      </c>
      <c r="B566" s="8">
        <v>44738</v>
      </c>
      <c r="C566" s="7" t="str">
        <f t="shared" si="8"/>
        <v>Jun</v>
      </c>
      <c r="D566" s="7" t="s">
        <v>32</v>
      </c>
      <c r="E566" s="7" t="s">
        <v>33</v>
      </c>
      <c r="F566" s="7">
        <v>70</v>
      </c>
      <c r="G566" s="7" t="str" cm="1">
        <f t="array" ref="G566">_xlfn.IFS(F566&lt;20,"10-20",AND(F566&gt;=20,F566&lt;50),"20-50",AND(F566&gt;=50,F566&lt;70),"50-70",F566&gt;=70,"70-100")</f>
        <v>70-100</v>
      </c>
      <c r="H566" s="7">
        <v>107</v>
      </c>
      <c r="I566" s="7">
        <v>1771</v>
      </c>
      <c r="J566" s="7">
        <v>48</v>
      </c>
      <c r="K566" s="7" t="s">
        <v>42</v>
      </c>
      <c r="L566" s="8">
        <v>44741</v>
      </c>
      <c r="M566" s="7">
        <v>3</v>
      </c>
      <c r="N566" s="7">
        <v>5</v>
      </c>
      <c r="O566" s="7">
        <v>1776</v>
      </c>
      <c r="P566" s="7" t="s">
        <v>45</v>
      </c>
      <c r="Q566" s="7" t="s">
        <v>629</v>
      </c>
      <c r="R566" s="7" t="s">
        <v>37</v>
      </c>
      <c r="S566" s="7">
        <v>46</v>
      </c>
      <c r="T566" s="7" t="str" cm="1">
        <f t="array" ref="T566">_xlfn.IFS(S566&lt;30, "Young", AND(S566&gt;=30,S566&lt;50),"Adults",S566&gt;=50,"Senior")</f>
        <v>Adults</v>
      </c>
      <c r="U566" s="7" t="s">
        <v>63</v>
      </c>
      <c r="V566" s="7" t="s">
        <v>39</v>
      </c>
    </row>
    <row r="567" spans="1:22" ht="14.25" customHeight="1" x14ac:dyDescent="0.3">
      <c r="A567" s="9">
        <v>1566</v>
      </c>
      <c r="B567" s="10">
        <v>44673</v>
      </c>
      <c r="C567" s="9" t="str">
        <f t="shared" si="8"/>
        <v>Apr</v>
      </c>
      <c r="D567" s="9" t="s">
        <v>77</v>
      </c>
      <c r="E567" s="9" t="s">
        <v>33</v>
      </c>
      <c r="F567" s="9">
        <v>94</v>
      </c>
      <c r="G567" s="9" t="str" cm="1">
        <f t="array" ref="G567">_xlfn.IFS(F567&lt;20,"10-20",AND(F567&gt;=20,F567&lt;50),"20-50",AND(F567&gt;=50,F567&lt;70),"50-70",F567&gt;=70,"70-100")</f>
        <v>70-100</v>
      </c>
      <c r="H567" s="9">
        <v>133</v>
      </c>
      <c r="I567" s="9">
        <v>1129</v>
      </c>
      <c r="J567" s="9">
        <v>29</v>
      </c>
      <c r="K567" s="9" t="s">
        <v>42</v>
      </c>
      <c r="L567" s="10">
        <v>44677</v>
      </c>
      <c r="M567" s="9">
        <v>4</v>
      </c>
      <c r="N567" s="9">
        <v>2</v>
      </c>
      <c r="O567" s="9">
        <v>1131</v>
      </c>
      <c r="P567" s="9" t="s">
        <v>61</v>
      </c>
      <c r="Q567" s="9" t="s">
        <v>630</v>
      </c>
      <c r="R567" s="9" t="s">
        <v>37</v>
      </c>
      <c r="S567" s="9">
        <v>61</v>
      </c>
      <c r="T567" s="9" t="str" cm="1">
        <f t="array" ref="T567">_xlfn.IFS(S567&lt;30, "Young", AND(S567&gt;=30,S567&lt;50),"Adults",S567&gt;=50,"Senior")</f>
        <v>Senior</v>
      </c>
      <c r="U567" s="9" t="s">
        <v>44</v>
      </c>
      <c r="V567" s="9" t="s">
        <v>39</v>
      </c>
    </row>
    <row r="568" spans="1:22" ht="14.25" customHeight="1" x14ac:dyDescent="0.3">
      <c r="A568" s="7">
        <v>1567</v>
      </c>
      <c r="B568" s="8">
        <v>44765</v>
      </c>
      <c r="C568" s="7" t="str">
        <f t="shared" si="8"/>
        <v>Jul</v>
      </c>
      <c r="D568" s="7" t="s">
        <v>81</v>
      </c>
      <c r="E568" s="7" t="s">
        <v>60</v>
      </c>
      <c r="F568" s="7">
        <v>85</v>
      </c>
      <c r="G568" s="7" t="str" cm="1">
        <f t="array" ref="G568">_xlfn.IFS(F568&lt;20,"10-20",AND(F568&gt;=20,F568&lt;50),"20-50",AND(F568&gt;=50,F568&lt;70),"50-70",F568&gt;=70,"70-100")</f>
        <v>70-100</v>
      </c>
      <c r="H568" s="7">
        <v>106</v>
      </c>
      <c r="I568" s="7">
        <v>145</v>
      </c>
      <c r="J568" s="7">
        <v>7</v>
      </c>
      <c r="K568" s="7" t="s">
        <v>42</v>
      </c>
      <c r="L568" s="8">
        <v>44769</v>
      </c>
      <c r="M568" s="7">
        <v>4</v>
      </c>
      <c r="N568" s="7">
        <v>2</v>
      </c>
      <c r="O568" s="7">
        <v>147</v>
      </c>
      <c r="P568" s="7" t="s">
        <v>45</v>
      </c>
      <c r="Q568" s="7" t="s">
        <v>631</v>
      </c>
      <c r="R568" s="7" t="s">
        <v>37</v>
      </c>
      <c r="S568" s="7">
        <v>64</v>
      </c>
      <c r="T568" s="7" t="str" cm="1">
        <f t="array" ref="T568">_xlfn.IFS(S568&lt;30, "Young", AND(S568&gt;=30,S568&lt;50),"Adults",S568&gt;=50,"Senior")</f>
        <v>Senior</v>
      </c>
      <c r="U568" s="7" t="s">
        <v>84</v>
      </c>
      <c r="V568" s="7" t="s">
        <v>39</v>
      </c>
    </row>
    <row r="569" spans="1:22" ht="14.25" customHeight="1" x14ac:dyDescent="0.3">
      <c r="A569" s="9">
        <v>1568</v>
      </c>
      <c r="B569" s="10">
        <v>44641</v>
      </c>
      <c r="C569" s="9" t="str">
        <f t="shared" si="8"/>
        <v>Mar</v>
      </c>
      <c r="D569" s="9" t="s">
        <v>48</v>
      </c>
      <c r="E569" s="9" t="s">
        <v>41</v>
      </c>
      <c r="F569" s="9">
        <v>94</v>
      </c>
      <c r="G569" s="9" t="str" cm="1">
        <f t="array" ref="G569">_xlfn.IFS(F569&lt;20,"10-20",AND(F569&gt;=20,F569&lt;50),"20-50",AND(F569&gt;=50,F569&lt;70),"50-70",F569&gt;=70,"70-100")</f>
        <v>70-100</v>
      </c>
      <c r="H569" s="9">
        <v>110</v>
      </c>
      <c r="I569" s="9">
        <v>446</v>
      </c>
      <c r="J569" s="9">
        <v>28</v>
      </c>
      <c r="K569" s="9" t="s">
        <v>42</v>
      </c>
      <c r="L569" s="10">
        <v>44646</v>
      </c>
      <c r="M569" s="9">
        <v>5</v>
      </c>
      <c r="N569" s="9">
        <v>2</v>
      </c>
      <c r="O569" s="9">
        <v>448</v>
      </c>
      <c r="P569" s="9" t="s">
        <v>72</v>
      </c>
      <c r="Q569" s="9" t="s">
        <v>632</v>
      </c>
      <c r="R569" s="9" t="s">
        <v>37</v>
      </c>
      <c r="S569" s="9">
        <v>35</v>
      </c>
      <c r="T569" s="9" t="str" cm="1">
        <f t="array" ref="T569">_xlfn.IFS(S569&lt;30, "Young", AND(S569&gt;=30,S569&lt;50),"Adults",S569&gt;=50,"Senior")</f>
        <v>Adults</v>
      </c>
      <c r="U569" s="9" t="s">
        <v>63</v>
      </c>
      <c r="V569" s="9" t="s">
        <v>39</v>
      </c>
    </row>
    <row r="570" spans="1:22" ht="14.25" customHeight="1" x14ac:dyDescent="0.3">
      <c r="A570" s="7">
        <v>1569</v>
      </c>
      <c r="B570" s="8">
        <v>44652</v>
      </c>
      <c r="C570" s="7" t="str">
        <f t="shared" si="8"/>
        <v>Apr</v>
      </c>
      <c r="D570" s="7" t="s">
        <v>81</v>
      </c>
      <c r="E570" s="7" t="s">
        <v>60</v>
      </c>
      <c r="F570" s="7">
        <v>30</v>
      </c>
      <c r="G570" s="7" t="str" cm="1">
        <f t="array" ref="G570">_xlfn.IFS(F570&lt;20,"10-20",AND(F570&gt;=20,F570&lt;50),"20-50",AND(F570&gt;=50,F570&lt;70),"50-70",F570&gt;=70,"70-100")</f>
        <v>20-50</v>
      </c>
      <c r="H570" s="7">
        <v>69</v>
      </c>
      <c r="I570" s="7">
        <v>115</v>
      </c>
      <c r="J570" s="7">
        <v>3</v>
      </c>
      <c r="K570" s="7" t="s">
        <v>42</v>
      </c>
      <c r="L570" s="8">
        <v>44659</v>
      </c>
      <c r="M570" s="7">
        <v>7</v>
      </c>
      <c r="N570" s="7">
        <v>2</v>
      </c>
      <c r="O570" s="7">
        <v>117</v>
      </c>
      <c r="P570" s="7" t="s">
        <v>72</v>
      </c>
      <c r="Q570" s="7" t="s">
        <v>633</v>
      </c>
      <c r="R570" s="7" t="s">
        <v>37</v>
      </c>
      <c r="S570" s="7">
        <v>44</v>
      </c>
      <c r="T570" s="7" t="str" cm="1">
        <f t="array" ref="T570">_xlfn.IFS(S570&lt;30, "Young", AND(S570&gt;=30,S570&lt;50),"Adults",S570&gt;=50,"Senior")</f>
        <v>Adults</v>
      </c>
      <c r="U570" s="7" t="s">
        <v>55</v>
      </c>
      <c r="V570" s="7" t="s">
        <v>39</v>
      </c>
    </row>
    <row r="571" spans="1:22" ht="14.25" customHeight="1" x14ac:dyDescent="0.3">
      <c r="A571" s="9">
        <v>1570</v>
      </c>
      <c r="B571" s="10">
        <v>44698</v>
      </c>
      <c r="C571" s="9" t="str">
        <f t="shared" si="8"/>
        <v>May</v>
      </c>
      <c r="D571" s="9" t="s">
        <v>40</v>
      </c>
      <c r="E571" s="9" t="s">
        <v>41</v>
      </c>
      <c r="F571" s="9">
        <v>49</v>
      </c>
      <c r="G571" s="9" t="str" cm="1">
        <f t="array" ref="G571">_xlfn.IFS(F571&lt;20,"10-20",AND(F571&gt;=20,F571&lt;50),"20-50",AND(F571&gt;=50,F571&lt;70),"50-70",F571&gt;=70,"70-100")</f>
        <v>20-50</v>
      </c>
      <c r="H571" s="9">
        <v>84</v>
      </c>
      <c r="I571" s="9">
        <v>1012</v>
      </c>
      <c r="J571" s="9">
        <v>29</v>
      </c>
      <c r="K571" s="9" t="s">
        <v>42</v>
      </c>
      <c r="L571" s="10">
        <v>44700</v>
      </c>
      <c r="M571" s="9">
        <v>2</v>
      </c>
      <c r="N571" s="9">
        <v>3</v>
      </c>
      <c r="O571" s="9">
        <v>1015</v>
      </c>
      <c r="P571" s="9" t="s">
        <v>35</v>
      </c>
      <c r="Q571" s="9" t="s">
        <v>634</v>
      </c>
      <c r="R571" s="9" t="s">
        <v>37</v>
      </c>
      <c r="S571" s="9">
        <v>24</v>
      </c>
      <c r="T571" s="9" t="str" cm="1">
        <f t="array" ref="T571">_xlfn.IFS(S571&lt;30, "Young", AND(S571&gt;=30,S571&lt;50),"Adults",S571&gt;=50,"Senior")</f>
        <v>Young</v>
      </c>
      <c r="U571" s="9" t="s">
        <v>88</v>
      </c>
      <c r="V571" s="9" t="s">
        <v>39</v>
      </c>
    </row>
    <row r="572" spans="1:22" ht="14.25" customHeight="1" x14ac:dyDescent="0.3">
      <c r="A572" s="7">
        <v>1571</v>
      </c>
      <c r="B572" s="8">
        <v>44724</v>
      </c>
      <c r="C572" s="7" t="str">
        <f t="shared" si="8"/>
        <v>Jun</v>
      </c>
      <c r="D572" s="7" t="s">
        <v>81</v>
      </c>
      <c r="E572" s="7" t="s">
        <v>60</v>
      </c>
      <c r="F572" s="7">
        <v>96</v>
      </c>
      <c r="G572" s="7" t="str" cm="1">
        <f t="array" ref="G572">_xlfn.IFS(F572&lt;20,"10-20",AND(F572&gt;=20,F572&lt;50),"20-50",AND(F572&gt;=50,F572&lt;70),"50-70",F572&gt;=70,"70-100")</f>
        <v>70-100</v>
      </c>
      <c r="H572" s="7">
        <v>134</v>
      </c>
      <c r="I572" s="7">
        <v>1746</v>
      </c>
      <c r="J572" s="7">
        <v>46</v>
      </c>
      <c r="K572" s="7" t="s">
        <v>42</v>
      </c>
      <c r="L572" s="8">
        <v>44728</v>
      </c>
      <c r="M572" s="7">
        <v>4</v>
      </c>
      <c r="N572" s="7">
        <v>2</v>
      </c>
      <c r="O572" s="7">
        <v>1748</v>
      </c>
      <c r="P572" s="7" t="s">
        <v>35</v>
      </c>
      <c r="Q572" s="7" t="s">
        <v>635</v>
      </c>
      <c r="R572" s="7" t="s">
        <v>37</v>
      </c>
      <c r="S572" s="7">
        <v>56</v>
      </c>
      <c r="T572" s="7" t="str" cm="1">
        <f t="array" ref="T572">_xlfn.IFS(S572&lt;30, "Young", AND(S572&gt;=30,S572&lt;50),"Adults",S572&gt;=50,"Senior")</f>
        <v>Senior</v>
      </c>
      <c r="U572" s="7" t="s">
        <v>44</v>
      </c>
      <c r="V572" s="7" t="s">
        <v>39</v>
      </c>
    </row>
    <row r="573" spans="1:22" ht="14.25" customHeight="1" x14ac:dyDescent="0.3">
      <c r="A573" s="9">
        <v>1572</v>
      </c>
      <c r="B573" s="10">
        <v>44571</v>
      </c>
      <c r="C573" s="9" t="str">
        <f t="shared" si="8"/>
        <v>Jan</v>
      </c>
      <c r="D573" s="9" t="s">
        <v>48</v>
      </c>
      <c r="E573" s="9" t="s">
        <v>41</v>
      </c>
      <c r="F573" s="9">
        <v>51</v>
      </c>
      <c r="G573" s="9" t="str" cm="1">
        <f t="array" ref="G573">_xlfn.IFS(F573&lt;20,"10-20",AND(F573&gt;=20,F573&lt;50),"20-50",AND(F573&gt;=50,F573&lt;70),"50-70",F573&gt;=70,"70-100")</f>
        <v>50-70</v>
      </c>
      <c r="H573" s="9">
        <v>91</v>
      </c>
      <c r="I573" s="9">
        <v>356</v>
      </c>
      <c r="J573" s="9">
        <v>9</v>
      </c>
      <c r="K573" s="9" t="s">
        <v>42</v>
      </c>
      <c r="L573" s="10">
        <v>44576</v>
      </c>
      <c r="M573" s="9">
        <v>5</v>
      </c>
      <c r="N573" s="9">
        <v>4</v>
      </c>
      <c r="O573" s="9">
        <v>360</v>
      </c>
      <c r="P573" s="9" t="s">
        <v>72</v>
      </c>
      <c r="Q573" s="9" t="s">
        <v>636</v>
      </c>
      <c r="R573" s="9" t="s">
        <v>37</v>
      </c>
      <c r="S573" s="9">
        <v>47</v>
      </c>
      <c r="T573" s="9" t="str" cm="1">
        <f t="array" ref="T573">_xlfn.IFS(S573&lt;30, "Young", AND(S573&gt;=30,S573&lt;50),"Adults",S573&gt;=50,"Senior")</f>
        <v>Adults</v>
      </c>
      <c r="U573" s="9" t="s">
        <v>88</v>
      </c>
      <c r="V573" s="9" t="s">
        <v>39</v>
      </c>
    </row>
    <row r="574" spans="1:22" ht="14.25" customHeight="1" x14ac:dyDescent="0.3">
      <c r="A574" s="7">
        <v>1573</v>
      </c>
      <c r="B574" s="8">
        <v>44798</v>
      </c>
      <c r="C574" s="7" t="str">
        <f t="shared" si="8"/>
        <v>Aug</v>
      </c>
      <c r="D574" s="7" t="s">
        <v>56</v>
      </c>
      <c r="E574" s="7" t="s">
        <v>57</v>
      </c>
      <c r="F574" s="7">
        <v>56</v>
      </c>
      <c r="G574" s="7" t="str" cm="1">
        <f t="array" ref="G574">_xlfn.IFS(F574&lt;20,"10-20",AND(F574&gt;=20,F574&lt;50),"20-50",AND(F574&gt;=50,F574&lt;70),"50-70",F574&gt;=70,"70-100")</f>
        <v>50-70</v>
      </c>
      <c r="H574" s="7">
        <v>82</v>
      </c>
      <c r="I574" s="7">
        <v>620</v>
      </c>
      <c r="J574" s="7">
        <v>24</v>
      </c>
      <c r="K574" s="7" t="s">
        <v>42</v>
      </c>
      <c r="L574" s="8">
        <v>44805</v>
      </c>
      <c r="M574" s="7">
        <v>7</v>
      </c>
      <c r="N574" s="7">
        <v>4</v>
      </c>
      <c r="O574" s="7">
        <v>624</v>
      </c>
      <c r="P574" s="7" t="s">
        <v>61</v>
      </c>
      <c r="Q574" s="7" t="s">
        <v>637</v>
      </c>
      <c r="R574" s="7" t="s">
        <v>37</v>
      </c>
      <c r="S574" s="7">
        <v>39</v>
      </c>
      <c r="T574" s="7" t="str" cm="1">
        <f t="array" ref="T574">_xlfn.IFS(S574&lt;30, "Young", AND(S574&gt;=30,S574&lt;50),"Adults",S574&gt;=50,"Senior")</f>
        <v>Adults</v>
      </c>
      <c r="U574" s="7" t="s">
        <v>67</v>
      </c>
      <c r="V574" s="7" t="s">
        <v>39</v>
      </c>
    </row>
    <row r="575" spans="1:22" ht="14.25" customHeight="1" x14ac:dyDescent="0.3">
      <c r="A575" s="9">
        <v>1574</v>
      </c>
      <c r="B575" s="10">
        <v>44839</v>
      </c>
      <c r="C575" s="9" t="str">
        <f t="shared" si="8"/>
        <v>Oct</v>
      </c>
      <c r="D575" s="9" t="s">
        <v>59</v>
      </c>
      <c r="E575" s="9" t="s">
        <v>60</v>
      </c>
      <c r="F575" s="9">
        <v>80</v>
      </c>
      <c r="G575" s="9" t="str" cm="1">
        <f t="array" ref="G575">_xlfn.IFS(F575&lt;20,"10-20",AND(F575&gt;=20,F575&lt;50),"20-50",AND(F575&gt;=50,F575&lt;70),"50-70",F575&gt;=70,"70-100")</f>
        <v>70-100</v>
      </c>
      <c r="H575" s="9">
        <v>120</v>
      </c>
      <c r="I575" s="9">
        <v>277</v>
      </c>
      <c r="J575" s="9">
        <v>7</v>
      </c>
      <c r="K575" s="9" t="s">
        <v>42</v>
      </c>
      <c r="L575" s="10">
        <v>44845</v>
      </c>
      <c r="M575" s="9">
        <v>6</v>
      </c>
      <c r="N575" s="9">
        <v>3</v>
      </c>
      <c r="O575" s="9">
        <v>280</v>
      </c>
      <c r="P575" s="9" t="s">
        <v>35</v>
      </c>
      <c r="Q575" s="9" t="s">
        <v>638</v>
      </c>
      <c r="R575" s="9" t="s">
        <v>37</v>
      </c>
      <c r="S575" s="9">
        <v>56</v>
      </c>
      <c r="T575" s="9" t="str" cm="1">
        <f t="array" ref="T575">_xlfn.IFS(S575&lt;30, "Young", AND(S575&gt;=30,S575&lt;50),"Adults",S575&gt;=50,"Senior")</f>
        <v>Senior</v>
      </c>
      <c r="U575" s="9" t="s">
        <v>38</v>
      </c>
      <c r="V575" s="9" t="s">
        <v>39</v>
      </c>
    </row>
    <row r="576" spans="1:22" ht="14.25" customHeight="1" x14ac:dyDescent="0.3">
      <c r="A576" s="7">
        <v>1575</v>
      </c>
      <c r="B576" s="8">
        <v>44796</v>
      </c>
      <c r="C576" s="7" t="str">
        <f t="shared" si="8"/>
        <v>Aug</v>
      </c>
      <c r="D576" s="7" t="s">
        <v>68</v>
      </c>
      <c r="E576" s="7" t="s">
        <v>57</v>
      </c>
      <c r="F576" s="7">
        <v>77</v>
      </c>
      <c r="G576" s="7" t="str" cm="1">
        <f t="array" ref="G576">_xlfn.IFS(F576&lt;20,"10-20",AND(F576&gt;=20,F576&lt;50),"20-50",AND(F576&gt;=50,F576&lt;70),"50-70",F576&gt;=70,"70-100")</f>
        <v>70-100</v>
      </c>
      <c r="H576" s="7">
        <v>109</v>
      </c>
      <c r="I576" s="7">
        <v>1566</v>
      </c>
      <c r="J576" s="7">
        <v>49</v>
      </c>
      <c r="K576" s="7" t="s">
        <v>42</v>
      </c>
      <c r="L576" s="8">
        <v>44803</v>
      </c>
      <c r="M576" s="7">
        <v>7</v>
      </c>
      <c r="N576" s="7">
        <v>2</v>
      </c>
      <c r="O576" s="7">
        <v>1568</v>
      </c>
      <c r="P576" s="7" t="s">
        <v>45</v>
      </c>
      <c r="Q576" s="7" t="s">
        <v>639</v>
      </c>
      <c r="R576" s="7" t="s">
        <v>37</v>
      </c>
      <c r="S576" s="7">
        <v>20</v>
      </c>
      <c r="T576" s="7" t="str" cm="1">
        <f t="array" ref="T576">_xlfn.IFS(S576&lt;30, "Young", AND(S576&gt;=30,S576&lt;50),"Adults",S576&gt;=50,"Senior")</f>
        <v>Young</v>
      </c>
      <c r="U576" s="7" t="s">
        <v>168</v>
      </c>
      <c r="V576" s="7" t="s">
        <v>39</v>
      </c>
    </row>
    <row r="577" spans="1:22" ht="14.25" customHeight="1" x14ac:dyDescent="0.3">
      <c r="A577" s="9">
        <v>1576</v>
      </c>
      <c r="B577" s="10">
        <v>44793</v>
      </c>
      <c r="C577" s="9" t="str">
        <f t="shared" si="8"/>
        <v>Aug</v>
      </c>
      <c r="D577" s="9" t="s">
        <v>59</v>
      </c>
      <c r="E577" s="9" t="s">
        <v>60</v>
      </c>
      <c r="F577" s="9">
        <v>82</v>
      </c>
      <c r="G577" s="9" t="str" cm="1">
        <f t="array" ref="G577">_xlfn.IFS(F577&lt;20,"10-20",AND(F577&gt;=20,F577&lt;50),"20-50",AND(F577&gt;=50,F577&lt;70),"50-70",F577&gt;=70,"70-100")</f>
        <v>70-100</v>
      </c>
      <c r="H577" s="9">
        <v>121</v>
      </c>
      <c r="I577" s="9">
        <v>1635</v>
      </c>
      <c r="J577" s="9">
        <v>42</v>
      </c>
      <c r="K577" s="9" t="s">
        <v>42</v>
      </c>
      <c r="L577" s="10">
        <v>44799</v>
      </c>
      <c r="M577" s="9">
        <v>6</v>
      </c>
      <c r="N577" s="9">
        <v>3</v>
      </c>
      <c r="O577" s="9">
        <v>1638</v>
      </c>
      <c r="P577" s="9" t="s">
        <v>35</v>
      </c>
      <c r="Q577" s="9" t="s">
        <v>640</v>
      </c>
      <c r="R577" s="9" t="s">
        <v>37</v>
      </c>
      <c r="S577" s="9">
        <v>26</v>
      </c>
      <c r="T577" s="9" t="str" cm="1">
        <f t="array" ref="T577">_xlfn.IFS(S577&lt;30, "Young", AND(S577&gt;=30,S577&lt;50),"Adults",S577&gt;=50,"Senior")</f>
        <v>Young</v>
      </c>
      <c r="U577" s="9" t="s">
        <v>47</v>
      </c>
      <c r="V577" s="9" t="s">
        <v>39</v>
      </c>
    </row>
    <row r="578" spans="1:22" ht="14.25" customHeight="1" x14ac:dyDescent="0.3">
      <c r="A578" s="7">
        <v>1577</v>
      </c>
      <c r="B578" s="8">
        <v>44730</v>
      </c>
      <c r="C578" s="7" t="str">
        <f t="shared" si="8"/>
        <v>Jun</v>
      </c>
      <c r="D578" s="7" t="s">
        <v>65</v>
      </c>
      <c r="E578" s="7" t="s">
        <v>57</v>
      </c>
      <c r="F578" s="7">
        <v>33</v>
      </c>
      <c r="G578" s="7" t="str" cm="1">
        <f t="array" ref="G578">_xlfn.IFS(F578&lt;20,"10-20",AND(F578&gt;=20,F578&lt;50),"20-50",AND(F578&gt;=50,F578&lt;70),"50-70",F578&gt;=70,"70-100")</f>
        <v>20-50</v>
      </c>
      <c r="H578" s="7">
        <v>45</v>
      </c>
      <c r="I578" s="7">
        <v>67</v>
      </c>
      <c r="J578" s="7">
        <v>6</v>
      </c>
      <c r="K578" s="7" t="s">
        <v>42</v>
      </c>
      <c r="L578" s="8">
        <v>44735</v>
      </c>
      <c r="M578" s="7">
        <v>5</v>
      </c>
      <c r="N578" s="7">
        <v>5</v>
      </c>
      <c r="O578" s="7">
        <v>72</v>
      </c>
      <c r="P578" s="7" t="s">
        <v>72</v>
      </c>
      <c r="Q578" s="7" t="s">
        <v>641</v>
      </c>
      <c r="R578" s="7" t="s">
        <v>37</v>
      </c>
      <c r="S578" s="7">
        <v>33</v>
      </c>
      <c r="T578" s="7" t="str" cm="1">
        <f t="array" ref="T578">_xlfn.IFS(S578&lt;30, "Young", AND(S578&gt;=30,S578&lt;50),"Adults",S578&gt;=50,"Senior")</f>
        <v>Adults</v>
      </c>
      <c r="U578" s="7" t="s">
        <v>47</v>
      </c>
      <c r="V578" s="7" t="s">
        <v>39</v>
      </c>
    </row>
    <row r="579" spans="1:22" ht="14.25" customHeight="1" x14ac:dyDescent="0.3">
      <c r="A579" s="9">
        <v>1578</v>
      </c>
      <c r="B579" s="10">
        <v>44804</v>
      </c>
      <c r="C579" s="9" t="str">
        <f t="shared" ref="C579:C642" si="9">TEXT(B579,"MMM")</f>
        <v>Aug</v>
      </c>
      <c r="D579" s="9" t="s">
        <v>48</v>
      </c>
      <c r="E579" s="9" t="s">
        <v>41</v>
      </c>
      <c r="F579" s="9">
        <v>23</v>
      </c>
      <c r="G579" s="9" t="str" cm="1">
        <f t="array" ref="G579">_xlfn.IFS(F579&lt;20,"10-20",AND(F579&gt;=20,F579&lt;50),"20-50",AND(F579&gt;=50,F579&lt;70),"50-70",F579&gt;=70,"70-100")</f>
        <v>20-50</v>
      </c>
      <c r="H579" s="9">
        <v>50</v>
      </c>
      <c r="I579" s="9">
        <v>76</v>
      </c>
      <c r="J579" s="9">
        <v>3</v>
      </c>
      <c r="K579" s="9" t="s">
        <v>42</v>
      </c>
      <c r="L579" s="10">
        <v>44806</v>
      </c>
      <c r="M579" s="9">
        <v>2</v>
      </c>
      <c r="N579" s="9">
        <v>5</v>
      </c>
      <c r="O579" s="9">
        <v>81</v>
      </c>
      <c r="P579" s="9" t="s">
        <v>35</v>
      </c>
      <c r="Q579" s="9" t="s">
        <v>642</v>
      </c>
      <c r="R579" s="9" t="s">
        <v>37</v>
      </c>
      <c r="S579" s="9">
        <v>50</v>
      </c>
      <c r="T579" s="9" t="str" cm="1">
        <f t="array" ref="T579">_xlfn.IFS(S579&lt;30, "Young", AND(S579&gt;=30,S579&lt;50),"Adults",S579&gt;=50,"Senior")</f>
        <v>Senior</v>
      </c>
      <c r="U579" s="9" t="s">
        <v>47</v>
      </c>
      <c r="V579" s="9" t="s">
        <v>39</v>
      </c>
    </row>
    <row r="580" spans="1:22" ht="14.25" customHeight="1" x14ac:dyDescent="0.3">
      <c r="A580" s="7">
        <v>1579</v>
      </c>
      <c r="B580" s="8">
        <v>44776</v>
      </c>
      <c r="C580" s="7" t="str">
        <f t="shared" si="9"/>
        <v>Aug</v>
      </c>
      <c r="D580" s="7" t="s">
        <v>40</v>
      </c>
      <c r="E580" s="7" t="s">
        <v>41</v>
      </c>
      <c r="F580" s="7">
        <v>76</v>
      </c>
      <c r="G580" s="7" t="str" cm="1">
        <f t="array" ref="G580">_xlfn.IFS(F580&lt;20,"10-20",AND(F580&gt;=20,F580&lt;50),"20-50",AND(F580&gt;=50,F580&lt;70),"50-70",F580&gt;=70,"70-100")</f>
        <v>70-100</v>
      </c>
      <c r="H580" s="7">
        <v>108</v>
      </c>
      <c r="I580" s="7">
        <v>444</v>
      </c>
      <c r="J580" s="7">
        <v>14</v>
      </c>
      <c r="K580" s="7" t="s">
        <v>42</v>
      </c>
      <c r="L580" s="8">
        <v>44782</v>
      </c>
      <c r="M580" s="7">
        <v>6</v>
      </c>
      <c r="N580" s="7">
        <v>4</v>
      </c>
      <c r="O580" s="7">
        <v>448</v>
      </c>
      <c r="P580" s="7" t="s">
        <v>61</v>
      </c>
      <c r="Q580" s="7" t="s">
        <v>643</v>
      </c>
      <c r="R580" s="7" t="s">
        <v>37</v>
      </c>
      <c r="S580" s="7">
        <v>24</v>
      </c>
      <c r="T580" s="7" t="str" cm="1">
        <f t="array" ref="T580">_xlfn.IFS(S580&lt;30, "Young", AND(S580&gt;=30,S580&lt;50),"Adults",S580&gt;=50,"Senior")</f>
        <v>Young</v>
      </c>
      <c r="U580" s="7" t="s">
        <v>67</v>
      </c>
      <c r="V580" s="7" t="s">
        <v>39</v>
      </c>
    </row>
    <row r="581" spans="1:22" ht="14.25" customHeight="1" x14ac:dyDescent="0.3">
      <c r="A581" s="9">
        <v>1580</v>
      </c>
      <c r="B581" s="10">
        <v>44839</v>
      </c>
      <c r="C581" s="9" t="str">
        <f t="shared" si="9"/>
        <v>Oct</v>
      </c>
      <c r="D581" s="9" t="s">
        <v>65</v>
      </c>
      <c r="E581" s="9" t="s">
        <v>57</v>
      </c>
      <c r="F581" s="9">
        <v>35</v>
      </c>
      <c r="G581" s="9" t="str" cm="1">
        <f t="array" ref="G581">_xlfn.IFS(F581&lt;20,"10-20",AND(F581&gt;=20,F581&lt;50),"20-50",AND(F581&gt;=50,F581&lt;70),"50-70",F581&gt;=70,"70-100")</f>
        <v>20-50</v>
      </c>
      <c r="H581" s="9">
        <v>75</v>
      </c>
      <c r="I581" s="9">
        <v>157</v>
      </c>
      <c r="J581" s="9">
        <v>4</v>
      </c>
      <c r="K581" s="9" t="s">
        <v>42</v>
      </c>
      <c r="L581" s="10">
        <v>44843</v>
      </c>
      <c r="M581" s="9">
        <v>4</v>
      </c>
      <c r="N581" s="9">
        <v>3</v>
      </c>
      <c r="O581" s="9">
        <v>160</v>
      </c>
      <c r="P581" s="9" t="s">
        <v>49</v>
      </c>
      <c r="Q581" s="9" t="s">
        <v>644</v>
      </c>
      <c r="R581" s="9" t="s">
        <v>37</v>
      </c>
      <c r="S581" s="9">
        <v>26</v>
      </c>
      <c r="T581" s="9" t="str" cm="1">
        <f t="array" ref="T581">_xlfn.IFS(S581&lt;30, "Young", AND(S581&gt;=30,S581&lt;50),"Adults",S581&gt;=50,"Senior")</f>
        <v>Young</v>
      </c>
      <c r="U581" s="9" t="s">
        <v>168</v>
      </c>
      <c r="V581" s="9" t="s">
        <v>39</v>
      </c>
    </row>
    <row r="582" spans="1:22" ht="14.25" customHeight="1" x14ac:dyDescent="0.3">
      <c r="A582" s="7">
        <v>1581</v>
      </c>
      <c r="B582" s="8">
        <v>44771</v>
      </c>
      <c r="C582" s="7" t="str">
        <f t="shared" si="9"/>
        <v>Jul</v>
      </c>
      <c r="D582" s="7" t="s">
        <v>52</v>
      </c>
      <c r="E582" s="7" t="s">
        <v>53</v>
      </c>
      <c r="F582" s="7">
        <v>33</v>
      </c>
      <c r="G582" s="7" t="str" cm="1">
        <f t="array" ref="G582">_xlfn.IFS(F582&lt;20,"10-20",AND(F582&gt;=20,F582&lt;50),"20-50",AND(F582&gt;=50,F582&lt;70),"50-70",F582&gt;=70,"70-100")</f>
        <v>20-50</v>
      </c>
      <c r="H582" s="7">
        <v>59</v>
      </c>
      <c r="I582" s="7">
        <v>256</v>
      </c>
      <c r="J582" s="7">
        <v>10</v>
      </c>
      <c r="K582" s="7" t="s">
        <v>42</v>
      </c>
      <c r="L582" s="8">
        <v>44777</v>
      </c>
      <c r="M582" s="7">
        <v>6</v>
      </c>
      <c r="N582" s="7">
        <v>4</v>
      </c>
      <c r="O582" s="7">
        <v>260</v>
      </c>
      <c r="P582" s="7" t="s">
        <v>49</v>
      </c>
      <c r="Q582" s="7" t="s">
        <v>645</v>
      </c>
      <c r="R582" s="7" t="s">
        <v>37</v>
      </c>
      <c r="S582" s="7">
        <v>41</v>
      </c>
      <c r="T582" s="7" t="str" cm="1">
        <f t="array" ref="T582">_xlfn.IFS(S582&lt;30, "Young", AND(S582&gt;=30,S582&lt;50),"Adults",S582&gt;=50,"Senior")</f>
        <v>Adults</v>
      </c>
      <c r="U582" s="7" t="s">
        <v>168</v>
      </c>
      <c r="V582" s="7" t="s">
        <v>39</v>
      </c>
    </row>
    <row r="583" spans="1:22" ht="14.25" customHeight="1" x14ac:dyDescent="0.3">
      <c r="A583" s="9">
        <v>1582</v>
      </c>
      <c r="B583" s="10">
        <v>44886</v>
      </c>
      <c r="C583" s="9" t="str">
        <f t="shared" si="9"/>
        <v>Nov</v>
      </c>
      <c r="D583" s="9" t="s">
        <v>65</v>
      </c>
      <c r="E583" s="9" t="s">
        <v>57</v>
      </c>
      <c r="F583" s="9">
        <v>76</v>
      </c>
      <c r="G583" s="9" t="str" cm="1">
        <f t="array" ref="G583">_xlfn.IFS(F583&lt;20,"10-20",AND(F583&gt;=20,F583&lt;50),"20-50",AND(F583&gt;=50,F583&lt;70),"50-70",F583&gt;=70,"70-100")</f>
        <v>70-100</v>
      </c>
      <c r="H583" s="9">
        <v>104</v>
      </c>
      <c r="I583" s="9">
        <v>782</v>
      </c>
      <c r="J583" s="9">
        <v>28</v>
      </c>
      <c r="K583" s="9" t="s">
        <v>42</v>
      </c>
      <c r="L583" s="10">
        <v>44887</v>
      </c>
      <c r="M583" s="9">
        <v>1</v>
      </c>
      <c r="N583" s="9">
        <v>2</v>
      </c>
      <c r="O583" s="9">
        <v>784</v>
      </c>
      <c r="P583" s="9" t="s">
        <v>72</v>
      </c>
      <c r="Q583" s="9" t="s">
        <v>646</v>
      </c>
      <c r="R583" s="9" t="s">
        <v>37</v>
      </c>
      <c r="S583" s="9">
        <v>65</v>
      </c>
      <c r="T583" s="9" t="str" cm="1">
        <f t="array" ref="T583">_xlfn.IFS(S583&lt;30, "Young", AND(S583&gt;=30,S583&lt;50),"Adults",S583&gt;=50,"Senior")</f>
        <v>Senior</v>
      </c>
      <c r="U583" s="9" t="s">
        <v>67</v>
      </c>
      <c r="V583" s="9" t="s">
        <v>39</v>
      </c>
    </row>
    <row r="584" spans="1:22" ht="14.25" customHeight="1" x14ac:dyDescent="0.3">
      <c r="A584" s="7">
        <v>1583</v>
      </c>
      <c r="B584" s="8">
        <v>44632</v>
      </c>
      <c r="C584" s="7" t="str">
        <f t="shared" si="9"/>
        <v>Mar</v>
      </c>
      <c r="D584" s="7" t="s">
        <v>48</v>
      </c>
      <c r="E584" s="7" t="s">
        <v>41</v>
      </c>
      <c r="F584" s="7">
        <v>50</v>
      </c>
      <c r="G584" s="7" t="str" cm="1">
        <f t="array" ref="G584">_xlfn.IFS(F584&lt;20,"10-20",AND(F584&gt;=20,F584&lt;50),"20-50",AND(F584&gt;=50,F584&lt;70),"50-70",F584&gt;=70,"70-100")</f>
        <v>50-70</v>
      </c>
      <c r="H584" s="7">
        <v>79</v>
      </c>
      <c r="I584" s="7">
        <v>807</v>
      </c>
      <c r="J584" s="7">
        <v>28</v>
      </c>
      <c r="K584" s="7" t="s">
        <v>42</v>
      </c>
      <c r="L584" s="8">
        <v>44636</v>
      </c>
      <c r="M584" s="7">
        <v>4</v>
      </c>
      <c r="N584" s="7">
        <v>5</v>
      </c>
      <c r="O584" s="7">
        <v>812</v>
      </c>
      <c r="P584" s="7" t="s">
        <v>72</v>
      </c>
      <c r="Q584" s="7" t="s">
        <v>647</v>
      </c>
      <c r="R584" s="7" t="s">
        <v>37</v>
      </c>
      <c r="S584" s="7">
        <v>51</v>
      </c>
      <c r="T584" s="7" t="str" cm="1">
        <f t="array" ref="T584">_xlfn.IFS(S584&lt;30, "Young", AND(S584&gt;=30,S584&lt;50),"Adults",S584&gt;=50,"Senior")</f>
        <v>Senior</v>
      </c>
      <c r="U584" s="7" t="s">
        <v>74</v>
      </c>
      <c r="V584" s="7" t="s">
        <v>39</v>
      </c>
    </row>
    <row r="585" spans="1:22" ht="14.25" customHeight="1" x14ac:dyDescent="0.3">
      <c r="A585" s="9">
        <v>1584</v>
      </c>
      <c r="B585" s="10">
        <v>44592</v>
      </c>
      <c r="C585" s="9" t="str">
        <f t="shared" si="9"/>
        <v>Jan</v>
      </c>
      <c r="D585" s="9" t="s">
        <v>52</v>
      </c>
      <c r="E585" s="9" t="s">
        <v>53</v>
      </c>
      <c r="F585" s="9">
        <v>21</v>
      </c>
      <c r="G585" s="9" t="str" cm="1">
        <f t="array" ref="G585">_xlfn.IFS(F585&lt;20,"10-20",AND(F585&gt;=20,F585&lt;50),"20-50",AND(F585&gt;=50,F585&lt;70),"50-70",F585&gt;=70,"70-100")</f>
        <v>20-50</v>
      </c>
      <c r="H585" s="9">
        <v>54</v>
      </c>
      <c r="I585" s="9">
        <v>1117</v>
      </c>
      <c r="J585" s="9">
        <v>34</v>
      </c>
      <c r="K585" s="9" t="s">
        <v>42</v>
      </c>
      <c r="L585" s="10">
        <v>44594</v>
      </c>
      <c r="M585" s="9">
        <v>2</v>
      </c>
      <c r="N585" s="9">
        <v>5</v>
      </c>
      <c r="O585" s="9">
        <v>1122</v>
      </c>
      <c r="P585" s="9" t="s">
        <v>61</v>
      </c>
      <c r="Q585" s="9" t="s">
        <v>648</v>
      </c>
      <c r="R585" s="9" t="s">
        <v>37</v>
      </c>
      <c r="S585" s="9">
        <v>49</v>
      </c>
      <c r="T585" s="9" t="str" cm="1">
        <f t="array" ref="T585">_xlfn.IFS(S585&lt;30, "Young", AND(S585&gt;=30,S585&lt;50),"Adults",S585&gt;=50,"Senior")</f>
        <v>Adults</v>
      </c>
      <c r="U585" s="9" t="s">
        <v>44</v>
      </c>
      <c r="V585" s="9" t="s">
        <v>39</v>
      </c>
    </row>
    <row r="586" spans="1:22" ht="14.25" customHeight="1" x14ac:dyDescent="0.3">
      <c r="A586" s="7">
        <v>1585</v>
      </c>
      <c r="B586" s="8">
        <v>44643</v>
      </c>
      <c r="C586" s="7" t="str">
        <f t="shared" si="9"/>
        <v>Mar</v>
      </c>
      <c r="D586" s="7" t="s">
        <v>32</v>
      </c>
      <c r="E586" s="7" t="s">
        <v>33</v>
      </c>
      <c r="F586" s="7">
        <v>82</v>
      </c>
      <c r="G586" s="7" t="str" cm="1">
        <f t="array" ref="G586">_xlfn.IFS(F586&lt;20,"10-20",AND(F586&gt;=20,F586&lt;50),"20-50",AND(F586&gt;=50,F586&lt;70),"50-70",F586&gt;=70,"70-100")</f>
        <v>70-100</v>
      </c>
      <c r="H586" s="7">
        <v>120</v>
      </c>
      <c r="I586" s="7">
        <v>1211</v>
      </c>
      <c r="J586" s="7">
        <v>32</v>
      </c>
      <c r="K586" s="7" t="s">
        <v>42</v>
      </c>
      <c r="L586" s="8">
        <v>44648</v>
      </c>
      <c r="M586" s="7">
        <v>5</v>
      </c>
      <c r="N586" s="7">
        <v>5</v>
      </c>
      <c r="O586" s="7">
        <v>1216</v>
      </c>
      <c r="P586" s="7" t="s">
        <v>72</v>
      </c>
      <c r="Q586" s="7" t="s">
        <v>649</v>
      </c>
      <c r="R586" s="7" t="s">
        <v>37</v>
      </c>
      <c r="S586" s="7">
        <v>40</v>
      </c>
      <c r="T586" s="7" t="str" cm="1">
        <f t="array" ref="T586">_xlfn.IFS(S586&lt;30, "Young", AND(S586&gt;=30,S586&lt;50),"Adults",S586&gt;=50,"Senior")</f>
        <v>Adults</v>
      </c>
      <c r="U586" s="7" t="s">
        <v>84</v>
      </c>
      <c r="V586" s="7" t="s">
        <v>39</v>
      </c>
    </row>
    <row r="587" spans="1:22" ht="14.25" customHeight="1" x14ac:dyDescent="0.3">
      <c r="A587" s="9">
        <v>1586</v>
      </c>
      <c r="B587" s="10">
        <v>44774</v>
      </c>
      <c r="C587" s="9" t="str">
        <f t="shared" si="9"/>
        <v>Aug</v>
      </c>
      <c r="D587" s="9" t="s">
        <v>40</v>
      </c>
      <c r="E587" s="9" t="s">
        <v>41</v>
      </c>
      <c r="F587" s="9">
        <v>92</v>
      </c>
      <c r="G587" s="9" t="str" cm="1">
        <f t="array" ref="G587">_xlfn.IFS(F587&lt;20,"10-20",AND(F587&gt;=20,F587&lt;50),"20-50",AND(F587&gt;=50,F587&lt;70),"50-70",F587&gt;=70,"70-100")</f>
        <v>70-100</v>
      </c>
      <c r="H587" s="9">
        <v>114</v>
      </c>
      <c r="I587" s="9">
        <v>391</v>
      </c>
      <c r="J587" s="9">
        <v>18</v>
      </c>
      <c r="K587" s="9" t="s">
        <v>42</v>
      </c>
      <c r="L587" s="10">
        <v>44776</v>
      </c>
      <c r="M587" s="9">
        <v>2</v>
      </c>
      <c r="N587" s="9">
        <v>5</v>
      </c>
      <c r="O587" s="9">
        <v>396</v>
      </c>
      <c r="P587" s="9" t="s">
        <v>35</v>
      </c>
      <c r="Q587" s="9" t="s">
        <v>650</v>
      </c>
      <c r="R587" s="9" t="s">
        <v>37</v>
      </c>
      <c r="S587" s="9">
        <v>32</v>
      </c>
      <c r="T587" s="9" t="str" cm="1">
        <f t="array" ref="T587">_xlfn.IFS(S587&lt;30, "Young", AND(S587&gt;=30,S587&lt;50),"Adults",S587&gt;=50,"Senior")</f>
        <v>Adults</v>
      </c>
      <c r="U587" s="9" t="s">
        <v>55</v>
      </c>
      <c r="V587" s="9" t="s">
        <v>39</v>
      </c>
    </row>
    <row r="588" spans="1:22" ht="14.25" customHeight="1" x14ac:dyDescent="0.3">
      <c r="A588" s="7">
        <v>1587</v>
      </c>
      <c r="B588" s="8">
        <v>44784</v>
      </c>
      <c r="C588" s="7" t="str">
        <f t="shared" si="9"/>
        <v>Aug</v>
      </c>
      <c r="D588" s="7" t="s">
        <v>40</v>
      </c>
      <c r="E588" s="7" t="s">
        <v>41</v>
      </c>
      <c r="F588" s="7">
        <v>59</v>
      </c>
      <c r="G588" s="7" t="str" cm="1">
        <f t="array" ref="G588">_xlfn.IFS(F588&lt;20,"10-20",AND(F588&gt;=20,F588&lt;50),"20-50",AND(F588&gt;=50,F588&lt;70),"50-70",F588&gt;=70,"70-100")</f>
        <v>50-70</v>
      </c>
      <c r="H588" s="7">
        <v>78</v>
      </c>
      <c r="I588" s="7">
        <v>148</v>
      </c>
      <c r="J588" s="7">
        <v>8</v>
      </c>
      <c r="K588" s="7" t="s">
        <v>42</v>
      </c>
      <c r="L588" s="8">
        <v>44791</v>
      </c>
      <c r="M588" s="7">
        <v>7</v>
      </c>
      <c r="N588" s="7">
        <v>4</v>
      </c>
      <c r="O588" s="7">
        <v>152</v>
      </c>
      <c r="P588" s="7" t="s">
        <v>72</v>
      </c>
      <c r="Q588" s="7" t="s">
        <v>651</v>
      </c>
      <c r="R588" s="7" t="s">
        <v>37</v>
      </c>
      <c r="S588" s="7">
        <v>29</v>
      </c>
      <c r="T588" s="7" t="str" cm="1">
        <f t="array" ref="T588">_xlfn.IFS(S588&lt;30, "Young", AND(S588&gt;=30,S588&lt;50),"Adults",S588&gt;=50,"Senior")</f>
        <v>Young</v>
      </c>
      <c r="U588" s="7" t="s">
        <v>63</v>
      </c>
      <c r="V588" s="7" t="s">
        <v>39</v>
      </c>
    </row>
    <row r="589" spans="1:22" ht="14.25" customHeight="1" x14ac:dyDescent="0.3">
      <c r="A589" s="9">
        <v>1588</v>
      </c>
      <c r="B589" s="10">
        <v>44593</v>
      </c>
      <c r="C589" s="9" t="str">
        <f t="shared" si="9"/>
        <v>Feb</v>
      </c>
      <c r="D589" s="9" t="s">
        <v>40</v>
      </c>
      <c r="E589" s="9" t="s">
        <v>41</v>
      </c>
      <c r="F589" s="9">
        <v>63</v>
      </c>
      <c r="G589" s="9" t="str" cm="1">
        <f t="array" ref="G589">_xlfn.IFS(F589&lt;20,"10-20",AND(F589&gt;=20,F589&lt;50),"20-50",AND(F589&gt;=50,F589&lt;70),"50-70",F589&gt;=70,"70-100")</f>
        <v>50-70</v>
      </c>
      <c r="H589" s="9">
        <v>103</v>
      </c>
      <c r="I589" s="9">
        <v>1955</v>
      </c>
      <c r="J589" s="9">
        <v>49</v>
      </c>
      <c r="K589" s="9" t="s">
        <v>42</v>
      </c>
      <c r="L589" s="10">
        <v>44597</v>
      </c>
      <c r="M589" s="9">
        <v>4</v>
      </c>
      <c r="N589" s="9">
        <v>5</v>
      </c>
      <c r="O589" s="9">
        <v>1960</v>
      </c>
      <c r="P589" s="9" t="s">
        <v>45</v>
      </c>
      <c r="Q589" s="9" t="s">
        <v>652</v>
      </c>
      <c r="R589" s="9" t="s">
        <v>37</v>
      </c>
      <c r="S589" s="9">
        <v>30</v>
      </c>
      <c r="T589" s="9" t="str" cm="1">
        <f t="array" ref="T589">_xlfn.IFS(S589&lt;30, "Young", AND(S589&gt;=30,S589&lt;50),"Adults",S589&gt;=50,"Senior")</f>
        <v>Adults</v>
      </c>
      <c r="U589" s="9" t="s">
        <v>168</v>
      </c>
      <c r="V589" s="9" t="s">
        <v>39</v>
      </c>
    </row>
    <row r="590" spans="1:22" ht="14.25" customHeight="1" x14ac:dyDescent="0.3">
      <c r="A590" s="7">
        <v>1589</v>
      </c>
      <c r="B590" s="8">
        <v>44591</v>
      </c>
      <c r="C590" s="7" t="str">
        <f t="shared" si="9"/>
        <v>Jan</v>
      </c>
      <c r="D590" s="7" t="s">
        <v>68</v>
      </c>
      <c r="E590" s="7" t="s">
        <v>57</v>
      </c>
      <c r="F590" s="7">
        <v>68</v>
      </c>
      <c r="G590" s="7" t="str" cm="1">
        <f t="array" ref="G590">_xlfn.IFS(F590&lt;20,"10-20",AND(F590&gt;=20,F590&lt;50),"20-50",AND(F590&gt;=50,F590&lt;70),"50-70",F590&gt;=70,"70-100")</f>
        <v>50-70</v>
      </c>
      <c r="H590" s="7">
        <v>105</v>
      </c>
      <c r="I590" s="7">
        <v>812</v>
      </c>
      <c r="J590" s="7">
        <v>22</v>
      </c>
      <c r="K590" s="7" t="s">
        <v>42</v>
      </c>
      <c r="L590" s="8">
        <v>44594</v>
      </c>
      <c r="M590" s="7">
        <v>3</v>
      </c>
      <c r="N590" s="7">
        <v>2</v>
      </c>
      <c r="O590" s="7">
        <v>814</v>
      </c>
      <c r="P590" s="7" t="s">
        <v>49</v>
      </c>
      <c r="Q590" s="7" t="s">
        <v>653</v>
      </c>
      <c r="R590" s="7" t="s">
        <v>37</v>
      </c>
      <c r="S590" s="7">
        <v>60</v>
      </c>
      <c r="T590" s="7" t="str" cm="1">
        <f t="array" ref="T590">_xlfn.IFS(S590&lt;30, "Young", AND(S590&gt;=30,S590&lt;50),"Adults",S590&gt;=50,"Senior")</f>
        <v>Senior</v>
      </c>
      <c r="U590" s="7" t="s">
        <v>74</v>
      </c>
      <c r="V590" s="7" t="s">
        <v>39</v>
      </c>
    </row>
    <row r="591" spans="1:22" ht="14.25" customHeight="1" x14ac:dyDescent="0.3">
      <c r="A591" s="9">
        <v>1590</v>
      </c>
      <c r="B591" s="10">
        <v>44580</v>
      </c>
      <c r="C591" s="9" t="str">
        <f t="shared" si="9"/>
        <v>Jan</v>
      </c>
      <c r="D591" s="9" t="s">
        <v>59</v>
      </c>
      <c r="E591" s="9" t="s">
        <v>60</v>
      </c>
      <c r="F591" s="9">
        <v>82</v>
      </c>
      <c r="G591" s="9" t="str" cm="1">
        <f t="array" ref="G591">_xlfn.IFS(F591&lt;20,"10-20",AND(F591&gt;=20,F591&lt;50),"20-50",AND(F591&gt;=50,F591&lt;70),"50-70",F591&gt;=70,"70-100")</f>
        <v>70-100</v>
      </c>
      <c r="H591" s="9">
        <v>95</v>
      </c>
      <c r="I591" s="9">
        <v>88</v>
      </c>
      <c r="J591" s="9">
        <v>7</v>
      </c>
      <c r="K591" s="9" t="s">
        <v>42</v>
      </c>
      <c r="L591" s="10">
        <v>44583</v>
      </c>
      <c r="M591" s="9">
        <v>3</v>
      </c>
      <c r="N591" s="9">
        <v>3</v>
      </c>
      <c r="O591" s="9">
        <v>91</v>
      </c>
      <c r="P591" s="9" t="s">
        <v>49</v>
      </c>
      <c r="Q591" s="9" t="s">
        <v>654</v>
      </c>
      <c r="R591" s="9" t="s">
        <v>37</v>
      </c>
      <c r="S591" s="9">
        <v>21</v>
      </c>
      <c r="T591" s="9" t="str" cm="1">
        <f t="array" ref="T591">_xlfn.IFS(S591&lt;30, "Young", AND(S591&gt;=30,S591&lt;50),"Adults",S591&gt;=50,"Senior")</f>
        <v>Young</v>
      </c>
      <c r="U591" s="9" t="s">
        <v>38</v>
      </c>
      <c r="V591" s="9" t="s">
        <v>39</v>
      </c>
    </row>
    <row r="592" spans="1:22" ht="14.25" customHeight="1" x14ac:dyDescent="0.3">
      <c r="A592" s="7">
        <v>1591</v>
      </c>
      <c r="B592" s="8">
        <v>44738</v>
      </c>
      <c r="C592" s="7" t="str">
        <f t="shared" si="9"/>
        <v>Jun</v>
      </c>
      <c r="D592" s="7" t="s">
        <v>48</v>
      </c>
      <c r="E592" s="7" t="s">
        <v>41</v>
      </c>
      <c r="F592" s="7">
        <v>46</v>
      </c>
      <c r="G592" s="7" t="str" cm="1">
        <f t="array" ref="G592">_xlfn.IFS(F592&lt;20,"10-20",AND(F592&gt;=20,F592&lt;50),"20-50",AND(F592&gt;=50,F592&lt;70),"50-70",F592&gt;=70,"70-100")</f>
        <v>20-50</v>
      </c>
      <c r="H592" s="7">
        <v>75</v>
      </c>
      <c r="I592" s="7">
        <v>1215</v>
      </c>
      <c r="J592" s="7">
        <v>42</v>
      </c>
      <c r="K592" s="7" t="s">
        <v>42</v>
      </c>
      <c r="L592" s="8">
        <v>44745</v>
      </c>
      <c r="M592" s="7">
        <v>7</v>
      </c>
      <c r="N592" s="7">
        <v>3</v>
      </c>
      <c r="O592" s="7">
        <v>1218</v>
      </c>
      <c r="P592" s="7" t="s">
        <v>45</v>
      </c>
      <c r="Q592" s="7" t="s">
        <v>655</v>
      </c>
      <c r="R592" s="7" t="s">
        <v>37</v>
      </c>
      <c r="S592" s="7">
        <v>48</v>
      </c>
      <c r="T592" s="7" t="str" cm="1">
        <f t="array" ref="T592">_xlfn.IFS(S592&lt;30, "Young", AND(S592&gt;=30,S592&lt;50),"Adults",S592&gt;=50,"Senior")</f>
        <v>Adults</v>
      </c>
      <c r="U592" s="7" t="s">
        <v>44</v>
      </c>
      <c r="V592" s="7" t="s">
        <v>39</v>
      </c>
    </row>
    <row r="593" spans="1:22" ht="14.25" customHeight="1" x14ac:dyDescent="0.3">
      <c r="A593" s="9">
        <v>1592</v>
      </c>
      <c r="B593" s="10">
        <v>44850</v>
      </c>
      <c r="C593" s="9" t="str">
        <f t="shared" si="9"/>
        <v>Oct</v>
      </c>
      <c r="D593" s="9" t="s">
        <v>52</v>
      </c>
      <c r="E593" s="9" t="s">
        <v>53</v>
      </c>
      <c r="F593" s="9">
        <v>44</v>
      </c>
      <c r="G593" s="9" t="str" cm="1">
        <f t="array" ref="G593">_xlfn.IFS(F593&lt;20,"10-20",AND(F593&gt;=20,F593&lt;50),"20-50",AND(F593&gt;=50,F593&lt;70),"50-70",F593&gt;=70,"70-100")</f>
        <v>20-50</v>
      </c>
      <c r="H593" s="9">
        <v>54</v>
      </c>
      <c r="I593" s="9">
        <v>315</v>
      </c>
      <c r="J593" s="9">
        <v>32</v>
      </c>
      <c r="K593" s="9" t="s">
        <v>42</v>
      </c>
      <c r="L593" s="10">
        <v>44852</v>
      </c>
      <c r="M593" s="9">
        <v>2</v>
      </c>
      <c r="N593" s="9">
        <v>5</v>
      </c>
      <c r="O593" s="9">
        <v>320</v>
      </c>
      <c r="P593" s="9" t="s">
        <v>49</v>
      </c>
      <c r="Q593" s="9" t="s">
        <v>656</v>
      </c>
      <c r="R593" s="9" t="s">
        <v>37</v>
      </c>
      <c r="S593" s="9">
        <v>41</v>
      </c>
      <c r="T593" s="9" t="str" cm="1">
        <f t="array" ref="T593">_xlfn.IFS(S593&lt;30, "Young", AND(S593&gt;=30,S593&lt;50),"Adults",S593&gt;=50,"Senior")</f>
        <v>Adults</v>
      </c>
      <c r="U593" s="9" t="s">
        <v>47</v>
      </c>
      <c r="V593" s="9" t="s">
        <v>39</v>
      </c>
    </row>
    <row r="594" spans="1:22" ht="14.25" customHeight="1" x14ac:dyDescent="0.3">
      <c r="A594" s="7">
        <v>1593</v>
      </c>
      <c r="B594" s="8">
        <v>44602</v>
      </c>
      <c r="C594" s="7" t="str">
        <f t="shared" si="9"/>
        <v>Feb</v>
      </c>
      <c r="D594" s="7" t="s">
        <v>52</v>
      </c>
      <c r="E594" s="7" t="s">
        <v>53</v>
      </c>
      <c r="F594" s="7">
        <v>76</v>
      </c>
      <c r="G594" s="7" t="str" cm="1">
        <f t="array" ref="G594">_xlfn.IFS(F594&lt;20,"10-20",AND(F594&gt;=20,F594&lt;50),"20-50",AND(F594&gt;=50,F594&lt;70),"50-70",F594&gt;=70,"70-100")</f>
        <v>70-100</v>
      </c>
      <c r="H594" s="7">
        <v>93</v>
      </c>
      <c r="I594" s="7">
        <v>846</v>
      </c>
      <c r="J594" s="7">
        <v>50</v>
      </c>
      <c r="K594" s="7" t="s">
        <v>42</v>
      </c>
      <c r="L594" s="8">
        <v>44607</v>
      </c>
      <c r="M594" s="7">
        <v>5</v>
      </c>
      <c r="N594" s="7">
        <v>4</v>
      </c>
      <c r="O594" s="7">
        <v>850</v>
      </c>
      <c r="P594" s="7" t="s">
        <v>35</v>
      </c>
      <c r="Q594" s="7" t="s">
        <v>657</v>
      </c>
      <c r="R594" s="7" t="s">
        <v>37</v>
      </c>
      <c r="S594" s="7">
        <v>46</v>
      </c>
      <c r="T594" s="7" t="str" cm="1">
        <f t="array" ref="T594">_xlfn.IFS(S594&lt;30, "Young", AND(S594&gt;=30,S594&lt;50),"Adults",S594&gt;=50,"Senior")</f>
        <v>Adults</v>
      </c>
      <c r="U594" s="7" t="s">
        <v>47</v>
      </c>
      <c r="V594" s="7" t="s">
        <v>39</v>
      </c>
    </row>
    <row r="595" spans="1:22" ht="14.25" customHeight="1" x14ac:dyDescent="0.3">
      <c r="A595" s="9">
        <v>1594</v>
      </c>
      <c r="B595" s="10">
        <v>44803</v>
      </c>
      <c r="C595" s="9" t="str">
        <f t="shared" si="9"/>
        <v>Aug</v>
      </c>
      <c r="D595" s="9" t="s">
        <v>65</v>
      </c>
      <c r="E595" s="9" t="s">
        <v>57</v>
      </c>
      <c r="F595" s="9">
        <v>57</v>
      </c>
      <c r="G595" s="9" t="str" cm="1">
        <f t="array" ref="G595">_xlfn.IFS(F595&lt;20,"10-20",AND(F595&gt;=20,F595&lt;50),"20-50",AND(F595&gt;=50,F595&lt;70),"50-70",F595&gt;=70,"70-100")</f>
        <v>50-70</v>
      </c>
      <c r="H595" s="9">
        <v>93</v>
      </c>
      <c r="I595" s="9">
        <v>862</v>
      </c>
      <c r="J595" s="9">
        <v>24</v>
      </c>
      <c r="K595" s="9" t="s">
        <v>42</v>
      </c>
      <c r="L595" s="10">
        <v>44809</v>
      </c>
      <c r="M595" s="9">
        <v>6</v>
      </c>
      <c r="N595" s="9">
        <v>2</v>
      </c>
      <c r="O595" s="9">
        <v>864</v>
      </c>
      <c r="P595" s="9" t="s">
        <v>72</v>
      </c>
      <c r="Q595" s="9" t="s">
        <v>658</v>
      </c>
      <c r="R595" s="9" t="s">
        <v>37</v>
      </c>
      <c r="S595" s="9">
        <v>33</v>
      </c>
      <c r="T595" s="9" t="str" cm="1">
        <f t="array" ref="T595">_xlfn.IFS(S595&lt;30, "Young", AND(S595&gt;=30,S595&lt;50),"Adults",S595&gt;=50,"Senior")</f>
        <v>Adults</v>
      </c>
      <c r="U595" s="9" t="s">
        <v>84</v>
      </c>
      <c r="V595" s="9" t="s">
        <v>39</v>
      </c>
    </row>
    <row r="596" spans="1:22" ht="14.25" customHeight="1" x14ac:dyDescent="0.3">
      <c r="A596" s="7">
        <v>1595</v>
      </c>
      <c r="B596" s="8">
        <v>44615</v>
      </c>
      <c r="C596" s="7" t="str">
        <f t="shared" si="9"/>
        <v>Feb</v>
      </c>
      <c r="D596" s="7" t="s">
        <v>48</v>
      </c>
      <c r="E596" s="7" t="s">
        <v>41</v>
      </c>
      <c r="F596" s="7">
        <v>29</v>
      </c>
      <c r="G596" s="7" t="str" cm="1">
        <f t="array" ref="G596">_xlfn.IFS(F596&lt;20,"10-20",AND(F596&gt;=20,F596&lt;50),"20-50",AND(F596&gt;=50,F596&lt;70),"50-70",F596&gt;=70,"70-100")</f>
        <v>20-50</v>
      </c>
      <c r="H596" s="7">
        <v>52</v>
      </c>
      <c r="I596" s="7">
        <v>1007</v>
      </c>
      <c r="J596" s="7">
        <v>44</v>
      </c>
      <c r="K596" s="7" t="s">
        <v>42</v>
      </c>
      <c r="L596" s="8">
        <v>44622</v>
      </c>
      <c r="M596" s="7">
        <v>7</v>
      </c>
      <c r="N596" s="7">
        <v>5</v>
      </c>
      <c r="O596" s="7">
        <v>1012</v>
      </c>
      <c r="P596" s="7" t="s">
        <v>35</v>
      </c>
      <c r="Q596" s="7" t="s">
        <v>659</v>
      </c>
      <c r="R596" s="7" t="s">
        <v>37</v>
      </c>
      <c r="S596" s="7">
        <v>59</v>
      </c>
      <c r="T596" s="7" t="str" cm="1">
        <f t="array" ref="T596">_xlfn.IFS(S596&lt;30, "Young", AND(S596&gt;=30,S596&lt;50),"Adults",S596&gt;=50,"Senior")</f>
        <v>Senior</v>
      </c>
      <c r="U596" s="7" t="s">
        <v>168</v>
      </c>
      <c r="V596" s="7" t="s">
        <v>39</v>
      </c>
    </row>
    <row r="597" spans="1:22" ht="14.25" customHeight="1" x14ac:dyDescent="0.3">
      <c r="A597" s="9">
        <v>1596</v>
      </c>
      <c r="B597" s="10">
        <v>44579</v>
      </c>
      <c r="C597" s="9" t="str">
        <f t="shared" si="9"/>
        <v>Jan</v>
      </c>
      <c r="D597" s="9" t="s">
        <v>32</v>
      </c>
      <c r="E597" s="9" t="s">
        <v>33</v>
      </c>
      <c r="F597" s="9">
        <v>53</v>
      </c>
      <c r="G597" s="9" t="str" cm="1">
        <f t="array" ref="G597">_xlfn.IFS(F597&lt;20,"10-20",AND(F597&gt;=20,F597&lt;50),"20-50",AND(F597&gt;=50,F597&lt;70),"50-70",F597&gt;=70,"70-100")</f>
        <v>50-70</v>
      </c>
      <c r="H597" s="9">
        <v>81</v>
      </c>
      <c r="I597" s="9">
        <v>1089</v>
      </c>
      <c r="J597" s="9">
        <v>39</v>
      </c>
      <c r="K597" s="9" t="s">
        <v>42</v>
      </c>
      <c r="L597" s="10">
        <v>44580</v>
      </c>
      <c r="M597" s="9">
        <v>1</v>
      </c>
      <c r="N597" s="9">
        <v>3</v>
      </c>
      <c r="O597" s="9">
        <v>1092</v>
      </c>
      <c r="P597" s="9" t="s">
        <v>49</v>
      </c>
      <c r="Q597" s="9" t="s">
        <v>660</v>
      </c>
      <c r="R597" s="9" t="s">
        <v>37</v>
      </c>
      <c r="S597" s="9">
        <v>65</v>
      </c>
      <c r="T597" s="9" t="str" cm="1">
        <f t="array" ref="T597">_xlfn.IFS(S597&lt;30, "Young", AND(S597&gt;=30,S597&lt;50),"Adults",S597&gt;=50,"Senior")</f>
        <v>Senior</v>
      </c>
      <c r="U597" s="9" t="s">
        <v>168</v>
      </c>
      <c r="V597" s="9" t="s">
        <v>39</v>
      </c>
    </row>
    <row r="598" spans="1:22" ht="14.25" customHeight="1" x14ac:dyDescent="0.3">
      <c r="A598" s="7">
        <v>1597</v>
      </c>
      <c r="B598" s="8">
        <v>44630</v>
      </c>
      <c r="C598" s="7" t="str">
        <f t="shared" si="9"/>
        <v>Mar</v>
      </c>
      <c r="D598" s="7" t="s">
        <v>32</v>
      </c>
      <c r="E598" s="7" t="s">
        <v>33</v>
      </c>
      <c r="F598" s="7">
        <v>96</v>
      </c>
      <c r="G598" s="7" t="str" cm="1">
        <f t="array" ref="G598">_xlfn.IFS(F598&lt;20,"10-20",AND(F598&gt;=20,F598&lt;50),"20-50",AND(F598&gt;=50,F598&lt;70),"50-70",F598&gt;=70,"70-100")</f>
        <v>70-100</v>
      </c>
      <c r="H598" s="7">
        <v>114</v>
      </c>
      <c r="I598" s="7">
        <v>896</v>
      </c>
      <c r="J598" s="7">
        <v>50</v>
      </c>
      <c r="K598" s="7" t="s">
        <v>42</v>
      </c>
      <c r="L598" s="8">
        <v>44634</v>
      </c>
      <c r="M598" s="7">
        <v>4</v>
      </c>
      <c r="N598" s="7">
        <v>4</v>
      </c>
      <c r="O598" s="7">
        <v>900</v>
      </c>
      <c r="P598" s="7" t="s">
        <v>35</v>
      </c>
      <c r="Q598" s="7" t="s">
        <v>661</v>
      </c>
      <c r="R598" s="7" t="s">
        <v>37</v>
      </c>
      <c r="S598" s="7">
        <v>36</v>
      </c>
      <c r="T598" s="7" t="str" cm="1">
        <f t="array" ref="T598">_xlfn.IFS(S598&lt;30, "Young", AND(S598&gt;=30,S598&lt;50),"Adults",S598&gt;=50,"Senior")</f>
        <v>Adults</v>
      </c>
      <c r="U598" s="7" t="s">
        <v>47</v>
      </c>
      <c r="V598" s="7" t="s">
        <v>39</v>
      </c>
    </row>
    <row r="599" spans="1:22" ht="14.25" customHeight="1" x14ac:dyDescent="0.3">
      <c r="A599" s="9">
        <v>1598</v>
      </c>
      <c r="B599" s="10">
        <v>44719</v>
      </c>
      <c r="C599" s="9" t="str">
        <f t="shared" si="9"/>
        <v>Jun</v>
      </c>
      <c r="D599" s="9" t="s">
        <v>56</v>
      </c>
      <c r="E599" s="9" t="s">
        <v>57</v>
      </c>
      <c r="F599" s="9">
        <v>30</v>
      </c>
      <c r="G599" s="9" t="str" cm="1">
        <f t="array" ref="G599">_xlfn.IFS(F599&lt;20,"10-20",AND(F599&gt;=20,F599&lt;50),"20-50",AND(F599&gt;=50,F599&lt;70),"50-70",F599&gt;=70,"70-100")</f>
        <v>20-50</v>
      </c>
      <c r="H599" s="9">
        <v>40</v>
      </c>
      <c r="I599" s="9">
        <v>375</v>
      </c>
      <c r="J599" s="9">
        <v>38</v>
      </c>
      <c r="K599" s="9" t="s">
        <v>42</v>
      </c>
      <c r="L599" s="10">
        <v>44724</v>
      </c>
      <c r="M599" s="9">
        <v>5</v>
      </c>
      <c r="N599" s="9">
        <v>5</v>
      </c>
      <c r="O599" s="9">
        <v>380</v>
      </c>
      <c r="P599" s="9" t="s">
        <v>49</v>
      </c>
      <c r="Q599" s="9" t="s">
        <v>662</v>
      </c>
      <c r="R599" s="9" t="s">
        <v>37</v>
      </c>
      <c r="S599" s="9">
        <v>51</v>
      </c>
      <c r="T599" s="9" t="str" cm="1">
        <f t="array" ref="T599">_xlfn.IFS(S599&lt;30, "Young", AND(S599&gt;=30,S599&lt;50),"Adults",S599&gt;=50,"Senior")</f>
        <v>Senior</v>
      </c>
      <c r="U599" s="9" t="s">
        <v>55</v>
      </c>
      <c r="V599" s="9" t="s">
        <v>39</v>
      </c>
    </row>
    <row r="600" spans="1:22" ht="14.25" customHeight="1" x14ac:dyDescent="0.3">
      <c r="A600" s="7">
        <v>1599</v>
      </c>
      <c r="B600" s="8">
        <v>44564</v>
      </c>
      <c r="C600" s="7" t="str">
        <f t="shared" si="9"/>
        <v>Jan</v>
      </c>
      <c r="D600" s="7" t="s">
        <v>65</v>
      </c>
      <c r="E600" s="7" t="s">
        <v>57</v>
      </c>
      <c r="F600" s="7">
        <v>88</v>
      </c>
      <c r="G600" s="7" t="str" cm="1">
        <f t="array" ref="G600">_xlfn.IFS(F600&lt;20,"10-20",AND(F600&gt;=20,F600&lt;50),"20-50",AND(F600&gt;=50,F600&lt;70),"50-70",F600&gt;=70,"70-100")</f>
        <v>70-100</v>
      </c>
      <c r="H600" s="7">
        <v>98</v>
      </c>
      <c r="I600" s="7">
        <v>168</v>
      </c>
      <c r="J600" s="7">
        <v>17</v>
      </c>
      <c r="K600" s="7" t="s">
        <v>42</v>
      </c>
      <c r="L600" s="8">
        <v>44569</v>
      </c>
      <c r="M600" s="7">
        <v>5</v>
      </c>
      <c r="N600" s="7">
        <v>2</v>
      </c>
      <c r="O600" s="7">
        <v>170</v>
      </c>
      <c r="P600" s="7" t="s">
        <v>35</v>
      </c>
      <c r="Q600" s="7" t="s">
        <v>663</v>
      </c>
      <c r="R600" s="7" t="s">
        <v>37</v>
      </c>
      <c r="S600" s="7">
        <v>34</v>
      </c>
      <c r="T600" s="7" t="str" cm="1">
        <f t="array" ref="T600">_xlfn.IFS(S600&lt;30, "Young", AND(S600&gt;=30,S600&lt;50),"Adults",S600&gt;=50,"Senior")</f>
        <v>Adults</v>
      </c>
      <c r="U600" s="7" t="s">
        <v>84</v>
      </c>
      <c r="V600" s="7" t="s">
        <v>39</v>
      </c>
    </row>
    <row r="601" spans="1:22" ht="14.25" customHeight="1" x14ac:dyDescent="0.3">
      <c r="A601" s="9">
        <v>1600</v>
      </c>
      <c r="B601" s="10">
        <v>44821</v>
      </c>
      <c r="C601" s="9" t="str">
        <f t="shared" si="9"/>
        <v>Sep</v>
      </c>
      <c r="D601" s="9" t="s">
        <v>48</v>
      </c>
      <c r="E601" s="9" t="s">
        <v>41</v>
      </c>
      <c r="F601" s="9">
        <v>24</v>
      </c>
      <c r="G601" s="9" t="str" cm="1">
        <f t="array" ref="G601">_xlfn.IFS(F601&lt;20,"10-20",AND(F601&gt;=20,F601&lt;50),"20-50",AND(F601&gt;=50,F601&lt;70),"50-70",F601&gt;=70,"70-100")</f>
        <v>20-50</v>
      </c>
      <c r="H601" s="9">
        <v>35</v>
      </c>
      <c r="I601" s="9">
        <v>96</v>
      </c>
      <c r="J601" s="9">
        <v>9</v>
      </c>
      <c r="K601" s="9" t="s">
        <v>42</v>
      </c>
      <c r="L601" s="10">
        <v>44823</v>
      </c>
      <c r="M601" s="9">
        <v>2</v>
      </c>
      <c r="N601" s="9">
        <v>3</v>
      </c>
      <c r="O601" s="9">
        <v>99</v>
      </c>
      <c r="P601" s="9" t="s">
        <v>61</v>
      </c>
      <c r="Q601" s="9" t="s">
        <v>664</v>
      </c>
      <c r="R601" s="9" t="s">
        <v>37</v>
      </c>
      <c r="S601" s="9">
        <v>33</v>
      </c>
      <c r="T601" s="9" t="str" cm="1">
        <f t="array" ref="T601">_xlfn.IFS(S601&lt;30, "Young", AND(S601&gt;=30,S601&lt;50),"Adults",S601&gt;=50,"Senior")</f>
        <v>Adults</v>
      </c>
      <c r="U601" s="9" t="s">
        <v>67</v>
      </c>
      <c r="V601" s="9" t="s">
        <v>39</v>
      </c>
    </row>
    <row r="602" spans="1:22" ht="14.25" customHeight="1" x14ac:dyDescent="0.3">
      <c r="A602" s="7">
        <v>1601</v>
      </c>
      <c r="B602" s="8">
        <v>44721</v>
      </c>
      <c r="C602" s="7" t="str">
        <f t="shared" si="9"/>
        <v>Jun</v>
      </c>
      <c r="D602" s="7" t="s">
        <v>77</v>
      </c>
      <c r="E602" s="7" t="s">
        <v>33</v>
      </c>
      <c r="F602" s="7">
        <v>64</v>
      </c>
      <c r="G602" s="7" t="str" cm="1">
        <f t="array" ref="G602">_xlfn.IFS(F602&lt;20,"10-20",AND(F602&gt;=20,F602&lt;50),"20-50",AND(F602&gt;=50,F602&lt;70),"50-70",F602&gt;=70,"70-100")</f>
        <v>50-70</v>
      </c>
      <c r="H602" s="7">
        <v>88</v>
      </c>
      <c r="I602" s="7">
        <v>980</v>
      </c>
      <c r="J602" s="7">
        <v>41</v>
      </c>
      <c r="K602" s="7" t="s">
        <v>42</v>
      </c>
      <c r="L602" s="8">
        <v>44725</v>
      </c>
      <c r="M602" s="7">
        <v>4</v>
      </c>
      <c r="N602" s="7">
        <v>4</v>
      </c>
      <c r="O602" s="7">
        <v>984</v>
      </c>
      <c r="P602" s="7" t="s">
        <v>72</v>
      </c>
      <c r="Q602" s="7" t="s">
        <v>665</v>
      </c>
      <c r="R602" s="7" t="s">
        <v>37</v>
      </c>
      <c r="S602" s="7">
        <v>45</v>
      </c>
      <c r="T602" s="7" t="str" cm="1">
        <f t="array" ref="T602">_xlfn.IFS(S602&lt;30, "Young", AND(S602&gt;=30,S602&lt;50),"Adults",S602&gt;=50,"Senior")</f>
        <v>Adults</v>
      </c>
      <c r="U602" s="7" t="s">
        <v>168</v>
      </c>
      <c r="V602" s="7" t="s">
        <v>39</v>
      </c>
    </row>
    <row r="603" spans="1:22" ht="14.25" customHeight="1" x14ac:dyDescent="0.3">
      <c r="A603" s="9">
        <v>1602</v>
      </c>
      <c r="B603" s="10">
        <v>44633</v>
      </c>
      <c r="C603" s="9" t="str">
        <f t="shared" si="9"/>
        <v>Mar</v>
      </c>
      <c r="D603" s="9" t="s">
        <v>32</v>
      </c>
      <c r="E603" s="9" t="s">
        <v>33</v>
      </c>
      <c r="F603" s="9">
        <v>46</v>
      </c>
      <c r="G603" s="9" t="str" cm="1">
        <f t="array" ref="G603">_xlfn.IFS(F603&lt;20,"10-20",AND(F603&gt;=20,F603&lt;50),"20-50",AND(F603&gt;=50,F603&lt;70),"50-70",F603&gt;=70,"70-100")</f>
        <v>20-50</v>
      </c>
      <c r="H603" s="9">
        <v>64</v>
      </c>
      <c r="I603" s="9">
        <v>878</v>
      </c>
      <c r="J603" s="9">
        <v>49</v>
      </c>
      <c r="K603" s="9" t="s">
        <v>42</v>
      </c>
      <c r="L603" s="10">
        <v>44640</v>
      </c>
      <c r="M603" s="9">
        <v>7</v>
      </c>
      <c r="N603" s="9">
        <v>4</v>
      </c>
      <c r="O603" s="9">
        <v>882</v>
      </c>
      <c r="P603" s="9" t="s">
        <v>61</v>
      </c>
      <c r="Q603" s="9" t="s">
        <v>666</v>
      </c>
      <c r="R603" s="9" t="s">
        <v>37</v>
      </c>
      <c r="S603" s="9">
        <v>29</v>
      </c>
      <c r="T603" s="9" t="str" cm="1">
        <f t="array" ref="T603">_xlfn.IFS(S603&lt;30, "Young", AND(S603&gt;=30,S603&lt;50),"Adults",S603&gt;=50,"Senior")</f>
        <v>Young</v>
      </c>
      <c r="U603" s="9" t="s">
        <v>67</v>
      </c>
      <c r="V603" s="9" t="s">
        <v>39</v>
      </c>
    </row>
    <row r="604" spans="1:22" ht="14.25" customHeight="1" x14ac:dyDescent="0.3">
      <c r="A604" s="7">
        <v>1603</v>
      </c>
      <c r="B604" s="8">
        <v>44829</v>
      </c>
      <c r="C604" s="7" t="str">
        <f t="shared" si="9"/>
        <v>Sep</v>
      </c>
      <c r="D604" s="7" t="s">
        <v>81</v>
      </c>
      <c r="E604" s="7" t="s">
        <v>60</v>
      </c>
      <c r="F604" s="7">
        <v>85</v>
      </c>
      <c r="G604" s="7" t="str" cm="1">
        <f t="array" ref="G604">_xlfn.IFS(F604&lt;20,"10-20",AND(F604&gt;=20,F604&lt;50),"20-50",AND(F604&gt;=50,F604&lt;70),"50-70",F604&gt;=70,"70-100")</f>
        <v>70-100</v>
      </c>
      <c r="H604" s="7">
        <v>104</v>
      </c>
      <c r="I604" s="7">
        <v>814</v>
      </c>
      <c r="J604" s="7">
        <v>43</v>
      </c>
      <c r="K604" s="7" t="s">
        <v>42</v>
      </c>
      <c r="L604" s="8">
        <v>44835</v>
      </c>
      <c r="M604" s="7">
        <v>6</v>
      </c>
      <c r="N604" s="7">
        <v>3</v>
      </c>
      <c r="O604" s="7">
        <v>817</v>
      </c>
      <c r="P604" s="7" t="s">
        <v>61</v>
      </c>
      <c r="Q604" s="7" t="s">
        <v>667</v>
      </c>
      <c r="R604" s="7" t="s">
        <v>37</v>
      </c>
      <c r="S604" s="7">
        <v>25</v>
      </c>
      <c r="T604" s="7" t="str" cm="1">
        <f t="array" ref="T604">_xlfn.IFS(S604&lt;30, "Young", AND(S604&gt;=30,S604&lt;50),"Adults",S604&gt;=50,"Senior")</f>
        <v>Young</v>
      </c>
      <c r="U604" s="7" t="s">
        <v>55</v>
      </c>
      <c r="V604" s="7" t="s">
        <v>39</v>
      </c>
    </row>
    <row r="605" spans="1:22" ht="14.25" customHeight="1" x14ac:dyDescent="0.3">
      <c r="A605" s="9">
        <v>1604</v>
      </c>
      <c r="B605" s="10">
        <v>44666</v>
      </c>
      <c r="C605" s="9" t="str">
        <f t="shared" si="9"/>
        <v>Apr</v>
      </c>
      <c r="D605" s="9" t="s">
        <v>32</v>
      </c>
      <c r="E605" s="9" t="s">
        <v>33</v>
      </c>
      <c r="F605" s="9">
        <v>98</v>
      </c>
      <c r="G605" s="9" t="str" cm="1">
        <f t="array" ref="G605">_xlfn.IFS(F605&lt;20,"10-20",AND(F605&gt;=20,F605&lt;50),"20-50",AND(F605&gt;=50,F605&lt;70),"50-70",F605&gt;=70,"70-100")</f>
        <v>70-100</v>
      </c>
      <c r="H605" s="9">
        <v>123</v>
      </c>
      <c r="I605" s="9">
        <v>72</v>
      </c>
      <c r="J605" s="9">
        <v>3</v>
      </c>
      <c r="K605" s="9" t="s">
        <v>42</v>
      </c>
      <c r="L605" s="10">
        <v>44672</v>
      </c>
      <c r="M605" s="9">
        <v>6</v>
      </c>
      <c r="N605" s="9">
        <v>3</v>
      </c>
      <c r="O605" s="9">
        <v>75</v>
      </c>
      <c r="P605" s="9" t="s">
        <v>35</v>
      </c>
      <c r="Q605" s="9" t="s">
        <v>668</v>
      </c>
      <c r="R605" s="9" t="s">
        <v>37</v>
      </c>
      <c r="S605" s="9">
        <v>37</v>
      </c>
      <c r="T605" s="9" t="str" cm="1">
        <f t="array" ref="T605">_xlfn.IFS(S605&lt;30, "Young", AND(S605&gt;=30,S605&lt;50),"Adults",S605&gt;=50,"Senior")</f>
        <v>Adults</v>
      </c>
      <c r="U605" s="9" t="s">
        <v>38</v>
      </c>
      <c r="V605" s="9" t="s">
        <v>39</v>
      </c>
    </row>
    <row r="606" spans="1:22" ht="14.25" customHeight="1" x14ac:dyDescent="0.3">
      <c r="A606" s="7">
        <v>1605</v>
      </c>
      <c r="B606" s="8">
        <v>44785</v>
      </c>
      <c r="C606" s="7" t="str">
        <f t="shared" si="9"/>
        <v>Aug</v>
      </c>
      <c r="D606" s="7" t="s">
        <v>48</v>
      </c>
      <c r="E606" s="7" t="s">
        <v>41</v>
      </c>
      <c r="F606" s="7">
        <v>49</v>
      </c>
      <c r="G606" s="7" t="str" cm="1">
        <f t="array" ref="G606">_xlfn.IFS(F606&lt;20,"10-20",AND(F606&gt;=20,F606&lt;50),"20-50",AND(F606&gt;=50,F606&lt;70),"50-70",F606&gt;=70,"70-100")</f>
        <v>20-50</v>
      </c>
      <c r="H606" s="7">
        <v>86</v>
      </c>
      <c r="I606" s="7">
        <v>1365</v>
      </c>
      <c r="J606" s="7">
        <v>37</v>
      </c>
      <c r="K606" s="7" t="s">
        <v>42</v>
      </c>
      <c r="L606" s="8">
        <v>44792</v>
      </c>
      <c r="M606" s="7">
        <v>7</v>
      </c>
      <c r="N606" s="7">
        <v>4</v>
      </c>
      <c r="O606" s="7">
        <v>1369</v>
      </c>
      <c r="P606" s="7" t="s">
        <v>72</v>
      </c>
      <c r="Q606" s="7" t="s">
        <v>669</v>
      </c>
      <c r="R606" s="7" t="s">
        <v>37</v>
      </c>
      <c r="S606" s="7">
        <v>53</v>
      </c>
      <c r="T606" s="7" t="str" cm="1">
        <f t="array" ref="T606">_xlfn.IFS(S606&lt;30, "Young", AND(S606&gt;=30,S606&lt;50),"Adults",S606&gt;=50,"Senior")</f>
        <v>Senior</v>
      </c>
      <c r="U606" s="7" t="s">
        <v>44</v>
      </c>
      <c r="V606" s="7" t="s">
        <v>39</v>
      </c>
    </row>
    <row r="607" spans="1:22" ht="14.25" customHeight="1" x14ac:dyDescent="0.3">
      <c r="A607" s="9">
        <v>1606</v>
      </c>
      <c r="B607" s="10">
        <v>44913</v>
      </c>
      <c r="C607" s="9" t="str">
        <f t="shared" si="9"/>
        <v>Dec</v>
      </c>
      <c r="D607" s="9" t="s">
        <v>40</v>
      </c>
      <c r="E607" s="9" t="s">
        <v>41</v>
      </c>
      <c r="F607" s="9">
        <v>82</v>
      </c>
      <c r="G607" s="9" t="str" cm="1">
        <f t="array" ref="G607">_xlfn.IFS(F607&lt;20,"10-20",AND(F607&gt;=20,F607&lt;50),"20-50",AND(F607&gt;=50,F607&lt;70),"50-70",F607&gt;=70,"70-100")</f>
        <v>70-100</v>
      </c>
      <c r="H607" s="9">
        <v>102</v>
      </c>
      <c r="I607" s="9">
        <v>316</v>
      </c>
      <c r="J607" s="9">
        <v>16</v>
      </c>
      <c r="K607" s="9" t="s">
        <v>42</v>
      </c>
      <c r="L607" s="10">
        <v>44920</v>
      </c>
      <c r="M607" s="9">
        <v>7</v>
      </c>
      <c r="N607" s="9">
        <v>4</v>
      </c>
      <c r="O607" s="9">
        <v>320</v>
      </c>
      <c r="P607" s="9" t="s">
        <v>35</v>
      </c>
      <c r="Q607" s="9" t="s">
        <v>670</v>
      </c>
      <c r="R607" s="9" t="s">
        <v>37</v>
      </c>
      <c r="S607" s="9">
        <v>24</v>
      </c>
      <c r="T607" s="9" t="str" cm="1">
        <f t="array" ref="T607">_xlfn.IFS(S607&lt;30, "Young", AND(S607&gt;=30,S607&lt;50),"Adults",S607&gt;=50,"Senior")</f>
        <v>Young</v>
      </c>
      <c r="U607" s="9" t="s">
        <v>74</v>
      </c>
      <c r="V607" s="9" t="s">
        <v>39</v>
      </c>
    </row>
    <row r="608" spans="1:22" ht="14.25" customHeight="1" x14ac:dyDescent="0.3">
      <c r="A608" s="7">
        <v>1607</v>
      </c>
      <c r="B608" s="8">
        <v>44745</v>
      </c>
      <c r="C608" s="7" t="str">
        <f t="shared" si="9"/>
        <v>Jul</v>
      </c>
      <c r="D608" s="7" t="s">
        <v>40</v>
      </c>
      <c r="E608" s="7" t="s">
        <v>41</v>
      </c>
      <c r="F608" s="7">
        <v>94</v>
      </c>
      <c r="G608" s="7" t="str" cm="1">
        <f t="array" ref="G608">_xlfn.IFS(F608&lt;20,"10-20",AND(F608&gt;=20,F608&lt;50),"20-50",AND(F608&gt;=50,F608&lt;70),"50-70",F608&gt;=70,"70-100")</f>
        <v>70-100</v>
      </c>
      <c r="H608" s="7">
        <v>111</v>
      </c>
      <c r="I608" s="7">
        <v>185</v>
      </c>
      <c r="J608" s="7">
        <v>11</v>
      </c>
      <c r="K608" s="7" t="s">
        <v>42</v>
      </c>
      <c r="L608" s="8">
        <v>44749</v>
      </c>
      <c r="M608" s="7">
        <v>4</v>
      </c>
      <c r="N608" s="7">
        <v>2</v>
      </c>
      <c r="O608" s="7">
        <v>187</v>
      </c>
      <c r="P608" s="7" t="s">
        <v>61</v>
      </c>
      <c r="Q608" s="7" t="s">
        <v>671</v>
      </c>
      <c r="R608" s="7" t="s">
        <v>37</v>
      </c>
      <c r="S608" s="7">
        <v>60</v>
      </c>
      <c r="T608" s="7" t="str" cm="1">
        <f t="array" ref="T608">_xlfn.IFS(S608&lt;30, "Young", AND(S608&gt;=30,S608&lt;50),"Adults",S608&gt;=50,"Senior")</f>
        <v>Senior</v>
      </c>
      <c r="U608" s="7" t="s">
        <v>168</v>
      </c>
      <c r="V608" s="7" t="s">
        <v>39</v>
      </c>
    </row>
    <row r="609" spans="1:22" ht="14.25" customHeight="1" x14ac:dyDescent="0.3">
      <c r="A609" s="9">
        <v>1608</v>
      </c>
      <c r="B609" s="10">
        <v>44770</v>
      </c>
      <c r="C609" s="9" t="str">
        <f t="shared" si="9"/>
        <v>Jul</v>
      </c>
      <c r="D609" s="9" t="s">
        <v>68</v>
      </c>
      <c r="E609" s="9" t="s">
        <v>57</v>
      </c>
      <c r="F609" s="9">
        <v>60</v>
      </c>
      <c r="G609" s="9" t="str" cm="1">
        <f t="array" ref="G609">_xlfn.IFS(F609&lt;20,"10-20",AND(F609&gt;=20,F609&lt;50),"20-50",AND(F609&gt;=50,F609&lt;70),"50-70",F609&gt;=70,"70-100")</f>
        <v>50-70</v>
      </c>
      <c r="H609" s="9">
        <v>73</v>
      </c>
      <c r="I609" s="9">
        <v>323</v>
      </c>
      <c r="J609" s="9">
        <v>25</v>
      </c>
      <c r="K609" s="9" t="s">
        <v>42</v>
      </c>
      <c r="L609" s="10">
        <v>44776</v>
      </c>
      <c r="M609" s="9">
        <v>6</v>
      </c>
      <c r="N609" s="9">
        <v>2</v>
      </c>
      <c r="O609" s="9">
        <v>325</v>
      </c>
      <c r="P609" s="9" t="s">
        <v>49</v>
      </c>
      <c r="Q609" s="9" t="s">
        <v>672</v>
      </c>
      <c r="R609" s="9" t="s">
        <v>37</v>
      </c>
      <c r="S609" s="9">
        <v>59</v>
      </c>
      <c r="T609" s="9" t="str" cm="1">
        <f t="array" ref="T609">_xlfn.IFS(S609&lt;30, "Young", AND(S609&gt;=30,S609&lt;50),"Adults",S609&gt;=50,"Senior")</f>
        <v>Senior</v>
      </c>
      <c r="U609" s="9" t="s">
        <v>84</v>
      </c>
      <c r="V609" s="9" t="s">
        <v>39</v>
      </c>
    </row>
    <row r="610" spans="1:22" ht="14.25" customHeight="1" x14ac:dyDescent="0.3">
      <c r="A610" s="7">
        <v>1609</v>
      </c>
      <c r="B610" s="8">
        <v>44778</v>
      </c>
      <c r="C610" s="7" t="str">
        <f t="shared" si="9"/>
        <v>Aug</v>
      </c>
      <c r="D610" s="7" t="s">
        <v>68</v>
      </c>
      <c r="E610" s="7" t="s">
        <v>57</v>
      </c>
      <c r="F610" s="7">
        <v>80</v>
      </c>
      <c r="G610" s="7" t="str" cm="1">
        <f t="array" ref="G610">_xlfn.IFS(F610&lt;20,"10-20",AND(F610&gt;=20,F610&lt;50),"20-50",AND(F610&gt;=50,F610&lt;70),"50-70",F610&gt;=70,"70-100")</f>
        <v>70-100</v>
      </c>
      <c r="H610" s="7">
        <v>103</v>
      </c>
      <c r="I610" s="7">
        <v>1123</v>
      </c>
      <c r="J610" s="7">
        <v>49</v>
      </c>
      <c r="K610" s="7" t="s">
        <v>42</v>
      </c>
      <c r="L610" s="8">
        <v>44784</v>
      </c>
      <c r="M610" s="7">
        <v>6</v>
      </c>
      <c r="N610" s="7">
        <v>4</v>
      </c>
      <c r="O610" s="7">
        <v>1127</v>
      </c>
      <c r="P610" s="7" t="s">
        <v>45</v>
      </c>
      <c r="Q610" s="7" t="s">
        <v>673</v>
      </c>
      <c r="R610" s="7" t="s">
        <v>37</v>
      </c>
      <c r="S610" s="7">
        <v>49</v>
      </c>
      <c r="T610" s="7" t="str" cm="1">
        <f t="array" ref="T610">_xlfn.IFS(S610&lt;30, "Young", AND(S610&gt;=30,S610&lt;50),"Adults",S610&gt;=50,"Senior")</f>
        <v>Adults</v>
      </c>
      <c r="U610" s="7" t="s">
        <v>88</v>
      </c>
      <c r="V610" s="7" t="s">
        <v>39</v>
      </c>
    </row>
    <row r="611" spans="1:22" ht="14.25" customHeight="1" x14ac:dyDescent="0.3">
      <c r="A611" s="9">
        <v>1610</v>
      </c>
      <c r="B611" s="10">
        <v>44717</v>
      </c>
      <c r="C611" s="9" t="str">
        <f t="shared" si="9"/>
        <v>Jun</v>
      </c>
      <c r="D611" s="9" t="s">
        <v>56</v>
      </c>
      <c r="E611" s="9" t="s">
        <v>57</v>
      </c>
      <c r="F611" s="9">
        <v>57</v>
      </c>
      <c r="G611" s="9" t="str" cm="1">
        <f t="array" ref="G611">_xlfn.IFS(F611&lt;20,"10-20",AND(F611&gt;=20,F611&lt;50),"20-50",AND(F611&gt;=50,F611&lt;70),"50-70",F611&gt;=70,"70-100")</f>
        <v>50-70</v>
      </c>
      <c r="H611" s="9">
        <v>71</v>
      </c>
      <c r="I611" s="9">
        <v>683</v>
      </c>
      <c r="J611" s="9">
        <v>49</v>
      </c>
      <c r="K611" s="9" t="s">
        <v>42</v>
      </c>
      <c r="L611" s="10">
        <v>44721</v>
      </c>
      <c r="M611" s="9">
        <v>4</v>
      </c>
      <c r="N611" s="9">
        <v>3</v>
      </c>
      <c r="O611" s="9">
        <v>686</v>
      </c>
      <c r="P611" s="9" t="s">
        <v>49</v>
      </c>
      <c r="Q611" s="9" t="s">
        <v>674</v>
      </c>
      <c r="R611" s="9" t="s">
        <v>37</v>
      </c>
      <c r="S611" s="9">
        <v>33</v>
      </c>
      <c r="T611" s="9" t="str" cm="1">
        <f t="array" ref="T611">_xlfn.IFS(S611&lt;30, "Young", AND(S611&gt;=30,S611&lt;50),"Adults",S611&gt;=50,"Senior")</f>
        <v>Adults</v>
      </c>
      <c r="U611" s="9" t="s">
        <v>168</v>
      </c>
      <c r="V611" s="9" t="s">
        <v>39</v>
      </c>
    </row>
    <row r="612" spans="1:22" ht="14.25" customHeight="1" x14ac:dyDescent="0.3">
      <c r="A612" s="7">
        <v>1611</v>
      </c>
      <c r="B612" s="8">
        <v>44865</v>
      </c>
      <c r="C612" s="7" t="str">
        <f t="shared" si="9"/>
        <v>Oct</v>
      </c>
      <c r="D612" s="7" t="s">
        <v>52</v>
      </c>
      <c r="E612" s="7" t="s">
        <v>53</v>
      </c>
      <c r="F612" s="7">
        <v>57</v>
      </c>
      <c r="G612" s="7" t="str" cm="1">
        <f t="array" ref="G612">_xlfn.IFS(F612&lt;20,"10-20",AND(F612&gt;=20,F612&lt;50),"20-50",AND(F612&gt;=50,F612&lt;70),"50-70",F612&gt;=70,"70-100")</f>
        <v>50-70</v>
      </c>
      <c r="H612" s="7">
        <v>88</v>
      </c>
      <c r="I612" s="7">
        <v>492</v>
      </c>
      <c r="J612" s="7">
        <v>16</v>
      </c>
      <c r="K612" s="7" t="s">
        <v>42</v>
      </c>
      <c r="L612" s="8">
        <v>44866</v>
      </c>
      <c r="M612" s="7">
        <v>1</v>
      </c>
      <c r="N612" s="7">
        <v>4</v>
      </c>
      <c r="O612" s="7">
        <v>496</v>
      </c>
      <c r="P612" s="7" t="s">
        <v>72</v>
      </c>
      <c r="Q612" s="7" t="s">
        <v>675</v>
      </c>
      <c r="R612" s="7" t="s">
        <v>37</v>
      </c>
      <c r="S612" s="7">
        <v>55</v>
      </c>
      <c r="T612" s="7" t="str" cm="1">
        <f t="array" ref="T612">_xlfn.IFS(S612&lt;30, "Young", AND(S612&gt;=30,S612&lt;50),"Adults",S612&gt;=50,"Senior")</f>
        <v>Senior</v>
      </c>
      <c r="U612" s="7" t="s">
        <v>168</v>
      </c>
      <c r="V612" s="7" t="s">
        <v>39</v>
      </c>
    </row>
    <row r="613" spans="1:22" ht="14.25" customHeight="1" x14ac:dyDescent="0.3">
      <c r="A613" s="9">
        <v>1612</v>
      </c>
      <c r="B613" s="10">
        <v>44769</v>
      </c>
      <c r="C613" s="9" t="str">
        <f t="shared" si="9"/>
        <v>Jul</v>
      </c>
      <c r="D613" s="9" t="s">
        <v>81</v>
      </c>
      <c r="E613" s="9" t="s">
        <v>60</v>
      </c>
      <c r="F613" s="9">
        <v>38</v>
      </c>
      <c r="G613" s="9" t="str" cm="1">
        <f t="array" ref="G613">_xlfn.IFS(F613&lt;20,"10-20",AND(F613&gt;=20,F613&lt;50),"20-50",AND(F613&gt;=50,F613&lt;70),"50-70",F613&gt;=70,"70-100")</f>
        <v>20-50</v>
      </c>
      <c r="H613" s="9">
        <v>60</v>
      </c>
      <c r="I613" s="9">
        <v>965</v>
      </c>
      <c r="J613" s="9">
        <v>44</v>
      </c>
      <c r="K613" s="9" t="s">
        <v>42</v>
      </c>
      <c r="L613" s="10">
        <v>44775</v>
      </c>
      <c r="M613" s="9">
        <v>6</v>
      </c>
      <c r="N613" s="9">
        <v>3</v>
      </c>
      <c r="O613" s="9">
        <v>968</v>
      </c>
      <c r="P613" s="9" t="s">
        <v>61</v>
      </c>
      <c r="Q613" s="9" t="s">
        <v>676</v>
      </c>
      <c r="R613" s="9" t="s">
        <v>37</v>
      </c>
      <c r="S613" s="9">
        <v>38</v>
      </c>
      <c r="T613" s="9" t="str" cm="1">
        <f t="array" ref="T613">_xlfn.IFS(S613&lt;30, "Young", AND(S613&gt;=30,S613&lt;50),"Adults",S613&gt;=50,"Senior")</f>
        <v>Adults</v>
      </c>
      <c r="U613" s="9" t="s">
        <v>84</v>
      </c>
      <c r="V613" s="9" t="s">
        <v>39</v>
      </c>
    </row>
    <row r="614" spans="1:22" ht="14.25" customHeight="1" x14ac:dyDescent="0.3">
      <c r="A614" s="7">
        <v>1613</v>
      </c>
      <c r="B614" s="8">
        <v>44583</v>
      </c>
      <c r="C614" s="7" t="str">
        <f t="shared" si="9"/>
        <v>Jan</v>
      </c>
      <c r="D614" s="7" t="s">
        <v>32</v>
      </c>
      <c r="E614" s="7" t="s">
        <v>33</v>
      </c>
      <c r="F614" s="7">
        <v>20</v>
      </c>
      <c r="G614" s="7" t="str" cm="1">
        <f t="array" ref="G614">_xlfn.IFS(F614&lt;20,"10-20",AND(F614&gt;=20,F614&lt;50),"20-50",AND(F614&gt;=50,F614&lt;70),"50-70",F614&gt;=70,"70-100")</f>
        <v>20-50</v>
      </c>
      <c r="H614" s="7">
        <v>58</v>
      </c>
      <c r="I614" s="7">
        <v>1478</v>
      </c>
      <c r="J614" s="7">
        <v>39</v>
      </c>
      <c r="K614" s="7" t="s">
        <v>42</v>
      </c>
      <c r="L614" s="8">
        <v>44585</v>
      </c>
      <c r="M614" s="7">
        <v>2</v>
      </c>
      <c r="N614" s="7">
        <v>4</v>
      </c>
      <c r="O614" s="7">
        <v>1482</v>
      </c>
      <c r="P614" s="7" t="s">
        <v>72</v>
      </c>
      <c r="Q614" s="7" t="s">
        <v>677</v>
      </c>
      <c r="R614" s="7" t="s">
        <v>37</v>
      </c>
      <c r="S614" s="7">
        <v>53</v>
      </c>
      <c r="T614" s="7" t="str" cm="1">
        <f t="array" ref="T614">_xlfn.IFS(S614&lt;30, "Young", AND(S614&gt;=30,S614&lt;50),"Adults",S614&gt;=50,"Senior")</f>
        <v>Senior</v>
      </c>
      <c r="U614" s="7" t="s">
        <v>84</v>
      </c>
      <c r="V614" s="7" t="s">
        <v>39</v>
      </c>
    </row>
    <row r="615" spans="1:22" ht="14.25" customHeight="1" x14ac:dyDescent="0.3">
      <c r="A615" s="9">
        <v>1614</v>
      </c>
      <c r="B615" s="10">
        <v>44779</v>
      </c>
      <c r="C615" s="9" t="str">
        <f t="shared" si="9"/>
        <v>Aug</v>
      </c>
      <c r="D615" s="9" t="s">
        <v>59</v>
      </c>
      <c r="E615" s="9" t="s">
        <v>60</v>
      </c>
      <c r="F615" s="9">
        <v>95</v>
      </c>
      <c r="G615" s="9" t="str" cm="1">
        <f t="array" ref="G615">_xlfn.IFS(F615&lt;20,"10-20",AND(F615&gt;=20,F615&lt;50),"20-50",AND(F615&gt;=50,F615&lt;70),"50-70",F615&gt;=70,"70-100")</f>
        <v>70-100</v>
      </c>
      <c r="H615" s="9">
        <v>127</v>
      </c>
      <c r="I615" s="9">
        <v>699</v>
      </c>
      <c r="J615" s="9">
        <v>22</v>
      </c>
      <c r="K615" s="9" t="s">
        <v>42</v>
      </c>
      <c r="L615" s="10">
        <v>44782</v>
      </c>
      <c r="M615" s="9">
        <v>3</v>
      </c>
      <c r="N615" s="9">
        <v>5</v>
      </c>
      <c r="O615" s="9">
        <v>704</v>
      </c>
      <c r="P615" s="9" t="s">
        <v>61</v>
      </c>
      <c r="Q615" s="9" t="s">
        <v>678</v>
      </c>
      <c r="R615" s="9" t="s">
        <v>37</v>
      </c>
      <c r="S615" s="9">
        <v>53</v>
      </c>
      <c r="T615" s="9" t="str" cm="1">
        <f t="array" ref="T615">_xlfn.IFS(S615&lt;30, "Young", AND(S615&gt;=30,S615&lt;50),"Adults",S615&gt;=50,"Senior")</f>
        <v>Senior</v>
      </c>
      <c r="U615" s="9" t="s">
        <v>55</v>
      </c>
      <c r="V615" s="9" t="s">
        <v>39</v>
      </c>
    </row>
    <row r="616" spans="1:22" ht="14.25" customHeight="1" x14ac:dyDescent="0.3">
      <c r="A616" s="7">
        <v>1615</v>
      </c>
      <c r="B616" s="8">
        <v>44825</v>
      </c>
      <c r="C616" s="7" t="str">
        <f t="shared" si="9"/>
        <v>Sep</v>
      </c>
      <c r="D616" s="7" t="s">
        <v>52</v>
      </c>
      <c r="E616" s="7" t="s">
        <v>53</v>
      </c>
      <c r="F616" s="7">
        <v>71</v>
      </c>
      <c r="G616" s="7" t="str" cm="1">
        <f t="array" ref="G616">_xlfn.IFS(F616&lt;20,"10-20",AND(F616&gt;=20,F616&lt;50),"20-50",AND(F616&gt;=50,F616&lt;70),"50-70",F616&gt;=70,"70-100")</f>
        <v>70-100</v>
      </c>
      <c r="H616" s="7">
        <v>109</v>
      </c>
      <c r="I616" s="7">
        <v>793</v>
      </c>
      <c r="J616" s="7">
        <v>21</v>
      </c>
      <c r="K616" s="7" t="s">
        <v>42</v>
      </c>
      <c r="L616" s="8">
        <v>44830</v>
      </c>
      <c r="M616" s="7">
        <v>5</v>
      </c>
      <c r="N616" s="7">
        <v>5</v>
      </c>
      <c r="O616" s="7">
        <v>798</v>
      </c>
      <c r="P616" s="7" t="s">
        <v>49</v>
      </c>
      <c r="Q616" s="7" t="s">
        <v>679</v>
      </c>
      <c r="R616" s="7" t="s">
        <v>37</v>
      </c>
      <c r="S616" s="7">
        <v>41</v>
      </c>
      <c r="T616" s="7" t="str" cm="1">
        <f t="array" ref="T616">_xlfn.IFS(S616&lt;30, "Young", AND(S616&gt;=30,S616&lt;50),"Adults",S616&gt;=50,"Senior")</f>
        <v>Adults</v>
      </c>
      <c r="U616" s="7" t="s">
        <v>47</v>
      </c>
      <c r="V616" s="7" t="s">
        <v>39</v>
      </c>
    </row>
    <row r="617" spans="1:22" ht="14.25" customHeight="1" x14ac:dyDescent="0.3">
      <c r="A617" s="9">
        <v>1616</v>
      </c>
      <c r="B617" s="10">
        <v>44756</v>
      </c>
      <c r="C617" s="9" t="str">
        <f t="shared" si="9"/>
        <v>Jul</v>
      </c>
      <c r="D617" s="9" t="s">
        <v>52</v>
      </c>
      <c r="E617" s="9" t="s">
        <v>53</v>
      </c>
      <c r="F617" s="9">
        <v>79</v>
      </c>
      <c r="G617" s="9" t="str" cm="1">
        <f t="array" ref="G617">_xlfn.IFS(F617&lt;20,"10-20",AND(F617&gt;=20,F617&lt;50),"20-50",AND(F617&gt;=50,F617&lt;70),"50-70",F617&gt;=70,"70-100")</f>
        <v>70-100</v>
      </c>
      <c r="H617" s="9">
        <v>113</v>
      </c>
      <c r="I617" s="9">
        <v>539</v>
      </c>
      <c r="J617" s="9">
        <v>16</v>
      </c>
      <c r="K617" s="9" t="s">
        <v>42</v>
      </c>
      <c r="L617" s="10">
        <v>44761</v>
      </c>
      <c r="M617" s="9">
        <v>5</v>
      </c>
      <c r="N617" s="9">
        <v>5</v>
      </c>
      <c r="O617" s="9">
        <v>544</v>
      </c>
      <c r="P617" s="9" t="s">
        <v>61</v>
      </c>
      <c r="Q617" s="9" t="s">
        <v>680</v>
      </c>
      <c r="R617" s="9" t="s">
        <v>37</v>
      </c>
      <c r="S617" s="9">
        <v>36</v>
      </c>
      <c r="T617" s="9" t="str" cm="1">
        <f t="array" ref="T617">_xlfn.IFS(S617&lt;30, "Young", AND(S617&gt;=30,S617&lt;50),"Adults",S617&gt;=50,"Senior")</f>
        <v>Adults</v>
      </c>
      <c r="U617" s="9" t="s">
        <v>67</v>
      </c>
      <c r="V617" s="9" t="s">
        <v>39</v>
      </c>
    </row>
    <row r="618" spans="1:22" ht="14.25" customHeight="1" x14ac:dyDescent="0.3">
      <c r="A618" s="7">
        <v>1617</v>
      </c>
      <c r="B618" s="8">
        <v>44732</v>
      </c>
      <c r="C618" s="7" t="str">
        <f t="shared" si="9"/>
        <v>Jun</v>
      </c>
      <c r="D618" s="7" t="s">
        <v>48</v>
      </c>
      <c r="E618" s="7" t="s">
        <v>41</v>
      </c>
      <c r="F618" s="7">
        <v>22</v>
      </c>
      <c r="G618" s="7" t="str" cm="1">
        <f t="array" ref="G618">_xlfn.IFS(F618&lt;20,"10-20",AND(F618&gt;=20,F618&lt;50),"20-50",AND(F618&gt;=50,F618&lt;70),"50-70",F618&gt;=70,"70-100")</f>
        <v>20-50</v>
      </c>
      <c r="H618" s="7">
        <v>34</v>
      </c>
      <c r="I618" s="7">
        <v>357</v>
      </c>
      <c r="J618" s="7">
        <v>30</v>
      </c>
      <c r="K618" s="7" t="s">
        <v>42</v>
      </c>
      <c r="L618" s="8">
        <v>44735</v>
      </c>
      <c r="M618" s="7">
        <v>3</v>
      </c>
      <c r="N618" s="7">
        <v>3</v>
      </c>
      <c r="O618" s="7">
        <v>360</v>
      </c>
      <c r="P618" s="7" t="s">
        <v>49</v>
      </c>
      <c r="Q618" s="7" t="s">
        <v>681</v>
      </c>
      <c r="R618" s="7" t="s">
        <v>37</v>
      </c>
      <c r="S618" s="7">
        <v>60</v>
      </c>
      <c r="T618" s="7" t="str" cm="1">
        <f t="array" ref="T618">_xlfn.IFS(S618&lt;30, "Young", AND(S618&gt;=30,S618&lt;50),"Adults",S618&gt;=50,"Senior")</f>
        <v>Senior</v>
      </c>
      <c r="U618" s="7" t="s">
        <v>63</v>
      </c>
      <c r="V618" s="7" t="s">
        <v>39</v>
      </c>
    </row>
    <row r="619" spans="1:22" ht="14.25" customHeight="1" x14ac:dyDescent="0.3">
      <c r="A619" s="9">
        <v>1618</v>
      </c>
      <c r="B619" s="10">
        <v>44634</v>
      </c>
      <c r="C619" s="9" t="str">
        <f t="shared" si="9"/>
        <v>Mar</v>
      </c>
      <c r="D619" s="9" t="s">
        <v>32</v>
      </c>
      <c r="E619" s="9" t="s">
        <v>33</v>
      </c>
      <c r="F619" s="9">
        <v>53</v>
      </c>
      <c r="G619" s="9" t="str" cm="1">
        <f t="array" ref="G619">_xlfn.IFS(F619&lt;20,"10-20",AND(F619&gt;=20,F619&lt;50),"20-50",AND(F619&gt;=50,F619&lt;70),"50-70",F619&gt;=70,"70-100")</f>
        <v>50-70</v>
      </c>
      <c r="H619" s="9">
        <v>85</v>
      </c>
      <c r="I619" s="9">
        <v>221</v>
      </c>
      <c r="J619" s="9">
        <v>7</v>
      </c>
      <c r="K619" s="9" t="s">
        <v>42</v>
      </c>
      <c r="L619" s="10">
        <v>44635</v>
      </c>
      <c r="M619" s="9">
        <v>1</v>
      </c>
      <c r="N619" s="9">
        <v>3</v>
      </c>
      <c r="O619" s="9">
        <v>224</v>
      </c>
      <c r="P619" s="9" t="s">
        <v>49</v>
      </c>
      <c r="Q619" s="9" t="s">
        <v>682</v>
      </c>
      <c r="R619" s="9" t="s">
        <v>37</v>
      </c>
      <c r="S619" s="9">
        <v>54</v>
      </c>
      <c r="T619" s="9" t="str" cm="1">
        <f t="array" ref="T619">_xlfn.IFS(S619&lt;30, "Young", AND(S619&gt;=30,S619&lt;50),"Adults",S619&gt;=50,"Senior")</f>
        <v>Senior</v>
      </c>
      <c r="U619" s="9" t="s">
        <v>74</v>
      </c>
      <c r="V619" s="9" t="s">
        <v>39</v>
      </c>
    </row>
    <row r="620" spans="1:22" ht="14.25" customHeight="1" x14ac:dyDescent="0.3">
      <c r="A620" s="7">
        <v>1619</v>
      </c>
      <c r="B620" s="8">
        <v>44666</v>
      </c>
      <c r="C620" s="7" t="str">
        <f t="shared" si="9"/>
        <v>Apr</v>
      </c>
      <c r="D620" s="7" t="s">
        <v>59</v>
      </c>
      <c r="E620" s="7" t="s">
        <v>60</v>
      </c>
      <c r="F620" s="7">
        <v>77</v>
      </c>
      <c r="G620" s="7" t="str" cm="1">
        <f t="array" ref="G620">_xlfn.IFS(F620&lt;20,"10-20",AND(F620&gt;=20,F620&lt;50),"20-50",AND(F620&gt;=50,F620&lt;70),"50-70",F620&gt;=70,"70-100")</f>
        <v>70-100</v>
      </c>
      <c r="H620" s="7">
        <v>99</v>
      </c>
      <c r="I620" s="7">
        <v>525</v>
      </c>
      <c r="J620" s="7">
        <v>24</v>
      </c>
      <c r="K620" s="7" t="s">
        <v>42</v>
      </c>
      <c r="L620" s="8">
        <v>44667</v>
      </c>
      <c r="M620" s="7">
        <v>1</v>
      </c>
      <c r="N620" s="7">
        <v>3</v>
      </c>
      <c r="O620" s="7">
        <v>528</v>
      </c>
      <c r="P620" s="7" t="s">
        <v>72</v>
      </c>
      <c r="Q620" s="7" t="s">
        <v>683</v>
      </c>
      <c r="R620" s="7" t="s">
        <v>37</v>
      </c>
      <c r="S620" s="7">
        <v>47</v>
      </c>
      <c r="T620" s="7" t="str" cm="1">
        <f t="array" ref="T620">_xlfn.IFS(S620&lt;30, "Young", AND(S620&gt;=30,S620&lt;50),"Adults",S620&gt;=50,"Senior")</f>
        <v>Adults</v>
      </c>
      <c r="U620" s="7" t="s">
        <v>84</v>
      </c>
      <c r="V620" s="7" t="s">
        <v>39</v>
      </c>
    </row>
    <row r="621" spans="1:22" ht="14.25" customHeight="1" x14ac:dyDescent="0.3">
      <c r="A621" s="9">
        <v>1620</v>
      </c>
      <c r="B621" s="10">
        <v>44810</v>
      </c>
      <c r="C621" s="9" t="str">
        <f t="shared" si="9"/>
        <v>Sep</v>
      </c>
      <c r="D621" s="9" t="s">
        <v>77</v>
      </c>
      <c r="E621" s="9" t="s">
        <v>33</v>
      </c>
      <c r="F621" s="9">
        <v>38</v>
      </c>
      <c r="G621" s="9" t="str" cm="1">
        <f t="array" ref="G621">_xlfn.IFS(F621&lt;20,"10-20",AND(F621&gt;=20,F621&lt;50),"20-50",AND(F621&gt;=50,F621&lt;70),"50-70",F621&gt;=70,"70-100")</f>
        <v>20-50</v>
      </c>
      <c r="H621" s="9">
        <v>51</v>
      </c>
      <c r="I621" s="9">
        <v>141</v>
      </c>
      <c r="J621" s="9">
        <v>11</v>
      </c>
      <c r="K621" s="9" t="s">
        <v>42</v>
      </c>
      <c r="L621" s="10">
        <v>44813</v>
      </c>
      <c r="M621" s="9">
        <v>3</v>
      </c>
      <c r="N621" s="9">
        <v>2</v>
      </c>
      <c r="O621" s="9">
        <v>143</v>
      </c>
      <c r="P621" s="9" t="s">
        <v>72</v>
      </c>
      <c r="Q621" s="9" t="s">
        <v>684</v>
      </c>
      <c r="R621" s="9" t="s">
        <v>37</v>
      </c>
      <c r="S621" s="9">
        <v>56</v>
      </c>
      <c r="T621" s="9" t="str" cm="1">
        <f t="array" ref="T621">_xlfn.IFS(S621&lt;30, "Young", AND(S621&gt;=30,S621&lt;50),"Adults",S621&gt;=50,"Senior")</f>
        <v>Senior</v>
      </c>
      <c r="U621" s="9" t="s">
        <v>63</v>
      </c>
      <c r="V621" s="9" t="s">
        <v>39</v>
      </c>
    </row>
    <row r="622" spans="1:22" ht="14.25" customHeight="1" x14ac:dyDescent="0.3">
      <c r="A622" s="7">
        <v>1621</v>
      </c>
      <c r="B622" s="8">
        <v>44656</v>
      </c>
      <c r="C622" s="7" t="str">
        <f t="shared" si="9"/>
        <v>Apr</v>
      </c>
      <c r="D622" s="7" t="s">
        <v>32</v>
      </c>
      <c r="E622" s="7" t="s">
        <v>33</v>
      </c>
      <c r="F622" s="7">
        <v>59</v>
      </c>
      <c r="G622" s="7" t="str" cm="1">
        <f t="array" ref="G622">_xlfn.IFS(F622&lt;20,"10-20",AND(F622&gt;=20,F622&lt;50),"20-50",AND(F622&gt;=50,F622&lt;70),"50-70",F622&gt;=70,"70-100")</f>
        <v>50-70</v>
      </c>
      <c r="H622" s="7">
        <v>84</v>
      </c>
      <c r="I622" s="7">
        <v>897</v>
      </c>
      <c r="J622" s="7">
        <v>36</v>
      </c>
      <c r="K622" s="7" t="s">
        <v>42</v>
      </c>
      <c r="L622" s="8">
        <v>44663</v>
      </c>
      <c r="M622" s="7">
        <v>7</v>
      </c>
      <c r="N622" s="7">
        <v>3</v>
      </c>
      <c r="O622" s="7">
        <v>900</v>
      </c>
      <c r="P622" s="7" t="s">
        <v>49</v>
      </c>
      <c r="Q622" s="7" t="s">
        <v>685</v>
      </c>
      <c r="R622" s="7" t="s">
        <v>37</v>
      </c>
      <c r="S622" s="7">
        <v>45</v>
      </c>
      <c r="T622" s="7" t="str" cm="1">
        <f t="array" ref="T622">_xlfn.IFS(S622&lt;30, "Young", AND(S622&gt;=30,S622&lt;50),"Adults",S622&gt;=50,"Senior")</f>
        <v>Adults</v>
      </c>
      <c r="U622" s="7" t="s">
        <v>55</v>
      </c>
      <c r="V622" s="7" t="s">
        <v>39</v>
      </c>
    </row>
    <row r="623" spans="1:22" ht="14.25" customHeight="1" x14ac:dyDescent="0.3">
      <c r="A623" s="9">
        <v>1622</v>
      </c>
      <c r="B623" s="10">
        <v>44622</v>
      </c>
      <c r="C623" s="9" t="str">
        <f t="shared" si="9"/>
        <v>Mar</v>
      </c>
      <c r="D623" s="9" t="s">
        <v>65</v>
      </c>
      <c r="E623" s="9" t="s">
        <v>57</v>
      </c>
      <c r="F623" s="9">
        <v>62</v>
      </c>
      <c r="G623" s="9" t="str" cm="1">
        <f t="array" ref="G623">_xlfn.IFS(F623&lt;20,"10-20",AND(F623&gt;=20,F623&lt;50),"20-50",AND(F623&gt;=50,F623&lt;70),"50-70",F623&gt;=70,"70-100")</f>
        <v>50-70</v>
      </c>
      <c r="H623" s="9">
        <v>89</v>
      </c>
      <c r="I623" s="9">
        <v>1132</v>
      </c>
      <c r="J623" s="9">
        <v>42</v>
      </c>
      <c r="K623" s="9" t="s">
        <v>42</v>
      </c>
      <c r="L623" s="10">
        <v>44627</v>
      </c>
      <c r="M623" s="9">
        <v>5</v>
      </c>
      <c r="N623" s="9">
        <v>2</v>
      </c>
      <c r="O623" s="9">
        <v>1134</v>
      </c>
      <c r="P623" s="9" t="s">
        <v>35</v>
      </c>
      <c r="Q623" s="9" t="s">
        <v>686</v>
      </c>
      <c r="R623" s="9" t="s">
        <v>37</v>
      </c>
      <c r="S623" s="9">
        <v>26</v>
      </c>
      <c r="T623" s="9" t="str" cm="1">
        <f t="array" ref="T623">_xlfn.IFS(S623&lt;30, "Young", AND(S623&gt;=30,S623&lt;50),"Adults",S623&gt;=50,"Senior")</f>
        <v>Young</v>
      </c>
      <c r="U623" s="9" t="s">
        <v>88</v>
      </c>
      <c r="V623" s="9" t="s">
        <v>39</v>
      </c>
    </row>
    <row r="624" spans="1:22" ht="14.25" customHeight="1" x14ac:dyDescent="0.3">
      <c r="A624" s="7">
        <v>1623</v>
      </c>
      <c r="B624" s="8">
        <v>44696</v>
      </c>
      <c r="C624" s="7" t="str">
        <f t="shared" si="9"/>
        <v>May</v>
      </c>
      <c r="D624" s="7" t="s">
        <v>81</v>
      </c>
      <c r="E624" s="7" t="s">
        <v>60</v>
      </c>
      <c r="F624" s="7">
        <v>95</v>
      </c>
      <c r="G624" s="7" t="str" cm="1">
        <f t="array" ref="G624">_xlfn.IFS(F624&lt;20,"10-20",AND(F624&gt;=20,F624&lt;50),"20-50",AND(F624&gt;=50,F624&lt;70),"50-70",F624&gt;=70,"70-100")</f>
        <v>70-100</v>
      </c>
      <c r="H624" s="7">
        <v>119</v>
      </c>
      <c r="I624" s="7">
        <v>836</v>
      </c>
      <c r="J624" s="7">
        <v>35</v>
      </c>
      <c r="K624" s="7" t="s">
        <v>42</v>
      </c>
      <c r="L624" s="8">
        <v>44700</v>
      </c>
      <c r="M624" s="7">
        <v>4</v>
      </c>
      <c r="N624" s="7">
        <v>4</v>
      </c>
      <c r="O624" s="7">
        <v>840</v>
      </c>
      <c r="P624" s="7" t="s">
        <v>35</v>
      </c>
      <c r="Q624" s="7" t="s">
        <v>687</v>
      </c>
      <c r="R624" s="7" t="s">
        <v>37</v>
      </c>
      <c r="S624" s="7">
        <v>16</v>
      </c>
      <c r="T624" s="7" t="str" cm="1">
        <f t="array" ref="T624">_xlfn.IFS(S624&lt;30, "Young", AND(S624&gt;=30,S624&lt;50),"Adults",S624&gt;=50,"Senior")</f>
        <v>Young</v>
      </c>
      <c r="U624" s="7" t="s">
        <v>168</v>
      </c>
      <c r="V624" s="7" t="s">
        <v>39</v>
      </c>
    </row>
    <row r="625" spans="1:22" ht="14.25" customHeight="1" x14ac:dyDescent="0.3">
      <c r="A625" s="9">
        <v>1624</v>
      </c>
      <c r="B625" s="10">
        <v>44710</v>
      </c>
      <c r="C625" s="9" t="str">
        <f t="shared" si="9"/>
        <v>May</v>
      </c>
      <c r="D625" s="9" t="s">
        <v>52</v>
      </c>
      <c r="E625" s="9" t="s">
        <v>53</v>
      </c>
      <c r="F625" s="9">
        <v>55</v>
      </c>
      <c r="G625" s="9" t="str" cm="1">
        <f t="array" ref="G625">_xlfn.IFS(F625&lt;20,"10-20",AND(F625&gt;=20,F625&lt;50),"20-50",AND(F625&gt;=50,F625&lt;70),"50-70",F625&gt;=70,"70-100")</f>
        <v>50-70</v>
      </c>
      <c r="H625" s="9">
        <v>87</v>
      </c>
      <c r="I625" s="9">
        <v>638</v>
      </c>
      <c r="J625" s="9">
        <v>20</v>
      </c>
      <c r="K625" s="9" t="s">
        <v>42</v>
      </c>
      <c r="L625" s="10">
        <v>44717</v>
      </c>
      <c r="M625" s="9">
        <v>7</v>
      </c>
      <c r="N625" s="9">
        <v>2</v>
      </c>
      <c r="O625" s="9">
        <v>640</v>
      </c>
      <c r="P625" s="9" t="s">
        <v>49</v>
      </c>
      <c r="Q625" s="9" t="s">
        <v>688</v>
      </c>
      <c r="R625" s="9" t="s">
        <v>37</v>
      </c>
      <c r="S625" s="9">
        <v>31</v>
      </c>
      <c r="T625" s="9" t="str" cm="1">
        <f t="array" ref="T625">_xlfn.IFS(S625&lt;30, "Young", AND(S625&gt;=30,S625&lt;50),"Adults",S625&gt;=50,"Senior")</f>
        <v>Adults</v>
      </c>
      <c r="U625" s="9" t="s">
        <v>47</v>
      </c>
      <c r="V625" s="9" t="s">
        <v>39</v>
      </c>
    </row>
    <row r="626" spans="1:22" ht="14.25" customHeight="1" x14ac:dyDescent="0.3">
      <c r="A626" s="7">
        <v>1625</v>
      </c>
      <c r="B626" s="8">
        <v>44645</v>
      </c>
      <c r="C626" s="7" t="str">
        <f t="shared" si="9"/>
        <v>Mar</v>
      </c>
      <c r="D626" s="7" t="s">
        <v>48</v>
      </c>
      <c r="E626" s="7" t="s">
        <v>41</v>
      </c>
      <c r="F626" s="7">
        <v>48</v>
      </c>
      <c r="G626" s="7" t="str" cm="1">
        <f t="array" ref="G626">_xlfn.IFS(F626&lt;20,"10-20",AND(F626&gt;=20,F626&lt;50),"20-50",AND(F626&gt;=50,F626&lt;70),"50-70",F626&gt;=70,"70-100")</f>
        <v>20-50</v>
      </c>
      <c r="H626" s="7">
        <v>67</v>
      </c>
      <c r="I626" s="7">
        <v>736</v>
      </c>
      <c r="J626" s="7">
        <v>39</v>
      </c>
      <c r="K626" s="7" t="s">
        <v>42</v>
      </c>
      <c r="L626" s="8">
        <v>44652</v>
      </c>
      <c r="M626" s="7">
        <v>7</v>
      </c>
      <c r="N626" s="7">
        <v>5</v>
      </c>
      <c r="O626" s="7">
        <v>741</v>
      </c>
      <c r="P626" s="7" t="s">
        <v>61</v>
      </c>
      <c r="Q626" s="7" t="s">
        <v>689</v>
      </c>
      <c r="R626" s="7" t="s">
        <v>37</v>
      </c>
      <c r="S626" s="7">
        <v>39</v>
      </c>
      <c r="T626" s="7" t="str" cm="1">
        <f t="array" ref="T626">_xlfn.IFS(S626&lt;30, "Young", AND(S626&gt;=30,S626&lt;50),"Adults",S626&gt;=50,"Senior")</f>
        <v>Adults</v>
      </c>
      <c r="U626" s="7" t="s">
        <v>63</v>
      </c>
      <c r="V626" s="7" t="s">
        <v>39</v>
      </c>
    </row>
    <row r="627" spans="1:22" ht="14.25" customHeight="1" x14ac:dyDescent="0.3">
      <c r="A627" s="9">
        <v>1626</v>
      </c>
      <c r="B627" s="10">
        <v>44889</v>
      </c>
      <c r="C627" s="9" t="str">
        <f t="shared" si="9"/>
        <v>Nov</v>
      </c>
      <c r="D627" s="9" t="s">
        <v>40</v>
      </c>
      <c r="E627" s="9" t="s">
        <v>41</v>
      </c>
      <c r="F627" s="9">
        <v>59</v>
      </c>
      <c r="G627" s="9" t="str" cm="1">
        <f t="array" ref="G627">_xlfn.IFS(F627&lt;20,"10-20",AND(F627&gt;=20,F627&lt;50),"20-50",AND(F627&gt;=50,F627&lt;70),"50-70",F627&gt;=70,"70-100")</f>
        <v>50-70</v>
      </c>
      <c r="H627" s="9">
        <v>70</v>
      </c>
      <c r="I627" s="9">
        <v>261</v>
      </c>
      <c r="J627" s="9">
        <v>24</v>
      </c>
      <c r="K627" s="9" t="s">
        <v>42</v>
      </c>
      <c r="L627" s="10">
        <v>44896</v>
      </c>
      <c r="M627" s="9">
        <v>7</v>
      </c>
      <c r="N627" s="9">
        <v>3</v>
      </c>
      <c r="O627" s="9">
        <v>264</v>
      </c>
      <c r="P627" s="9" t="s">
        <v>49</v>
      </c>
      <c r="Q627" s="9" t="s">
        <v>690</v>
      </c>
      <c r="R627" s="9" t="s">
        <v>37</v>
      </c>
      <c r="S627" s="9">
        <v>57</v>
      </c>
      <c r="T627" s="9" t="str" cm="1">
        <f t="array" ref="T627">_xlfn.IFS(S627&lt;30, "Young", AND(S627&gt;=30,S627&lt;50),"Adults",S627&gt;=50,"Senior")</f>
        <v>Senior</v>
      </c>
      <c r="U627" s="9" t="s">
        <v>47</v>
      </c>
      <c r="V627" s="9" t="s">
        <v>39</v>
      </c>
    </row>
    <row r="628" spans="1:22" ht="14.25" customHeight="1" x14ac:dyDescent="0.3">
      <c r="A628" s="7">
        <v>1627</v>
      </c>
      <c r="B628" s="8">
        <v>44664</v>
      </c>
      <c r="C628" s="7" t="str">
        <f t="shared" si="9"/>
        <v>Apr</v>
      </c>
      <c r="D628" s="7" t="s">
        <v>48</v>
      </c>
      <c r="E628" s="7" t="s">
        <v>41</v>
      </c>
      <c r="F628" s="7">
        <v>52</v>
      </c>
      <c r="G628" s="7" t="str" cm="1">
        <f t="array" ref="G628">_xlfn.IFS(F628&lt;20,"10-20",AND(F628&gt;=20,F628&lt;50),"20-50",AND(F628&gt;=50,F628&lt;70),"50-70",F628&gt;=70,"70-100")</f>
        <v>50-70</v>
      </c>
      <c r="H628" s="7">
        <v>84</v>
      </c>
      <c r="I628" s="7">
        <v>1372</v>
      </c>
      <c r="J628" s="7">
        <v>43</v>
      </c>
      <c r="K628" s="7" t="s">
        <v>42</v>
      </c>
      <c r="L628" s="8">
        <v>44667</v>
      </c>
      <c r="M628" s="7">
        <v>3</v>
      </c>
      <c r="N628" s="7">
        <v>4</v>
      </c>
      <c r="O628" s="7">
        <v>1376</v>
      </c>
      <c r="P628" s="7" t="s">
        <v>61</v>
      </c>
      <c r="Q628" s="7" t="s">
        <v>691</v>
      </c>
      <c r="R628" s="7" t="s">
        <v>37</v>
      </c>
      <c r="S628" s="7">
        <v>40</v>
      </c>
      <c r="T628" s="7" t="str" cm="1">
        <f t="array" ref="T628">_xlfn.IFS(S628&lt;30, "Young", AND(S628&gt;=30,S628&lt;50),"Adults",S628&gt;=50,"Senior")</f>
        <v>Adults</v>
      </c>
      <c r="U628" s="7" t="s">
        <v>44</v>
      </c>
      <c r="V628" s="7" t="s">
        <v>39</v>
      </c>
    </row>
    <row r="629" spans="1:22" ht="14.25" customHeight="1" x14ac:dyDescent="0.3">
      <c r="A629" s="9">
        <v>1628</v>
      </c>
      <c r="B629" s="10">
        <v>44802</v>
      </c>
      <c r="C629" s="9" t="str">
        <f t="shared" si="9"/>
        <v>Aug</v>
      </c>
      <c r="D629" s="9" t="s">
        <v>77</v>
      </c>
      <c r="E629" s="9" t="s">
        <v>33</v>
      </c>
      <c r="F629" s="9">
        <v>91</v>
      </c>
      <c r="G629" s="9" t="str" cm="1">
        <f t="array" ref="G629">_xlfn.IFS(F629&lt;20,"10-20",AND(F629&gt;=20,F629&lt;50),"20-50",AND(F629&gt;=50,F629&lt;70),"50-70",F629&gt;=70,"70-100")</f>
        <v>70-100</v>
      </c>
      <c r="H629" s="9">
        <v>129</v>
      </c>
      <c r="I629" s="9">
        <v>337</v>
      </c>
      <c r="J629" s="9">
        <v>9</v>
      </c>
      <c r="K629" s="9" t="s">
        <v>42</v>
      </c>
      <c r="L629" s="10">
        <v>44806</v>
      </c>
      <c r="M629" s="9">
        <v>4</v>
      </c>
      <c r="N629" s="9">
        <v>5</v>
      </c>
      <c r="O629" s="9">
        <v>342</v>
      </c>
      <c r="P629" s="9" t="s">
        <v>61</v>
      </c>
      <c r="Q629" s="9" t="s">
        <v>692</v>
      </c>
      <c r="R629" s="9" t="s">
        <v>37</v>
      </c>
      <c r="S629" s="9">
        <v>48</v>
      </c>
      <c r="T629" s="9" t="str" cm="1">
        <f t="array" ref="T629">_xlfn.IFS(S629&lt;30, "Young", AND(S629&gt;=30,S629&lt;50),"Adults",S629&gt;=50,"Senior")</f>
        <v>Adults</v>
      </c>
      <c r="U629" s="9" t="s">
        <v>47</v>
      </c>
      <c r="V629" s="9" t="s">
        <v>39</v>
      </c>
    </row>
    <row r="630" spans="1:22" ht="14.25" customHeight="1" x14ac:dyDescent="0.3">
      <c r="A630" s="7">
        <v>1629</v>
      </c>
      <c r="B630" s="8">
        <v>44562</v>
      </c>
      <c r="C630" s="7" t="str">
        <f t="shared" si="9"/>
        <v>Jan</v>
      </c>
      <c r="D630" s="7" t="s">
        <v>77</v>
      </c>
      <c r="E630" s="7" t="s">
        <v>33</v>
      </c>
      <c r="F630" s="7">
        <v>71</v>
      </c>
      <c r="G630" s="7" t="str" cm="1">
        <f t="array" ref="G630">_xlfn.IFS(F630&lt;20,"10-20",AND(F630&gt;=20,F630&lt;50),"20-50",AND(F630&gt;=50,F630&lt;70),"50-70",F630&gt;=70,"70-100")</f>
        <v>70-100</v>
      </c>
      <c r="H630" s="7">
        <v>83</v>
      </c>
      <c r="I630" s="7">
        <v>116</v>
      </c>
      <c r="J630" s="7">
        <v>10</v>
      </c>
      <c r="K630" s="7" t="s">
        <v>42</v>
      </c>
      <c r="L630" s="8">
        <v>44567</v>
      </c>
      <c r="M630" s="7">
        <v>5</v>
      </c>
      <c r="N630" s="7">
        <v>4</v>
      </c>
      <c r="O630" s="7">
        <v>120</v>
      </c>
      <c r="P630" s="7" t="s">
        <v>61</v>
      </c>
      <c r="Q630" s="7" t="s">
        <v>693</v>
      </c>
      <c r="R630" s="7" t="s">
        <v>37</v>
      </c>
      <c r="S630" s="7">
        <v>37</v>
      </c>
      <c r="T630" s="7" t="str" cm="1">
        <f t="array" ref="T630">_xlfn.IFS(S630&lt;30, "Young", AND(S630&gt;=30,S630&lt;50),"Adults",S630&gt;=50,"Senior")</f>
        <v>Adults</v>
      </c>
      <c r="U630" s="7" t="s">
        <v>67</v>
      </c>
      <c r="V630" s="7" t="s">
        <v>39</v>
      </c>
    </row>
    <row r="631" spans="1:22" ht="14.25" customHeight="1" x14ac:dyDescent="0.3">
      <c r="A631" s="9">
        <v>1630</v>
      </c>
      <c r="B631" s="10">
        <v>44844</v>
      </c>
      <c r="C631" s="9" t="str">
        <f t="shared" si="9"/>
        <v>Oct</v>
      </c>
      <c r="D631" s="9" t="s">
        <v>59</v>
      </c>
      <c r="E631" s="9" t="s">
        <v>60</v>
      </c>
      <c r="F631" s="9">
        <v>37</v>
      </c>
      <c r="G631" s="9" t="str" cm="1">
        <f t="array" ref="G631">_xlfn.IFS(F631&lt;20,"10-20",AND(F631&gt;=20,F631&lt;50),"20-50",AND(F631&gt;=50,F631&lt;70),"50-70",F631&gt;=70,"70-100")</f>
        <v>20-50</v>
      </c>
      <c r="H631" s="9">
        <v>50</v>
      </c>
      <c r="I631" s="9">
        <v>621</v>
      </c>
      <c r="J631" s="9">
        <v>48</v>
      </c>
      <c r="K631" s="9" t="s">
        <v>42</v>
      </c>
      <c r="L631" s="10">
        <v>44849</v>
      </c>
      <c r="M631" s="9">
        <v>5</v>
      </c>
      <c r="N631" s="9">
        <v>3</v>
      </c>
      <c r="O631" s="9">
        <v>624</v>
      </c>
      <c r="P631" s="9" t="s">
        <v>45</v>
      </c>
      <c r="Q631" s="9" t="s">
        <v>694</v>
      </c>
      <c r="R631" s="9" t="s">
        <v>37</v>
      </c>
      <c r="S631" s="9">
        <v>38</v>
      </c>
      <c r="T631" s="9" t="str" cm="1">
        <f t="array" ref="T631">_xlfn.IFS(S631&lt;30, "Young", AND(S631&gt;=30,S631&lt;50),"Adults",S631&gt;=50,"Senior")</f>
        <v>Adults</v>
      </c>
      <c r="U631" s="9" t="s">
        <v>84</v>
      </c>
      <c r="V631" s="9" t="s">
        <v>39</v>
      </c>
    </row>
    <row r="632" spans="1:22" ht="14.25" customHeight="1" x14ac:dyDescent="0.3">
      <c r="A632" s="7">
        <v>1631</v>
      </c>
      <c r="B632" s="8">
        <v>44849</v>
      </c>
      <c r="C632" s="7" t="str">
        <f t="shared" si="9"/>
        <v>Oct</v>
      </c>
      <c r="D632" s="7" t="s">
        <v>68</v>
      </c>
      <c r="E632" s="7" t="s">
        <v>57</v>
      </c>
      <c r="F632" s="7">
        <v>59</v>
      </c>
      <c r="G632" s="7" t="str" cm="1">
        <f t="array" ref="G632">_xlfn.IFS(F632&lt;20,"10-20",AND(F632&gt;=20,F632&lt;50),"20-50",AND(F632&gt;=50,F632&lt;70),"50-70",F632&gt;=70,"70-100")</f>
        <v>50-70</v>
      </c>
      <c r="H632" s="7">
        <v>90</v>
      </c>
      <c r="I632" s="7">
        <v>121</v>
      </c>
      <c r="J632" s="7">
        <v>4</v>
      </c>
      <c r="K632" s="7" t="s">
        <v>42</v>
      </c>
      <c r="L632" s="8">
        <v>44851</v>
      </c>
      <c r="M632" s="7">
        <v>2</v>
      </c>
      <c r="N632" s="7">
        <v>3</v>
      </c>
      <c r="O632" s="7">
        <v>124</v>
      </c>
      <c r="P632" s="7" t="s">
        <v>61</v>
      </c>
      <c r="Q632" s="7" t="s">
        <v>695</v>
      </c>
      <c r="R632" s="7" t="s">
        <v>37</v>
      </c>
      <c r="S632" s="7">
        <v>20</v>
      </c>
      <c r="T632" s="7" t="str" cm="1">
        <f t="array" ref="T632">_xlfn.IFS(S632&lt;30, "Young", AND(S632&gt;=30,S632&lt;50),"Adults",S632&gt;=50,"Senior")</f>
        <v>Young</v>
      </c>
      <c r="U632" s="7" t="s">
        <v>47</v>
      </c>
      <c r="V632" s="7" t="s">
        <v>39</v>
      </c>
    </row>
    <row r="633" spans="1:22" ht="14.25" customHeight="1" x14ac:dyDescent="0.3">
      <c r="A633" s="9">
        <v>1632</v>
      </c>
      <c r="B633" s="10">
        <v>44678</v>
      </c>
      <c r="C633" s="9" t="str">
        <f t="shared" si="9"/>
        <v>Apr</v>
      </c>
      <c r="D633" s="9" t="s">
        <v>40</v>
      </c>
      <c r="E633" s="9" t="s">
        <v>41</v>
      </c>
      <c r="F633" s="9">
        <v>20</v>
      </c>
      <c r="G633" s="9" t="str" cm="1">
        <f t="array" ref="G633">_xlfn.IFS(F633&lt;20,"10-20",AND(F633&gt;=20,F633&lt;50),"20-50",AND(F633&gt;=50,F633&lt;70),"50-70",F633&gt;=70,"70-100")</f>
        <v>20-50</v>
      </c>
      <c r="H633" s="9">
        <v>44</v>
      </c>
      <c r="I633" s="9">
        <v>526</v>
      </c>
      <c r="J633" s="9">
        <v>22</v>
      </c>
      <c r="K633" s="9" t="s">
        <v>42</v>
      </c>
      <c r="L633" s="10">
        <v>44684</v>
      </c>
      <c r="M633" s="9">
        <v>6</v>
      </c>
      <c r="N633" s="9">
        <v>2</v>
      </c>
      <c r="O633" s="9">
        <v>528</v>
      </c>
      <c r="P633" s="9" t="s">
        <v>61</v>
      </c>
      <c r="Q633" s="9" t="s">
        <v>696</v>
      </c>
      <c r="R633" s="9" t="s">
        <v>37</v>
      </c>
      <c r="S633" s="9">
        <v>25</v>
      </c>
      <c r="T633" s="9" t="str" cm="1">
        <f t="array" ref="T633">_xlfn.IFS(S633&lt;30, "Young", AND(S633&gt;=30,S633&lt;50),"Adults",S633&gt;=50,"Senior")</f>
        <v>Young</v>
      </c>
      <c r="U633" s="9" t="s">
        <v>84</v>
      </c>
      <c r="V633" s="9" t="s">
        <v>39</v>
      </c>
    </row>
    <row r="634" spans="1:22" ht="14.25" customHeight="1" x14ac:dyDescent="0.3">
      <c r="A634" s="7">
        <v>1633</v>
      </c>
      <c r="B634" s="8">
        <v>44921</v>
      </c>
      <c r="C634" s="7" t="str">
        <f t="shared" si="9"/>
        <v>Dec</v>
      </c>
      <c r="D634" s="7" t="s">
        <v>65</v>
      </c>
      <c r="E634" s="7" t="s">
        <v>57</v>
      </c>
      <c r="F634" s="7">
        <v>90</v>
      </c>
      <c r="G634" s="7" t="str" cm="1">
        <f t="array" ref="G634">_xlfn.IFS(F634&lt;20,"10-20",AND(F634&gt;=20,F634&lt;50),"20-50",AND(F634&gt;=50,F634&lt;70),"50-70",F634&gt;=70,"70-100")</f>
        <v>70-100</v>
      </c>
      <c r="H634" s="7">
        <v>107</v>
      </c>
      <c r="I634" s="7">
        <v>353</v>
      </c>
      <c r="J634" s="7">
        <v>21</v>
      </c>
      <c r="K634" s="7" t="s">
        <v>42</v>
      </c>
      <c r="L634" s="8">
        <v>44923</v>
      </c>
      <c r="M634" s="7">
        <v>2</v>
      </c>
      <c r="N634" s="7">
        <v>4</v>
      </c>
      <c r="O634" s="7">
        <v>357</v>
      </c>
      <c r="P634" s="7" t="s">
        <v>49</v>
      </c>
      <c r="Q634" s="7" t="s">
        <v>697</v>
      </c>
      <c r="R634" s="7" t="s">
        <v>37</v>
      </c>
      <c r="S634" s="7">
        <v>37</v>
      </c>
      <c r="T634" s="7" t="str" cm="1">
        <f t="array" ref="T634">_xlfn.IFS(S634&lt;30, "Young", AND(S634&gt;=30,S634&lt;50),"Adults",S634&gt;=50,"Senior")</f>
        <v>Adults</v>
      </c>
      <c r="U634" s="7" t="s">
        <v>47</v>
      </c>
      <c r="V634" s="7" t="s">
        <v>39</v>
      </c>
    </row>
    <row r="635" spans="1:22" ht="14.25" customHeight="1" x14ac:dyDescent="0.3">
      <c r="A635" s="9">
        <v>1634</v>
      </c>
      <c r="B635" s="10">
        <v>44772</v>
      </c>
      <c r="C635" s="9" t="str">
        <f t="shared" si="9"/>
        <v>Jul</v>
      </c>
      <c r="D635" s="9" t="s">
        <v>59</v>
      </c>
      <c r="E635" s="9" t="s">
        <v>60</v>
      </c>
      <c r="F635" s="9">
        <v>72</v>
      </c>
      <c r="G635" s="9" t="str" cm="1">
        <f t="array" ref="G635">_xlfn.IFS(F635&lt;20,"10-20",AND(F635&gt;=20,F635&lt;50),"20-50",AND(F635&gt;=50,F635&lt;70),"50-70",F635&gt;=70,"70-100")</f>
        <v>70-100</v>
      </c>
      <c r="H635" s="9">
        <v>88</v>
      </c>
      <c r="I635" s="9">
        <v>60</v>
      </c>
      <c r="J635" s="9">
        <v>4</v>
      </c>
      <c r="K635" s="9" t="s">
        <v>42</v>
      </c>
      <c r="L635" s="10">
        <v>44778</v>
      </c>
      <c r="M635" s="9">
        <v>6</v>
      </c>
      <c r="N635" s="9">
        <v>4</v>
      </c>
      <c r="O635" s="9">
        <v>64</v>
      </c>
      <c r="P635" s="9" t="s">
        <v>49</v>
      </c>
      <c r="Q635" s="9" t="s">
        <v>698</v>
      </c>
      <c r="R635" s="9" t="s">
        <v>37</v>
      </c>
      <c r="S635" s="9">
        <v>64</v>
      </c>
      <c r="T635" s="9" t="str" cm="1">
        <f t="array" ref="T635">_xlfn.IFS(S635&lt;30, "Young", AND(S635&gt;=30,S635&lt;50),"Adults",S635&gt;=50,"Senior")</f>
        <v>Senior</v>
      </c>
      <c r="U635" s="9" t="s">
        <v>74</v>
      </c>
      <c r="V635" s="9" t="s">
        <v>39</v>
      </c>
    </row>
    <row r="636" spans="1:22" ht="14.25" customHeight="1" x14ac:dyDescent="0.3">
      <c r="A636" s="7">
        <v>1635</v>
      </c>
      <c r="B636" s="8">
        <v>44653</v>
      </c>
      <c r="C636" s="7" t="str">
        <f t="shared" si="9"/>
        <v>Apr</v>
      </c>
      <c r="D636" s="7" t="s">
        <v>40</v>
      </c>
      <c r="E636" s="7" t="s">
        <v>41</v>
      </c>
      <c r="F636" s="7">
        <v>23</v>
      </c>
      <c r="G636" s="7" t="str" cm="1">
        <f t="array" ref="G636">_xlfn.IFS(F636&lt;20,"10-20",AND(F636&gt;=20,F636&lt;50),"20-50",AND(F636&gt;=50,F636&lt;70),"50-70",F636&gt;=70,"70-100")</f>
        <v>20-50</v>
      </c>
      <c r="H636" s="7">
        <v>48</v>
      </c>
      <c r="I636" s="7">
        <v>421</v>
      </c>
      <c r="J636" s="7">
        <v>17</v>
      </c>
      <c r="K636" s="7" t="s">
        <v>42</v>
      </c>
      <c r="L636" s="8">
        <v>44659</v>
      </c>
      <c r="M636" s="7">
        <v>6</v>
      </c>
      <c r="N636" s="7">
        <v>4</v>
      </c>
      <c r="O636" s="7">
        <v>425</v>
      </c>
      <c r="P636" s="7" t="s">
        <v>61</v>
      </c>
      <c r="Q636" s="7" t="s">
        <v>699</v>
      </c>
      <c r="R636" s="7" t="s">
        <v>37</v>
      </c>
      <c r="S636" s="7">
        <v>16</v>
      </c>
      <c r="T636" s="7" t="str" cm="1">
        <f t="array" ref="T636">_xlfn.IFS(S636&lt;30, "Young", AND(S636&gt;=30,S636&lt;50),"Adults",S636&gt;=50,"Senior")</f>
        <v>Young</v>
      </c>
      <c r="U636" s="7" t="s">
        <v>168</v>
      </c>
      <c r="V636" s="7" t="s">
        <v>39</v>
      </c>
    </row>
    <row r="637" spans="1:22" ht="14.25" customHeight="1" x14ac:dyDescent="0.3">
      <c r="A637" s="9">
        <v>1636</v>
      </c>
      <c r="B637" s="10">
        <v>44655</v>
      </c>
      <c r="C637" s="9" t="str">
        <f t="shared" si="9"/>
        <v>Apr</v>
      </c>
      <c r="D637" s="9" t="s">
        <v>48</v>
      </c>
      <c r="E637" s="9" t="s">
        <v>41</v>
      </c>
      <c r="F637" s="9">
        <v>24</v>
      </c>
      <c r="G637" s="9" t="str" cm="1">
        <f t="array" ref="G637">_xlfn.IFS(F637&lt;20,"10-20",AND(F637&gt;=20,F637&lt;50),"20-50",AND(F637&gt;=50,F637&lt;70),"50-70",F637&gt;=70,"70-100")</f>
        <v>20-50</v>
      </c>
      <c r="H637" s="9">
        <v>50</v>
      </c>
      <c r="I637" s="9">
        <v>1114</v>
      </c>
      <c r="J637" s="9">
        <v>43</v>
      </c>
      <c r="K637" s="9" t="s">
        <v>42</v>
      </c>
      <c r="L637" s="10">
        <v>44659</v>
      </c>
      <c r="M637" s="9">
        <v>4</v>
      </c>
      <c r="N637" s="9">
        <v>4</v>
      </c>
      <c r="O637" s="9">
        <v>1118</v>
      </c>
      <c r="P637" s="9" t="s">
        <v>72</v>
      </c>
      <c r="Q637" s="9" t="s">
        <v>700</v>
      </c>
      <c r="R637" s="9" t="s">
        <v>37</v>
      </c>
      <c r="S637" s="9">
        <v>50</v>
      </c>
      <c r="T637" s="9" t="str" cm="1">
        <f t="array" ref="T637">_xlfn.IFS(S637&lt;30, "Young", AND(S637&gt;=30,S637&lt;50),"Adults",S637&gt;=50,"Senior")</f>
        <v>Senior</v>
      </c>
      <c r="U637" s="9" t="s">
        <v>168</v>
      </c>
      <c r="V637" s="9" t="s">
        <v>39</v>
      </c>
    </row>
    <row r="638" spans="1:22" ht="14.25" customHeight="1" x14ac:dyDescent="0.3">
      <c r="A638" s="7">
        <v>1637</v>
      </c>
      <c r="B638" s="8">
        <v>44711</v>
      </c>
      <c r="C638" s="7" t="str">
        <f t="shared" si="9"/>
        <v>May</v>
      </c>
      <c r="D638" s="7" t="s">
        <v>40</v>
      </c>
      <c r="E638" s="7" t="s">
        <v>41</v>
      </c>
      <c r="F638" s="7">
        <v>91</v>
      </c>
      <c r="G638" s="7" t="str" cm="1">
        <f t="array" ref="G638">_xlfn.IFS(F638&lt;20,"10-20",AND(F638&gt;=20,F638&lt;50),"20-50",AND(F638&gt;=50,F638&lt;70),"50-70",F638&gt;=70,"70-100")</f>
        <v>70-100</v>
      </c>
      <c r="H638" s="7">
        <v>116</v>
      </c>
      <c r="I638" s="7">
        <v>397</v>
      </c>
      <c r="J638" s="7">
        <v>16</v>
      </c>
      <c r="K638" s="7" t="s">
        <v>42</v>
      </c>
      <c r="L638" s="8">
        <v>44713</v>
      </c>
      <c r="M638" s="7">
        <v>2</v>
      </c>
      <c r="N638" s="7">
        <v>3</v>
      </c>
      <c r="O638" s="7">
        <v>400</v>
      </c>
      <c r="P638" s="7" t="s">
        <v>45</v>
      </c>
      <c r="Q638" s="7" t="s">
        <v>701</v>
      </c>
      <c r="R638" s="7" t="s">
        <v>37</v>
      </c>
      <c r="S638" s="7">
        <v>37</v>
      </c>
      <c r="T638" s="7" t="str" cm="1">
        <f t="array" ref="T638">_xlfn.IFS(S638&lt;30, "Young", AND(S638&gt;=30,S638&lt;50),"Adults",S638&gt;=50,"Senior")</f>
        <v>Adults</v>
      </c>
      <c r="U638" s="7" t="s">
        <v>74</v>
      </c>
      <c r="V638" s="7" t="s">
        <v>39</v>
      </c>
    </row>
    <row r="639" spans="1:22" ht="14.25" customHeight="1" x14ac:dyDescent="0.3">
      <c r="A639" s="9">
        <v>1638</v>
      </c>
      <c r="B639" s="10">
        <v>44763</v>
      </c>
      <c r="C639" s="9" t="str">
        <f t="shared" si="9"/>
        <v>Jul</v>
      </c>
      <c r="D639" s="9" t="s">
        <v>65</v>
      </c>
      <c r="E639" s="9" t="s">
        <v>57</v>
      </c>
      <c r="F639" s="9">
        <v>98</v>
      </c>
      <c r="G639" s="9" t="str" cm="1">
        <f t="array" ref="G639">_xlfn.IFS(F639&lt;20,"10-20",AND(F639&gt;=20,F639&lt;50),"20-50",AND(F639&gt;=50,F639&lt;70),"50-70",F639&gt;=70,"70-100")</f>
        <v>70-100</v>
      </c>
      <c r="H639" s="9">
        <v>111</v>
      </c>
      <c r="I639" s="9">
        <v>295</v>
      </c>
      <c r="J639" s="9">
        <v>23</v>
      </c>
      <c r="K639" s="9" t="s">
        <v>42</v>
      </c>
      <c r="L639" s="10">
        <v>44769</v>
      </c>
      <c r="M639" s="9">
        <v>6</v>
      </c>
      <c r="N639" s="9">
        <v>4</v>
      </c>
      <c r="O639" s="9">
        <v>299</v>
      </c>
      <c r="P639" s="9" t="s">
        <v>35</v>
      </c>
      <c r="Q639" s="9" t="s">
        <v>702</v>
      </c>
      <c r="R639" s="9" t="s">
        <v>37</v>
      </c>
      <c r="S639" s="9">
        <v>53</v>
      </c>
      <c r="T639" s="9" t="str" cm="1">
        <f t="array" ref="T639">_xlfn.IFS(S639&lt;30, "Young", AND(S639&gt;=30,S639&lt;50),"Adults",S639&gt;=50,"Senior")</f>
        <v>Senior</v>
      </c>
      <c r="U639" s="9" t="s">
        <v>47</v>
      </c>
      <c r="V639" s="9" t="s">
        <v>39</v>
      </c>
    </row>
    <row r="640" spans="1:22" ht="14.25" customHeight="1" x14ac:dyDescent="0.3">
      <c r="A640" s="7">
        <v>1639</v>
      </c>
      <c r="B640" s="8">
        <v>44657</v>
      </c>
      <c r="C640" s="7" t="str">
        <f t="shared" si="9"/>
        <v>Apr</v>
      </c>
      <c r="D640" s="7" t="s">
        <v>59</v>
      </c>
      <c r="E640" s="7" t="s">
        <v>60</v>
      </c>
      <c r="F640" s="7">
        <v>20</v>
      </c>
      <c r="G640" s="7" t="str" cm="1">
        <f t="array" ref="G640">_xlfn.IFS(F640&lt;20,"10-20",AND(F640&gt;=20,F640&lt;50),"20-50",AND(F640&gt;=50,F640&lt;70),"50-70",F640&gt;=70,"70-100")</f>
        <v>20-50</v>
      </c>
      <c r="H640" s="7">
        <v>36</v>
      </c>
      <c r="I640" s="7">
        <v>316</v>
      </c>
      <c r="J640" s="7">
        <v>20</v>
      </c>
      <c r="K640" s="7" t="s">
        <v>42</v>
      </c>
      <c r="L640" s="8">
        <v>44662</v>
      </c>
      <c r="M640" s="7">
        <v>5</v>
      </c>
      <c r="N640" s="7">
        <v>4</v>
      </c>
      <c r="O640" s="7">
        <v>320</v>
      </c>
      <c r="P640" s="7" t="s">
        <v>49</v>
      </c>
      <c r="Q640" s="7" t="s">
        <v>703</v>
      </c>
      <c r="R640" s="7" t="s">
        <v>37</v>
      </c>
      <c r="S640" s="7">
        <v>22</v>
      </c>
      <c r="T640" s="7" t="str" cm="1">
        <f t="array" ref="T640">_xlfn.IFS(S640&lt;30, "Young", AND(S640&gt;=30,S640&lt;50),"Adults",S640&gt;=50,"Senior")</f>
        <v>Young</v>
      </c>
      <c r="U640" s="7" t="s">
        <v>47</v>
      </c>
      <c r="V640" s="7" t="s">
        <v>39</v>
      </c>
    </row>
    <row r="641" spans="1:22" ht="14.25" customHeight="1" x14ac:dyDescent="0.3">
      <c r="A641" s="9">
        <v>1640</v>
      </c>
      <c r="B641" s="10">
        <v>44589</v>
      </c>
      <c r="C641" s="9" t="str">
        <f t="shared" si="9"/>
        <v>Jan</v>
      </c>
      <c r="D641" s="9" t="s">
        <v>52</v>
      </c>
      <c r="E641" s="9" t="s">
        <v>53</v>
      </c>
      <c r="F641" s="9">
        <v>36</v>
      </c>
      <c r="G641" s="9" t="str" cm="1">
        <f t="array" ref="G641">_xlfn.IFS(F641&lt;20,"10-20",AND(F641&gt;=20,F641&lt;50),"20-50",AND(F641&gt;=50,F641&lt;70),"50-70",F641&gt;=70,"70-100")</f>
        <v>20-50</v>
      </c>
      <c r="H641" s="9">
        <v>58</v>
      </c>
      <c r="I641" s="9">
        <v>985</v>
      </c>
      <c r="J641" s="9">
        <v>45</v>
      </c>
      <c r="K641" s="9" t="s">
        <v>42</v>
      </c>
      <c r="L641" s="10">
        <v>44590</v>
      </c>
      <c r="M641" s="9">
        <v>1</v>
      </c>
      <c r="N641" s="9">
        <v>5</v>
      </c>
      <c r="O641" s="9">
        <v>990</v>
      </c>
      <c r="P641" s="9" t="s">
        <v>61</v>
      </c>
      <c r="Q641" s="9" t="s">
        <v>704</v>
      </c>
      <c r="R641" s="9" t="s">
        <v>37</v>
      </c>
      <c r="S641" s="9">
        <v>40</v>
      </c>
      <c r="T641" s="9" t="str" cm="1">
        <f t="array" ref="T641">_xlfn.IFS(S641&lt;30, "Young", AND(S641&gt;=30,S641&lt;50),"Adults",S641&gt;=50,"Senior")</f>
        <v>Adults</v>
      </c>
      <c r="U641" s="9" t="s">
        <v>74</v>
      </c>
      <c r="V641" s="9" t="s">
        <v>39</v>
      </c>
    </row>
    <row r="642" spans="1:22" ht="14.25" customHeight="1" x14ac:dyDescent="0.3">
      <c r="A642" s="7">
        <v>1641</v>
      </c>
      <c r="B642" s="8">
        <v>44913</v>
      </c>
      <c r="C642" s="7" t="str">
        <f t="shared" si="9"/>
        <v>Dec</v>
      </c>
      <c r="D642" s="7" t="s">
        <v>65</v>
      </c>
      <c r="E642" s="7" t="s">
        <v>57</v>
      </c>
      <c r="F642" s="7">
        <v>23</v>
      </c>
      <c r="G642" s="7" t="str" cm="1">
        <f t="array" ref="G642">_xlfn.IFS(F642&lt;20,"10-20",AND(F642&gt;=20,F642&lt;50),"20-50",AND(F642&gt;=50,F642&lt;70),"50-70",F642&gt;=70,"70-100")</f>
        <v>20-50</v>
      </c>
      <c r="H642" s="7">
        <v>50</v>
      </c>
      <c r="I642" s="7">
        <v>403</v>
      </c>
      <c r="J642" s="7">
        <v>15</v>
      </c>
      <c r="K642" s="7" t="s">
        <v>42</v>
      </c>
      <c r="L642" s="8">
        <v>44917</v>
      </c>
      <c r="M642" s="7">
        <v>4</v>
      </c>
      <c r="N642" s="7">
        <v>2</v>
      </c>
      <c r="O642" s="7">
        <v>405</v>
      </c>
      <c r="P642" s="7" t="s">
        <v>72</v>
      </c>
      <c r="Q642" s="7" t="s">
        <v>705</v>
      </c>
      <c r="R642" s="7" t="s">
        <v>37</v>
      </c>
      <c r="S642" s="7">
        <v>37</v>
      </c>
      <c r="T642" s="7" t="str" cm="1">
        <f t="array" ref="T642">_xlfn.IFS(S642&lt;30, "Young", AND(S642&gt;=30,S642&lt;50),"Adults",S642&gt;=50,"Senior")</f>
        <v>Adults</v>
      </c>
      <c r="U642" s="7" t="s">
        <v>47</v>
      </c>
      <c r="V642" s="7" t="s">
        <v>39</v>
      </c>
    </row>
    <row r="643" spans="1:22" ht="14.25" customHeight="1" x14ac:dyDescent="0.3">
      <c r="A643" s="9">
        <v>1642</v>
      </c>
      <c r="B643" s="10">
        <v>44719</v>
      </c>
      <c r="C643" s="9" t="str">
        <f t="shared" ref="C643:C706" si="10">TEXT(B643,"MMM")</f>
        <v>Jun</v>
      </c>
      <c r="D643" s="9" t="s">
        <v>40</v>
      </c>
      <c r="E643" s="9" t="s">
        <v>41</v>
      </c>
      <c r="F643" s="9">
        <v>23</v>
      </c>
      <c r="G643" s="9" t="str" cm="1">
        <f t="array" ref="G643">_xlfn.IFS(F643&lt;20,"10-20",AND(F643&gt;=20,F643&lt;50),"20-50",AND(F643&gt;=50,F643&lt;70),"50-70",F643&gt;=70,"70-100")</f>
        <v>20-50</v>
      </c>
      <c r="H643" s="9">
        <v>51</v>
      </c>
      <c r="I643" s="9">
        <v>975</v>
      </c>
      <c r="J643" s="9">
        <v>35</v>
      </c>
      <c r="K643" s="9" t="s">
        <v>42</v>
      </c>
      <c r="L643" s="10">
        <v>44724</v>
      </c>
      <c r="M643" s="9">
        <v>5</v>
      </c>
      <c r="N643" s="9">
        <v>5</v>
      </c>
      <c r="O643" s="9">
        <v>980</v>
      </c>
      <c r="P643" s="9" t="s">
        <v>49</v>
      </c>
      <c r="Q643" s="9" t="s">
        <v>706</v>
      </c>
      <c r="R643" s="9" t="s">
        <v>37</v>
      </c>
      <c r="S643" s="9">
        <v>48</v>
      </c>
      <c r="T643" s="9" t="str" cm="1">
        <f t="array" ref="T643">_xlfn.IFS(S643&lt;30, "Young", AND(S643&gt;=30,S643&lt;50),"Adults",S643&gt;=50,"Senior")</f>
        <v>Adults</v>
      </c>
      <c r="U643" s="9" t="s">
        <v>63</v>
      </c>
      <c r="V643" s="9" t="s">
        <v>39</v>
      </c>
    </row>
    <row r="644" spans="1:22" ht="14.25" customHeight="1" x14ac:dyDescent="0.3">
      <c r="A644" s="7">
        <v>1643</v>
      </c>
      <c r="B644" s="8">
        <v>44831</v>
      </c>
      <c r="C644" s="7" t="str">
        <f t="shared" si="10"/>
        <v>Sep</v>
      </c>
      <c r="D644" s="7" t="s">
        <v>40</v>
      </c>
      <c r="E644" s="7" t="s">
        <v>41</v>
      </c>
      <c r="F644" s="7">
        <v>38</v>
      </c>
      <c r="G644" s="7" t="str" cm="1">
        <f t="array" ref="G644">_xlfn.IFS(F644&lt;20,"10-20",AND(F644&gt;=20,F644&lt;50),"20-50",AND(F644&gt;=50,F644&lt;70),"50-70",F644&gt;=70,"70-100")</f>
        <v>20-50</v>
      </c>
      <c r="H644" s="7">
        <v>65</v>
      </c>
      <c r="I644" s="7">
        <v>700</v>
      </c>
      <c r="J644" s="7">
        <v>26</v>
      </c>
      <c r="K644" s="7" t="s">
        <v>42</v>
      </c>
      <c r="L644" s="8">
        <v>44836</v>
      </c>
      <c r="M644" s="7">
        <v>5</v>
      </c>
      <c r="N644" s="7">
        <v>2</v>
      </c>
      <c r="O644" s="7">
        <v>702</v>
      </c>
      <c r="P644" s="7" t="s">
        <v>45</v>
      </c>
      <c r="Q644" s="7" t="s">
        <v>707</v>
      </c>
      <c r="R644" s="7" t="s">
        <v>37</v>
      </c>
      <c r="S644" s="7">
        <v>27</v>
      </c>
      <c r="T644" s="7" t="str" cm="1">
        <f t="array" ref="T644">_xlfn.IFS(S644&lt;30, "Young", AND(S644&gt;=30,S644&lt;50),"Adults",S644&gt;=50,"Senior")</f>
        <v>Young</v>
      </c>
      <c r="U644" s="7" t="s">
        <v>44</v>
      </c>
      <c r="V644" s="7" t="s">
        <v>39</v>
      </c>
    </row>
    <row r="645" spans="1:22" ht="14.25" customHeight="1" x14ac:dyDescent="0.3">
      <c r="A645" s="9">
        <v>1644</v>
      </c>
      <c r="B645" s="10">
        <v>44755</v>
      </c>
      <c r="C645" s="9" t="str">
        <f t="shared" si="10"/>
        <v>Jul</v>
      </c>
      <c r="D645" s="9" t="s">
        <v>52</v>
      </c>
      <c r="E645" s="9" t="s">
        <v>53</v>
      </c>
      <c r="F645" s="9">
        <v>32</v>
      </c>
      <c r="G645" s="9" t="str" cm="1">
        <f t="array" ref="G645">_xlfn.IFS(F645&lt;20,"10-20",AND(F645&gt;=20,F645&lt;50),"20-50",AND(F645&gt;=50,F645&lt;70),"50-70",F645&gt;=70,"70-100")</f>
        <v>20-50</v>
      </c>
      <c r="H645" s="9">
        <v>57</v>
      </c>
      <c r="I645" s="9">
        <v>1096</v>
      </c>
      <c r="J645" s="9">
        <v>44</v>
      </c>
      <c r="K645" s="9" t="s">
        <v>42</v>
      </c>
      <c r="L645" s="10">
        <v>44760</v>
      </c>
      <c r="M645" s="9">
        <v>5</v>
      </c>
      <c r="N645" s="9">
        <v>4</v>
      </c>
      <c r="O645" s="9">
        <v>1100</v>
      </c>
      <c r="P645" s="9" t="s">
        <v>35</v>
      </c>
      <c r="Q645" s="9" t="s">
        <v>708</v>
      </c>
      <c r="R645" s="9" t="s">
        <v>37</v>
      </c>
      <c r="S645" s="9">
        <v>59</v>
      </c>
      <c r="T645" s="9" t="str" cm="1">
        <f t="array" ref="T645">_xlfn.IFS(S645&lt;30, "Young", AND(S645&gt;=30,S645&lt;50),"Adults",S645&gt;=50,"Senior")</f>
        <v>Senior</v>
      </c>
      <c r="U645" s="9" t="s">
        <v>44</v>
      </c>
      <c r="V645" s="9" t="s">
        <v>39</v>
      </c>
    </row>
    <row r="646" spans="1:22" ht="14.25" customHeight="1" x14ac:dyDescent="0.3">
      <c r="A646" s="7">
        <v>1645</v>
      </c>
      <c r="B646" s="8">
        <v>44667</v>
      </c>
      <c r="C646" s="7" t="str">
        <f t="shared" si="10"/>
        <v>Apr</v>
      </c>
      <c r="D646" s="7" t="s">
        <v>68</v>
      </c>
      <c r="E646" s="7" t="s">
        <v>57</v>
      </c>
      <c r="F646" s="7">
        <v>54</v>
      </c>
      <c r="G646" s="7" t="str" cm="1">
        <f t="array" ref="G646">_xlfn.IFS(F646&lt;20,"10-20",AND(F646&gt;=20,F646&lt;50),"20-50",AND(F646&gt;=50,F646&lt;70),"50-70",F646&gt;=70,"70-100")</f>
        <v>50-70</v>
      </c>
      <c r="H646" s="7">
        <v>68</v>
      </c>
      <c r="I646" s="7">
        <v>290</v>
      </c>
      <c r="J646" s="7">
        <v>21</v>
      </c>
      <c r="K646" s="7" t="s">
        <v>42</v>
      </c>
      <c r="L646" s="8">
        <v>44673</v>
      </c>
      <c r="M646" s="7">
        <v>6</v>
      </c>
      <c r="N646" s="7">
        <v>4</v>
      </c>
      <c r="O646" s="7">
        <v>294</v>
      </c>
      <c r="P646" s="7" t="s">
        <v>72</v>
      </c>
      <c r="Q646" s="7" t="s">
        <v>709</v>
      </c>
      <c r="R646" s="7" t="s">
        <v>37</v>
      </c>
      <c r="S646" s="7">
        <v>34</v>
      </c>
      <c r="T646" s="7" t="str" cm="1">
        <f t="array" ref="T646">_xlfn.IFS(S646&lt;30, "Young", AND(S646&gt;=30,S646&lt;50),"Adults",S646&gt;=50,"Senior")</f>
        <v>Adults</v>
      </c>
      <c r="U646" s="7" t="s">
        <v>84</v>
      </c>
      <c r="V646" s="7" t="s">
        <v>39</v>
      </c>
    </row>
    <row r="647" spans="1:22" ht="14.25" customHeight="1" x14ac:dyDescent="0.3">
      <c r="A647" s="9">
        <v>1646</v>
      </c>
      <c r="B647" s="10">
        <v>44613</v>
      </c>
      <c r="C647" s="9" t="str">
        <f t="shared" si="10"/>
        <v>Feb</v>
      </c>
      <c r="D647" s="9" t="s">
        <v>56</v>
      </c>
      <c r="E647" s="9" t="s">
        <v>57</v>
      </c>
      <c r="F647" s="9">
        <v>47</v>
      </c>
      <c r="G647" s="9" t="str" cm="1">
        <f t="array" ref="G647">_xlfn.IFS(F647&lt;20,"10-20",AND(F647&gt;=20,F647&lt;50),"20-50",AND(F647&gt;=50,F647&lt;70),"50-70",F647&gt;=70,"70-100")</f>
        <v>20-50</v>
      </c>
      <c r="H647" s="9">
        <v>69</v>
      </c>
      <c r="I647" s="9">
        <v>986</v>
      </c>
      <c r="J647" s="9">
        <v>45</v>
      </c>
      <c r="K647" s="9" t="s">
        <v>42</v>
      </c>
      <c r="L647" s="10">
        <v>44619</v>
      </c>
      <c r="M647" s="9">
        <v>6</v>
      </c>
      <c r="N647" s="9">
        <v>4</v>
      </c>
      <c r="O647" s="9">
        <v>990</v>
      </c>
      <c r="P647" s="9" t="s">
        <v>35</v>
      </c>
      <c r="Q647" s="9" t="s">
        <v>710</v>
      </c>
      <c r="R647" s="9" t="s">
        <v>37</v>
      </c>
      <c r="S647" s="9">
        <v>19</v>
      </c>
      <c r="T647" s="9" t="str" cm="1">
        <f t="array" ref="T647">_xlfn.IFS(S647&lt;30, "Young", AND(S647&gt;=30,S647&lt;50),"Adults",S647&gt;=50,"Senior")</f>
        <v>Young</v>
      </c>
      <c r="U647" s="9" t="s">
        <v>55</v>
      </c>
      <c r="V647" s="9" t="s">
        <v>39</v>
      </c>
    </row>
    <row r="648" spans="1:22" ht="14.25" customHeight="1" x14ac:dyDescent="0.3">
      <c r="A648" s="7">
        <v>1647</v>
      </c>
      <c r="B648" s="8">
        <v>44840</v>
      </c>
      <c r="C648" s="7" t="str">
        <f t="shared" si="10"/>
        <v>Oct</v>
      </c>
      <c r="D648" s="7" t="s">
        <v>40</v>
      </c>
      <c r="E648" s="7" t="s">
        <v>41</v>
      </c>
      <c r="F648" s="7">
        <v>65</v>
      </c>
      <c r="G648" s="7" t="str" cm="1">
        <f t="array" ref="G648">_xlfn.IFS(F648&lt;20,"10-20",AND(F648&gt;=20,F648&lt;50),"20-50",AND(F648&gt;=50,F648&lt;70),"50-70",F648&gt;=70,"70-100")</f>
        <v>50-70</v>
      </c>
      <c r="H648" s="7">
        <v>97</v>
      </c>
      <c r="I648" s="7">
        <v>1054</v>
      </c>
      <c r="J648" s="7">
        <v>33</v>
      </c>
      <c r="K648" s="7" t="s">
        <v>42</v>
      </c>
      <c r="L648" s="8">
        <v>44847</v>
      </c>
      <c r="M648" s="7">
        <v>7</v>
      </c>
      <c r="N648" s="7">
        <v>2</v>
      </c>
      <c r="O648" s="7">
        <v>1056</v>
      </c>
      <c r="P648" s="7" t="s">
        <v>72</v>
      </c>
      <c r="Q648" s="7" t="s">
        <v>711</v>
      </c>
      <c r="R648" s="7" t="s">
        <v>37</v>
      </c>
      <c r="S648" s="7">
        <v>61</v>
      </c>
      <c r="T648" s="7" t="str" cm="1">
        <f t="array" ref="T648">_xlfn.IFS(S648&lt;30, "Young", AND(S648&gt;=30,S648&lt;50),"Adults",S648&gt;=50,"Senior")</f>
        <v>Senior</v>
      </c>
      <c r="U648" s="7" t="s">
        <v>67</v>
      </c>
      <c r="V648" s="7" t="s">
        <v>39</v>
      </c>
    </row>
    <row r="649" spans="1:22" ht="14.25" customHeight="1" x14ac:dyDescent="0.3">
      <c r="A649" s="9">
        <v>1648</v>
      </c>
      <c r="B649" s="10">
        <v>44694</v>
      </c>
      <c r="C649" s="9" t="str">
        <f t="shared" si="10"/>
        <v>May</v>
      </c>
      <c r="D649" s="9" t="s">
        <v>48</v>
      </c>
      <c r="E649" s="9" t="s">
        <v>41</v>
      </c>
      <c r="F649" s="9">
        <v>57</v>
      </c>
      <c r="G649" s="9" t="str" cm="1">
        <f t="array" ref="G649">_xlfn.IFS(F649&lt;20,"10-20",AND(F649&gt;=20,F649&lt;50),"20-50",AND(F649&gt;=50,F649&lt;70),"50-70",F649&gt;=70,"70-100")</f>
        <v>50-70</v>
      </c>
      <c r="H649" s="9">
        <v>93</v>
      </c>
      <c r="I649" s="9">
        <v>1400</v>
      </c>
      <c r="J649" s="9">
        <v>39</v>
      </c>
      <c r="K649" s="9" t="s">
        <v>42</v>
      </c>
      <c r="L649" s="10">
        <v>44700</v>
      </c>
      <c r="M649" s="9">
        <v>6</v>
      </c>
      <c r="N649" s="9">
        <v>4</v>
      </c>
      <c r="O649" s="9">
        <v>1404</v>
      </c>
      <c r="P649" s="9" t="s">
        <v>49</v>
      </c>
      <c r="Q649" s="9" t="s">
        <v>712</v>
      </c>
      <c r="R649" s="9" t="s">
        <v>37</v>
      </c>
      <c r="S649" s="9">
        <v>26</v>
      </c>
      <c r="T649" s="9" t="str" cm="1">
        <f t="array" ref="T649">_xlfn.IFS(S649&lt;30, "Young", AND(S649&gt;=30,S649&lt;50),"Adults",S649&gt;=50,"Senior")</f>
        <v>Young</v>
      </c>
      <c r="U649" s="9" t="s">
        <v>55</v>
      </c>
      <c r="V649" s="9" t="s">
        <v>39</v>
      </c>
    </row>
    <row r="650" spans="1:22" ht="14.25" customHeight="1" x14ac:dyDescent="0.3">
      <c r="A650" s="7">
        <v>1649</v>
      </c>
      <c r="B650" s="8">
        <v>44837</v>
      </c>
      <c r="C650" s="7" t="str">
        <f t="shared" si="10"/>
        <v>Oct</v>
      </c>
      <c r="D650" s="7" t="s">
        <v>56</v>
      </c>
      <c r="E650" s="7" t="s">
        <v>57</v>
      </c>
      <c r="F650" s="7">
        <v>65</v>
      </c>
      <c r="G650" s="7" t="str" cm="1">
        <f t="array" ref="G650">_xlfn.IFS(F650&lt;20,"10-20",AND(F650&gt;=20,F650&lt;50),"20-50",AND(F650&gt;=50,F650&lt;70),"50-70",F650&gt;=70,"70-100")</f>
        <v>50-70</v>
      </c>
      <c r="H650" s="7">
        <v>95</v>
      </c>
      <c r="I650" s="7">
        <v>1375</v>
      </c>
      <c r="J650" s="7">
        <v>46</v>
      </c>
      <c r="K650" s="7" t="s">
        <v>42</v>
      </c>
      <c r="L650" s="8">
        <v>44841</v>
      </c>
      <c r="M650" s="7">
        <v>4</v>
      </c>
      <c r="N650" s="7">
        <v>5</v>
      </c>
      <c r="O650" s="7">
        <v>1380</v>
      </c>
      <c r="P650" s="7" t="s">
        <v>35</v>
      </c>
      <c r="Q650" s="7" t="s">
        <v>713</v>
      </c>
      <c r="R650" s="7" t="s">
        <v>37</v>
      </c>
      <c r="S650" s="7">
        <v>46</v>
      </c>
      <c r="T650" s="7" t="str" cm="1">
        <f t="array" ref="T650">_xlfn.IFS(S650&lt;30, "Young", AND(S650&gt;=30,S650&lt;50),"Adults",S650&gt;=50,"Senior")</f>
        <v>Adults</v>
      </c>
      <c r="U650" s="7" t="s">
        <v>63</v>
      </c>
      <c r="V650" s="7" t="s">
        <v>39</v>
      </c>
    </row>
    <row r="651" spans="1:22" ht="14.25" customHeight="1" x14ac:dyDescent="0.3">
      <c r="A651" s="9">
        <v>1650</v>
      </c>
      <c r="B651" s="10">
        <v>44731</v>
      </c>
      <c r="C651" s="9" t="str">
        <f t="shared" si="10"/>
        <v>Jun</v>
      </c>
      <c r="D651" s="9" t="s">
        <v>40</v>
      </c>
      <c r="E651" s="9" t="s">
        <v>41</v>
      </c>
      <c r="F651" s="9">
        <v>36</v>
      </c>
      <c r="G651" s="9" t="str" cm="1">
        <f t="array" ref="G651">_xlfn.IFS(F651&lt;20,"10-20",AND(F651&gt;=20,F651&lt;50),"20-50",AND(F651&gt;=50,F651&lt;70),"50-70",F651&gt;=70,"70-100")</f>
        <v>20-50</v>
      </c>
      <c r="H651" s="9">
        <v>53</v>
      </c>
      <c r="I651" s="9">
        <v>541</v>
      </c>
      <c r="J651" s="9">
        <v>32</v>
      </c>
      <c r="K651" s="9" t="s">
        <v>42</v>
      </c>
      <c r="L651" s="10">
        <v>44733</v>
      </c>
      <c r="M651" s="9">
        <v>2</v>
      </c>
      <c r="N651" s="9">
        <v>3</v>
      </c>
      <c r="O651" s="9">
        <v>544</v>
      </c>
      <c r="P651" s="9" t="s">
        <v>49</v>
      </c>
      <c r="Q651" s="9" t="s">
        <v>714</v>
      </c>
      <c r="R651" s="9" t="s">
        <v>37</v>
      </c>
      <c r="S651" s="9">
        <v>40</v>
      </c>
      <c r="T651" s="9" t="str" cm="1">
        <f t="array" ref="T651">_xlfn.IFS(S651&lt;30, "Young", AND(S651&gt;=30,S651&lt;50),"Adults",S651&gt;=50,"Senior")</f>
        <v>Adults</v>
      </c>
      <c r="U651" s="9" t="s">
        <v>55</v>
      </c>
      <c r="V651" s="9" t="s">
        <v>39</v>
      </c>
    </row>
    <row r="652" spans="1:22" ht="14.25" customHeight="1" x14ac:dyDescent="0.3">
      <c r="A652" s="7">
        <v>1651</v>
      </c>
      <c r="B652" s="8">
        <v>44658</v>
      </c>
      <c r="C652" s="7" t="str">
        <f t="shared" si="10"/>
        <v>Apr</v>
      </c>
      <c r="D652" s="7" t="s">
        <v>40</v>
      </c>
      <c r="E652" s="7" t="s">
        <v>41</v>
      </c>
      <c r="F652" s="7">
        <v>77</v>
      </c>
      <c r="G652" s="7" t="str" cm="1">
        <f t="array" ref="G652">_xlfn.IFS(F652&lt;20,"10-20",AND(F652&gt;=20,F652&lt;50),"20-50",AND(F652&gt;=50,F652&lt;70),"50-70",F652&gt;=70,"70-100")</f>
        <v>70-100</v>
      </c>
      <c r="H652" s="7">
        <v>89</v>
      </c>
      <c r="I652" s="7">
        <v>286</v>
      </c>
      <c r="J652" s="7">
        <v>24</v>
      </c>
      <c r="K652" s="7" t="s">
        <v>42</v>
      </c>
      <c r="L652" s="8">
        <v>44665</v>
      </c>
      <c r="M652" s="7">
        <v>7</v>
      </c>
      <c r="N652" s="7">
        <v>2</v>
      </c>
      <c r="O652" s="7">
        <v>288</v>
      </c>
      <c r="P652" s="7" t="s">
        <v>49</v>
      </c>
      <c r="Q652" s="7" t="s">
        <v>715</v>
      </c>
      <c r="R652" s="7" t="s">
        <v>37</v>
      </c>
      <c r="S652" s="7">
        <v>38</v>
      </c>
      <c r="T652" s="7" t="str" cm="1">
        <f t="array" ref="T652">_xlfn.IFS(S652&lt;30, "Young", AND(S652&gt;=30,S652&lt;50),"Adults",S652&gt;=50,"Senior")</f>
        <v>Adults</v>
      </c>
      <c r="U652" s="7" t="s">
        <v>67</v>
      </c>
      <c r="V652" s="7" t="s">
        <v>39</v>
      </c>
    </row>
    <row r="653" spans="1:22" ht="14.25" customHeight="1" x14ac:dyDescent="0.3">
      <c r="A653" s="9">
        <v>1652</v>
      </c>
      <c r="B653" s="10">
        <v>44702</v>
      </c>
      <c r="C653" s="9" t="str">
        <f t="shared" si="10"/>
        <v>May</v>
      </c>
      <c r="D653" s="9" t="s">
        <v>32</v>
      </c>
      <c r="E653" s="9" t="s">
        <v>33</v>
      </c>
      <c r="F653" s="9">
        <v>88</v>
      </c>
      <c r="G653" s="9" t="str" cm="1">
        <f t="array" ref="G653">_xlfn.IFS(F653&lt;20,"10-20",AND(F653&gt;=20,F653&lt;50),"20-50",AND(F653&gt;=50,F653&lt;70),"50-70",F653&gt;=70,"70-100")</f>
        <v>70-100</v>
      </c>
      <c r="H653" s="9">
        <v>106</v>
      </c>
      <c r="I653" s="9">
        <v>445</v>
      </c>
      <c r="J653" s="9">
        <v>25</v>
      </c>
      <c r="K653" s="9" t="s">
        <v>42</v>
      </c>
      <c r="L653" s="10">
        <v>44705</v>
      </c>
      <c r="M653" s="9">
        <v>3</v>
      </c>
      <c r="N653" s="9">
        <v>5</v>
      </c>
      <c r="O653" s="9">
        <v>450</v>
      </c>
      <c r="P653" s="9" t="s">
        <v>72</v>
      </c>
      <c r="Q653" s="9" t="s">
        <v>716</v>
      </c>
      <c r="R653" s="9" t="s">
        <v>37</v>
      </c>
      <c r="S653" s="9">
        <v>40</v>
      </c>
      <c r="T653" s="9" t="str" cm="1">
        <f t="array" ref="T653">_xlfn.IFS(S653&lt;30, "Young", AND(S653&gt;=30,S653&lt;50),"Adults",S653&gt;=50,"Senior")</f>
        <v>Adults</v>
      </c>
      <c r="U653" s="9" t="s">
        <v>84</v>
      </c>
      <c r="V653" s="9" t="s">
        <v>39</v>
      </c>
    </row>
    <row r="654" spans="1:22" ht="14.25" customHeight="1" x14ac:dyDescent="0.3">
      <c r="A654" s="7">
        <v>1653</v>
      </c>
      <c r="B654" s="8">
        <v>44607</v>
      </c>
      <c r="C654" s="7" t="str">
        <f t="shared" si="10"/>
        <v>Feb</v>
      </c>
      <c r="D654" s="7" t="s">
        <v>40</v>
      </c>
      <c r="E654" s="7" t="s">
        <v>41</v>
      </c>
      <c r="F654" s="7">
        <v>21</v>
      </c>
      <c r="G654" s="7" t="str" cm="1">
        <f t="array" ref="G654">_xlfn.IFS(F654&lt;20,"10-20",AND(F654&gt;=20,F654&lt;50),"20-50",AND(F654&gt;=50,F654&lt;70),"50-70",F654&gt;=70,"70-100")</f>
        <v>20-50</v>
      </c>
      <c r="H654" s="7">
        <v>47</v>
      </c>
      <c r="I654" s="7">
        <v>1140</v>
      </c>
      <c r="J654" s="7">
        <v>44</v>
      </c>
      <c r="K654" s="7" t="s">
        <v>42</v>
      </c>
      <c r="L654" s="8">
        <v>44611</v>
      </c>
      <c r="M654" s="7">
        <v>4</v>
      </c>
      <c r="N654" s="7">
        <v>4</v>
      </c>
      <c r="O654" s="7">
        <v>1144</v>
      </c>
      <c r="P654" s="7" t="s">
        <v>72</v>
      </c>
      <c r="Q654" s="7" t="s">
        <v>717</v>
      </c>
      <c r="R654" s="7" t="s">
        <v>37</v>
      </c>
      <c r="S654" s="7">
        <v>62</v>
      </c>
      <c r="T654" s="7" t="str" cm="1">
        <f t="array" ref="T654">_xlfn.IFS(S654&lt;30, "Young", AND(S654&gt;=30,S654&lt;50),"Adults",S654&gt;=50,"Senior")</f>
        <v>Senior</v>
      </c>
      <c r="U654" s="7" t="s">
        <v>84</v>
      </c>
      <c r="V654" s="7" t="s">
        <v>39</v>
      </c>
    </row>
    <row r="655" spans="1:22" ht="14.25" customHeight="1" x14ac:dyDescent="0.3">
      <c r="A655" s="9">
        <v>1654</v>
      </c>
      <c r="B655" s="10">
        <v>44916</v>
      </c>
      <c r="C655" s="9" t="str">
        <f t="shared" si="10"/>
        <v>Dec</v>
      </c>
      <c r="D655" s="9" t="s">
        <v>59</v>
      </c>
      <c r="E655" s="9" t="s">
        <v>60</v>
      </c>
      <c r="F655" s="9">
        <v>30</v>
      </c>
      <c r="G655" s="9" t="str" cm="1">
        <f t="array" ref="G655">_xlfn.IFS(F655&lt;20,"10-20",AND(F655&gt;=20,F655&lt;50),"20-50",AND(F655&gt;=50,F655&lt;70),"50-70",F655&gt;=70,"70-100")</f>
        <v>20-50</v>
      </c>
      <c r="H655" s="9">
        <v>69</v>
      </c>
      <c r="I655" s="9">
        <v>619</v>
      </c>
      <c r="J655" s="9">
        <v>16</v>
      </c>
      <c r="K655" s="9" t="s">
        <v>42</v>
      </c>
      <c r="L655" s="10">
        <v>44918</v>
      </c>
      <c r="M655" s="9">
        <v>2</v>
      </c>
      <c r="N655" s="9">
        <v>5</v>
      </c>
      <c r="O655" s="9">
        <v>624</v>
      </c>
      <c r="P655" s="9" t="s">
        <v>45</v>
      </c>
      <c r="Q655" s="9" t="s">
        <v>718</v>
      </c>
      <c r="R655" s="9" t="s">
        <v>37</v>
      </c>
      <c r="S655" s="9">
        <v>29</v>
      </c>
      <c r="T655" s="9" t="str" cm="1">
        <f t="array" ref="T655">_xlfn.IFS(S655&lt;30, "Young", AND(S655&gt;=30,S655&lt;50),"Adults",S655&gt;=50,"Senior")</f>
        <v>Young</v>
      </c>
      <c r="U655" s="9" t="s">
        <v>84</v>
      </c>
      <c r="V655" s="9" t="s">
        <v>39</v>
      </c>
    </row>
    <row r="656" spans="1:22" ht="14.25" customHeight="1" x14ac:dyDescent="0.3">
      <c r="A656" s="7">
        <v>1655</v>
      </c>
      <c r="B656" s="8">
        <v>44651</v>
      </c>
      <c r="C656" s="7" t="str">
        <f t="shared" si="10"/>
        <v>Mar</v>
      </c>
      <c r="D656" s="7" t="s">
        <v>48</v>
      </c>
      <c r="E656" s="7" t="s">
        <v>41</v>
      </c>
      <c r="F656" s="7">
        <v>98</v>
      </c>
      <c r="G656" s="7" t="str" cm="1">
        <f t="array" ref="G656">_xlfn.IFS(F656&lt;20,"10-20",AND(F656&gt;=20,F656&lt;50),"20-50",AND(F656&gt;=50,F656&lt;70),"50-70",F656&gt;=70,"70-100")</f>
        <v>70-100</v>
      </c>
      <c r="H656" s="7">
        <v>130</v>
      </c>
      <c r="I656" s="7">
        <v>254</v>
      </c>
      <c r="J656" s="7">
        <v>8</v>
      </c>
      <c r="K656" s="7" t="s">
        <v>42</v>
      </c>
      <c r="L656" s="8">
        <v>44658</v>
      </c>
      <c r="M656" s="7">
        <v>7</v>
      </c>
      <c r="N656" s="7">
        <v>2</v>
      </c>
      <c r="O656" s="7">
        <v>256</v>
      </c>
      <c r="P656" s="7" t="s">
        <v>61</v>
      </c>
      <c r="Q656" s="7" t="s">
        <v>719</v>
      </c>
      <c r="R656" s="7" t="s">
        <v>37</v>
      </c>
      <c r="S656" s="7">
        <v>57</v>
      </c>
      <c r="T656" s="7" t="str" cm="1">
        <f t="array" ref="T656">_xlfn.IFS(S656&lt;30, "Young", AND(S656&gt;=30,S656&lt;50),"Adults",S656&gt;=50,"Senior")</f>
        <v>Senior</v>
      </c>
      <c r="U656" s="7" t="s">
        <v>74</v>
      </c>
      <c r="V656" s="7" t="s">
        <v>39</v>
      </c>
    </row>
    <row r="657" spans="1:22" ht="14.25" customHeight="1" x14ac:dyDescent="0.3">
      <c r="A657" s="9">
        <v>1656</v>
      </c>
      <c r="B657" s="10">
        <v>44879</v>
      </c>
      <c r="C657" s="9" t="str">
        <f t="shared" si="10"/>
        <v>Nov</v>
      </c>
      <c r="D657" s="9" t="s">
        <v>81</v>
      </c>
      <c r="E657" s="9" t="s">
        <v>60</v>
      </c>
      <c r="F657" s="9">
        <v>33</v>
      </c>
      <c r="G657" s="9" t="str" cm="1">
        <f t="array" ref="G657">_xlfn.IFS(F657&lt;20,"10-20",AND(F657&gt;=20,F657&lt;50),"20-50",AND(F657&gt;=50,F657&lt;70),"50-70",F657&gt;=70,"70-100")</f>
        <v>20-50</v>
      </c>
      <c r="H657" s="9">
        <v>71</v>
      </c>
      <c r="I657" s="9">
        <v>680</v>
      </c>
      <c r="J657" s="9">
        <v>18</v>
      </c>
      <c r="K657" s="9" t="s">
        <v>42</v>
      </c>
      <c r="L657" s="10">
        <v>44881</v>
      </c>
      <c r="M657" s="9">
        <v>2</v>
      </c>
      <c r="N657" s="9">
        <v>4</v>
      </c>
      <c r="O657" s="9">
        <v>684</v>
      </c>
      <c r="P657" s="9" t="s">
        <v>72</v>
      </c>
      <c r="Q657" s="9" t="s">
        <v>720</v>
      </c>
      <c r="R657" s="9" t="s">
        <v>37</v>
      </c>
      <c r="S657" s="9">
        <v>39</v>
      </c>
      <c r="T657" s="9" t="str" cm="1">
        <f t="array" ref="T657">_xlfn.IFS(S657&lt;30, "Young", AND(S657&gt;=30,S657&lt;50),"Adults",S657&gt;=50,"Senior")</f>
        <v>Adults</v>
      </c>
      <c r="U657" s="9" t="s">
        <v>168</v>
      </c>
      <c r="V657" s="9" t="s">
        <v>39</v>
      </c>
    </row>
    <row r="658" spans="1:22" ht="14.25" customHeight="1" x14ac:dyDescent="0.3">
      <c r="A658" s="7">
        <v>1657</v>
      </c>
      <c r="B658" s="8">
        <v>44913</v>
      </c>
      <c r="C658" s="7" t="str">
        <f t="shared" si="10"/>
        <v>Dec</v>
      </c>
      <c r="D658" s="7" t="s">
        <v>48</v>
      </c>
      <c r="E658" s="7" t="s">
        <v>41</v>
      </c>
      <c r="F658" s="7">
        <v>46</v>
      </c>
      <c r="G658" s="7" t="str" cm="1">
        <f t="array" ref="G658">_xlfn.IFS(F658&lt;20,"10-20",AND(F658&gt;=20,F658&lt;50),"20-50",AND(F658&gt;=50,F658&lt;70),"50-70",F658&gt;=70,"70-100")</f>
        <v>20-50</v>
      </c>
      <c r="H658" s="7">
        <v>73</v>
      </c>
      <c r="I658" s="7">
        <v>671</v>
      </c>
      <c r="J658" s="7">
        <v>25</v>
      </c>
      <c r="K658" s="7" t="s">
        <v>42</v>
      </c>
      <c r="L658" s="8">
        <v>44915</v>
      </c>
      <c r="M658" s="7">
        <v>2</v>
      </c>
      <c r="N658" s="7">
        <v>4</v>
      </c>
      <c r="O658" s="7">
        <v>675</v>
      </c>
      <c r="P658" s="7" t="s">
        <v>61</v>
      </c>
      <c r="Q658" s="7" t="s">
        <v>721</v>
      </c>
      <c r="R658" s="7" t="s">
        <v>37</v>
      </c>
      <c r="S658" s="7">
        <v>50</v>
      </c>
      <c r="T658" s="7" t="str" cm="1">
        <f t="array" ref="T658">_xlfn.IFS(S658&lt;30, "Young", AND(S658&gt;=30,S658&lt;50),"Adults",S658&gt;=50,"Senior")</f>
        <v>Senior</v>
      </c>
      <c r="U658" s="7" t="s">
        <v>38</v>
      </c>
      <c r="V658" s="7" t="s">
        <v>39</v>
      </c>
    </row>
    <row r="659" spans="1:22" ht="14.25" customHeight="1" x14ac:dyDescent="0.3">
      <c r="A659" s="9">
        <v>1658</v>
      </c>
      <c r="B659" s="10">
        <v>44891</v>
      </c>
      <c r="C659" s="9" t="str">
        <f t="shared" si="10"/>
        <v>Nov</v>
      </c>
      <c r="D659" s="9" t="s">
        <v>40</v>
      </c>
      <c r="E659" s="9" t="s">
        <v>41</v>
      </c>
      <c r="F659" s="9">
        <v>86</v>
      </c>
      <c r="G659" s="9" t="str" cm="1">
        <f t="array" ref="G659">_xlfn.IFS(F659&lt;20,"10-20",AND(F659&gt;=20,F659&lt;50),"20-50",AND(F659&gt;=50,F659&lt;70),"50-70",F659&gt;=70,"70-100")</f>
        <v>70-100</v>
      </c>
      <c r="H659" s="9">
        <v>118</v>
      </c>
      <c r="I659" s="9">
        <v>605</v>
      </c>
      <c r="J659" s="9">
        <v>19</v>
      </c>
      <c r="K659" s="9" t="s">
        <v>42</v>
      </c>
      <c r="L659" s="10">
        <v>44896</v>
      </c>
      <c r="M659" s="9">
        <v>5</v>
      </c>
      <c r="N659" s="9">
        <v>3</v>
      </c>
      <c r="O659" s="9">
        <v>608</v>
      </c>
      <c r="P659" s="9" t="s">
        <v>61</v>
      </c>
      <c r="Q659" s="9" t="s">
        <v>722</v>
      </c>
      <c r="R659" s="9" t="s">
        <v>37</v>
      </c>
      <c r="S659" s="9">
        <v>36</v>
      </c>
      <c r="T659" s="9" t="str" cm="1">
        <f t="array" ref="T659">_xlfn.IFS(S659&lt;30, "Young", AND(S659&gt;=30,S659&lt;50),"Adults",S659&gt;=50,"Senior")</f>
        <v>Adults</v>
      </c>
      <c r="U659" s="9" t="s">
        <v>55</v>
      </c>
      <c r="V659" s="9" t="s">
        <v>39</v>
      </c>
    </row>
    <row r="660" spans="1:22" ht="14.25" customHeight="1" x14ac:dyDescent="0.3">
      <c r="A660" s="7">
        <v>1659</v>
      </c>
      <c r="B660" s="8">
        <v>44623</v>
      </c>
      <c r="C660" s="7" t="str">
        <f t="shared" si="10"/>
        <v>Mar</v>
      </c>
      <c r="D660" s="7" t="s">
        <v>65</v>
      </c>
      <c r="E660" s="7" t="s">
        <v>57</v>
      </c>
      <c r="F660" s="7">
        <v>42</v>
      </c>
      <c r="G660" s="7" t="str" cm="1">
        <f t="array" ref="G660">_xlfn.IFS(F660&lt;20,"10-20",AND(F660&gt;=20,F660&lt;50),"20-50",AND(F660&gt;=50,F660&lt;70),"50-70",F660&gt;=70,"70-100")</f>
        <v>20-50</v>
      </c>
      <c r="H660" s="7">
        <v>77</v>
      </c>
      <c r="I660" s="7">
        <v>30</v>
      </c>
      <c r="J660" s="7">
        <v>1</v>
      </c>
      <c r="K660" s="7" t="s">
        <v>42</v>
      </c>
      <c r="L660" s="8">
        <v>44624</v>
      </c>
      <c r="M660" s="7">
        <v>1</v>
      </c>
      <c r="N660" s="7">
        <v>5</v>
      </c>
      <c r="O660" s="7">
        <v>35</v>
      </c>
      <c r="P660" s="7" t="s">
        <v>35</v>
      </c>
      <c r="Q660" s="7" t="s">
        <v>723</v>
      </c>
      <c r="R660" s="7" t="s">
        <v>37</v>
      </c>
      <c r="S660" s="7">
        <v>61</v>
      </c>
      <c r="T660" s="7" t="str" cm="1">
        <f t="array" ref="T660">_xlfn.IFS(S660&lt;30, "Young", AND(S660&gt;=30,S660&lt;50),"Adults",S660&gt;=50,"Senior")</f>
        <v>Senior</v>
      </c>
      <c r="U660" s="7" t="s">
        <v>38</v>
      </c>
      <c r="V660" s="7" t="s">
        <v>39</v>
      </c>
    </row>
    <row r="661" spans="1:22" ht="14.25" customHeight="1" x14ac:dyDescent="0.3">
      <c r="A661" s="9">
        <v>1660</v>
      </c>
      <c r="B661" s="10">
        <v>44874</v>
      </c>
      <c r="C661" s="9" t="str">
        <f t="shared" si="10"/>
        <v>Nov</v>
      </c>
      <c r="D661" s="9" t="s">
        <v>40</v>
      </c>
      <c r="E661" s="9" t="s">
        <v>41</v>
      </c>
      <c r="F661" s="9">
        <v>41</v>
      </c>
      <c r="G661" s="9" t="str" cm="1">
        <f t="array" ref="G661">_xlfn.IFS(F661&lt;20,"10-20",AND(F661&gt;=20,F661&lt;50),"20-50",AND(F661&gt;=50,F661&lt;70),"50-70",F661&gt;=70,"70-100")</f>
        <v>20-50</v>
      </c>
      <c r="H661" s="9">
        <v>75</v>
      </c>
      <c r="I661" s="9">
        <v>1288</v>
      </c>
      <c r="J661" s="9">
        <v>38</v>
      </c>
      <c r="K661" s="9" t="s">
        <v>42</v>
      </c>
      <c r="L661" s="10">
        <v>44877</v>
      </c>
      <c r="M661" s="9">
        <v>3</v>
      </c>
      <c r="N661" s="9">
        <v>4</v>
      </c>
      <c r="O661" s="9">
        <v>1292</v>
      </c>
      <c r="P661" s="9" t="s">
        <v>49</v>
      </c>
      <c r="Q661" s="9" t="s">
        <v>724</v>
      </c>
      <c r="R661" s="9" t="s">
        <v>37</v>
      </c>
      <c r="S661" s="9">
        <v>34</v>
      </c>
      <c r="T661" s="9" t="str" cm="1">
        <f t="array" ref="T661">_xlfn.IFS(S661&lt;30, "Young", AND(S661&gt;=30,S661&lt;50),"Adults",S661&gt;=50,"Senior")</f>
        <v>Adults</v>
      </c>
      <c r="U661" s="9" t="s">
        <v>55</v>
      </c>
      <c r="V661" s="9" t="s">
        <v>39</v>
      </c>
    </row>
    <row r="662" spans="1:22" ht="14.25" customHeight="1" x14ac:dyDescent="0.3">
      <c r="A662" s="7">
        <v>1661</v>
      </c>
      <c r="B662" s="8">
        <v>44847</v>
      </c>
      <c r="C662" s="7" t="str">
        <f t="shared" si="10"/>
        <v>Oct</v>
      </c>
      <c r="D662" s="7" t="s">
        <v>56</v>
      </c>
      <c r="E662" s="7" t="s">
        <v>57</v>
      </c>
      <c r="F662" s="7">
        <v>79</v>
      </c>
      <c r="G662" s="7" t="str" cm="1">
        <f t="array" ref="G662">_xlfn.IFS(F662&lt;20,"10-20",AND(F662&gt;=20,F662&lt;50),"20-50",AND(F662&gt;=50,F662&lt;70),"50-70",F662&gt;=70,"70-100")</f>
        <v>70-100</v>
      </c>
      <c r="H662" s="7">
        <v>90</v>
      </c>
      <c r="I662" s="7">
        <v>130</v>
      </c>
      <c r="J662" s="7">
        <v>12</v>
      </c>
      <c r="K662" s="7" t="s">
        <v>42</v>
      </c>
      <c r="L662" s="8">
        <v>44850</v>
      </c>
      <c r="M662" s="7">
        <v>3</v>
      </c>
      <c r="N662" s="7">
        <v>2</v>
      </c>
      <c r="O662" s="7">
        <v>132</v>
      </c>
      <c r="P662" s="7" t="s">
        <v>49</v>
      </c>
      <c r="Q662" s="7" t="s">
        <v>725</v>
      </c>
      <c r="R662" s="7" t="s">
        <v>37</v>
      </c>
      <c r="S662" s="7">
        <v>30</v>
      </c>
      <c r="T662" s="7" t="str" cm="1">
        <f t="array" ref="T662">_xlfn.IFS(S662&lt;30, "Young", AND(S662&gt;=30,S662&lt;50),"Adults",S662&gt;=50,"Senior")</f>
        <v>Adults</v>
      </c>
      <c r="U662" s="7" t="s">
        <v>84</v>
      </c>
      <c r="V662" s="7" t="s">
        <v>39</v>
      </c>
    </row>
    <row r="663" spans="1:22" ht="14.25" customHeight="1" x14ac:dyDescent="0.3">
      <c r="A663" s="9">
        <v>1662</v>
      </c>
      <c r="B663" s="10">
        <v>44612</v>
      </c>
      <c r="C663" s="9" t="str">
        <f t="shared" si="10"/>
        <v>Feb</v>
      </c>
      <c r="D663" s="9" t="s">
        <v>52</v>
      </c>
      <c r="E663" s="9" t="s">
        <v>53</v>
      </c>
      <c r="F663" s="9">
        <v>21</v>
      </c>
      <c r="G663" s="9" t="str" cm="1">
        <f t="array" ref="G663">_xlfn.IFS(F663&lt;20,"10-20",AND(F663&gt;=20,F663&lt;50),"20-50",AND(F663&gt;=50,F663&lt;70),"50-70",F663&gt;=70,"70-100")</f>
        <v>20-50</v>
      </c>
      <c r="H663" s="9">
        <v>32</v>
      </c>
      <c r="I663" s="9">
        <v>248</v>
      </c>
      <c r="J663" s="9">
        <v>23</v>
      </c>
      <c r="K663" s="9" t="s">
        <v>42</v>
      </c>
      <c r="L663" s="10">
        <v>44615</v>
      </c>
      <c r="M663" s="9">
        <v>3</v>
      </c>
      <c r="N663" s="9">
        <v>5</v>
      </c>
      <c r="O663" s="9">
        <v>253</v>
      </c>
      <c r="P663" s="9" t="s">
        <v>61</v>
      </c>
      <c r="Q663" s="9" t="s">
        <v>726</v>
      </c>
      <c r="R663" s="9" t="s">
        <v>37</v>
      </c>
      <c r="S663" s="9">
        <v>16</v>
      </c>
      <c r="T663" s="9" t="str" cm="1">
        <f t="array" ref="T663">_xlfn.IFS(S663&lt;30, "Young", AND(S663&gt;=30,S663&lt;50),"Adults",S663&gt;=50,"Senior")</f>
        <v>Young</v>
      </c>
      <c r="U663" s="9" t="s">
        <v>47</v>
      </c>
      <c r="V663" s="9" t="s">
        <v>39</v>
      </c>
    </row>
    <row r="664" spans="1:22" ht="14.25" customHeight="1" x14ac:dyDescent="0.3">
      <c r="A664" s="7">
        <v>1663</v>
      </c>
      <c r="B664" s="8">
        <v>44693</v>
      </c>
      <c r="C664" s="7" t="str">
        <f t="shared" si="10"/>
        <v>May</v>
      </c>
      <c r="D664" s="7" t="s">
        <v>40</v>
      </c>
      <c r="E664" s="7" t="s">
        <v>41</v>
      </c>
      <c r="F664" s="7">
        <v>78</v>
      </c>
      <c r="G664" s="7" t="str" cm="1">
        <f t="array" ref="G664">_xlfn.IFS(F664&lt;20,"10-20",AND(F664&gt;=20,F664&lt;50),"20-50",AND(F664&gt;=50,F664&lt;70),"50-70",F664&gt;=70,"70-100")</f>
        <v>70-100</v>
      </c>
      <c r="H664" s="7">
        <v>89</v>
      </c>
      <c r="I664" s="7">
        <v>470</v>
      </c>
      <c r="J664" s="7">
        <v>43</v>
      </c>
      <c r="K664" s="7" t="s">
        <v>42</v>
      </c>
      <c r="L664" s="8">
        <v>44700</v>
      </c>
      <c r="M664" s="7">
        <v>7</v>
      </c>
      <c r="N664" s="7">
        <v>3</v>
      </c>
      <c r="O664" s="7">
        <v>473</v>
      </c>
      <c r="P664" s="7" t="s">
        <v>45</v>
      </c>
      <c r="Q664" s="7" t="s">
        <v>727</v>
      </c>
      <c r="R664" s="7" t="s">
        <v>37</v>
      </c>
      <c r="S664" s="7">
        <v>24</v>
      </c>
      <c r="T664" s="7" t="str" cm="1">
        <f t="array" ref="T664">_xlfn.IFS(S664&lt;30, "Young", AND(S664&gt;=30,S664&lt;50),"Adults",S664&gt;=50,"Senior")</f>
        <v>Young</v>
      </c>
      <c r="U664" s="7" t="s">
        <v>84</v>
      </c>
      <c r="V664" s="7" t="s">
        <v>39</v>
      </c>
    </row>
    <row r="665" spans="1:22" ht="14.25" customHeight="1" x14ac:dyDescent="0.3">
      <c r="A665" s="9">
        <v>1664</v>
      </c>
      <c r="B665" s="10">
        <v>44808</v>
      </c>
      <c r="C665" s="9" t="str">
        <f t="shared" si="10"/>
        <v>Sep</v>
      </c>
      <c r="D665" s="9" t="s">
        <v>68</v>
      </c>
      <c r="E665" s="9" t="s">
        <v>57</v>
      </c>
      <c r="F665" s="9">
        <v>49</v>
      </c>
      <c r="G665" s="9" t="str" cm="1">
        <f t="array" ref="G665">_xlfn.IFS(F665&lt;20,"10-20",AND(F665&gt;=20,F665&lt;50),"20-50",AND(F665&gt;=50,F665&lt;70),"50-70",F665&gt;=70,"70-100")</f>
        <v>20-50</v>
      </c>
      <c r="H665" s="9">
        <v>79</v>
      </c>
      <c r="I665" s="9">
        <v>506</v>
      </c>
      <c r="J665" s="9">
        <v>17</v>
      </c>
      <c r="K665" s="9" t="s">
        <v>42</v>
      </c>
      <c r="L665" s="10">
        <v>44810</v>
      </c>
      <c r="M665" s="9">
        <v>2</v>
      </c>
      <c r="N665" s="9">
        <v>4</v>
      </c>
      <c r="O665" s="9">
        <v>510</v>
      </c>
      <c r="P665" s="9" t="s">
        <v>45</v>
      </c>
      <c r="Q665" s="9" t="s">
        <v>728</v>
      </c>
      <c r="R665" s="9" t="s">
        <v>37</v>
      </c>
      <c r="S665" s="9">
        <v>23</v>
      </c>
      <c r="T665" s="9" t="str" cm="1">
        <f t="array" ref="T665">_xlfn.IFS(S665&lt;30, "Young", AND(S665&gt;=30,S665&lt;50),"Adults",S665&gt;=50,"Senior")</f>
        <v>Young</v>
      </c>
      <c r="U665" s="9" t="s">
        <v>44</v>
      </c>
      <c r="V665" s="9" t="s">
        <v>39</v>
      </c>
    </row>
    <row r="666" spans="1:22" ht="14.25" customHeight="1" x14ac:dyDescent="0.3">
      <c r="A666" s="7">
        <v>1665</v>
      </c>
      <c r="B666" s="8">
        <v>44592</v>
      </c>
      <c r="C666" s="7" t="str">
        <f t="shared" si="10"/>
        <v>Jan</v>
      </c>
      <c r="D666" s="7" t="s">
        <v>65</v>
      </c>
      <c r="E666" s="7" t="s">
        <v>57</v>
      </c>
      <c r="F666" s="7">
        <v>27</v>
      </c>
      <c r="G666" s="7" t="str" cm="1">
        <f t="array" ref="G666">_xlfn.IFS(F666&lt;20,"10-20",AND(F666&gt;=20,F666&lt;50),"20-50",AND(F666&gt;=50,F666&lt;70),"50-70",F666&gt;=70,"70-100")</f>
        <v>20-50</v>
      </c>
      <c r="H666" s="7">
        <v>55</v>
      </c>
      <c r="I666" s="7">
        <v>1003</v>
      </c>
      <c r="J666" s="7">
        <v>36</v>
      </c>
      <c r="K666" s="7" t="s">
        <v>42</v>
      </c>
      <c r="L666" s="8">
        <v>44598</v>
      </c>
      <c r="M666" s="7">
        <v>6</v>
      </c>
      <c r="N666" s="7">
        <v>5</v>
      </c>
      <c r="O666" s="7">
        <v>1008</v>
      </c>
      <c r="P666" s="7" t="s">
        <v>72</v>
      </c>
      <c r="Q666" s="7" t="s">
        <v>729</v>
      </c>
      <c r="R666" s="7" t="s">
        <v>37</v>
      </c>
      <c r="S666" s="7">
        <v>51</v>
      </c>
      <c r="T666" s="7" t="str" cm="1">
        <f t="array" ref="T666">_xlfn.IFS(S666&lt;30, "Young", AND(S666&gt;=30,S666&lt;50),"Adults",S666&gt;=50,"Senior")</f>
        <v>Senior</v>
      </c>
      <c r="U666" s="7" t="s">
        <v>84</v>
      </c>
      <c r="V666" s="7" t="s">
        <v>39</v>
      </c>
    </row>
    <row r="667" spans="1:22" ht="14.25" customHeight="1" x14ac:dyDescent="0.3">
      <c r="A667" s="9">
        <v>1666</v>
      </c>
      <c r="B667" s="10">
        <v>44697</v>
      </c>
      <c r="C667" s="9" t="str">
        <f t="shared" si="10"/>
        <v>May</v>
      </c>
      <c r="D667" s="9" t="s">
        <v>59</v>
      </c>
      <c r="E667" s="9" t="s">
        <v>60</v>
      </c>
      <c r="F667" s="9">
        <v>74</v>
      </c>
      <c r="G667" s="9" t="str" cm="1">
        <f t="array" ref="G667">_xlfn.IFS(F667&lt;20,"10-20",AND(F667&gt;=20,F667&lt;50),"20-50",AND(F667&gt;=50,F667&lt;70),"50-70",F667&gt;=70,"70-100")</f>
        <v>70-100</v>
      </c>
      <c r="H667" s="9">
        <v>101</v>
      </c>
      <c r="I667" s="9">
        <v>968</v>
      </c>
      <c r="J667" s="9">
        <v>36</v>
      </c>
      <c r="K667" s="9" t="s">
        <v>42</v>
      </c>
      <c r="L667" s="10">
        <v>44699</v>
      </c>
      <c r="M667" s="9">
        <v>2</v>
      </c>
      <c r="N667" s="9">
        <v>4</v>
      </c>
      <c r="O667" s="9">
        <v>972</v>
      </c>
      <c r="P667" s="9" t="s">
        <v>45</v>
      </c>
      <c r="Q667" s="9" t="s">
        <v>730</v>
      </c>
      <c r="R667" s="9" t="s">
        <v>37</v>
      </c>
      <c r="S667" s="9">
        <v>16</v>
      </c>
      <c r="T667" s="9" t="str" cm="1">
        <f t="array" ref="T667">_xlfn.IFS(S667&lt;30, "Young", AND(S667&gt;=30,S667&lt;50),"Adults",S667&gt;=50,"Senior")</f>
        <v>Young</v>
      </c>
      <c r="U667" s="9" t="s">
        <v>84</v>
      </c>
      <c r="V667" s="9" t="s">
        <v>39</v>
      </c>
    </row>
    <row r="668" spans="1:22" ht="14.25" customHeight="1" x14ac:dyDescent="0.3">
      <c r="A668" s="7">
        <v>1667</v>
      </c>
      <c r="B668" s="8">
        <v>44654</v>
      </c>
      <c r="C668" s="7" t="str">
        <f t="shared" si="10"/>
        <v>Apr</v>
      </c>
      <c r="D668" s="7" t="s">
        <v>32</v>
      </c>
      <c r="E668" s="7" t="s">
        <v>33</v>
      </c>
      <c r="F668" s="7">
        <v>34</v>
      </c>
      <c r="G668" s="7" t="str" cm="1">
        <f t="array" ref="G668">_xlfn.IFS(F668&lt;20,"10-20",AND(F668&gt;=20,F668&lt;50),"20-50",AND(F668&gt;=50,F668&lt;70),"50-70",F668&gt;=70,"70-100")</f>
        <v>20-50</v>
      </c>
      <c r="H668" s="7">
        <v>58</v>
      </c>
      <c r="I668" s="7">
        <v>20</v>
      </c>
      <c r="J668" s="7">
        <v>1</v>
      </c>
      <c r="K668" s="7" t="s">
        <v>42</v>
      </c>
      <c r="L668" s="8">
        <v>44655</v>
      </c>
      <c r="M668" s="7">
        <v>1</v>
      </c>
      <c r="N668" s="7">
        <v>4</v>
      </c>
      <c r="O668" s="7">
        <v>24</v>
      </c>
      <c r="P668" s="7" t="s">
        <v>61</v>
      </c>
      <c r="Q668" s="7" t="s">
        <v>731</v>
      </c>
      <c r="R668" s="7" t="s">
        <v>37</v>
      </c>
      <c r="S668" s="7">
        <v>55</v>
      </c>
      <c r="T668" s="7" t="str" cm="1">
        <f t="array" ref="T668">_xlfn.IFS(S668&lt;30, "Young", AND(S668&gt;=30,S668&lt;50),"Adults",S668&gt;=50,"Senior")</f>
        <v>Senior</v>
      </c>
      <c r="U668" s="7" t="s">
        <v>74</v>
      </c>
      <c r="V668" s="7" t="s">
        <v>39</v>
      </c>
    </row>
    <row r="669" spans="1:22" ht="14.25" customHeight="1" x14ac:dyDescent="0.3">
      <c r="A669" s="9">
        <v>1668</v>
      </c>
      <c r="B669" s="10">
        <v>44688</v>
      </c>
      <c r="C669" s="9" t="str">
        <f t="shared" si="10"/>
        <v>May</v>
      </c>
      <c r="D669" s="9" t="s">
        <v>48</v>
      </c>
      <c r="E669" s="9" t="s">
        <v>41</v>
      </c>
      <c r="F669" s="9">
        <v>77</v>
      </c>
      <c r="G669" s="9" t="str" cm="1">
        <f t="array" ref="G669">_xlfn.IFS(F669&lt;20,"10-20",AND(F669&gt;=20,F669&lt;50),"20-50",AND(F669&gt;=50,F669&lt;70),"50-70",F669&gt;=70,"70-100")</f>
        <v>70-100</v>
      </c>
      <c r="H669" s="9">
        <v>108</v>
      </c>
      <c r="I669" s="9">
        <v>1421</v>
      </c>
      <c r="J669" s="9">
        <v>46</v>
      </c>
      <c r="K669" s="9" t="s">
        <v>42</v>
      </c>
      <c r="L669" s="10">
        <v>44695</v>
      </c>
      <c r="M669" s="9">
        <v>7</v>
      </c>
      <c r="N669" s="9">
        <v>5</v>
      </c>
      <c r="O669" s="9">
        <v>1426</v>
      </c>
      <c r="P669" s="9" t="s">
        <v>45</v>
      </c>
      <c r="Q669" s="9" t="s">
        <v>732</v>
      </c>
      <c r="R669" s="9" t="s">
        <v>37</v>
      </c>
      <c r="S669" s="9">
        <v>51</v>
      </c>
      <c r="T669" s="9" t="str" cm="1">
        <f t="array" ref="T669">_xlfn.IFS(S669&lt;30, "Young", AND(S669&gt;=30,S669&lt;50),"Adults",S669&gt;=50,"Senior")</f>
        <v>Senior</v>
      </c>
      <c r="U669" s="9" t="s">
        <v>74</v>
      </c>
      <c r="V669" s="9" t="s">
        <v>39</v>
      </c>
    </row>
    <row r="670" spans="1:22" ht="14.25" customHeight="1" x14ac:dyDescent="0.3">
      <c r="A670" s="7">
        <v>1669</v>
      </c>
      <c r="B670" s="8">
        <v>44709</v>
      </c>
      <c r="C670" s="7" t="str">
        <f t="shared" si="10"/>
        <v>May</v>
      </c>
      <c r="D670" s="7" t="s">
        <v>40</v>
      </c>
      <c r="E670" s="7" t="s">
        <v>41</v>
      </c>
      <c r="F670" s="7">
        <v>97</v>
      </c>
      <c r="G670" s="7" t="str" cm="1">
        <f t="array" ref="G670">_xlfn.IFS(F670&lt;20,"10-20",AND(F670&gt;=20,F670&lt;50),"20-50",AND(F670&gt;=50,F670&lt;70),"50-70",F670&gt;=70,"70-100")</f>
        <v>70-100</v>
      </c>
      <c r="H670" s="7">
        <v>121</v>
      </c>
      <c r="I670" s="7">
        <v>1077</v>
      </c>
      <c r="J670" s="7">
        <v>45</v>
      </c>
      <c r="K670" s="7" t="s">
        <v>42</v>
      </c>
      <c r="L670" s="8">
        <v>44714</v>
      </c>
      <c r="M670" s="7">
        <v>5</v>
      </c>
      <c r="N670" s="7">
        <v>3</v>
      </c>
      <c r="O670" s="7">
        <v>1080</v>
      </c>
      <c r="P670" s="7" t="s">
        <v>35</v>
      </c>
      <c r="Q670" s="7" t="s">
        <v>733</v>
      </c>
      <c r="R670" s="7" t="s">
        <v>37</v>
      </c>
      <c r="S670" s="7">
        <v>47</v>
      </c>
      <c r="T670" s="7" t="str" cm="1">
        <f t="array" ref="T670">_xlfn.IFS(S670&lt;30, "Young", AND(S670&gt;=30,S670&lt;50),"Adults",S670&gt;=50,"Senior")</f>
        <v>Adults</v>
      </c>
      <c r="U670" s="7" t="s">
        <v>168</v>
      </c>
      <c r="V670" s="7" t="s">
        <v>39</v>
      </c>
    </row>
    <row r="671" spans="1:22" ht="14.25" customHeight="1" x14ac:dyDescent="0.3">
      <c r="A671" s="9">
        <v>1670</v>
      </c>
      <c r="B671" s="10">
        <v>44838</v>
      </c>
      <c r="C671" s="9" t="str">
        <f t="shared" si="10"/>
        <v>Oct</v>
      </c>
      <c r="D671" s="9" t="s">
        <v>65</v>
      </c>
      <c r="E671" s="9" t="s">
        <v>57</v>
      </c>
      <c r="F671" s="9">
        <v>25</v>
      </c>
      <c r="G671" s="9" t="str" cm="1">
        <f t="array" ref="G671">_xlfn.IFS(F671&lt;20,"10-20",AND(F671&gt;=20,F671&lt;50),"20-50",AND(F671&gt;=50,F671&lt;70),"50-70",F671&gt;=70,"70-100")</f>
        <v>20-50</v>
      </c>
      <c r="H671" s="9">
        <v>62</v>
      </c>
      <c r="I671" s="9">
        <v>1105</v>
      </c>
      <c r="J671" s="9">
        <v>30</v>
      </c>
      <c r="K671" s="9" t="s">
        <v>42</v>
      </c>
      <c r="L671" s="10">
        <v>44842</v>
      </c>
      <c r="M671" s="9">
        <v>4</v>
      </c>
      <c r="N671" s="9">
        <v>5</v>
      </c>
      <c r="O671" s="9">
        <v>1110</v>
      </c>
      <c r="P671" s="9" t="s">
        <v>61</v>
      </c>
      <c r="Q671" s="9" t="s">
        <v>734</v>
      </c>
      <c r="R671" s="9" t="s">
        <v>37</v>
      </c>
      <c r="S671" s="9">
        <v>34</v>
      </c>
      <c r="T671" s="9" t="str" cm="1">
        <f t="array" ref="T671">_xlfn.IFS(S671&lt;30, "Young", AND(S671&gt;=30,S671&lt;50),"Adults",S671&gt;=50,"Senior")</f>
        <v>Adults</v>
      </c>
      <c r="U671" s="9" t="s">
        <v>74</v>
      </c>
      <c r="V671" s="9" t="s">
        <v>39</v>
      </c>
    </row>
    <row r="672" spans="1:22" ht="14.25" customHeight="1" x14ac:dyDescent="0.3">
      <c r="A672" s="7">
        <v>1671</v>
      </c>
      <c r="B672" s="8">
        <v>44695</v>
      </c>
      <c r="C672" s="7" t="str">
        <f t="shared" si="10"/>
        <v>May</v>
      </c>
      <c r="D672" s="7" t="s">
        <v>81</v>
      </c>
      <c r="E672" s="7" t="s">
        <v>60</v>
      </c>
      <c r="F672" s="7">
        <v>86</v>
      </c>
      <c r="G672" s="7" t="str" cm="1">
        <f t="array" ref="G672">_xlfn.IFS(F672&lt;20,"10-20",AND(F672&gt;=20,F672&lt;50),"20-50",AND(F672&gt;=50,F672&lt;70),"50-70",F672&gt;=70,"70-100")</f>
        <v>70-100</v>
      </c>
      <c r="H672" s="7">
        <v>100</v>
      </c>
      <c r="I672" s="7">
        <v>23</v>
      </c>
      <c r="J672" s="7">
        <v>2</v>
      </c>
      <c r="K672" s="7" t="s">
        <v>42</v>
      </c>
      <c r="L672" s="8">
        <v>44701</v>
      </c>
      <c r="M672" s="7">
        <v>6</v>
      </c>
      <c r="N672" s="7">
        <v>5</v>
      </c>
      <c r="O672" s="7">
        <v>28</v>
      </c>
      <c r="P672" s="7" t="s">
        <v>72</v>
      </c>
      <c r="Q672" s="7" t="s">
        <v>735</v>
      </c>
      <c r="R672" s="7" t="s">
        <v>37</v>
      </c>
      <c r="S672" s="7">
        <v>48</v>
      </c>
      <c r="T672" s="7" t="str" cm="1">
        <f t="array" ref="T672">_xlfn.IFS(S672&lt;30, "Young", AND(S672&gt;=30,S672&lt;50),"Adults",S672&gt;=50,"Senior")</f>
        <v>Adults</v>
      </c>
      <c r="U672" s="7" t="s">
        <v>55</v>
      </c>
      <c r="V672" s="7" t="s">
        <v>39</v>
      </c>
    </row>
    <row r="673" spans="1:22" ht="14.25" customHeight="1" x14ac:dyDescent="0.3">
      <c r="A673" s="9">
        <v>1672</v>
      </c>
      <c r="B673" s="10">
        <v>44639</v>
      </c>
      <c r="C673" s="9" t="str">
        <f t="shared" si="10"/>
        <v>Mar</v>
      </c>
      <c r="D673" s="9" t="s">
        <v>56</v>
      </c>
      <c r="E673" s="9" t="s">
        <v>57</v>
      </c>
      <c r="F673" s="9">
        <v>93</v>
      </c>
      <c r="G673" s="9" t="str" cm="1">
        <f t="array" ref="G673">_xlfn.IFS(F673&lt;20,"10-20",AND(F673&gt;=20,F673&lt;50),"20-50",AND(F673&gt;=50,F673&lt;70),"50-70",F673&gt;=70,"70-100")</f>
        <v>70-100</v>
      </c>
      <c r="H673" s="9">
        <v>115</v>
      </c>
      <c r="I673" s="9">
        <v>237</v>
      </c>
      <c r="J673" s="9">
        <v>11</v>
      </c>
      <c r="K673" s="9" t="s">
        <v>42</v>
      </c>
      <c r="L673" s="10">
        <v>44645</v>
      </c>
      <c r="M673" s="9">
        <v>6</v>
      </c>
      <c r="N673" s="9">
        <v>5</v>
      </c>
      <c r="O673" s="9">
        <v>242</v>
      </c>
      <c r="P673" s="9" t="s">
        <v>45</v>
      </c>
      <c r="Q673" s="9" t="s">
        <v>736</v>
      </c>
      <c r="R673" s="9" t="s">
        <v>37</v>
      </c>
      <c r="S673" s="9">
        <v>48</v>
      </c>
      <c r="T673" s="9" t="str" cm="1">
        <f t="array" ref="T673">_xlfn.IFS(S673&lt;30, "Young", AND(S673&gt;=30,S673&lt;50),"Adults",S673&gt;=50,"Senior")</f>
        <v>Adults</v>
      </c>
      <c r="U673" s="9" t="s">
        <v>84</v>
      </c>
      <c r="V673" s="9" t="s">
        <v>39</v>
      </c>
    </row>
    <row r="674" spans="1:22" ht="14.25" customHeight="1" x14ac:dyDescent="0.3">
      <c r="A674" s="7">
        <v>1673</v>
      </c>
      <c r="B674" s="8">
        <v>44808</v>
      </c>
      <c r="C674" s="7" t="str">
        <f t="shared" si="10"/>
        <v>Sep</v>
      </c>
      <c r="D674" s="7" t="s">
        <v>56</v>
      </c>
      <c r="E674" s="7" t="s">
        <v>57</v>
      </c>
      <c r="F674" s="7">
        <v>64</v>
      </c>
      <c r="G674" s="7" t="str" cm="1">
        <f t="array" ref="G674">_xlfn.IFS(F674&lt;20,"10-20",AND(F674&gt;=20,F674&lt;50),"20-50",AND(F674&gt;=50,F674&lt;70),"50-70",F674&gt;=70,"70-100")</f>
        <v>50-70</v>
      </c>
      <c r="H674" s="7">
        <v>99</v>
      </c>
      <c r="I674" s="7">
        <v>486</v>
      </c>
      <c r="J674" s="7">
        <v>14</v>
      </c>
      <c r="K674" s="7" t="s">
        <v>42</v>
      </c>
      <c r="L674" s="8">
        <v>44812</v>
      </c>
      <c r="M674" s="7">
        <v>4</v>
      </c>
      <c r="N674" s="7">
        <v>4</v>
      </c>
      <c r="O674" s="7">
        <v>490</v>
      </c>
      <c r="P674" s="7" t="s">
        <v>72</v>
      </c>
      <c r="Q674" s="7" t="s">
        <v>737</v>
      </c>
      <c r="R674" s="7" t="s">
        <v>37</v>
      </c>
      <c r="S674" s="7">
        <v>44</v>
      </c>
      <c r="T674" s="7" t="str" cm="1">
        <f t="array" ref="T674">_xlfn.IFS(S674&lt;30, "Young", AND(S674&gt;=30,S674&lt;50),"Adults",S674&gt;=50,"Senior")</f>
        <v>Adults</v>
      </c>
      <c r="U674" s="7" t="s">
        <v>168</v>
      </c>
      <c r="V674" s="7" t="s">
        <v>39</v>
      </c>
    </row>
    <row r="675" spans="1:22" ht="14.25" customHeight="1" x14ac:dyDescent="0.3">
      <c r="A675" s="9">
        <v>1674</v>
      </c>
      <c r="B675" s="10">
        <v>44602</v>
      </c>
      <c r="C675" s="9" t="str">
        <f t="shared" si="10"/>
        <v>Feb</v>
      </c>
      <c r="D675" s="9" t="s">
        <v>65</v>
      </c>
      <c r="E675" s="9" t="s">
        <v>57</v>
      </c>
      <c r="F675" s="9">
        <v>63</v>
      </c>
      <c r="G675" s="9" t="str" cm="1">
        <f t="array" ref="G675">_xlfn.IFS(F675&lt;20,"10-20",AND(F675&gt;=20,F675&lt;50),"20-50",AND(F675&gt;=50,F675&lt;70),"50-70",F675&gt;=70,"70-100")</f>
        <v>50-70</v>
      </c>
      <c r="H675" s="9">
        <v>92</v>
      </c>
      <c r="I675" s="9">
        <v>1242</v>
      </c>
      <c r="J675" s="9">
        <v>43</v>
      </c>
      <c r="K675" s="9" t="s">
        <v>42</v>
      </c>
      <c r="L675" s="10">
        <v>44607</v>
      </c>
      <c r="M675" s="9">
        <v>5</v>
      </c>
      <c r="N675" s="9">
        <v>5</v>
      </c>
      <c r="O675" s="9">
        <v>1247</v>
      </c>
      <c r="P675" s="9" t="s">
        <v>72</v>
      </c>
      <c r="Q675" s="9" t="s">
        <v>738</v>
      </c>
      <c r="R675" s="9" t="s">
        <v>37</v>
      </c>
      <c r="S675" s="9">
        <v>60</v>
      </c>
      <c r="T675" s="9" t="str" cm="1">
        <f t="array" ref="T675">_xlfn.IFS(S675&lt;30, "Young", AND(S675&gt;=30,S675&lt;50),"Adults",S675&gt;=50,"Senior")</f>
        <v>Senior</v>
      </c>
      <c r="U675" s="9" t="s">
        <v>84</v>
      </c>
      <c r="V675" s="9" t="s">
        <v>39</v>
      </c>
    </row>
    <row r="676" spans="1:22" ht="14.25" customHeight="1" x14ac:dyDescent="0.3">
      <c r="A676" s="7">
        <v>1675</v>
      </c>
      <c r="B676" s="8">
        <v>44785</v>
      </c>
      <c r="C676" s="7" t="str">
        <f t="shared" si="10"/>
        <v>Aug</v>
      </c>
      <c r="D676" s="7" t="s">
        <v>32</v>
      </c>
      <c r="E676" s="7" t="s">
        <v>33</v>
      </c>
      <c r="F676" s="7">
        <v>69</v>
      </c>
      <c r="G676" s="7" t="str" cm="1">
        <f t="array" ref="G676">_xlfn.IFS(F676&lt;20,"10-20",AND(F676&gt;=20,F676&lt;50),"20-50",AND(F676&gt;=50,F676&lt;70),"50-70",F676&gt;=70,"70-100")</f>
        <v>50-70</v>
      </c>
      <c r="H676" s="7">
        <v>92</v>
      </c>
      <c r="I676" s="7">
        <v>457</v>
      </c>
      <c r="J676" s="7">
        <v>20</v>
      </c>
      <c r="K676" s="7" t="s">
        <v>42</v>
      </c>
      <c r="L676" s="8">
        <v>44790</v>
      </c>
      <c r="M676" s="7">
        <v>5</v>
      </c>
      <c r="N676" s="7">
        <v>3</v>
      </c>
      <c r="O676" s="7">
        <v>460</v>
      </c>
      <c r="P676" s="7" t="s">
        <v>61</v>
      </c>
      <c r="Q676" s="7" t="s">
        <v>739</v>
      </c>
      <c r="R676" s="7" t="s">
        <v>37</v>
      </c>
      <c r="S676" s="7">
        <v>35</v>
      </c>
      <c r="T676" s="7" t="str" cm="1">
        <f t="array" ref="T676">_xlfn.IFS(S676&lt;30, "Young", AND(S676&gt;=30,S676&lt;50),"Adults",S676&gt;=50,"Senior")</f>
        <v>Adults</v>
      </c>
      <c r="U676" s="7" t="s">
        <v>168</v>
      </c>
      <c r="V676" s="7" t="s">
        <v>39</v>
      </c>
    </row>
    <row r="677" spans="1:22" ht="14.25" customHeight="1" x14ac:dyDescent="0.3">
      <c r="A677" s="9">
        <v>1676</v>
      </c>
      <c r="B677" s="10">
        <v>44807</v>
      </c>
      <c r="C677" s="9" t="str">
        <f t="shared" si="10"/>
        <v>Sep</v>
      </c>
      <c r="D677" s="9" t="s">
        <v>52</v>
      </c>
      <c r="E677" s="9" t="s">
        <v>53</v>
      </c>
      <c r="F677" s="9">
        <v>78</v>
      </c>
      <c r="G677" s="9" t="str" cm="1">
        <f t="array" ref="G677">_xlfn.IFS(F677&lt;20,"10-20",AND(F677&gt;=20,F677&lt;50),"20-50",AND(F677&gt;=50,F677&lt;70),"50-70",F677&gt;=70,"70-100")</f>
        <v>70-100</v>
      </c>
      <c r="H677" s="9">
        <v>116</v>
      </c>
      <c r="I677" s="9">
        <v>948</v>
      </c>
      <c r="J677" s="9">
        <v>25</v>
      </c>
      <c r="K677" s="9" t="s">
        <v>42</v>
      </c>
      <c r="L677" s="10">
        <v>44810</v>
      </c>
      <c r="M677" s="9">
        <v>3</v>
      </c>
      <c r="N677" s="9">
        <v>2</v>
      </c>
      <c r="O677" s="9">
        <v>950</v>
      </c>
      <c r="P677" s="9" t="s">
        <v>72</v>
      </c>
      <c r="Q677" s="9" t="s">
        <v>740</v>
      </c>
      <c r="R677" s="9" t="s">
        <v>37</v>
      </c>
      <c r="S677" s="9">
        <v>42</v>
      </c>
      <c r="T677" s="9" t="str" cm="1">
        <f t="array" ref="T677">_xlfn.IFS(S677&lt;30, "Young", AND(S677&gt;=30,S677&lt;50),"Adults",S677&gt;=50,"Senior")</f>
        <v>Adults</v>
      </c>
      <c r="U677" s="9" t="s">
        <v>74</v>
      </c>
      <c r="V677" s="9" t="s">
        <v>39</v>
      </c>
    </row>
    <row r="678" spans="1:22" ht="14.25" customHeight="1" x14ac:dyDescent="0.3">
      <c r="A678" s="7">
        <v>1677</v>
      </c>
      <c r="B678" s="8">
        <v>44850</v>
      </c>
      <c r="C678" s="7" t="str">
        <f t="shared" si="10"/>
        <v>Oct</v>
      </c>
      <c r="D678" s="7" t="s">
        <v>56</v>
      </c>
      <c r="E678" s="7" t="s">
        <v>57</v>
      </c>
      <c r="F678" s="7">
        <v>84</v>
      </c>
      <c r="G678" s="7" t="str" cm="1">
        <f t="array" ref="G678">_xlfn.IFS(F678&lt;20,"10-20",AND(F678&gt;=20,F678&lt;50),"20-50",AND(F678&gt;=50,F678&lt;70),"50-70",F678&gt;=70,"70-100")</f>
        <v>70-100</v>
      </c>
      <c r="H678" s="7">
        <v>94</v>
      </c>
      <c r="I678" s="7">
        <v>105</v>
      </c>
      <c r="J678" s="7">
        <v>11</v>
      </c>
      <c r="K678" s="7" t="s">
        <v>42</v>
      </c>
      <c r="L678" s="8">
        <v>44857</v>
      </c>
      <c r="M678" s="7">
        <v>7</v>
      </c>
      <c r="N678" s="7">
        <v>5</v>
      </c>
      <c r="O678" s="7">
        <v>110</v>
      </c>
      <c r="P678" s="7" t="s">
        <v>72</v>
      </c>
      <c r="Q678" s="7" t="s">
        <v>741</v>
      </c>
      <c r="R678" s="7" t="s">
        <v>37</v>
      </c>
      <c r="S678" s="7">
        <v>60</v>
      </c>
      <c r="T678" s="7" t="str" cm="1">
        <f t="array" ref="T678">_xlfn.IFS(S678&lt;30, "Young", AND(S678&gt;=30,S678&lt;50),"Adults",S678&gt;=50,"Senior")</f>
        <v>Senior</v>
      </c>
      <c r="U678" s="7" t="s">
        <v>63</v>
      </c>
      <c r="V678" s="7" t="s">
        <v>39</v>
      </c>
    </row>
    <row r="679" spans="1:22" ht="14.25" customHeight="1" x14ac:dyDescent="0.3">
      <c r="A679" s="9">
        <v>1678</v>
      </c>
      <c r="B679" s="10">
        <v>44708</v>
      </c>
      <c r="C679" s="9" t="str">
        <f t="shared" si="10"/>
        <v>May</v>
      </c>
      <c r="D679" s="9" t="s">
        <v>56</v>
      </c>
      <c r="E679" s="9" t="s">
        <v>57</v>
      </c>
      <c r="F679" s="9">
        <v>38</v>
      </c>
      <c r="G679" s="9" t="str" cm="1">
        <f t="array" ref="G679">_xlfn.IFS(F679&lt;20,"10-20",AND(F679&gt;=20,F679&lt;50),"20-50",AND(F679&gt;=50,F679&lt;70),"50-70",F679&gt;=70,"70-100")</f>
        <v>20-50</v>
      </c>
      <c r="H679" s="9">
        <v>54</v>
      </c>
      <c r="I679" s="9">
        <v>654</v>
      </c>
      <c r="J679" s="9">
        <v>41</v>
      </c>
      <c r="K679" s="9" t="s">
        <v>42</v>
      </c>
      <c r="L679" s="10">
        <v>44712</v>
      </c>
      <c r="M679" s="9">
        <v>4</v>
      </c>
      <c r="N679" s="9">
        <v>2</v>
      </c>
      <c r="O679" s="9">
        <v>656</v>
      </c>
      <c r="P679" s="9" t="s">
        <v>45</v>
      </c>
      <c r="Q679" s="9" t="s">
        <v>742</v>
      </c>
      <c r="R679" s="9" t="s">
        <v>37</v>
      </c>
      <c r="S679" s="9">
        <v>58</v>
      </c>
      <c r="T679" s="9" t="str" cm="1">
        <f t="array" ref="T679">_xlfn.IFS(S679&lt;30, "Young", AND(S679&gt;=30,S679&lt;50),"Adults",S679&gt;=50,"Senior")</f>
        <v>Senior</v>
      </c>
      <c r="U679" s="9" t="s">
        <v>88</v>
      </c>
      <c r="V679" s="9" t="s">
        <v>39</v>
      </c>
    </row>
    <row r="680" spans="1:22" ht="14.25" customHeight="1" x14ac:dyDescent="0.3">
      <c r="A680" s="7">
        <v>1679</v>
      </c>
      <c r="B680" s="8">
        <v>44625</v>
      </c>
      <c r="C680" s="7" t="str">
        <f t="shared" si="10"/>
        <v>Mar</v>
      </c>
      <c r="D680" s="7" t="s">
        <v>77</v>
      </c>
      <c r="E680" s="7" t="s">
        <v>33</v>
      </c>
      <c r="F680" s="7">
        <v>41</v>
      </c>
      <c r="G680" s="7" t="str" cm="1">
        <f t="array" ref="G680">_xlfn.IFS(F680&lt;20,"10-20",AND(F680&gt;=20,F680&lt;50),"20-50",AND(F680&gt;=50,F680&lt;70),"50-70",F680&gt;=70,"70-100")</f>
        <v>20-50</v>
      </c>
      <c r="H680" s="7">
        <v>61</v>
      </c>
      <c r="I680" s="7">
        <v>958</v>
      </c>
      <c r="J680" s="7">
        <v>48</v>
      </c>
      <c r="K680" s="7" t="s">
        <v>42</v>
      </c>
      <c r="L680" s="8">
        <v>44631</v>
      </c>
      <c r="M680" s="7">
        <v>6</v>
      </c>
      <c r="N680" s="7">
        <v>2</v>
      </c>
      <c r="O680" s="7">
        <v>960</v>
      </c>
      <c r="P680" s="7" t="s">
        <v>49</v>
      </c>
      <c r="Q680" s="7" t="s">
        <v>743</v>
      </c>
      <c r="R680" s="7" t="s">
        <v>37</v>
      </c>
      <c r="S680" s="7">
        <v>47</v>
      </c>
      <c r="T680" s="7" t="str" cm="1">
        <f t="array" ref="T680">_xlfn.IFS(S680&lt;30, "Young", AND(S680&gt;=30,S680&lt;50),"Adults",S680&gt;=50,"Senior")</f>
        <v>Adults</v>
      </c>
      <c r="U680" s="7" t="s">
        <v>67</v>
      </c>
      <c r="V680" s="7" t="s">
        <v>39</v>
      </c>
    </row>
    <row r="681" spans="1:22" ht="14.25" customHeight="1" x14ac:dyDescent="0.3">
      <c r="A681" s="9">
        <v>1680</v>
      </c>
      <c r="B681" s="10">
        <v>44758</v>
      </c>
      <c r="C681" s="9" t="str">
        <f t="shared" si="10"/>
        <v>Jul</v>
      </c>
      <c r="D681" s="9" t="s">
        <v>68</v>
      </c>
      <c r="E681" s="9" t="s">
        <v>57</v>
      </c>
      <c r="F681" s="9">
        <v>39</v>
      </c>
      <c r="G681" s="9" t="str" cm="1">
        <f t="array" ref="G681">_xlfn.IFS(F681&lt;20,"10-20",AND(F681&gt;=20,F681&lt;50),"20-50",AND(F681&gt;=50,F681&lt;70),"50-70",F681&gt;=70,"70-100")</f>
        <v>20-50</v>
      </c>
      <c r="H681" s="9">
        <v>70</v>
      </c>
      <c r="I681" s="9">
        <v>370</v>
      </c>
      <c r="J681" s="9">
        <v>12</v>
      </c>
      <c r="K681" s="9" t="s">
        <v>42</v>
      </c>
      <c r="L681" s="10">
        <v>44759</v>
      </c>
      <c r="M681" s="9">
        <v>1</v>
      </c>
      <c r="N681" s="9">
        <v>2</v>
      </c>
      <c r="O681" s="9">
        <v>372</v>
      </c>
      <c r="P681" s="9" t="s">
        <v>72</v>
      </c>
      <c r="Q681" s="9" t="s">
        <v>744</v>
      </c>
      <c r="R681" s="9" t="s">
        <v>37</v>
      </c>
      <c r="S681" s="9">
        <v>43</v>
      </c>
      <c r="T681" s="9" t="str" cm="1">
        <f t="array" ref="T681">_xlfn.IFS(S681&lt;30, "Young", AND(S681&gt;=30,S681&lt;50),"Adults",S681&gt;=50,"Senior")</f>
        <v>Adults</v>
      </c>
      <c r="U681" s="9" t="s">
        <v>84</v>
      </c>
      <c r="V681" s="9" t="s">
        <v>39</v>
      </c>
    </row>
    <row r="682" spans="1:22" ht="14.25" customHeight="1" x14ac:dyDescent="0.3">
      <c r="A682" s="7">
        <v>1681</v>
      </c>
      <c r="B682" s="8">
        <v>44731</v>
      </c>
      <c r="C682" s="7" t="str">
        <f t="shared" si="10"/>
        <v>Jun</v>
      </c>
      <c r="D682" s="7" t="s">
        <v>32</v>
      </c>
      <c r="E682" s="7" t="s">
        <v>33</v>
      </c>
      <c r="F682" s="7">
        <v>85</v>
      </c>
      <c r="G682" s="7" t="str" cm="1">
        <f t="array" ref="G682">_xlfn.IFS(F682&lt;20,"10-20",AND(F682&gt;=20,F682&lt;50),"20-50",AND(F682&gt;=50,F682&lt;70),"50-70",F682&gt;=70,"70-100")</f>
        <v>70-100</v>
      </c>
      <c r="H682" s="7">
        <v>98</v>
      </c>
      <c r="I682" s="7">
        <v>309</v>
      </c>
      <c r="J682" s="7">
        <v>24</v>
      </c>
      <c r="K682" s="7" t="s">
        <v>42</v>
      </c>
      <c r="L682" s="8">
        <v>44732</v>
      </c>
      <c r="M682" s="7">
        <v>1</v>
      </c>
      <c r="N682" s="7">
        <v>3</v>
      </c>
      <c r="O682" s="7">
        <v>312</v>
      </c>
      <c r="P682" s="7" t="s">
        <v>35</v>
      </c>
      <c r="Q682" s="7" t="s">
        <v>745</v>
      </c>
      <c r="R682" s="7" t="s">
        <v>37</v>
      </c>
      <c r="S682" s="7">
        <v>28</v>
      </c>
      <c r="T682" s="7" t="str" cm="1">
        <f t="array" ref="T682">_xlfn.IFS(S682&lt;30, "Young", AND(S682&gt;=30,S682&lt;50),"Adults",S682&gt;=50,"Senior")</f>
        <v>Young</v>
      </c>
      <c r="U682" s="7" t="s">
        <v>47</v>
      </c>
      <c r="V682" s="7" t="s">
        <v>39</v>
      </c>
    </row>
    <row r="683" spans="1:22" ht="14.25" customHeight="1" x14ac:dyDescent="0.3">
      <c r="A683" s="9">
        <v>1682</v>
      </c>
      <c r="B683" s="10">
        <v>44681</v>
      </c>
      <c r="C683" s="9" t="str">
        <f t="shared" si="10"/>
        <v>Apr</v>
      </c>
      <c r="D683" s="9" t="s">
        <v>81</v>
      </c>
      <c r="E683" s="9" t="s">
        <v>60</v>
      </c>
      <c r="F683" s="9">
        <v>44</v>
      </c>
      <c r="G683" s="9" t="str" cm="1">
        <f t="array" ref="G683">_xlfn.IFS(F683&lt;20,"10-20",AND(F683&gt;=20,F683&lt;50),"20-50",AND(F683&gt;=50,F683&lt;70),"50-70",F683&gt;=70,"70-100")</f>
        <v>20-50</v>
      </c>
      <c r="H683" s="9">
        <v>67</v>
      </c>
      <c r="I683" s="9">
        <v>88</v>
      </c>
      <c r="J683" s="9">
        <v>4</v>
      </c>
      <c r="K683" s="9" t="s">
        <v>42</v>
      </c>
      <c r="L683" s="10">
        <v>44688</v>
      </c>
      <c r="M683" s="9">
        <v>7</v>
      </c>
      <c r="N683" s="9">
        <v>4</v>
      </c>
      <c r="O683" s="9">
        <v>92</v>
      </c>
      <c r="P683" s="9" t="s">
        <v>35</v>
      </c>
      <c r="Q683" s="9" t="s">
        <v>746</v>
      </c>
      <c r="R683" s="9" t="s">
        <v>37</v>
      </c>
      <c r="S683" s="9">
        <v>62</v>
      </c>
      <c r="T683" s="9" t="str" cm="1">
        <f t="array" ref="T683">_xlfn.IFS(S683&lt;30, "Young", AND(S683&gt;=30,S683&lt;50),"Adults",S683&gt;=50,"Senior")</f>
        <v>Senior</v>
      </c>
      <c r="U683" s="9" t="s">
        <v>38</v>
      </c>
      <c r="V683" s="9" t="s">
        <v>39</v>
      </c>
    </row>
    <row r="684" spans="1:22" ht="14.25" customHeight="1" x14ac:dyDescent="0.3">
      <c r="A684" s="7">
        <v>1683</v>
      </c>
      <c r="B684" s="8">
        <v>44614</v>
      </c>
      <c r="C684" s="7" t="str">
        <f t="shared" si="10"/>
        <v>Feb</v>
      </c>
      <c r="D684" s="7" t="s">
        <v>77</v>
      </c>
      <c r="E684" s="7" t="s">
        <v>33</v>
      </c>
      <c r="F684" s="7">
        <v>95</v>
      </c>
      <c r="G684" s="7" t="str" cm="1">
        <f t="array" ref="G684">_xlfn.IFS(F684&lt;20,"10-20",AND(F684&gt;=20,F684&lt;50),"20-50",AND(F684&gt;=50,F684&lt;70),"50-70",F684&gt;=70,"70-100")</f>
        <v>70-100</v>
      </c>
      <c r="H684" s="7">
        <v>127</v>
      </c>
      <c r="I684" s="7">
        <v>637</v>
      </c>
      <c r="J684" s="7">
        <v>20</v>
      </c>
      <c r="K684" s="7" t="s">
        <v>42</v>
      </c>
      <c r="L684" s="8">
        <v>44618</v>
      </c>
      <c r="M684" s="7">
        <v>4</v>
      </c>
      <c r="N684" s="7">
        <v>3</v>
      </c>
      <c r="O684" s="7">
        <v>640</v>
      </c>
      <c r="P684" s="7" t="s">
        <v>72</v>
      </c>
      <c r="Q684" s="7" t="s">
        <v>747</v>
      </c>
      <c r="R684" s="7" t="s">
        <v>37</v>
      </c>
      <c r="S684" s="7">
        <v>30</v>
      </c>
      <c r="T684" s="7" t="str" cm="1">
        <f t="array" ref="T684">_xlfn.IFS(S684&lt;30, "Young", AND(S684&gt;=30,S684&lt;50),"Adults",S684&gt;=50,"Senior")</f>
        <v>Adults</v>
      </c>
      <c r="U684" s="7" t="s">
        <v>67</v>
      </c>
      <c r="V684" s="7" t="s">
        <v>39</v>
      </c>
    </row>
    <row r="685" spans="1:22" ht="14.25" customHeight="1" x14ac:dyDescent="0.3">
      <c r="A685" s="9">
        <v>1684</v>
      </c>
      <c r="B685" s="10">
        <v>44689</v>
      </c>
      <c r="C685" s="9" t="str">
        <f t="shared" si="10"/>
        <v>May</v>
      </c>
      <c r="D685" s="9" t="s">
        <v>52</v>
      </c>
      <c r="E685" s="9" t="s">
        <v>53</v>
      </c>
      <c r="F685" s="9">
        <v>92</v>
      </c>
      <c r="G685" s="9" t="str" cm="1">
        <f t="array" ref="G685">_xlfn.IFS(F685&lt;20,"10-20",AND(F685&gt;=20,F685&lt;50),"20-50",AND(F685&gt;=50,F685&lt;70),"50-70",F685&gt;=70,"70-100")</f>
        <v>70-100</v>
      </c>
      <c r="H685" s="9">
        <v>123</v>
      </c>
      <c r="I685" s="9">
        <v>462</v>
      </c>
      <c r="J685" s="9">
        <v>15</v>
      </c>
      <c r="K685" s="9" t="s">
        <v>42</v>
      </c>
      <c r="L685" s="10">
        <v>44692</v>
      </c>
      <c r="M685" s="9">
        <v>3</v>
      </c>
      <c r="N685" s="9">
        <v>3</v>
      </c>
      <c r="O685" s="9">
        <v>465</v>
      </c>
      <c r="P685" s="9" t="s">
        <v>35</v>
      </c>
      <c r="Q685" s="9" t="s">
        <v>748</v>
      </c>
      <c r="R685" s="9" t="s">
        <v>37</v>
      </c>
      <c r="S685" s="9">
        <v>59</v>
      </c>
      <c r="T685" s="9" t="str" cm="1">
        <f t="array" ref="T685">_xlfn.IFS(S685&lt;30, "Young", AND(S685&gt;=30,S685&lt;50),"Adults",S685&gt;=50,"Senior")</f>
        <v>Senior</v>
      </c>
      <c r="U685" s="9" t="s">
        <v>84</v>
      </c>
      <c r="V685" s="9" t="s">
        <v>39</v>
      </c>
    </row>
    <row r="686" spans="1:22" ht="14.25" customHeight="1" x14ac:dyDescent="0.3">
      <c r="A686" s="7">
        <v>1685</v>
      </c>
      <c r="B686" s="8">
        <v>44584</v>
      </c>
      <c r="C686" s="7" t="str">
        <f t="shared" si="10"/>
        <v>Jan</v>
      </c>
      <c r="D686" s="7" t="s">
        <v>68</v>
      </c>
      <c r="E686" s="7" t="s">
        <v>57</v>
      </c>
      <c r="F686" s="7">
        <v>30</v>
      </c>
      <c r="G686" s="7" t="str" cm="1">
        <f t="array" ref="G686">_xlfn.IFS(F686&lt;20,"10-20",AND(F686&gt;=20,F686&lt;50),"20-50",AND(F686&gt;=50,F686&lt;70),"50-70",F686&gt;=70,"70-100")</f>
        <v>20-50</v>
      </c>
      <c r="H686" s="7">
        <v>66</v>
      </c>
      <c r="I686" s="7">
        <v>1617</v>
      </c>
      <c r="J686" s="7">
        <v>45</v>
      </c>
      <c r="K686" s="7" t="s">
        <v>42</v>
      </c>
      <c r="L686" s="8">
        <v>44590</v>
      </c>
      <c r="M686" s="7">
        <v>6</v>
      </c>
      <c r="N686" s="7">
        <v>3</v>
      </c>
      <c r="O686" s="7">
        <v>1620</v>
      </c>
      <c r="P686" s="7" t="s">
        <v>72</v>
      </c>
      <c r="Q686" s="7" t="s">
        <v>749</v>
      </c>
      <c r="R686" s="7" t="s">
        <v>37</v>
      </c>
      <c r="S686" s="7">
        <v>32</v>
      </c>
      <c r="T686" s="7" t="str" cm="1">
        <f t="array" ref="T686">_xlfn.IFS(S686&lt;30, "Young", AND(S686&gt;=30,S686&lt;50),"Adults",S686&gt;=50,"Senior")</f>
        <v>Adults</v>
      </c>
      <c r="U686" s="7" t="s">
        <v>38</v>
      </c>
      <c r="V686" s="7" t="s">
        <v>39</v>
      </c>
    </row>
    <row r="687" spans="1:22" ht="14.25" customHeight="1" x14ac:dyDescent="0.3">
      <c r="A687" s="9">
        <v>1686</v>
      </c>
      <c r="B687" s="10">
        <v>44760</v>
      </c>
      <c r="C687" s="9" t="str">
        <f t="shared" si="10"/>
        <v>Jul</v>
      </c>
      <c r="D687" s="9" t="s">
        <v>59</v>
      </c>
      <c r="E687" s="9" t="s">
        <v>60</v>
      </c>
      <c r="F687" s="9">
        <v>91</v>
      </c>
      <c r="G687" s="9" t="str" cm="1">
        <f t="array" ref="G687">_xlfn.IFS(F687&lt;20,"10-20",AND(F687&gt;=20,F687&lt;50),"20-50",AND(F687&gt;=50,F687&lt;70),"50-70",F687&gt;=70,"70-100")</f>
        <v>70-100</v>
      </c>
      <c r="H687" s="9">
        <v>115</v>
      </c>
      <c r="I687" s="9">
        <v>188</v>
      </c>
      <c r="J687" s="9">
        <v>8</v>
      </c>
      <c r="K687" s="9" t="s">
        <v>42</v>
      </c>
      <c r="L687" s="10">
        <v>44766</v>
      </c>
      <c r="M687" s="9">
        <v>6</v>
      </c>
      <c r="N687" s="9">
        <v>4</v>
      </c>
      <c r="O687" s="9">
        <v>192</v>
      </c>
      <c r="P687" s="9" t="s">
        <v>45</v>
      </c>
      <c r="Q687" s="9" t="s">
        <v>750</v>
      </c>
      <c r="R687" s="9" t="s">
        <v>37</v>
      </c>
      <c r="S687" s="9">
        <v>19</v>
      </c>
      <c r="T687" s="9" t="str" cm="1">
        <f t="array" ref="T687">_xlfn.IFS(S687&lt;30, "Young", AND(S687&gt;=30,S687&lt;50),"Adults",S687&gt;=50,"Senior")</f>
        <v>Young</v>
      </c>
      <c r="U687" s="9" t="s">
        <v>168</v>
      </c>
      <c r="V687" s="9" t="s">
        <v>39</v>
      </c>
    </row>
    <row r="688" spans="1:22" ht="14.25" customHeight="1" x14ac:dyDescent="0.3">
      <c r="A688" s="7">
        <v>1687</v>
      </c>
      <c r="B688" s="8">
        <v>44722</v>
      </c>
      <c r="C688" s="7" t="str">
        <f t="shared" si="10"/>
        <v>Jun</v>
      </c>
      <c r="D688" s="7" t="s">
        <v>77</v>
      </c>
      <c r="E688" s="7" t="s">
        <v>33</v>
      </c>
      <c r="F688" s="7">
        <v>36</v>
      </c>
      <c r="G688" s="7" t="str" cm="1">
        <f t="array" ref="G688">_xlfn.IFS(F688&lt;20,"10-20",AND(F688&gt;=20,F688&lt;50),"20-50",AND(F688&gt;=50,F688&lt;70),"50-70",F688&gt;=70,"70-100")</f>
        <v>20-50</v>
      </c>
      <c r="H688" s="7">
        <v>52</v>
      </c>
      <c r="I688" s="7">
        <v>187</v>
      </c>
      <c r="J688" s="7">
        <v>12</v>
      </c>
      <c r="K688" s="7" t="s">
        <v>42</v>
      </c>
      <c r="L688" s="8">
        <v>44726</v>
      </c>
      <c r="M688" s="7">
        <v>4</v>
      </c>
      <c r="N688" s="7">
        <v>5</v>
      </c>
      <c r="O688" s="7">
        <v>192</v>
      </c>
      <c r="P688" s="7" t="s">
        <v>45</v>
      </c>
      <c r="Q688" s="7" t="s">
        <v>751</v>
      </c>
      <c r="R688" s="7" t="s">
        <v>37</v>
      </c>
      <c r="S688" s="7">
        <v>52</v>
      </c>
      <c r="T688" s="7" t="str" cm="1">
        <f t="array" ref="T688">_xlfn.IFS(S688&lt;30, "Young", AND(S688&gt;=30,S688&lt;50),"Adults",S688&gt;=50,"Senior")</f>
        <v>Senior</v>
      </c>
      <c r="U688" s="7" t="s">
        <v>47</v>
      </c>
      <c r="V688" s="7" t="s">
        <v>39</v>
      </c>
    </row>
    <row r="689" spans="1:22" ht="14.25" customHeight="1" x14ac:dyDescent="0.3">
      <c r="A689" s="9">
        <v>1688</v>
      </c>
      <c r="B689" s="10">
        <v>44892</v>
      </c>
      <c r="C689" s="9" t="str">
        <f t="shared" si="10"/>
        <v>Nov</v>
      </c>
      <c r="D689" s="9" t="s">
        <v>48</v>
      </c>
      <c r="E689" s="9" t="s">
        <v>41</v>
      </c>
      <c r="F689" s="9">
        <v>76</v>
      </c>
      <c r="G689" s="9" t="str" cm="1">
        <f t="array" ref="G689">_xlfn.IFS(F689&lt;20,"10-20",AND(F689&gt;=20,F689&lt;50),"20-50",AND(F689&gt;=50,F689&lt;70),"50-70",F689&gt;=70,"70-100")</f>
        <v>70-100</v>
      </c>
      <c r="H689" s="9">
        <v>111</v>
      </c>
      <c r="I689" s="9">
        <v>450</v>
      </c>
      <c r="J689" s="9">
        <v>13</v>
      </c>
      <c r="K689" s="9" t="s">
        <v>42</v>
      </c>
      <c r="L689" s="10">
        <v>44898</v>
      </c>
      <c r="M689" s="9">
        <v>6</v>
      </c>
      <c r="N689" s="9">
        <v>5</v>
      </c>
      <c r="O689" s="9">
        <v>455</v>
      </c>
      <c r="P689" s="9" t="s">
        <v>45</v>
      </c>
      <c r="Q689" s="9" t="s">
        <v>752</v>
      </c>
      <c r="R689" s="9" t="s">
        <v>37</v>
      </c>
      <c r="S689" s="9">
        <v>55</v>
      </c>
      <c r="T689" s="9" t="str" cm="1">
        <f t="array" ref="T689">_xlfn.IFS(S689&lt;30, "Young", AND(S689&gt;=30,S689&lt;50),"Adults",S689&gt;=50,"Senior")</f>
        <v>Senior</v>
      </c>
      <c r="U689" s="9" t="s">
        <v>38</v>
      </c>
      <c r="V689" s="9" t="s">
        <v>39</v>
      </c>
    </row>
    <row r="690" spans="1:22" ht="14.25" customHeight="1" x14ac:dyDescent="0.3">
      <c r="A690" s="7">
        <v>1689</v>
      </c>
      <c r="B690" s="8">
        <v>44752</v>
      </c>
      <c r="C690" s="7" t="str">
        <f t="shared" si="10"/>
        <v>Jul</v>
      </c>
      <c r="D690" s="7" t="s">
        <v>77</v>
      </c>
      <c r="E690" s="7" t="s">
        <v>33</v>
      </c>
      <c r="F690" s="7">
        <v>96</v>
      </c>
      <c r="G690" s="7" t="str" cm="1">
        <f t="array" ref="G690">_xlfn.IFS(F690&lt;20,"10-20",AND(F690&gt;=20,F690&lt;50),"20-50",AND(F690&gt;=50,F690&lt;70),"50-70",F690&gt;=70,"70-100")</f>
        <v>70-100</v>
      </c>
      <c r="H690" s="7">
        <v>129</v>
      </c>
      <c r="I690" s="7">
        <v>229</v>
      </c>
      <c r="J690" s="7">
        <v>7</v>
      </c>
      <c r="K690" s="7" t="s">
        <v>42</v>
      </c>
      <c r="L690" s="8">
        <v>44754</v>
      </c>
      <c r="M690" s="7">
        <v>2</v>
      </c>
      <c r="N690" s="7">
        <v>2</v>
      </c>
      <c r="O690" s="7">
        <v>231</v>
      </c>
      <c r="P690" s="7" t="s">
        <v>49</v>
      </c>
      <c r="Q690" s="7" t="s">
        <v>753</v>
      </c>
      <c r="R690" s="7" t="s">
        <v>37</v>
      </c>
      <c r="S690" s="7">
        <v>56</v>
      </c>
      <c r="T690" s="7" t="str" cm="1">
        <f t="array" ref="T690">_xlfn.IFS(S690&lt;30, "Young", AND(S690&gt;=30,S690&lt;50),"Adults",S690&gt;=50,"Senior")</f>
        <v>Senior</v>
      </c>
      <c r="U690" s="7" t="s">
        <v>67</v>
      </c>
      <c r="V690" s="7" t="s">
        <v>39</v>
      </c>
    </row>
    <row r="691" spans="1:22" ht="14.25" customHeight="1" x14ac:dyDescent="0.3">
      <c r="A691" s="9">
        <v>1690</v>
      </c>
      <c r="B691" s="10">
        <v>44834</v>
      </c>
      <c r="C691" s="9" t="str">
        <f t="shared" si="10"/>
        <v>Sep</v>
      </c>
      <c r="D691" s="9" t="s">
        <v>59</v>
      </c>
      <c r="E691" s="9" t="s">
        <v>60</v>
      </c>
      <c r="F691" s="9">
        <v>40</v>
      </c>
      <c r="G691" s="9" t="str" cm="1">
        <f t="array" ref="G691">_xlfn.IFS(F691&lt;20,"10-20",AND(F691&gt;=20,F691&lt;50),"20-50",AND(F691&gt;=50,F691&lt;70),"50-70",F691&gt;=70,"70-100")</f>
        <v>20-50</v>
      </c>
      <c r="H691" s="9">
        <v>70</v>
      </c>
      <c r="I691" s="9">
        <v>86</v>
      </c>
      <c r="J691" s="9">
        <v>3</v>
      </c>
      <c r="K691" s="9" t="s">
        <v>42</v>
      </c>
      <c r="L691" s="10">
        <v>44838</v>
      </c>
      <c r="M691" s="9">
        <v>4</v>
      </c>
      <c r="N691" s="9">
        <v>4</v>
      </c>
      <c r="O691" s="9">
        <v>90</v>
      </c>
      <c r="P691" s="9" t="s">
        <v>72</v>
      </c>
      <c r="Q691" s="9" t="s">
        <v>754</v>
      </c>
      <c r="R691" s="9" t="s">
        <v>37</v>
      </c>
      <c r="S691" s="9">
        <v>27</v>
      </c>
      <c r="T691" s="9" t="str" cm="1">
        <f t="array" ref="T691">_xlfn.IFS(S691&lt;30, "Young", AND(S691&gt;=30,S691&lt;50),"Adults",S691&gt;=50,"Senior")</f>
        <v>Young</v>
      </c>
      <c r="U691" s="9" t="s">
        <v>168</v>
      </c>
      <c r="V691" s="9" t="s">
        <v>39</v>
      </c>
    </row>
    <row r="692" spans="1:22" ht="14.25" customHeight="1" x14ac:dyDescent="0.3">
      <c r="A692" s="7">
        <v>1691</v>
      </c>
      <c r="B692" s="8">
        <v>44774</v>
      </c>
      <c r="C692" s="7" t="str">
        <f t="shared" si="10"/>
        <v>Aug</v>
      </c>
      <c r="D692" s="7" t="s">
        <v>68</v>
      </c>
      <c r="E692" s="7" t="s">
        <v>57</v>
      </c>
      <c r="F692" s="7">
        <v>56</v>
      </c>
      <c r="G692" s="7" t="str" cm="1">
        <f t="array" ref="G692">_xlfn.IFS(F692&lt;20,"10-20",AND(F692&gt;=20,F692&lt;50),"20-50",AND(F692&gt;=50,F692&lt;70),"50-70",F692&gt;=70,"70-100")</f>
        <v>50-70</v>
      </c>
      <c r="H692" s="7">
        <v>71</v>
      </c>
      <c r="I692" s="7">
        <v>731</v>
      </c>
      <c r="J692" s="7">
        <v>49</v>
      </c>
      <c r="K692" s="7" t="s">
        <v>42</v>
      </c>
      <c r="L692" s="8">
        <v>44778</v>
      </c>
      <c r="M692" s="7">
        <v>4</v>
      </c>
      <c r="N692" s="7">
        <v>4</v>
      </c>
      <c r="O692" s="7">
        <v>735</v>
      </c>
      <c r="P692" s="7" t="s">
        <v>45</v>
      </c>
      <c r="Q692" s="7" t="s">
        <v>755</v>
      </c>
      <c r="R692" s="7" t="s">
        <v>37</v>
      </c>
      <c r="S692" s="7">
        <v>61</v>
      </c>
      <c r="T692" s="7" t="str" cm="1">
        <f t="array" ref="T692">_xlfn.IFS(S692&lt;30, "Young", AND(S692&gt;=30,S692&lt;50),"Adults",S692&gt;=50,"Senior")</f>
        <v>Senior</v>
      </c>
      <c r="U692" s="7" t="s">
        <v>88</v>
      </c>
      <c r="V692" s="7" t="s">
        <v>39</v>
      </c>
    </row>
    <row r="693" spans="1:22" ht="14.25" customHeight="1" x14ac:dyDescent="0.3">
      <c r="A693" s="9">
        <v>1692</v>
      </c>
      <c r="B693" s="10">
        <v>44599</v>
      </c>
      <c r="C693" s="9" t="str">
        <f t="shared" si="10"/>
        <v>Feb</v>
      </c>
      <c r="D693" s="9" t="s">
        <v>40</v>
      </c>
      <c r="E693" s="9" t="s">
        <v>41</v>
      </c>
      <c r="F693" s="9">
        <v>53</v>
      </c>
      <c r="G693" s="9" t="str" cm="1">
        <f t="array" ref="G693">_xlfn.IFS(F693&lt;20,"10-20",AND(F693&gt;=20,F693&lt;50),"20-50",AND(F693&gt;=50,F693&lt;70),"50-70",F693&gt;=70,"70-100")</f>
        <v>50-70</v>
      </c>
      <c r="H693" s="9">
        <v>75</v>
      </c>
      <c r="I693" s="9">
        <v>416</v>
      </c>
      <c r="J693" s="9">
        <v>19</v>
      </c>
      <c r="K693" s="9" t="s">
        <v>42</v>
      </c>
      <c r="L693" s="10">
        <v>44606</v>
      </c>
      <c r="M693" s="9">
        <v>7</v>
      </c>
      <c r="N693" s="9">
        <v>2</v>
      </c>
      <c r="O693" s="9">
        <v>418</v>
      </c>
      <c r="P693" s="9" t="s">
        <v>45</v>
      </c>
      <c r="Q693" s="9" t="s">
        <v>756</v>
      </c>
      <c r="R693" s="9" t="s">
        <v>37</v>
      </c>
      <c r="S693" s="9">
        <v>16</v>
      </c>
      <c r="T693" s="9" t="str" cm="1">
        <f t="array" ref="T693">_xlfn.IFS(S693&lt;30, "Young", AND(S693&gt;=30,S693&lt;50),"Adults",S693&gt;=50,"Senior")</f>
        <v>Young</v>
      </c>
      <c r="U693" s="9" t="s">
        <v>38</v>
      </c>
      <c r="V693" s="9" t="s">
        <v>39</v>
      </c>
    </row>
    <row r="694" spans="1:22" ht="14.25" customHeight="1" x14ac:dyDescent="0.3">
      <c r="A694" s="7">
        <v>1693</v>
      </c>
      <c r="B694" s="8">
        <v>44670</v>
      </c>
      <c r="C694" s="7" t="str">
        <f t="shared" si="10"/>
        <v>Apr</v>
      </c>
      <c r="D694" s="7" t="s">
        <v>65</v>
      </c>
      <c r="E694" s="7" t="s">
        <v>57</v>
      </c>
      <c r="F694" s="7">
        <v>91</v>
      </c>
      <c r="G694" s="7" t="str" cm="1">
        <f t="array" ref="G694">_xlfn.IFS(F694&lt;20,"10-20",AND(F694&gt;=20,F694&lt;50),"20-50",AND(F694&gt;=50,F694&lt;70),"50-70",F694&gt;=70,"70-100")</f>
        <v>70-100</v>
      </c>
      <c r="H694" s="7">
        <v>122</v>
      </c>
      <c r="I694" s="7">
        <v>1330</v>
      </c>
      <c r="J694" s="7">
        <v>43</v>
      </c>
      <c r="K694" s="7" t="s">
        <v>42</v>
      </c>
      <c r="L694" s="8">
        <v>44674</v>
      </c>
      <c r="M694" s="7">
        <v>4</v>
      </c>
      <c r="N694" s="7">
        <v>3</v>
      </c>
      <c r="O694" s="7">
        <v>1333</v>
      </c>
      <c r="P694" s="7" t="s">
        <v>45</v>
      </c>
      <c r="Q694" s="7" t="s">
        <v>757</v>
      </c>
      <c r="R694" s="7" t="s">
        <v>37</v>
      </c>
      <c r="S694" s="7">
        <v>38</v>
      </c>
      <c r="T694" s="7" t="str" cm="1">
        <f t="array" ref="T694">_xlfn.IFS(S694&lt;30, "Young", AND(S694&gt;=30,S694&lt;50),"Adults",S694&gt;=50,"Senior")</f>
        <v>Adults</v>
      </c>
      <c r="U694" s="7" t="s">
        <v>44</v>
      </c>
      <c r="V694" s="7" t="s">
        <v>39</v>
      </c>
    </row>
    <row r="695" spans="1:22" ht="14.25" customHeight="1" x14ac:dyDescent="0.3">
      <c r="A695" s="9">
        <v>1694</v>
      </c>
      <c r="B695" s="10">
        <v>44859</v>
      </c>
      <c r="C695" s="9" t="str">
        <f t="shared" si="10"/>
        <v>Oct</v>
      </c>
      <c r="D695" s="9" t="s">
        <v>59</v>
      </c>
      <c r="E695" s="9" t="s">
        <v>60</v>
      </c>
      <c r="F695" s="9">
        <v>54</v>
      </c>
      <c r="G695" s="9" t="str" cm="1">
        <f t="array" ref="G695">_xlfn.IFS(F695&lt;20,"10-20",AND(F695&gt;=20,F695&lt;50),"20-50",AND(F695&gt;=50,F695&lt;70),"50-70",F695&gt;=70,"70-100")</f>
        <v>50-70</v>
      </c>
      <c r="H695" s="9">
        <v>88</v>
      </c>
      <c r="I695" s="9">
        <v>1221</v>
      </c>
      <c r="J695" s="9">
        <v>36</v>
      </c>
      <c r="K695" s="9" t="s">
        <v>42</v>
      </c>
      <c r="L695" s="10">
        <v>44863</v>
      </c>
      <c r="M695" s="9">
        <v>4</v>
      </c>
      <c r="N695" s="9">
        <v>3</v>
      </c>
      <c r="O695" s="9">
        <v>1224</v>
      </c>
      <c r="P695" s="9" t="s">
        <v>72</v>
      </c>
      <c r="Q695" s="9" t="s">
        <v>758</v>
      </c>
      <c r="R695" s="9" t="s">
        <v>37</v>
      </c>
      <c r="S695" s="9">
        <v>64</v>
      </c>
      <c r="T695" s="9" t="str" cm="1">
        <f t="array" ref="T695">_xlfn.IFS(S695&lt;30, "Young", AND(S695&gt;=30,S695&lt;50),"Adults",S695&gt;=50,"Senior")</f>
        <v>Senior</v>
      </c>
      <c r="U695" s="9" t="s">
        <v>74</v>
      </c>
      <c r="V695" s="9" t="s">
        <v>39</v>
      </c>
    </row>
    <row r="696" spans="1:22" ht="14.25" customHeight="1" x14ac:dyDescent="0.3">
      <c r="A696" s="7">
        <v>1695</v>
      </c>
      <c r="B696" s="8">
        <v>44726</v>
      </c>
      <c r="C696" s="7" t="str">
        <f t="shared" si="10"/>
        <v>Jun</v>
      </c>
      <c r="D696" s="7" t="s">
        <v>65</v>
      </c>
      <c r="E696" s="7" t="s">
        <v>57</v>
      </c>
      <c r="F696" s="7">
        <v>69</v>
      </c>
      <c r="G696" s="7" t="str" cm="1">
        <f t="array" ref="G696">_xlfn.IFS(F696&lt;20,"10-20",AND(F696&gt;=20,F696&lt;50),"20-50",AND(F696&gt;=50,F696&lt;70),"50-70",F696&gt;=70,"70-100")</f>
        <v>50-70</v>
      </c>
      <c r="H696" s="7">
        <v>90</v>
      </c>
      <c r="I696" s="7">
        <v>583</v>
      </c>
      <c r="J696" s="7">
        <v>28</v>
      </c>
      <c r="K696" s="7" t="s">
        <v>42</v>
      </c>
      <c r="L696" s="8">
        <v>44730</v>
      </c>
      <c r="M696" s="7">
        <v>4</v>
      </c>
      <c r="N696" s="7">
        <v>5</v>
      </c>
      <c r="O696" s="7">
        <v>588</v>
      </c>
      <c r="P696" s="7" t="s">
        <v>61</v>
      </c>
      <c r="Q696" s="7" t="s">
        <v>759</v>
      </c>
      <c r="R696" s="7" t="s">
        <v>37</v>
      </c>
      <c r="S696" s="7">
        <v>28</v>
      </c>
      <c r="T696" s="7" t="str" cm="1">
        <f t="array" ref="T696">_xlfn.IFS(S696&lt;30, "Young", AND(S696&gt;=30,S696&lt;50),"Adults",S696&gt;=50,"Senior")</f>
        <v>Young</v>
      </c>
      <c r="U696" s="7" t="s">
        <v>44</v>
      </c>
      <c r="V696" s="7" t="s">
        <v>39</v>
      </c>
    </row>
    <row r="697" spans="1:22" ht="14.25" customHeight="1" x14ac:dyDescent="0.3">
      <c r="A697" s="9">
        <v>1696</v>
      </c>
      <c r="B697" s="10">
        <v>44826</v>
      </c>
      <c r="C697" s="9" t="str">
        <f t="shared" si="10"/>
        <v>Sep</v>
      </c>
      <c r="D697" s="9" t="s">
        <v>81</v>
      </c>
      <c r="E697" s="9" t="s">
        <v>60</v>
      </c>
      <c r="F697" s="9">
        <v>25</v>
      </c>
      <c r="G697" s="9" t="str" cm="1">
        <f t="array" ref="G697">_xlfn.IFS(F697&lt;20,"10-20",AND(F697&gt;=20,F697&lt;50),"20-50",AND(F697&gt;=50,F697&lt;70),"50-70",F697&gt;=70,"70-100")</f>
        <v>20-50</v>
      </c>
      <c r="H697" s="9">
        <v>43</v>
      </c>
      <c r="I697" s="9">
        <v>33</v>
      </c>
      <c r="J697" s="9">
        <v>2</v>
      </c>
      <c r="K697" s="9" t="s">
        <v>42</v>
      </c>
      <c r="L697" s="10">
        <v>44829</v>
      </c>
      <c r="M697" s="9">
        <v>3</v>
      </c>
      <c r="N697" s="9">
        <v>3</v>
      </c>
      <c r="O697" s="9">
        <v>36</v>
      </c>
      <c r="P697" s="9" t="s">
        <v>35</v>
      </c>
      <c r="Q697" s="9" t="s">
        <v>760</v>
      </c>
      <c r="R697" s="9" t="s">
        <v>37</v>
      </c>
      <c r="S697" s="9">
        <v>56</v>
      </c>
      <c r="T697" s="9" t="str" cm="1">
        <f t="array" ref="T697">_xlfn.IFS(S697&lt;30, "Young", AND(S697&gt;=30,S697&lt;50),"Adults",S697&gt;=50,"Senior")</f>
        <v>Senior</v>
      </c>
      <c r="U697" s="9" t="s">
        <v>55</v>
      </c>
      <c r="V697" s="9" t="s">
        <v>39</v>
      </c>
    </row>
    <row r="698" spans="1:22" ht="14.25" customHeight="1" x14ac:dyDescent="0.3">
      <c r="A698" s="7">
        <v>1697</v>
      </c>
      <c r="B698" s="8">
        <v>44683</v>
      </c>
      <c r="C698" s="7" t="str">
        <f t="shared" si="10"/>
        <v>May</v>
      </c>
      <c r="D698" s="7" t="s">
        <v>81</v>
      </c>
      <c r="E698" s="7" t="s">
        <v>60</v>
      </c>
      <c r="F698" s="7">
        <v>61</v>
      </c>
      <c r="G698" s="7" t="str" cm="1">
        <f t="array" ref="G698">_xlfn.IFS(F698&lt;20,"10-20",AND(F698&gt;=20,F698&lt;50),"20-50",AND(F698&gt;=50,F698&lt;70),"50-70",F698&gt;=70,"70-100")</f>
        <v>50-70</v>
      </c>
      <c r="H698" s="7">
        <v>88</v>
      </c>
      <c r="I698" s="7">
        <v>886</v>
      </c>
      <c r="J698" s="7">
        <v>33</v>
      </c>
      <c r="K698" s="7" t="s">
        <v>42</v>
      </c>
      <c r="L698" s="8">
        <v>44688</v>
      </c>
      <c r="M698" s="7">
        <v>5</v>
      </c>
      <c r="N698" s="7">
        <v>5</v>
      </c>
      <c r="O698" s="7">
        <v>891</v>
      </c>
      <c r="P698" s="7" t="s">
        <v>61</v>
      </c>
      <c r="Q698" s="7" t="s">
        <v>761</v>
      </c>
      <c r="R698" s="7" t="s">
        <v>37</v>
      </c>
      <c r="S698" s="7">
        <v>44</v>
      </c>
      <c r="T698" s="7" t="str" cm="1">
        <f t="array" ref="T698">_xlfn.IFS(S698&lt;30, "Young", AND(S698&gt;=30,S698&lt;50),"Adults",S698&gt;=50,"Senior")</f>
        <v>Adults</v>
      </c>
      <c r="U698" s="7" t="s">
        <v>63</v>
      </c>
      <c r="V698" s="7" t="s">
        <v>39</v>
      </c>
    </row>
    <row r="699" spans="1:22" ht="14.25" customHeight="1" x14ac:dyDescent="0.3">
      <c r="A699" s="9">
        <v>1698</v>
      </c>
      <c r="B699" s="10">
        <v>44913</v>
      </c>
      <c r="C699" s="9" t="str">
        <f t="shared" si="10"/>
        <v>Dec</v>
      </c>
      <c r="D699" s="9" t="s">
        <v>40</v>
      </c>
      <c r="E699" s="9" t="s">
        <v>41</v>
      </c>
      <c r="F699" s="9">
        <v>61</v>
      </c>
      <c r="G699" s="9" t="str" cm="1">
        <f t="array" ref="G699">_xlfn.IFS(F699&lt;20,"10-20",AND(F699&gt;=20,F699&lt;50),"20-50",AND(F699&gt;=50,F699&lt;70),"50-70",F699&gt;=70,"70-100")</f>
        <v>50-70</v>
      </c>
      <c r="H699" s="9">
        <v>74</v>
      </c>
      <c r="I699" s="9">
        <v>437</v>
      </c>
      <c r="J699" s="9">
        <v>34</v>
      </c>
      <c r="K699" s="9" t="s">
        <v>42</v>
      </c>
      <c r="L699" s="10">
        <v>44920</v>
      </c>
      <c r="M699" s="9">
        <v>7</v>
      </c>
      <c r="N699" s="9">
        <v>5</v>
      </c>
      <c r="O699" s="9">
        <v>442</v>
      </c>
      <c r="P699" s="9" t="s">
        <v>72</v>
      </c>
      <c r="Q699" s="9" t="s">
        <v>762</v>
      </c>
      <c r="R699" s="9" t="s">
        <v>37</v>
      </c>
      <c r="S699" s="9">
        <v>58</v>
      </c>
      <c r="T699" s="9" t="str" cm="1">
        <f t="array" ref="T699">_xlfn.IFS(S699&lt;30, "Young", AND(S699&gt;=30,S699&lt;50),"Adults",S699&gt;=50,"Senior")</f>
        <v>Senior</v>
      </c>
      <c r="U699" s="9" t="s">
        <v>168</v>
      </c>
      <c r="V699" s="9" t="s">
        <v>39</v>
      </c>
    </row>
    <row r="700" spans="1:22" ht="14.25" customHeight="1" x14ac:dyDescent="0.3">
      <c r="A700" s="7">
        <v>1699</v>
      </c>
      <c r="B700" s="8">
        <v>44627</v>
      </c>
      <c r="C700" s="7" t="str">
        <f t="shared" si="10"/>
        <v>Mar</v>
      </c>
      <c r="D700" s="7" t="s">
        <v>59</v>
      </c>
      <c r="E700" s="7" t="s">
        <v>60</v>
      </c>
      <c r="F700" s="7">
        <v>51</v>
      </c>
      <c r="G700" s="7" t="str" cm="1">
        <f t="array" ref="G700">_xlfn.IFS(F700&lt;20,"10-20",AND(F700&gt;=20,F700&lt;50),"20-50",AND(F700&gt;=50,F700&lt;70),"50-70",F700&gt;=70,"70-100")</f>
        <v>50-70</v>
      </c>
      <c r="H700" s="7">
        <v>66</v>
      </c>
      <c r="I700" s="7">
        <v>613</v>
      </c>
      <c r="J700" s="7">
        <v>41</v>
      </c>
      <c r="K700" s="7" t="s">
        <v>42</v>
      </c>
      <c r="L700" s="8">
        <v>44628</v>
      </c>
      <c r="M700" s="7">
        <v>1</v>
      </c>
      <c r="N700" s="7">
        <v>2</v>
      </c>
      <c r="O700" s="7">
        <v>615</v>
      </c>
      <c r="P700" s="7" t="s">
        <v>72</v>
      </c>
      <c r="Q700" s="7" t="s">
        <v>763</v>
      </c>
      <c r="R700" s="7" t="s">
        <v>37</v>
      </c>
      <c r="S700" s="7">
        <v>37</v>
      </c>
      <c r="T700" s="7" t="str" cm="1">
        <f t="array" ref="T700">_xlfn.IFS(S700&lt;30, "Young", AND(S700&gt;=30,S700&lt;50),"Adults",S700&gt;=50,"Senior")</f>
        <v>Adults</v>
      </c>
      <c r="U700" s="7" t="s">
        <v>88</v>
      </c>
      <c r="V700" s="7" t="s">
        <v>39</v>
      </c>
    </row>
    <row r="701" spans="1:22" ht="14.25" customHeight="1" x14ac:dyDescent="0.3">
      <c r="A701" s="9">
        <v>1700</v>
      </c>
      <c r="B701" s="10">
        <v>44858</v>
      </c>
      <c r="C701" s="9" t="str">
        <f t="shared" si="10"/>
        <v>Oct</v>
      </c>
      <c r="D701" s="9" t="s">
        <v>48</v>
      </c>
      <c r="E701" s="9" t="s">
        <v>41</v>
      </c>
      <c r="F701" s="9">
        <v>42</v>
      </c>
      <c r="G701" s="9" t="str" cm="1">
        <f t="array" ref="G701">_xlfn.IFS(F701&lt;20,"10-20",AND(F701&gt;=20,F701&lt;50),"20-50",AND(F701&gt;=50,F701&lt;70),"50-70",F701&gt;=70,"70-100")</f>
        <v>20-50</v>
      </c>
      <c r="H701" s="9">
        <v>70</v>
      </c>
      <c r="I701" s="9">
        <v>362</v>
      </c>
      <c r="J701" s="9">
        <v>13</v>
      </c>
      <c r="K701" s="9" t="s">
        <v>42</v>
      </c>
      <c r="L701" s="10">
        <v>44861</v>
      </c>
      <c r="M701" s="9">
        <v>3</v>
      </c>
      <c r="N701" s="9">
        <v>2</v>
      </c>
      <c r="O701" s="9">
        <v>364</v>
      </c>
      <c r="P701" s="9" t="s">
        <v>35</v>
      </c>
      <c r="Q701" s="9" t="s">
        <v>764</v>
      </c>
      <c r="R701" s="9" t="s">
        <v>37</v>
      </c>
      <c r="S701" s="9">
        <v>28</v>
      </c>
      <c r="T701" s="9" t="str" cm="1">
        <f t="array" ref="T701">_xlfn.IFS(S701&lt;30, "Young", AND(S701&gt;=30,S701&lt;50),"Adults",S701&gt;=50,"Senior")</f>
        <v>Young</v>
      </c>
      <c r="U701" s="9" t="s">
        <v>67</v>
      </c>
      <c r="V701" s="9" t="s">
        <v>39</v>
      </c>
    </row>
    <row r="702" spans="1:22" ht="14.25" customHeight="1" x14ac:dyDescent="0.3">
      <c r="A702" s="7">
        <v>1701</v>
      </c>
      <c r="B702" s="8">
        <v>44689</v>
      </c>
      <c r="C702" s="7" t="str">
        <f t="shared" si="10"/>
        <v>May</v>
      </c>
      <c r="D702" s="7" t="s">
        <v>52</v>
      </c>
      <c r="E702" s="7" t="s">
        <v>53</v>
      </c>
      <c r="F702" s="7">
        <v>59</v>
      </c>
      <c r="G702" s="7" t="str" cm="1">
        <f t="array" ref="G702">_xlfn.IFS(F702&lt;20,"10-20",AND(F702&gt;=20,F702&lt;50),"20-50",AND(F702&gt;=50,F702&lt;70),"50-70",F702&gt;=70,"70-100")</f>
        <v>50-70</v>
      </c>
      <c r="H702" s="7">
        <v>92</v>
      </c>
      <c r="I702" s="7">
        <v>622</v>
      </c>
      <c r="J702" s="7">
        <v>19</v>
      </c>
      <c r="K702" s="7" t="s">
        <v>42</v>
      </c>
      <c r="L702" s="8">
        <v>44691</v>
      </c>
      <c r="M702" s="7">
        <v>2</v>
      </c>
      <c r="N702" s="7">
        <v>5</v>
      </c>
      <c r="O702" s="7">
        <v>627</v>
      </c>
      <c r="P702" s="7" t="s">
        <v>49</v>
      </c>
      <c r="Q702" s="7" t="s">
        <v>765</v>
      </c>
      <c r="R702" s="7" t="s">
        <v>37</v>
      </c>
      <c r="S702" s="7">
        <v>34</v>
      </c>
      <c r="T702" s="7" t="str" cm="1">
        <f t="array" ref="T702">_xlfn.IFS(S702&lt;30, "Young", AND(S702&gt;=30,S702&lt;50),"Adults",S702&gt;=50,"Senior")</f>
        <v>Adults</v>
      </c>
      <c r="U702" s="7" t="s">
        <v>47</v>
      </c>
      <c r="V702" s="7" t="s">
        <v>39</v>
      </c>
    </row>
    <row r="703" spans="1:22" ht="14.25" customHeight="1" x14ac:dyDescent="0.3">
      <c r="A703" s="9">
        <v>1702</v>
      </c>
      <c r="B703" s="10">
        <v>44793</v>
      </c>
      <c r="C703" s="9" t="str">
        <f t="shared" si="10"/>
        <v>Aug</v>
      </c>
      <c r="D703" s="9" t="s">
        <v>48</v>
      </c>
      <c r="E703" s="9" t="s">
        <v>41</v>
      </c>
      <c r="F703" s="9">
        <v>23</v>
      </c>
      <c r="G703" s="9" t="str" cm="1">
        <f t="array" ref="G703">_xlfn.IFS(F703&lt;20,"10-20",AND(F703&gt;=20,F703&lt;50),"20-50",AND(F703&gt;=50,F703&lt;70),"50-70",F703&gt;=70,"70-100")</f>
        <v>20-50</v>
      </c>
      <c r="H703" s="9">
        <v>33</v>
      </c>
      <c r="I703" s="9">
        <v>128</v>
      </c>
      <c r="J703" s="9">
        <v>13</v>
      </c>
      <c r="K703" s="9" t="s">
        <v>42</v>
      </c>
      <c r="L703" s="10">
        <v>44799</v>
      </c>
      <c r="M703" s="9">
        <v>6</v>
      </c>
      <c r="N703" s="9">
        <v>2</v>
      </c>
      <c r="O703" s="9">
        <v>130</v>
      </c>
      <c r="P703" s="9" t="s">
        <v>49</v>
      </c>
      <c r="Q703" s="9" t="s">
        <v>766</v>
      </c>
      <c r="R703" s="9" t="s">
        <v>37</v>
      </c>
      <c r="S703" s="9">
        <v>28</v>
      </c>
      <c r="T703" s="9" t="str" cm="1">
        <f t="array" ref="T703">_xlfn.IFS(S703&lt;30, "Young", AND(S703&gt;=30,S703&lt;50),"Adults",S703&gt;=50,"Senior")</f>
        <v>Young</v>
      </c>
      <c r="U703" s="9" t="s">
        <v>63</v>
      </c>
      <c r="V703" s="9" t="s">
        <v>39</v>
      </c>
    </row>
    <row r="704" spans="1:22" ht="14.25" customHeight="1" x14ac:dyDescent="0.3">
      <c r="A704" s="7">
        <v>1703</v>
      </c>
      <c r="B704" s="8">
        <v>44604</v>
      </c>
      <c r="C704" s="7" t="str">
        <f t="shared" si="10"/>
        <v>Feb</v>
      </c>
      <c r="D704" s="7" t="s">
        <v>65</v>
      </c>
      <c r="E704" s="7" t="s">
        <v>57</v>
      </c>
      <c r="F704" s="7">
        <v>64</v>
      </c>
      <c r="G704" s="7" t="str" cm="1">
        <f t="array" ref="G704">_xlfn.IFS(F704&lt;20,"10-20",AND(F704&gt;=20,F704&lt;50),"20-50",AND(F704&gt;=50,F704&lt;70),"50-70",F704&gt;=70,"70-100")</f>
        <v>50-70</v>
      </c>
      <c r="H704" s="7">
        <v>84</v>
      </c>
      <c r="I704" s="7">
        <v>377</v>
      </c>
      <c r="J704" s="7">
        <v>19</v>
      </c>
      <c r="K704" s="7" t="s">
        <v>42</v>
      </c>
      <c r="L704" s="8">
        <v>44610</v>
      </c>
      <c r="M704" s="7">
        <v>6</v>
      </c>
      <c r="N704" s="7">
        <v>3</v>
      </c>
      <c r="O704" s="7">
        <v>380</v>
      </c>
      <c r="P704" s="7" t="s">
        <v>61</v>
      </c>
      <c r="Q704" s="7" t="s">
        <v>767</v>
      </c>
      <c r="R704" s="7" t="s">
        <v>37</v>
      </c>
      <c r="S704" s="7">
        <v>16</v>
      </c>
      <c r="T704" s="7" t="str" cm="1">
        <f t="array" ref="T704">_xlfn.IFS(S704&lt;30, "Young", AND(S704&gt;=30,S704&lt;50),"Adults",S704&gt;=50,"Senior")</f>
        <v>Young</v>
      </c>
      <c r="U704" s="7" t="s">
        <v>88</v>
      </c>
      <c r="V704" s="7" t="s">
        <v>39</v>
      </c>
    </row>
    <row r="705" spans="1:22" ht="14.25" customHeight="1" x14ac:dyDescent="0.3">
      <c r="A705" s="9">
        <v>1704</v>
      </c>
      <c r="B705" s="10">
        <v>44688</v>
      </c>
      <c r="C705" s="9" t="str">
        <f t="shared" si="10"/>
        <v>May</v>
      </c>
      <c r="D705" s="9" t="s">
        <v>68</v>
      </c>
      <c r="E705" s="9" t="s">
        <v>57</v>
      </c>
      <c r="F705" s="9">
        <v>39</v>
      </c>
      <c r="G705" s="9" t="str" cm="1">
        <f t="array" ref="G705">_xlfn.IFS(F705&lt;20,"10-20",AND(F705&gt;=20,F705&lt;50),"20-50",AND(F705&gt;=50,F705&lt;70),"50-70",F705&gt;=70,"70-100")</f>
        <v>20-50</v>
      </c>
      <c r="H705" s="9">
        <v>59</v>
      </c>
      <c r="I705" s="9">
        <v>557</v>
      </c>
      <c r="J705" s="9">
        <v>28</v>
      </c>
      <c r="K705" s="9" t="s">
        <v>42</v>
      </c>
      <c r="L705" s="10">
        <v>44689</v>
      </c>
      <c r="M705" s="9">
        <v>1</v>
      </c>
      <c r="N705" s="9">
        <v>3</v>
      </c>
      <c r="O705" s="9">
        <v>560</v>
      </c>
      <c r="P705" s="9" t="s">
        <v>72</v>
      </c>
      <c r="Q705" s="9" t="s">
        <v>768</v>
      </c>
      <c r="R705" s="9" t="s">
        <v>37</v>
      </c>
      <c r="S705" s="9">
        <v>50</v>
      </c>
      <c r="T705" s="9" t="str" cm="1">
        <f t="array" ref="T705">_xlfn.IFS(S705&lt;30, "Young", AND(S705&gt;=30,S705&lt;50),"Adults",S705&gt;=50,"Senior")</f>
        <v>Senior</v>
      </c>
      <c r="U705" s="9" t="s">
        <v>67</v>
      </c>
      <c r="V705" s="9" t="s">
        <v>39</v>
      </c>
    </row>
    <row r="706" spans="1:22" ht="14.25" customHeight="1" x14ac:dyDescent="0.3">
      <c r="A706" s="7">
        <v>1705</v>
      </c>
      <c r="B706" s="8">
        <v>44685</v>
      </c>
      <c r="C706" s="7" t="str">
        <f t="shared" si="10"/>
        <v>May</v>
      </c>
      <c r="D706" s="7" t="s">
        <v>81</v>
      </c>
      <c r="E706" s="7" t="s">
        <v>60</v>
      </c>
      <c r="F706" s="7">
        <v>33</v>
      </c>
      <c r="G706" s="7" t="str" cm="1">
        <f t="array" ref="G706">_xlfn.IFS(F706&lt;20,"10-20",AND(F706&gt;=20,F706&lt;50),"20-50",AND(F706&gt;=50,F706&lt;70),"50-70",F706&gt;=70,"70-100")</f>
        <v>20-50</v>
      </c>
      <c r="H706" s="7">
        <v>67</v>
      </c>
      <c r="I706" s="7">
        <v>97</v>
      </c>
      <c r="J706" s="7">
        <v>3</v>
      </c>
      <c r="K706" s="7" t="s">
        <v>42</v>
      </c>
      <c r="L706" s="8">
        <v>44692</v>
      </c>
      <c r="M706" s="7">
        <v>7</v>
      </c>
      <c r="N706" s="7">
        <v>5</v>
      </c>
      <c r="O706" s="7">
        <v>102</v>
      </c>
      <c r="P706" s="7" t="s">
        <v>72</v>
      </c>
      <c r="Q706" s="7" t="s">
        <v>769</v>
      </c>
      <c r="R706" s="7" t="s">
        <v>37</v>
      </c>
      <c r="S706" s="7">
        <v>48</v>
      </c>
      <c r="T706" s="7" t="str" cm="1">
        <f t="array" ref="T706">_xlfn.IFS(S706&lt;30, "Young", AND(S706&gt;=30,S706&lt;50),"Adults",S706&gt;=50,"Senior")</f>
        <v>Adults</v>
      </c>
      <c r="U706" s="7" t="s">
        <v>88</v>
      </c>
      <c r="V706" s="7" t="s">
        <v>39</v>
      </c>
    </row>
    <row r="707" spans="1:22" ht="14.25" customHeight="1" x14ac:dyDescent="0.3">
      <c r="A707" s="9">
        <v>1706</v>
      </c>
      <c r="B707" s="10">
        <v>44602</v>
      </c>
      <c r="C707" s="9" t="str">
        <f t="shared" ref="C707:C770" si="11">TEXT(B707,"MMM")</f>
        <v>Feb</v>
      </c>
      <c r="D707" s="9" t="s">
        <v>48</v>
      </c>
      <c r="E707" s="9" t="s">
        <v>41</v>
      </c>
      <c r="F707" s="9">
        <v>98</v>
      </c>
      <c r="G707" s="9" t="str" cm="1">
        <f t="array" ref="G707">_xlfn.IFS(F707&lt;20,"10-20",AND(F707&gt;=20,F707&lt;50),"20-50",AND(F707&gt;=50,F707&lt;70),"50-70",F707&gt;=70,"70-100")</f>
        <v>70-100</v>
      </c>
      <c r="H707" s="9">
        <v>133</v>
      </c>
      <c r="I707" s="9">
        <v>33</v>
      </c>
      <c r="J707" s="9">
        <v>1</v>
      </c>
      <c r="K707" s="9" t="s">
        <v>42</v>
      </c>
      <c r="L707" s="10">
        <v>44608</v>
      </c>
      <c r="M707" s="9">
        <v>6</v>
      </c>
      <c r="N707" s="9">
        <v>2</v>
      </c>
      <c r="O707" s="9">
        <v>35</v>
      </c>
      <c r="P707" s="9" t="s">
        <v>45</v>
      </c>
      <c r="Q707" s="9" t="s">
        <v>770</v>
      </c>
      <c r="R707" s="9" t="s">
        <v>37</v>
      </c>
      <c r="S707" s="9">
        <v>54</v>
      </c>
      <c r="T707" s="9" t="str" cm="1">
        <f t="array" ref="T707">_xlfn.IFS(S707&lt;30, "Young", AND(S707&gt;=30,S707&lt;50),"Adults",S707&gt;=50,"Senior")</f>
        <v>Senior</v>
      </c>
      <c r="U707" s="9" t="s">
        <v>74</v>
      </c>
      <c r="V707" s="9" t="s">
        <v>39</v>
      </c>
    </row>
    <row r="708" spans="1:22" ht="14.25" customHeight="1" x14ac:dyDescent="0.3">
      <c r="A708" s="7">
        <v>1707</v>
      </c>
      <c r="B708" s="8">
        <v>44759</v>
      </c>
      <c r="C708" s="7" t="str">
        <f t="shared" si="11"/>
        <v>Jul</v>
      </c>
      <c r="D708" s="7" t="s">
        <v>52</v>
      </c>
      <c r="E708" s="7" t="s">
        <v>53</v>
      </c>
      <c r="F708" s="7">
        <v>50</v>
      </c>
      <c r="G708" s="7" t="str" cm="1">
        <f t="array" ref="G708">_xlfn.IFS(F708&lt;20,"10-20",AND(F708&gt;=20,F708&lt;50),"20-50",AND(F708&gt;=50,F708&lt;70),"50-70",F708&gt;=70,"70-100")</f>
        <v>50-70</v>
      </c>
      <c r="H708" s="7">
        <v>79</v>
      </c>
      <c r="I708" s="7">
        <v>404</v>
      </c>
      <c r="J708" s="7">
        <v>14</v>
      </c>
      <c r="K708" s="7" t="s">
        <v>42</v>
      </c>
      <c r="L708" s="8">
        <v>44763</v>
      </c>
      <c r="M708" s="7">
        <v>4</v>
      </c>
      <c r="N708" s="7">
        <v>2</v>
      </c>
      <c r="O708" s="7">
        <v>406</v>
      </c>
      <c r="P708" s="7" t="s">
        <v>45</v>
      </c>
      <c r="Q708" s="7" t="s">
        <v>771</v>
      </c>
      <c r="R708" s="7" t="s">
        <v>37</v>
      </c>
      <c r="S708" s="7">
        <v>28</v>
      </c>
      <c r="T708" s="7" t="str" cm="1">
        <f t="array" ref="T708">_xlfn.IFS(S708&lt;30, "Young", AND(S708&gt;=30,S708&lt;50),"Adults",S708&gt;=50,"Senior")</f>
        <v>Young</v>
      </c>
      <c r="U708" s="7" t="s">
        <v>168</v>
      </c>
      <c r="V708" s="7" t="s">
        <v>39</v>
      </c>
    </row>
    <row r="709" spans="1:22" ht="14.25" customHeight="1" x14ac:dyDescent="0.3">
      <c r="A709" s="9">
        <v>1708</v>
      </c>
      <c r="B709" s="10">
        <v>44893</v>
      </c>
      <c r="C709" s="9" t="str">
        <f t="shared" si="11"/>
        <v>Nov</v>
      </c>
      <c r="D709" s="9" t="s">
        <v>59</v>
      </c>
      <c r="E709" s="9" t="s">
        <v>60</v>
      </c>
      <c r="F709" s="9">
        <v>37</v>
      </c>
      <c r="G709" s="9" t="str" cm="1">
        <f t="array" ref="G709">_xlfn.IFS(F709&lt;20,"10-20",AND(F709&gt;=20,F709&lt;50),"20-50",AND(F709&gt;=50,F709&lt;70),"50-70",F709&gt;=70,"70-100")</f>
        <v>20-50</v>
      </c>
      <c r="H709" s="9">
        <v>52</v>
      </c>
      <c r="I709" s="9">
        <v>747</v>
      </c>
      <c r="J709" s="9">
        <v>50</v>
      </c>
      <c r="K709" s="9" t="s">
        <v>42</v>
      </c>
      <c r="L709" s="10">
        <v>44900</v>
      </c>
      <c r="M709" s="9">
        <v>7</v>
      </c>
      <c r="N709" s="9">
        <v>3</v>
      </c>
      <c r="O709" s="9">
        <v>750</v>
      </c>
      <c r="P709" s="9" t="s">
        <v>45</v>
      </c>
      <c r="Q709" s="9" t="s">
        <v>772</v>
      </c>
      <c r="R709" s="9" t="s">
        <v>37</v>
      </c>
      <c r="S709" s="9">
        <v>50</v>
      </c>
      <c r="T709" s="9" t="str" cm="1">
        <f t="array" ref="T709">_xlfn.IFS(S709&lt;30, "Young", AND(S709&gt;=30,S709&lt;50),"Adults",S709&gt;=50,"Senior")</f>
        <v>Senior</v>
      </c>
      <c r="U709" s="9" t="s">
        <v>88</v>
      </c>
      <c r="V709" s="9" t="s">
        <v>39</v>
      </c>
    </row>
    <row r="710" spans="1:22" ht="14.25" customHeight="1" x14ac:dyDescent="0.3">
      <c r="A710" s="7">
        <v>1709</v>
      </c>
      <c r="B710" s="8">
        <v>44644</v>
      </c>
      <c r="C710" s="7" t="str">
        <f t="shared" si="11"/>
        <v>Mar</v>
      </c>
      <c r="D710" s="7" t="s">
        <v>56</v>
      </c>
      <c r="E710" s="7" t="s">
        <v>57</v>
      </c>
      <c r="F710" s="7">
        <v>59</v>
      </c>
      <c r="G710" s="7" t="str" cm="1">
        <f t="array" ref="G710">_xlfn.IFS(F710&lt;20,"10-20",AND(F710&gt;=20,F710&lt;50),"20-50",AND(F710&gt;=50,F710&lt;70),"50-70",F710&gt;=70,"70-100")</f>
        <v>50-70</v>
      </c>
      <c r="H710" s="7">
        <v>72</v>
      </c>
      <c r="I710" s="7">
        <v>86</v>
      </c>
      <c r="J710" s="7">
        <v>7</v>
      </c>
      <c r="K710" s="7" t="s">
        <v>42</v>
      </c>
      <c r="L710" s="8">
        <v>44651</v>
      </c>
      <c r="M710" s="7">
        <v>7</v>
      </c>
      <c r="N710" s="7">
        <v>5</v>
      </c>
      <c r="O710" s="7">
        <v>91</v>
      </c>
      <c r="P710" s="7" t="s">
        <v>49</v>
      </c>
      <c r="Q710" s="7" t="s">
        <v>773</v>
      </c>
      <c r="R710" s="7" t="s">
        <v>37</v>
      </c>
      <c r="S710" s="7">
        <v>32</v>
      </c>
      <c r="T710" s="7" t="str" cm="1">
        <f t="array" ref="T710">_xlfn.IFS(S710&lt;30, "Young", AND(S710&gt;=30,S710&lt;50),"Adults",S710&gt;=50,"Senior")</f>
        <v>Adults</v>
      </c>
      <c r="U710" s="7" t="s">
        <v>44</v>
      </c>
      <c r="V710" s="7" t="s">
        <v>39</v>
      </c>
    </row>
    <row r="711" spans="1:22" ht="14.25" customHeight="1" x14ac:dyDescent="0.3">
      <c r="A711" s="9">
        <v>1710</v>
      </c>
      <c r="B711" s="10">
        <v>44654</v>
      </c>
      <c r="C711" s="9" t="str">
        <f t="shared" si="11"/>
        <v>Apr</v>
      </c>
      <c r="D711" s="9" t="s">
        <v>32</v>
      </c>
      <c r="E711" s="9" t="s">
        <v>33</v>
      </c>
      <c r="F711" s="9">
        <v>26</v>
      </c>
      <c r="G711" s="9" t="str" cm="1">
        <f t="array" ref="G711">_xlfn.IFS(F711&lt;20,"10-20",AND(F711&gt;=20,F711&lt;50),"20-50",AND(F711&gt;=50,F711&lt;70),"50-70",F711&gt;=70,"70-100")</f>
        <v>20-50</v>
      </c>
      <c r="H711" s="9">
        <v>43</v>
      </c>
      <c r="I711" s="9">
        <v>795</v>
      </c>
      <c r="J711" s="9">
        <v>47</v>
      </c>
      <c r="K711" s="9" t="s">
        <v>42</v>
      </c>
      <c r="L711" s="10">
        <v>44655</v>
      </c>
      <c r="M711" s="9">
        <v>1</v>
      </c>
      <c r="N711" s="9">
        <v>4</v>
      </c>
      <c r="O711" s="9">
        <v>799</v>
      </c>
      <c r="P711" s="9" t="s">
        <v>49</v>
      </c>
      <c r="Q711" s="9" t="s">
        <v>774</v>
      </c>
      <c r="R711" s="9" t="s">
        <v>37</v>
      </c>
      <c r="S711" s="9">
        <v>35</v>
      </c>
      <c r="T711" s="9" t="str" cm="1">
        <f t="array" ref="T711">_xlfn.IFS(S711&lt;30, "Young", AND(S711&gt;=30,S711&lt;50),"Adults",S711&gt;=50,"Senior")</f>
        <v>Adults</v>
      </c>
      <c r="U711" s="9" t="s">
        <v>67</v>
      </c>
      <c r="V711" s="9" t="s">
        <v>39</v>
      </c>
    </row>
    <row r="712" spans="1:22" ht="14.25" customHeight="1" x14ac:dyDescent="0.3">
      <c r="A712" s="7">
        <v>1711</v>
      </c>
      <c r="B712" s="8">
        <v>44585</v>
      </c>
      <c r="C712" s="7" t="str">
        <f t="shared" si="11"/>
        <v>Jan</v>
      </c>
      <c r="D712" s="7" t="s">
        <v>77</v>
      </c>
      <c r="E712" s="7" t="s">
        <v>33</v>
      </c>
      <c r="F712" s="7">
        <v>66</v>
      </c>
      <c r="G712" s="7" t="str" cm="1">
        <f t="array" ref="G712">_xlfn.IFS(F712&lt;20,"10-20",AND(F712&gt;=20,F712&lt;50),"20-50",AND(F712&gt;=50,F712&lt;70),"50-70",F712&gt;=70,"70-100")</f>
        <v>50-70</v>
      </c>
      <c r="H712" s="7">
        <v>99</v>
      </c>
      <c r="I712" s="7">
        <v>427</v>
      </c>
      <c r="J712" s="7">
        <v>13</v>
      </c>
      <c r="K712" s="7" t="s">
        <v>42</v>
      </c>
      <c r="L712" s="8">
        <v>44590</v>
      </c>
      <c r="M712" s="7">
        <v>5</v>
      </c>
      <c r="N712" s="7">
        <v>2</v>
      </c>
      <c r="O712" s="7">
        <v>429</v>
      </c>
      <c r="P712" s="7" t="s">
        <v>49</v>
      </c>
      <c r="Q712" s="7" t="s">
        <v>775</v>
      </c>
      <c r="R712" s="7" t="s">
        <v>37</v>
      </c>
      <c r="S712" s="7">
        <v>33</v>
      </c>
      <c r="T712" s="7" t="str" cm="1">
        <f t="array" ref="T712">_xlfn.IFS(S712&lt;30, "Young", AND(S712&gt;=30,S712&lt;50),"Adults",S712&gt;=50,"Senior")</f>
        <v>Adults</v>
      </c>
      <c r="U712" s="7" t="s">
        <v>55</v>
      </c>
      <c r="V712" s="7" t="s">
        <v>39</v>
      </c>
    </row>
    <row r="713" spans="1:22" ht="14.25" customHeight="1" x14ac:dyDescent="0.3">
      <c r="A713" s="9">
        <v>1712</v>
      </c>
      <c r="B713" s="10">
        <v>44690</v>
      </c>
      <c r="C713" s="9" t="str">
        <f t="shared" si="11"/>
        <v>May</v>
      </c>
      <c r="D713" s="9" t="s">
        <v>59</v>
      </c>
      <c r="E713" s="9" t="s">
        <v>60</v>
      </c>
      <c r="F713" s="9">
        <v>94</v>
      </c>
      <c r="G713" s="9" t="str" cm="1">
        <f t="array" ref="G713">_xlfn.IFS(F713&lt;20,"10-20",AND(F713&gt;=20,F713&lt;50),"20-50",AND(F713&gt;=50,F713&lt;70),"50-70",F713&gt;=70,"70-100")</f>
        <v>70-100</v>
      </c>
      <c r="H713" s="9">
        <v>123</v>
      </c>
      <c r="I713" s="9">
        <v>577</v>
      </c>
      <c r="J713" s="9">
        <v>20</v>
      </c>
      <c r="K713" s="9" t="s">
        <v>42</v>
      </c>
      <c r="L713" s="10">
        <v>44694</v>
      </c>
      <c r="M713" s="9">
        <v>4</v>
      </c>
      <c r="N713" s="9">
        <v>3</v>
      </c>
      <c r="O713" s="9">
        <v>580</v>
      </c>
      <c r="P713" s="9" t="s">
        <v>61</v>
      </c>
      <c r="Q713" s="9" t="s">
        <v>776</v>
      </c>
      <c r="R713" s="9" t="s">
        <v>37</v>
      </c>
      <c r="S713" s="9">
        <v>37</v>
      </c>
      <c r="T713" s="9" t="str" cm="1">
        <f t="array" ref="T713">_xlfn.IFS(S713&lt;30, "Young", AND(S713&gt;=30,S713&lt;50),"Adults",S713&gt;=50,"Senior")</f>
        <v>Adults</v>
      </c>
      <c r="U713" s="9" t="s">
        <v>47</v>
      </c>
      <c r="V713" s="9" t="s">
        <v>39</v>
      </c>
    </row>
    <row r="714" spans="1:22" ht="14.25" customHeight="1" x14ac:dyDescent="0.3">
      <c r="A714" s="7">
        <v>1713</v>
      </c>
      <c r="B714" s="8">
        <v>44608</v>
      </c>
      <c r="C714" s="7" t="str">
        <f t="shared" si="11"/>
        <v>Feb</v>
      </c>
      <c r="D714" s="7" t="s">
        <v>32</v>
      </c>
      <c r="E714" s="7" t="s">
        <v>33</v>
      </c>
      <c r="F714" s="7">
        <v>66</v>
      </c>
      <c r="G714" s="7" t="str" cm="1">
        <f t="array" ref="G714">_xlfn.IFS(F714&lt;20,"10-20",AND(F714&gt;=20,F714&lt;50),"20-50",AND(F714&gt;=50,F714&lt;70),"50-70",F714&gt;=70,"70-100")</f>
        <v>50-70</v>
      </c>
      <c r="H714" s="7">
        <v>81</v>
      </c>
      <c r="I714" s="7">
        <v>41</v>
      </c>
      <c r="J714" s="7">
        <v>3</v>
      </c>
      <c r="K714" s="7" t="s">
        <v>42</v>
      </c>
      <c r="L714" s="8">
        <v>44614</v>
      </c>
      <c r="M714" s="7">
        <v>6</v>
      </c>
      <c r="N714" s="7">
        <v>4</v>
      </c>
      <c r="O714" s="7">
        <v>45</v>
      </c>
      <c r="P714" s="7" t="s">
        <v>72</v>
      </c>
      <c r="Q714" s="7" t="s">
        <v>777</v>
      </c>
      <c r="R714" s="7" t="s">
        <v>37</v>
      </c>
      <c r="S714" s="7">
        <v>27</v>
      </c>
      <c r="T714" s="7" t="str" cm="1">
        <f t="array" ref="T714">_xlfn.IFS(S714&lt;30, "Young", AND(S714&gt;=30,S714&lt;50),"Adults",S714&gt;=50,"Senior")</f>
        <v>Young</v>
      </c>
      <c r="U714" s="7" t="s">
        <v>88</v>
      </c>
      <c r="V714" s="7" t="s">
        <v>39</v>
      </c>
    </row>
    <row r="715" spans="1:22" ht="14.25" customHeight="1" x14ac:dyDescent="0.3">
      <c r="A715" s="9">
        <v>1714</v>
      </c>
      <c r="B715" s="10">
        <v>44850</v>
      </c>
      <c r="C715" s="9" t="str">
        <f t="shared" si="11"/>
        <v>Oct</v>
      </c>
      <c r="D715" s="9" t="s">
        <v>52</v>
      </c>
      <c r="E715" s="9" t="s">
        <v>53</v>
      </c>
      <c r="F715" s="9">
        <v>52</v>
      </c>
      <c r="G715" s="9" t="str" cm="1">
        <f t="array" ref="G715">_xlfn.IFS(F715&lt;20,"10-20",AND(F715&gt;=20,F715&lt;50),"20-50",AND(F715&gt;=50,F715&lt;70),"50-70",F715&gt;=70,"70-100")</f>
        <v>50-70</v>
      </c>
      <c r="H715" s="9">
        <v>71</v>
      </c>
      <c r="I715" s="9">
        <v>851</v>
      </c>
      <c r="J715" s="9">
        <v>45</v>
      </c>
      <c r="K715" s="9" t="s">
        <v>42</v>
      </c>
      <c r="L715" s="10">
        <v>44853</v>
      </c>
      <c r="M715" s="9">
        <v>3</v>
      </c>
      <c r="N715" s="9">
        <v>4</v>
      </c>
      <c r="O715" s="9">
        <v>855</v>
      </c>
      <c r="P715" s="9" t="s">
        <v>61</v>
      </c>
      <c r="Q715" s="9" t="s">
        <v>778</v>
      </c>
      <c r="R715" s="9" t="s">
        <v>779</v>
      </c>
      <c r="S715" s="9">
        <v>55</v>
      </c>
      <c r="T715" s="9" t="str" cm="1">
        <f t="array" ref="T715">_xlfn.IFS(S715&lt;30, "Young", AND(S715&gt;=30,S715&lt;50),"Adults",S715&gt;=50,"Senior")</f>
        <v>Senior</v>
      </c>
      <c r="U715" s="9" t="s">
        <v>168</v>
      </c>
      <c r="V715" s="9" t="s">
        <v>39</v>
      </c>
    </row>
    <row r="716" spans="1:22" ht="14.25" customHeight="1" x14ac:dyDescent="0.3">
      <c r="A716" s="7">
        <v>1715</v>
      </c>
      <c r="B716" s="8">
        <v>44696</v>
      </c>
      <c r="C716" s="7" t="str">
        <f t="shared" si="11"/>
        <v>May</v>
      </c>
      <c r="D716" s="7" t="s">
        <v>65</v>
      </c>
      <c r="E716" s="7" t="s">
        <v>57</v>
      </c>
      <c r="F716" s="7">
        <v>20</v>
      </c>
      <c r="G716" s="7" t="str" cm="1">
        <f t="array" ref="G716">_xlfn.IFS(F716&lt;20,"10-20",AND(F716&gt;=20,F716&lt;50),"20-50",AND(F716&gt;=50,F716&lt;70),"50-70",F716&gt;=70,"70-100")</f>
        <v>20-50</v>
      </c>
      <c r="H716" s="7">
        <v>47</v>
      </c>
      <c r="I716" s="7">
        <v>481</v>
      </c>
      <c r="J716" s="7">
        <v>18</v>
      </c>
      <c r="K716" s="7" t="s">
        <v>42</v>
      </c>
      <c r="L716" s="8">
        <v>44697</v>
      </c>
      <c r="M716" s="7">
        <v>1</v>
      </c>
      <c r="N716" s="7">
        <v>5</v>
      </c>
      <c r="O716" s="7">
        <v>486</v>
      </c>
      <c r="P716" s="7" t="s">
        <v>35</v>
      </c>
      <c r="Q716" s="7" t="s">
        <v>780</v>
      </c>
      <c r="R716" s="7" t="s">
        <v>779</v>
      </c>
      <c r="S716" s="7">
        <v>29</v>
      </c>
      <c r="T716" s="7" t="str" cm="1">
        <f t="array" ref="T716">_xlfn.IFS(S716&lt;30, "Young", AND(S716&gt;=30,S716&lt;50),"Adults",S716&gt;=50,"Senior")</f>
        <v>Young</v>
      </c>
      <c r="U716" s="7" t="s">
        <v>55</v>
      </c>
      <c r="V716" s="7" t="s">
        <v>39</v>
      </c>
    </row>
    <row r="717" spans="1:22" ht="14.25" customHeight="1" x14ac:dyDescent="0.3">
      <c r="A717" s="9">
        <v>1716</v>
      </c>
      <c r="B717" s="10">
        <v>44718</v>
      </c>
      <c r="C717" s="9" t="str">
        <f t="shared" si="11"/>
        <v>Jun</v>
      </c>
      <c r="D717" s="9" t="s">
        <v>59</v>
      </c>
      <c r="E717" s="9" t="s">
        <v>60</v>
      </c>
      <c r="F717" s="9">
        <v>34</v>
      </c>
      <c r="G717" s="9" t="str" cm="1">
        <f t="array" ref="G717">_xlfn.IFS(F717&lt;20,"10-20",AND(F717&gt;=20,F717&lt;50),"20-50",AND(F717&gt;=50,F717&lt;70),"50-70",F717&gt;=70,"70-100")</f>
        <v>20-50</v>
      </c>
      <c r="H717" s="9">
        <v>46</v>
      </c>
      <c r="I717" s="9">
        <v>476</v>
      </c>
      <c r="J717" s="9">
        <v>40</v>
      </c>
      <c r="K717" s="9" t="s">
        <v>42</v>
      </c>
      <c r="L717" s="10">
        <v>44719</v>
      </c>
      <c r="M717" s="9">
        <v>1</v>
      </c>
      <c r="N717" s="9">
        <v>4</v>
      </c>
      <c r="O717" s="9">
        <v>480</v>
      </c>
      <c r="P717" s="9" t="s">
        <v>49</v>
      </c>
      <c r="Q717" s="9" t="s">
        <v>781</v>
      </c>
      <c r="R717" s="9" t="s">
        <v>37</v>
      </c>
      <c r="S717" s="9">
        <v>30</v>
      </c>
      <c r="T717" s="9" t="str" cm="1">
        <f t="array" ref="T717">_xlfn.IFS(S717&lt;30, "Young", AND(S717&gt;=30,S717&lt;50),"Adults",S717&gt;=50,"Senior")</f>
        <v>Adults</v>
      </c>
      <c r="U717" s="9" t="s">
        <v>74</v>
      </c>
      <c r="V717" s="9" t="s">
        <v>39</v>
      </c>
    </row>
    <row r="718" spans="1:22" ht="14.25" customHeight="1" x14ac:dyDescent="0.3">
      <c r="A718" s="7">
        <v>1717</v>
      </c>
      <c r="B718" s="8">
        <v>44637</v>
      </c>
      <c r="C718" s="7" t="str">
        <f t="shared" si="11"/>
        <v>Mar</v>
      </c>
      <c r="D718" s="7" t="s">
        <v>65</v>
      </c>
      <c r="E718" s="7" t="s">
        <v>57</v>
      </c>
      <c r="F718" s="7">
        <v>66</v>
      </c>
      <c r="G718" s="7" t="str" cm="1">
        <f t="array" ref="G718">_xlfn.IFS(F718&lt;20,"10-20",AND(F718&gt;=20,F718&lt;50),"20-50",AND(F718&gt;=50,F718&lt;70),"50-70",F718&gt;=70,"70-100")</f>
        <v>50-70</v>
      </c>
      <c r="H718" s="7">
        <v>100</v>
      </c>
      <c r="I718" s="7">
        <v>812</v>
      </c>
      <c r="J718" s="7">
        <v>24</v>
      </c>
      <c r="K718" s="7" t="s">
        <v>42</v>
      </c>
      <c r="L718" s="8">
        <v>44644</v>
      </c>
      <c r="M718" s="7">
        <v>7</v>
      </c>
      <c r="N718" s="7">
        <v>4</v>
      </c>
      <c r="O718" s="7">
        <v>816</v>
      </c>
      <c r="P718" s="7" t="s">
        <v>49</v>
      </c>
      <c r="Q718" s="7" t="s">
        <v>782</v>
      </c>
      <c r="R718" s="7" t="s">
        <v>779</v>
      </c>
      <c r="S718" s="7">
        <v>33</v>
      </c>
      <c r="T718" s="7" t="str" cm="1">
        <f t="array" ref="T718">_xlfn.IFS(S718&lt;30, "Young", AND(S718&gt;=30,S718&lt;50),"Adults",S718&gt;=50,"Senior")</f>
        <v>Adults</v>
      </c>
      <c r="U718" s="7" t="s">
        <v>67</v>
      </c>
      <c r="V718" s="7" t="s">
        <v>39</v>
      </c>
    </row>
    <row r="719" spans="1:22" ht="14.25" customHeight="1" x14ac:dyDescent="0.3">
      <c r="A719" s="9">
        <v>1718</v>
      </c>
      <c r="B719" s="10">
        <v>44798</v>
      </c>
      <c r="C719" s="9" t="str">
        <f t="shared" si="11"/>
        <v>Aug</v>
      </c>
      <c r="D719" s="9" t="s">
        <v>59</v>
      </c>
      <c r="E719" s="9" t="s">
        <v>60</v>
      </c>
      <c r="F719" s="9">
        <v>35</v>
      </c>
      <c r="G719" s="9" t="str" cm="1">
        <f t="array" ref="G719">_xlfn.IFS(F719&lt;20,"10-20",AND(F719&gt;=20,F719&lt;50),"20-50",AND(F719&gt;=50,F719&lt;70),"50-70",F719&gt;=70,"70-100")</f>
        <v>20-50</v>
      </c>
      <c r="H719" s="9">
        <v>75</v>
      </c>
      <c r="I719" s="9">
        <v>1356</v>
      </c>
      <c r="J719" s="9">
        <v>34</v>
      </c>
      <c r="K719" s="9" t="s">
        <v>42</v>
      </c>
      <c r="L719" s="10">
        <v>44803</v>
      </c>
      <c r="M719" s="9">
        <v>5</v>
      </c>
      <c r="N719" s="9">
        <v>4</v>
      </c>
      <c r="O719" s="9">
        <v>1360</v>
      </c>
      <c r="P719" s="9" t="s">
        <v>45</v>
      </c>
      <c r="Q719" s="9" t="s">
        <v>783</v>
      </c>
      <c r="R719" s="9" t="s">
        <v>37</v>
      </c>
      <c r="S719" s="9">
        <v>28</v>
      </c>
      <c r="T719" s="9" t="str" cm="1">
        <f t="array" ref="T719">_xlfn.IFS(S719&lt;30, "Young", AND(S719&gt;=30,S719&lt;50),"Adults",S719&gt;=50,"Senior")</f>
        <v>Young</v>
      </c>
      <c r="U719" s="9" t="s">
        <v>38</v>
      </c>
      <c r="V719" s="9" t="s">
        <v>39</v>
      </c>
    </row>
    <row r="720" spans="1:22" ht="14.25" customHeight="1" x14ac:dyDescent="0.3">
      <c r="A720" s="7">
        <v>1719</v>
      </c>
      <c r="B720" s="8">
        <v>44610</v>
      </c>
      <c r="C720" s="7" t="str">
        <f t="shared" si="11"/>
        <v>Feb</v>
      </c>
      <c r="D720" s="7" t="s">
        <v>56</v>
      </c>
      <c r="E720" s="7" t="s">
        <v>57</v>
      </c>
      <c r="F720" s="7">
        <v>25</v>
      </c>
      <c r="G720" s="7" t="str" cm="1">
        <f t="array" ref="G720">_xlfn.IFS(F720&lt;20,"10-20",AND(F720&gt;=20,F720&lt;50),"20-50",AND(F720&gt;=50,F720&lt;70),"50-70",F720&gt;=70,"70-100")</f>
        <v>20-50</v>
      </c>
      <c r="H720" s="7">
        <v>36</v>
      </c>
      <c r="I720" s="7">
        <v>50</v>
      </c>
      <c r="J720" s="7">
        <v>5</v>
      </c>
      <c r="K720" s="7" t="s">
        <v>42</v>
      </c>
      <c r="L720" s="8">
        <v>44616</v>
      </c>
      <c r="M720" s="7">
        <v>6</v>
      </c>
      <c r="N720" s="7">
        <v>5</v>
      </c>
      <c r="O720" s="7">
        <v>55</v>
      </c>
      <c r="P720" s="7" t="s">
        <v>72</v>
      </c>
      <c r="Q720" s="7" t="s">
        <v>784</v>
      </c>
      <c r="R720" s="7" t="s">
        <v>37</v>
      </c>
      <c r="S720" s="7">
        <v>59</v>
      </c>
      <c r="T720" s="7" t="str" cm="1">
        <f t="array" ref="T720">_xlfn.IFS(S720&lt;30, "Young", AND(S720&gt;=30,S720&lt;50),"Adults",S720&gt;=50,"Senior")</f>
        <v>Senior</v>
      </c>
      <c r="U720" s="7" t="s">
        <v>63</v>
      </c>
      <c r="V720" s="7" t="s">
        <v>39</v>
      </c>
    </row>
    <row r="721" spans="1:22" ht="14.25" customHeight="1" x14ac:dyDescent="0.3">
      <c r="A721" s="9">
        <v>1720</v>
      </c>
      <c r="B721" s="10">
        <v>44875</v>
      </c>
      <c r="C721" s="9" t="str">
        <f t="shared" si="11"/>
        <v>Nov</v>
      </c>
      <c r="D721" s="9" t="s">
        <v>81</v>
      </c>
      <c r="E721" s="9" t="s">
        <v>60</v>
      </c>
      <c r="F721" s="9">
        <v>45</v>
      </c>
      <c r="G721" s="9" t="str" cm="1">
        <f t="array" ref="G721">_xlfn.IFS(F721&lt;20,"10-20",AND(F721&gt;=20,F721&lt;50),"20-50",AND(F721&gt;=50,F721&lt;70),"50-70",F721&gt;=70,"70-100")</f>
        <v>20-50</v>
      </c>
      <c r="H721" s="9">
        <v>73</v>
      </c>
      <c r="I721" s="9">
        <v>667</v>
      </c>
      <c r="J721" s="9">
        <v>24</v>
      </c>
      <c r="K721" s="9" t="s">
        <v>42</v>
      </c>
      <c r="L721" s="10">
        <v>44877</v>
      </c>
      <c r="M721" s="9">
        <v>2</v>
      </c>
      <c r="N721" s="9">
        <v>5</v>
      </c>
      <c r="O721" s="9">
        <v>672</v>
      </c>
      <c r="P721" s="9" t="s">
        <v>35</v>
      </c>
      <c r="Q721" s="9" t="s">
        <v>785</v>
      </c>
      <c r="R721" s="9" t="s">
        <v>37</v>
      </c>
      <c r="S721" s="9">
        <v>43</v>
      </c>
      <c r="T721" s="9" t="str" cm="1">
        <f t="array" ref="T721">_xlfn.IFS(S721&lt;30, "Young", AND(S721&gt;=30,S721&lt;50),"Adults",S721&gt;=50,"Senior")</f>
        <v>Adults</v>
      </c>
      <c r="U721" s="9" t="s">
        <v>74</v>
      </c>
      <c r="V721" s="9" t="s">
        <v>39</v>
      </c>
    </row>
    <row r="722" spans="1:22" ht="14.25" customHeight="1" x14ac:dyDescent="0.3">
      <c r="A722" s="7">
        <v>1721</v>
      </c>
      <c r="B722" s="8">
        <v>44877</v>
      </c>
      <c r="C722" s="7" t="str">
        <f t="shared" si="11"/>
        <v>Nov</v>
      </c>
      <c r="D722" s="7" t="s">
        <v>68</v>
      </c>
      <c r="E722" s="7" t="s">
        <v>57</v>
      </c>
      <c r="F722" s="7">
        <v>36</v>
      </c>
      <c r="G722" s="7" t="str" cm="1">
        <f t="array" ref="G722">_xlfn.IFS(F722&lt;20,"10-20",AND(F722&gt;=20,F722&lt;50),"20-50",AND(F722&gt;=50,F722&lt;70),"50-70",F722&gt;=70,"70-100")</f>
        <v>20-50</v>
      </c>
      <c r="H722" s="7">
        <v>67</v>
      </c>
      <c r="I722" s="7">
        <v>91</v>
      </c>
      <c r="J722" s="7">
        <v>3</v>
      </c>
      <c r="K722" s="7" t="s">
        <v>42</v>
      </c>
      <c r="L722" s="8">
        <v>44881</v>
      </c>
      <c r="M722" s="7">
        <v>4</v>
      </c>
      <c r="N722" s="7">
        <v>2</v>
      </c>
      <c r="O722" s="7">
        <v>93</v>
      </c>
      <c r="P722" s="7" t="s">
        <v>35</v>
      </c>
      <c r="Q722" s="7" t="s">
        <v>786</v>
      </c>
      <c r="R722" s="7" t="s">
        <v>779</v>
      </c>
      <c r="S722" s="7">
        <v>50</v>
      </c>
      <c r="T722" s="7" t="str" cm="1">
        <f t="array" ref="T722">_xlfn.IFS(S722&lt;30, "Young", AND(S722&gt;=30,S722&lt;50),"Adults",S722&gt;=50,"Senior")</f>
        <v>Senior</v>
      </c>
      <c r="U722" s="7" t="s">
        <v>168</v>
      </c>
      <c r="V722" s="7" t="s">
        <v>39</v>
      </c>
    </row>
    <row r="723" spans="1:22" ht="14.25" customHeight="1" x14ac:dyDescent="0.3">
      <c r="A723" s="9">
        <v>1722</v>
      </c>
      <c r="B723" s="10">
        <v>44580</v>
      </c>
      <c r="C723" s="9" t="str">
        <f t="shared" si="11"/>
        <v>Jan</v>
      </c>
      <c r="D723" s="9" t="s">
        <v>40</v>
      </c>
      <c r="E723" s="9" t="s">
        <v>41</v>
      </c>
      <c r="F723" s="9">
        <v>98</v>
      </c>
      <c r="G723" s="9" t="str" cm="1">
        <f t="array" ref="G723">_xlfn.IFS(F723&lt;20,"10-20",AND(F723&gt;=20,F723&lt;50),"20-50",AND(F723&gt;=50,F723&lt;70),"50-70",F723&gt;=70,"70-100")</f>
        <v>70-100</v>
      </c>
      <c r="H723" s="9">
        <v>130</v>
      </c>
      <c r="I723" s="9">
        <v>475</v>
      </c>
      <c r="J723" s="9">
        <v>15</v>
      </c>
      <c r="K723" s="9" t="s">
        <v>42</v>
      </c>
      <c r="L723" s="10">
        <v>44586</v>
      </c>
      <c r="M723" s="9">
        <v>6</v>
      </c>
      <c r="N723" s="9">
        <v>5</v>
      </c>
      <c r="O723" s="9">
        <v>480</v>
      </c>
      <c r="P723" s="9" t="s">
        <v>72</v>
      </c>
      <c r="Q723" s="9" t="s">
        <v>787</v>
      </c>
      <c r="R723" s="9" t="s">
        <v>779</v>
      </c>
      <c r="S723" s="9">
        <v>48</v>
      </c>
      <c r="T723" s="9" t="str" cm="1">
        <f t="array" ref="T723">_xlfn.IFS(S723&lt;30, "Young", AND(S723&gt;=30,S723&lt;50),"Adults",S723&gt;=50,"Senior")</f>
        <v>Adults</v>
      </c>
      <c r="U723" s="9" t="s">
        <v>84</v>
      </c>
      <c r="V723" s="9" t="s">
        <v>39</v>
      </c>
    </row>
    <row r="724" spans="1:22" ht="14.25" customHeight="1" x14ac:dyDescent="0.3">
      <c r="A724" s="7">
        <v>1723</v>
      </c>
      <c r="B724" s="8">
        <v>44618</v>
      </c>
      <c r="C724" s="7" t="str">
        <f t="shared" si="11"/>
        <v>Feb</v>
      </c>
      <c r="D724" s="7" t="s">
        <v>56</v>
      </c>
      <c r="E724" s="7" t="s">
        <v>57</v>
      </c>
      <c r="F724" s="7">
        <v>43</v>
      </c>
      <c r="G724" s="7" t="str" cm="1">
        <f t="array" ref="G724">_xlfn.IFS(F724&lt;20,"10-20",AND(F724&gt;=20,F724&lt;50),"20-50",AND(F724&gt;=50,F724&lt;70),"50-70",F724&gt;=70,"70-100")</f>
        <v>20-50</v>
      </c>
      <c r="H724" s="7">
        <v>81</v>
      </c>
      <c r="I724" s="7">
        <v>1822</v>
      </c>
      <c r="J724" s="7">
        <v>48</v>
      </c>
      <c r="K724" s="7" t="s">
        <v>42</v>
      </c>
      <c r="L724" s="8">
        <v>44623</v>
      </c>
      <c r="M724" s="7">
        <v>5</v>
      </c>
      <c r="N724" s="7">
        <v>2</v>
      </c>
      <c r="O724" s="7">
        <v>1824</v>
      </c>
      <c r="P724" s="7" t="s">
        <v>61</v>
      </c>
      <c r="Q724" s="7" t="s">
        <v>788</v>
      </c>
      <c r="R724" s="7" t="s">
        <v>779</v>
      </c>
      <c r="S724" s="7">
        <v>25</v>
      </c>
      <c r="T724" s="7" t="str" cm="1">
        <f t="array" ref="T724">_xlfn.IFS(S724&lt;30, "Young", AND(S724&gt;=30,S724&lt;50),"Adults",S724&gt;=50,"Senior")</f>
        <v>Young</v>
      </c>
      <c r="U724" s="7" t="s">
        <v>55</v>
      </c>
      <c r="V724" s="7" t="s">
        <v>39</v>
      </c>
    </row>
    <row r="725" spans="1:22" ht="14.25" customHeight="1" x14ac:dyDescent="0.3">
      <c r="A725" s="9">
        <v>1724</v>
      </c>
      <c r="B725" s="10">
        <v>44817</v>
      </c>
      <c r="C725" s="9" t="str">
        <f t="shared" si="11"/>
        <v>Sep</v>
      </c>
      <c r="D725" s="9" t="s">
        <v>65</v>
      </c>
      <c r="E725" s="9" t="s">
        <v>57</v>
      </c>
      <c r="F725" s="9">
        <v>51</v>
      </c>
      <c r="G725" s="9" t="str" cm="1">
        <f t="array" ref="G725">_xlfn.IFS(F725&lt;20,"10-20",AND(F725&gt;=20,F725&lt;50),"20-50",AND(F725&gt;=50,F725&lt;70),"50-70",F725&gt;=70,"70-100")</f>
        <v>50-70</v>
      </c>
      <c r="H725" s="9">
        <v>82</v>
      </c>
      <c r="I725" s="9">
        <v>617</v>
      </c>
      <c r="J725" s="9">
        <v>20</v>
      </c>
      <c r="K725" s="9" t="s">
        <v>42</v>
      </c>
      <c r="L725" s="10">
        <v>44819</v>
      </c>
      <c r="M725" s="9">
        <v>2</v>
      </c>
      <c r="N725" s="9">
        <v>3</v>
      </c>
      <c r="O725" s="9">
        <v>620</v>
      </c>
      <c r="P725" s="9" t="s">
        <v>61</v>
      </c>
      <c r="Q725" s="9" t="s">
        <v>789</v>
      </c>
      <c r="R725" s="9" t="s">
        <v>779</v>
      </c>
      <c r="S725" s="9">
        <v>32</v>
      </c>
      <c r="T725" s="9" t="str" cm="1">
        <f t="array" ref="T725">_xlfn.IFS(S725&lt;30, "Young", AND(S725&gt;=30,S725&lt;50),"Adults",S725&gt;=50,"Senior")</f>
        <v>Adults</v>
      </c>
      <c r="U725" s="9" t="s">
        <v>74</v>
      </c>
      <c r="V725" s="9" t="s">
        <v>39</v>
      </c>
    </row>
    <row r="726" spans="1:22" ht="14.25" customHeight="1" x14ac:dyDescent="0.3">
      <c r="A726" s="7">
        <v>1725</v>
      </c>
      <c r="B726" s="8">
        <v>44781</v>
      </c>
      <c r="C726" s="7" t="str">
        <f t="shared" si="11"/>
        <v>Aug</v>
      </c>
      <c r="D726" s="7" t="s">
        <v>40</v>
      </c>
      <c r="E726" s="7" t="s">
        <v>41</v>
      </c>
      <c r="F726" s="7">
        <v>21</v>
      </c>
      <c r="G726" s="7" t="str" cm="1">
        <f t="array" ref="G726">_xlfn.IFS(F726&lt;20,"10-20",AND(F726&gt;=20,F726&lt;50),"20-50",AND(F726&gt;=50,F726&lt;70),"50-70",F726&gt;=70,"70-100")</f>
        <v>20-50</v>
      </c>
      <c r="H726" s="7">
        <v>48</v>
      </c>
      <c r="I726" s="7">
        <v>1213</v>
      </c>
      <c r="J726" s="7">
        <v>45</v>
      </c>
      <c r="K726" s="7" t="s">
        <v>42</v>
      </c>
      <c r="L726" s="8">
        <v>44785</v>
      </c>
      <c r="M726" s="7">
        <v>4</v>
      </c>
      <c r="N726" s="7">
        <v>2</v>
      </c>
      <c r="O726" s="7">
        <v>1215</v>
      </c>
      <c r="P726" s="7" t="s">
        <v>35</v>
      </c>
      <c r="Q726" s="7" t="s">
        <v>790</v>
      </c>
      <c r="R726" s="7" t="s">
        <v>779</v>
      </c>
      <c r="S726" s="7">
        <v>29</v>
      </c>
      <c r="T726" s="7" t="str" cm="1">
        <f t="array" ref="T726">_xlfn.IFS(S726&lt;30, "Young", AND(S726&gt;=30,S726&lt;50),"Adults",S726&gt;=50,"Senior")</f>
        <v>Young</v>
      </c>
      <c r="U726" s="7" t="s">
        <v>67</v>
      </c>
      <c r="V726" s="7" t="s">
        <v>39</v>
      </c>
    </row>
    <row r="727" spans="1:22" ht="14.25" customHeight="1" x14ac:dyDescent="0.3">
      <c r="A727" s="9">
        <v>1726</v>
      </c>
      <c r="B727" s="10">
        <v>44769</v>
      </c>
      <c r="C727" s="9" t="str">
        <f t="shared" si="11"/>
        <v>Jul</v>
      </c>
      <c r="D727" s="9" t="s">
        <v>32</v>
      </c>
      <c r="E727" s="9" t="s">
        <v>33</v>
      </c>
      <c r="F727" s="9">
        <v>50</v>
      </c>
      <c r="G727" s="9" t="str" cm="1">
        <f t="array" ref="G727">_xlfn.IFS(F727&lt;20,"10-20",AND(F727&gt;=20,F727&lt;50),"20-50",AND(F727&gt;=50,F727&lt;70),"50-70",F727&gt;=70,"70-100")</f>
        <v>50-70</v>
      </c>
      <c r="H727" s="9">
        <v>67</v>
      </c>
      <c r="I727" s="9">
        <v>166</v>
      </c>
      <c r="J727" s="9">
        <v>10</v>
      </c>
      <c r="K727" s="9" t="s">
        <v>42</v>
      </c>
      <c r="L727" s="10">
        <v>44776</v>
      </c>
      <c r="M727" s="9">
        <v>7</v>
      </c>
      <c r="N727" s="9">
        <v>4</v>
      </c>
      <c r="O727" s="9">
        <v>170</v>
      </c>
      <c r="P727" s="9" t="s">
        <v>61</v>
      </c>
      <c r="Q727" s="9" t="s">
        <v>791</v>
      </c>
      <c r="R727" s="9" t="s">
        <v>37</v>
      </c>
      <c r="S727" s="9">
        <v>64</v>
      </c>
      <c r="T727" s="9" t="str" cm="1">
        <f t="array" ref="T727">_xlfn.IFS(S727&lt;30, "Young", AND(S727&gt;=30,S727&lt;50),"Adults",S727&gt;=50,"Senior")</f>
        <v>Senior</v>
      </c>
      <c r="U727" s="9" t="s">
        <v>168</v>
      </c>
      <c r="V727" s="9" t="s">
        <v>39</v>
      </c>
    </row>
    <row r="728" spans="1:22" ht="14.25" customHeight="1" x14ac:dyDescent="0.3">
      <c r="A728" s="7">
        <v>1727</v>
      </c>
      <c r="B728" s="8">
        <v>44794</v>
      </c>
      <c r="C728" s="7" t="str">
        <f t="shared" si="11"/>
        <v>Aug</v>
      </c>
      <c r="D728" s="7" t="s">
        <v>77</v>
      </c>
      <c r="E728" s="7" t="s">
        <v>33</v>
      </c>
      <c r="F728" s="7">
        <v>45</v>
      </c>
      <c r="G728" s="7" t="str" cm="1">
        <f t="array" ref="G728">_xlfn.IFS(F728&lt;20,"10-20",AND(F728&gt;=20,F728&lt;50),"20-50",AND(F728&gt;=50,F728&lt;70),"50-70",F728&gt;=70,"70-100")</f>
        <v>20-50</v>
      </c>
      <c r="H728" s="7">
        <v>74</v>
      </c>
      <c r="I728" s="7">
        <v>112</v>
      </c>
      <c r="J728" s="7">
        <v>4</v>
      </c>
      <c r="K728" s="7" t="s">
        <v>42</v>
      </c>
      <c r="L728" s="8">
        <v>44798</v>
      </c>
      <c r="M728" s="7">
        <v>4</v>
      </c>
      <c r="N728" s="7">
        <v>4</v>
      </c>
      <c r="O728" s="7">
        <v>116</v>
      </c>
      <c r="P728" s="7" t="s">
        <v>72</v>
      </c>
      <c r="Q728" s="7" t="s">
        <v>792</v>
      </c>
      <c r="R728" s="7" t="s">
        <v>37</v>
      </c>
      <c r="S728" s="7">
        <v>62</v>
      </c>
      <c r="T728" s="7" t="str" cm="1">
        <f t="array" ref="T728">_xlfn.IFS(S728&lt;30, "Young", AND(S728&gt;=30,S728&lt;50),"Adults",S728&gt;=50,"Senior")</f>
        <v>Senior</v>
      </c>
      <c r="U728" s="7" t="s">
        <v>88</v>
      </c>
      <c r="V728" s="7" t="s">
        <v>39</v>
      </c>
    </row>
    <row r="729" spans="1:22" ht="14.25" customHeight="1" x14ac:dyDescent="0.3">
      <c r="A729" s="9">
        <v>1728</v>
      </c>
      <c r="B729" s="10">
        <v>44827</v>
      </c>
      <c r="C729" s="9" t="str">
        <f t="shared" si="11"/>
        <v>Sep</v>
      </c>
      <c r="D729" s="9" t="s">
        <v>52</v>
      </c>
      <c r="E729" s="9" t="s">
        <v>53</v>
      </c>
      <c r="F729" s="9">
        <v>75</v>
      </c>
      <c r="G729" s="9" t="str" cm="1">
        <f t="array" ref="G729">_xlfn.IFS(F729&lt;20,"10-20",AND(F729&gt;=20,F729&lt;50),"20-50",AND(F729&gt;=50,F729&lt;70),"50-70",F729&gt;=70,"70-100")</f>
        <v>70-100</v>
      </c>
      <c r="H729" s="9">
        <v>92</v>
      </c>
      <c r="I729" s="9">
        <v>49</v>
      </c>
      <c r="J729" s="9">
        <v>3</v>
      </c>
      <c r="K729" s="9" t="s">
        <v>42</v>
      </c>
      <c r="L729" s="10">
        <v>44831</v>
      </c>
      <c r="M729" s="9">
        <v>4</v>
      </c>
      <c r="N729" s="9">
        <v>2</v>
      </c>
      <c r="O729" s="9">
        <v>51</v>
      </c>
      <c r="P729" s="9" t="s">
        <v>49</v>
      </c>
      <c r="Q729" s="9" t="s">
        <v>793</v>
      </c>
      <c r="R729" s="9" t="s">
        <v>779</v>
      </c>
      <c r="S729" s="9">
        <v>16</v>
      </c>
      <c r="T729" s="9" t="str" cm="1">
        <f t="array" ref="T729">_xlfn.IFS(S729&lt;30, "Young", AND(S729&gt;=30,S729&lt;50),"Adults",S729&gt;=50,"Senior")</f>
        <v>Young</v>
      </c>
      <c r="U729" s="9" t="s">
        <v>47</v>
      </c>
      <c r="V729" s="9" t="s">
        <v>39</v>
      </c>
    </row>
    <row r="730" spans="1:22" ht="14.25" customHeight="1" x14ac:dyDescent="0.3">
      <c r="A730" s="7">
        <v>1729</v>
      </c>
      <c r="B730" s="8">
        <v>44814</v>
      </c>
      <c r="C730" s="7" t="str">
        <f t="shared" si="11"/>
        <v>Sep</v>
      </c>
      <c r="D730" s="7" t="s">
        <v>65</v>
      </c>
      <c r="E730" s="7" t="s">
        <v>57</v>
      </c>
      <c r="F730" s="7">
        <v>30</v>
      </c>
      <c r="G730" s="7" t="str" cm="1">
        <f t="array" ref="G730">_xlfn.IFS(F730&lt;20,"10-20",AND(F730&gt;=20,F730&lt;50),"20-50",AND(F730&gt;=50,F730&lt;70),"50-70",F730&gt;=70,"70-100")</f>
        <v>20-50</v>
      </c>
      <c r="H730" s="7">
        <v>57</v>
      </c>
      <c r="I730" s="7">
        <v>592</v>
      </c>
      <c r="J730" s="7">
        <v>22</v>
      </c>
      <c r="K730" s="7" t="s">
        <v>42</v>
      </c>
      <c r="L730" s="8">
        <v>44821</v>
      </c>
      <c r="M730" s="7">
        <v>7</v>
      </c>
      <c r="N730" s="7">
        <v>2</v>
      </c>
      <c r="O730" s="7">
        <v>594</v>
      </c>
      <c r="P730" s="7" t="s">
        <v>35</v>
      </c>
      <c r="Q730" s="7" t="s">
        <v>794</v>
      </c>
      <c r="R730" s="7" t="s">
        <v>779</v>
      </c>
      <c r="S730" s="7">
        <v>55</v>
      </c>
      <c r="T730" s="7" t="str" cm="1">
        <f t="array" ref="T730">_xlfn.IFS(S730&lt;30, "Young", AND(S730&gt;=30,S730&lt;50),"Adults",S730&gt;=50,"Senior")</f>
        <v>Senior</v>
      </c>
      <c r="U730" s="7" t="s">
        <v>44</v>
      </c>
      <c r="V730" s="7" t="s">
        <v>39</v>
      </c>
    </row>
    <row r="731" spans="1:22" ht="14.25" customHeight="1" x14ac:dyDescent="0.3">
      <c r="A731" s="9">
        <v>1730</v>
      </c>
      <c r="B731" s="10">
        <v>44611</v>
      </c>
      <c r="C731" s="9" t="str">
        <f t="shared" si="11"/>
        <v>Feb</v>
      </c>
      <c r="D731" s="9" t="s">
        <v>68</v>
      </c>
      <c r="E731" s="9" t="s">
        <v>57</v>
      </c>
      <c r="F731" s="9">
        <v>79</v>
      </c>
      <c r="G731" s="9" t="str" cm="1">
        <f t="array" ref="G731">_xlfn.IFS(F731&lt;20,"10-20",AND(F731&gt;=20,F731&lt;50),"20-50",AND(F731&gt;=50,F731&lt;70),"50-70",F731&gt;=70,"70-100")</f>
        <v>70-100</v>
      </c>
      <c r="H731" s="9">
        <v>114</v>
      </c>
      <c r="I731" s="9">
        <v>1677</v>
      </c>
      <c r="J731" s="9">
        <v>48</v>
      </c>
      <c r="K731" s="9" t="s">
        <v>42</v>
      </c>
      <c r="L731" s="10">
        <v>44618</v>
      </c>
      <c r="M731" s="9">
        <v>7</v>
      </c>
      <c r="N731" s="9">
        <v>3</v>
      </c>
      <c r="O731" s="9">
        <v>1680</v>
      </c>
      <c r="P731" s="9" t="s">
        <v>35</v>
      </c>
      <c r="Q731" s="9" t="s">
        <v>795</v>
      </c>
      <c r="R731" s="9" t="s">
        <v>779</v>
      </c>
      <c r="S731" s="9">
        <v>21</v>
      </c>
      <c r="T731" s="9" t="str" cm="1">
        <f t="array" ref="T731">_xlfn.IFS(S731&lt;30, "Young", AND(S731&gt;=30,S731&lt;50),"Adults",S731&gt;=50,"Senior")</f>
        <v>Young</v>
      </c>
      <c r="U731" s="9" t="s">
        <v>67</v>
      </c>
      <c r="V731" s="9" t="s">
        <v>39</v>
      </c>
    </row>
    <row r="732" spans="1:22" ht="14.25" customHeight="1" x14ac:dyDescent="0.3">
      <c r="A732" s="7">
        <v>1731</v>
      </c>
      <c r="B732" s="8">
        <v>44751</v>
      </c>
      <c r="C732" s="7" t="str">
        <f t="shared" si="11"/>
        <v>Jul</v>
      </c>
      <c r="D732" s="7" t="s">
        <v>56</v>
      </c>
      <c r="E732" s="7" t="s">
        <v>57</v>
      </c>
      <c r="F732" s="7">
        <v>95</v>
      </c>
      <c r="G732" s="7" t="str" cm="1">
        <f t="array" ref="G732">_xlfn.IFS(F732&lt;20,"10-20",AND(F732&gt;=20,F732&lt;50),"20-50",AND(F732&gt;=50,F732&lt;70),"50-70",F732&gt;=70,"70-100")</f>
        <v>70-100</v>
      </c>
      <c r="H732" s="7">
        <v>134</v>
      </c>
      <c r="I732" s="7">
        <v>190</v>
      </c>
      <c r="J732" s="7">
        <v>5</v>
      </c>
      <c r="K732" s="7" t="s">
        <v>42</v>
      </c>
      <c r="L732" s="8">
        <v>44758</v>
      </c>
      <c r="M732" s="7">
        <v>7</v>
      </c>
      <c r="N732" s="7">
        <v>5</v>
      </c>
      <c r="O732" s="7">
        <v>195</v>
      </c>
      <c r="P732" s="7" t="s">
        <v>45</v>
      </c>
      <c r="Q732" s="7" t="s">
        <v>796</v>
      </c>
      <c r="R732" s="7" t="s">
        <v>37</v>
      </c>
      <c r="S732" s="7">
        <v>63</v>
      </c>
      <c r="T732" s="7" t="str" cm="1">
        <f t="array" ref="T732">_xlfn.IFS(S732&lt;30, "Young", AND(S732&gt;=30,S732&lt;50),"Adults",S732&gt;=50,"Senior")</f>
        <v>Senior</v>
      </c>
      <c r="U732" s="7" t="s">
        <v>88</v>
      </c>
      <c r="V732" s="7" t="s">
        <v>39</v>
      </c>
    </row>
    <row r="733" spans="1:22" ht="14.25" customHeight="1" x14ac:dyDescent="0.3">
      <c r="A733" s="9">
        <v>1732</v>
      </c>
      <c r="B733" s="10">
        <v>44813</v>
      </c>
      <c r="C733" s="9" t="str">
        <f t="shared" si="11"/>
        <v>Sep</v>
      </c>
      <c r="D733" s="9" t="s">
        <v>65</v>
      </c>
      <c r="E733" s="9" t="s">
        <v>57</v>
      </c>
      <c r="F733" s="9">
        <v>57</v>
      </c>
      <c r="G733" s="9" t="str" cm="1">
        <f t="array" ref="G733">_xlfn.IFS(F733&lt;20,"10-20",AND(F733&gt;=20,F733&lt;50),"20-50",AND(F733&gt;=50,F733&lt;70),"50-70",F733&gt;=70,"70-100")</f>
        <v>50-70</v>
      </c>
      <c r="H733" s="9">
        <v>67</v>
      </c>
      <c r="I733" s="9">
        <v>257</v>
      </c>
      <c r="J733" s="9">
        <v>26</v>
      </c>
      <c r="K733" s="9" t="s">
        <v>42</v>
      </c>
      <c r="L733" s="10">
        <v>44818</v>
      </c>
      <c r="M733" s="9">
        <v>5</v>
      </c>
      <c r="N733" s="9">
        <v>3</v>
      </c>
      <c r="O733" s="9">
        <v>260</v>
      </c>
      <c r="P733" s="9" t="s">
        <v>45</v>
      </c>
      <c r="Q733" s="9" t="s">
        <v>797</v>
      </c>
      <c r="R733" s="9" t="s">
        <v>779</v>
      </c>
      <c r="S733" s="9">
        <v>23</v>
      </c>
      <c r="T733" s="9" t="str" cm="1">
        <f t="array" ref="T733">_xlfn.IFS(S733&lt;30, "Young", AND(S733&gt;=30,S733&lt;50),"Adults",S733&gt;=50,"Senior")</f>
        <v>Young</v>
      </c>
      <c r="U733" s="9" t="s">
        <v>67</v>
      </c>
      <c r="V733" s="9" t="s">
        <v>39</v>
      </c>
    </row>
    <row r="734" spans="1:22" ht="14.25" customHeight="1" x14ac:dyDescent="0.3">
      <c r="A734" s="7">
        <v>1733</v>
      </c>
      <c r="B734" s="8">
        <v>44784</v>
      </c>
      <c r="C734" s="7" t="str">
        <f t="shared" si="11"/>
        <v>Aug</v>
      </c>
      <c r="D734" s="7" t="s">
        <v>52</v>
      </c>
      <c r="E734" s="7" t="s">
        <v>53</v>
      </c>
      <c r="F734" s="7">
        <v>51</v>
      </c>
      <c r="G734" s="7" t="str" cm="1">
        <f t="array" ref="G734">_xlfn.IFS(F734&lt;20,"10-20",AND(F734&gt;=20,F734&lt;50),"20-50",AND(F734&gt;=50,F734&lt;70),"50-70",F734&gt;=70,"70-100")</f>
        <v>50-70</v>
      </c>
      <c r="H734" s="7">
        <v>82</v>
      </c>
      <c r="I734" s="7">
        <v>401</v>
      </c>
      <c r="J734" s="7">
        <v>13</v>
      </c>
      <c r="K734" s="7" t="s">
        <v>42</v>
      </c>
      <c r="L734" s="8">
        <v>44785</v>
      </c>
      <c r="M734" s="7">
        <v>1</v>
      </c>
      <c r="N734" s="7">
        <v>2</v>
      </c>
      <c r="O734" s="7">
        <v>403</v>
      </c>
      <c r="P734" s="7" t="s">
        <v>61</v>
      </c>
      <c r="Q734" s="7" t="s">
        <v>798</v>
      </c>
      <c r="R734" s="7" t="s">
        <v>37</v>
      </c>
      <c r="S734" s="7">
        <v>27</v>
      </c>
      <c r="T734" s="7" t="str" cm="1">
        <f t="array" ref="T734">_xlfn.IFS(S734&lt;30, "Young", AND(S734&gt;=30,S734&lt;50),"Adults",S734&gt;=50,"Senior")</f>
        <v>Young</v>
      </c>
      <c r="U734" s="7" t="s">
        <v>38</v>
      </c>
      <c r="V734" s="7" t="s">
        <v>39</v>
      </c>
    </row>
    <row r="735" spans="1:22" ht="14.25" customHeight="1" x14ac:dyDescent="0.3">
      <c r="A735" s="9">
        <v>1734</v>
      </c>
      <c r="B735" s="10">
        <v>44663</v>
      </c>
      <c r="C735" s="9" t="str">
        <f t="shared" si="11"/>
        <v>Apr</v>
      </c>
      <c r="D735" s="9" t="s">
        <v>77</v>
      </c>
      <c r="E735" s="9" t="s">
        <v>33</v>
      </c>
      <c r="F735" s="9">
        <v>97</v>
      </c>
      <c r="G735" s="9" t="str" cm="1">
        <f t="array" ref="G735">_xlfn.IFS(F735&lt;20,"10-20",AND(F735&gt;=20,F735&lt;50),"20-50",AND(F735&gt;=50,F735&lt;70),"50-70",F735&gt;=70,"70-100")</f>
        <v>70-100</v>
      </c>
      <c r="H735" s="9">
        <v>115</v>
      </c>
      <c r="I735" s="9">
        <v>34</v>
      </c>
      <c r="J735" s="9">
        <v>2</v>
      </c>
      <c r="K735" s="9" t="s">
        <v>42</v>
      </c>
      <c r="L735" s="10">
        <v>44666</v>
      </c>
      <c r="M735" s="9">
        <v>3</v>
      </c>
      <c r="N735" s="9">
        <v>2</v>
      </c>
      <c r="O735" s="9">
        <v>36</v>
      </c>
      <c r="P735" s="9" t="s">
        <v>49</v>
      </c>
      <c r="Q735" s="9" t="s">
        <v>799</v>
      </c>
      <c r="R735" s="9" t="s">
        <v>779</v>
      </c>
      <c r="S735" s="9">
        <v>27</v>
      </c>
      <c r="T735" s="9" t="str" cm="1">
        <f t="array" ref="T735">_xlfn.IFS(S735&lt;30, "Young", AND(S735&gt;=30,S735&lt;50),"Adults",S735&gt;=50,"Senior")</f>
        <v>Young</v>
      </c>
      <c r="U735" s="9" t="s">
        <v>63</v>
      </c>
      <c r="V735" s="9" t="s">
        <v>39</v>
      </c>
    </row>
    <row r="736" spans="1:22" ht="14.25" customHeight="1" x14ac:dyDescent="0.3">
      <c r="A736" s="7">
        <v>1735</v>
      </c>
      <c r="B736" s="8">
        <v>44804</v>
      </c>
      <c r="C736" s="7" t="str">
        <f t="shared" si="11"/>
        <v>Aug</v>
      </c>
      <c r="D736" s="7" t="s">
        <v>52</v>
      </c>
      <c r="E736" s="7" t="s">
        <v>53</v>
      </c>
      <c r="F736" s="7">
        <v>73</v>
      </c>
      <c r="G736" s="7" t="str" cm="1">
        <f t="array" ref="G736">_xlfn.IFS(F736&lt;20,"10-20",AND(F736&gt;=20,F736&lt;50),"20-50",AND(F736&gt;=50,F736&lt;70),"50-70",F736&gt;=70,"70-100")</f>
        <v>70-100</v>
      </c>
      <c r="H736" s="7">
        <v>111</v>
      </c>
      <c r="I736" s="7">
        <v>109</v>
      </c>
      <c r="J736" s="7">
        <v>3</v>
      </c>
      <c r="K736" s="7" t="s">
        <v>42</v>
      </c>
      <c r="L736" s="8">
        <v>44807</v>
      </c>
      <c r="M736" s="7">
        <v>3</v>
      </c>
      <c r="N736" s="7">
        <v>5</v>
      </c>
      <c r="O736" s="7">
        <v>114</v>
      </c>
      <c r="P736" s="7" t="s">
        <v>49</v>
      </c>
      <c r="Q736" s="7" t="s">
        <v>800</v>
      </c>
      <c r="R736" s="7" t="s">
        <v>37</v>
      </c>
      <c r="S736" s="7">
        <v>65</v>
      </c>
      <c r="T736" s="7" t="str" cm="1">
        <f t="array" ref="T736">_xlfn.IFS(S736&lt;30, "Young", AND(S736&gt;=30,S736&lt;50),"Adults",S736&gt;=50,"Senior")</f>
        <v>Senior</v>
      </c>
      <c r="U736" s="7" t="s">
        <v>74</v>
      </c>
      <c r="V736" s="7" t="s">
        <v>39</v>
      </c>
    </row>
    <row r="737" spans="1:22" ht="14.25" customHeight="1" x14ac:dyDescent="0.3">
      <c r="A737" s="9">
        <v>1736</v>
      </c>
      <c r="B737" s="10">
        <v>44562</v>
      </c>
      <c r="C737" s="9" t="str">
        <f t="shared" si="11"/>
        <v>Jan</v>
      </c>
      <c r="D737" s="9" t="s">
        <v>59</v>
      </c>
      <c r="E737" s="9" t="s">
        <v>60</v>
      </c>
      <c r="F737" s="9">
        <v>30</v>
      </c>
      <c r="G737" s="9" t="str" cm="1">
        <f t="array" ref="G737">_xlfn.IFS(F737&lt;20,"10-20",AND(F737&gt;=20,F737&lt;50),"20-50",AND(F737&gt;=50,F737&lt;70),"50-70",F737&gt;=70,"70-100")</f>
        <v>20-50</v>
      </c>
      <c r="H737" s="9">
        <v>65</v>
      </c>
      <c r="I737" s="9">
        <v>521</v>
      </c>
      <c r="J737" s="9">
        <v>15</v>
      </c>
      <c r="K737" s="9" t="s">
        <v>42</v>
      </c>
      <c r="L737" s="10">
        <v>44563</v>
      </c>
      <c r="M737" s="9">
        <v>1</v>
      </c>
      <c r="N737" s="9">
        <v>4</v>
      </c>
      <c r="O737" s="9">
        <v>525</v>
      </c>
      <c r="P737" s="9" t="s">
        <v>72</v>
      </c>
      <c r="Q737" s="9" t="s">
        <v>530</v>
      </c>
      <c r="R737" s="9" t="s">
        <v>37</v>
      </c>
      <c r="S737" s="9">
        <v>31</v>
      </c>
      <c r="T737" s="9" t="str" cm="1">
        <f t="array" ref="T737">_xlfn.IFS(S737&lt;30, "Young", AND(S737&gt;=30,S737&lt;50),"Adults",S737&gt;=50,"Senior")</f>
        <v>Adults</v>
      </c>
      <c r="U737" s="9" t="s">
        <v>55</v>
      </c>
      <c r="V737" s="9" t="s">
        <v>39</v>
      </c>
    </row>
    <row r="738" spans="1:22" ht="14.25" customHeight="1" x14ac:dyDescent="0.3">
      <c r="A738" s="7">
        <v>1737</v>
      </c>
      <c r="B738" s="8">
        <v>44702</v>
      </c>
      <c r="C738" s="7" t="str">
        <f t="shared" si="11"/>
        <v>May</v>
      </c>
      <c r="D738" s="7" t="s">
        <v>52</v>
      </c>
      <c r="E738" s="7" t="s">
        <v>53</v>
      </c>
      <c r="F738" s="7">
        <v>56</v>
      </c>
      <c r="G738" s="7" t="str" cm="1">
        <f t="array" ref="G738">_xlfn.IFS(F738&lt;20,"10-20",AND(F738&gt;=20,F738&lt;50),"20-50",AND(F738&gt;=50,F738&lt;70),"50-70",F738&gt;=70,"70-100")</f>
        <v>50-70</v>
      </c>
      <c r="H738" s="7">
        <v>87</v>
      </c>
      <c r="I738" s="7">
        <v>212</v>
      </c>
      <c r="J738" s="7">
        <v>7</v>
      </c>
      <c r="K738" s="7" t="s">
        <v>42</v>
      </c>
      <c r="L738" s="8">
        <v>44706</v>
      </c>
      <c r="M738" s="7">
        <v>4</v>
      </c>
      <c r="N738" s="7">
        <v>5</v>
      </c>
      <c r="O738" s="7">
        <v>217</v>
      </c>
      <c r="P738" s="7" t="s">
        <v>61</v>
      </c>
      <c r="Q738" s="7" t="s">
        <v>801</v>
      </c>
      <c r="R738" s="7" t="s">
        <v>37</v>
      </c>
      <c r="S738" s="7">
        <v>47</v>
      </c>
      <c r="T738" s="7" t="str" cm="1">
        <f t="array" ref="T738">_xlfn.IFS(S738&lt;30, "Young", AND(S738&gt;=30,S738&lt;50),"Adults",S738&gt;=50,"Senior")</f>
        <v>Adults</v>
      </c>
      <c r="U738" s="7" t="s">
        <v>67</v>
      </c>
      <c r="V738" s="7" t="s">
        <v>39</v>
      </c>
    </row>
    <row r="739" spans="1:22" ht="14.25" customHeight="1" x14ac:dyDescent="0.3">
      <c r="A739" s="9">
        <v>1738</v>
      </c>
      <c r="B739" s="10">
        <v>44574</v>
      </c>
      <c r="C739" s="9" t="str">
        <f t="shared" si="11"/>
        <v>Jan</v>
      </c>
      <c r="D739" s="9" t="s">
        <v>48</v>
      </c>
      <c r="E739" s="9" t="s">
        <v>41</v>
      </c>
      <c r="F739" s="9">
        <v>65</v>
      </c>
      <c r="G739" s="9" t="str" cm="1">
        <f t="array" ref="G739">_xlfn.IFS(F739&lt;20,"10-20",AND(F739&gt;=20,F739&lt;50),"20-50",AND(F739&gt;=50,F739&lt;70),"50-70",F739&gt;=70,"70-100")</f>
        <v>50-70</v>
      </c>
      <c r="H739" s="9">
        <v>97</v>
      </c>
      <c r="I739" s="9">
        <v>251</v>
      </c>
      <c r="J739" s="9">
        <v>8</v>
      </c>
      <c r="K739" s="9" t="s">
        <v>42</v>
      </c>
      <c r="L739" s="10">
        <v>44580</v>
      </c>
      <c r="M739" s="9">
        <v>6</v>
      </c>
      <c r="N739" s="9">
        <v>5</v>
      </c>
      <c r="O739" s="9">
        <v>256</v>
      </c>
      <c r="P739" s="9" t="s">
        <v>35</v>
      </c>
      <c r="Q739" s="9" t="s">
        <v>802</v>
      </c>
      <c r="R739" s="9" t="s">
        <v>37</v>
      </c>
      <c r="S739" s="9">
        <v>33</v>
      </c>
      <c r="T739" s="9" t="str" cm="1">
        <f t="array" ref="T739">_xlfn.IFS(S739&lt;30, "Young", AND(S739&gt;=30,S739&lt;50),"Adults",S739&gt;=50,"Senior")</f>
        <v>Adults</v>
      </c>
      <c r="U739" s="9" t="s">
        <v>47</v>
      </c>
      <c r="V739" s="9" t="s">
        <v>39</v>
      </c>
    </row>
    <row r="740" spans="1:22" ht="14.25" customHeight="1" x14ac:dyDescent="0.3">
      <c r="A740" s="7">
        <v>1739</v>
      </c>
      <c r="B740" s="8">
        <v>44698</v>
      </c>
      <c r="C740" s="7" t="str">
        <f t="shared" si="11"/>
        <v>May</v>
      </c>
      <c r="D740" s="7" t="s">
        <v>59</v>
      </c>
      <c r="E740" s="7" t="s">
        <v>60</v>
      </c>
      <c r="F740" s="7">
        <v>57</v>
      </c>
      <c r="G740" s="7" t="str" cm="1">
        <f t="array" ref="G740">_xlfn.IFS(F740&lt;20,"10-20",AND(F740&gt;=20,F740&lt;50),"20-50",AND(F740&gt;=50,F740&lt;70),"50-70",F740&gt;=70,"70-100")</f>
        <v>50-70</v>
      </c>
      <c r="H740" s="7">
        <v>91</v>
      </c>
      <c r="I740" s="7">
        <v>1494</v>
      </c>
      <c r="J740" s="7">
        <v>44</v>
      </c>
      <c r="K740" s="7" t="s">
        <v>42</v>
      </c>
      <c r="L740" s="8">
        <v>44703</v>
      </c>
      <c r="M740" s="7">
        <v>5</v>
      </c>
      <c r="N740" s="7">
        <v>2</v>
      </c>
      <c r="O740" s="7">
        <v>1496</v>
      </c>
      <c r="P740" s="7" t="s">
        <v>72</v>
      </c>
      <c r="Q740" s="7" t="s">
        <v>803</v>
      </c>
      <c r="R740" s="7" t="s">
        <v>779</v>
      </c>
      <c r="S740" s="7">
        <v>58</v>
      </c>
      <c r="T740" s="7" t="str" cm="1">
        <f t="array" ref="T740">_xlfn.IFS(S740&lt;30, "Young", AND(S740&gt;=30,S740&lt;50),"Adults",S740&gt;=50,"Senior")</f>
        <v>Senior</v>
      </c>
      <c r="U740" s="7" t="s">
        <v>67</v>
      </c>
      <c r="V740" s="7" t="s">
        <v>39</v>
      </c>
    </row>
    <row r="741" spans="1:22" ht="14.25" customHeight="1" x14ac:dyDescent="0.3">
      <c r="A741" s="9">
        <v>1740</v>
      </c>
      <c r="B741" s="10">
        <v>44714</v>
      </c>
      <c r="C741" s="9" t="str">
        <f t="shared" si="11"/>
        <v>Jun</v>
      </c>
      <c r="D741" s="9" t="s">
        <v>59</v>
      </c>
      <c r="E741" s="9" t="s">
        <v>60</v>
      </c>
      <c r="F741" s="9">
        <v>80</v>
      </c>
      <c r="G741" s="9" t="str" cm="1">
        <f t="array" ref="G741">_xlfn.IFS(F741&lt;20,"10-20",AND(F741&gt;=20,F741&lt;50),"20-50",AND(F741&gt;=50,F741&lt;70),"50-70",F741&gt;=70,"70-100")</f>
        <v>70-100</v>
      </c>
      <c r="H741" s="9">
        <v>98</v>
      </c>
      <c r="I741" s="9">
        <v>358</v>
      </c>
      <c r="J741" s="9">
        <v>20</v>
      </c>
      <c r="K741" s="9" t="s">
        <v>42</v>
      </c>
      <c r="L741" s="10">
        <v>44716</v>
      </c>
      <c r="M741" s="9">
        <v>2</v>
      </c>
      <c r="N741" s="9">
        <v>2</v>
      </c>
      <c r="O741" s="9">
        <v>360</v>
      </c>
      <c r="P741" s="9" t="s">
        <v>45</v>
      </c>
      <c r="Q741" s="9" t="s">
        <v>804</v>
      </c>
      <c r="R741" s="9" t="s">
        <v>37</v>
      </c>
      <c r="S741" s="9">
        <v>20</v>
      </c>
      <c r="T741" s="9" t="str" cm="1">
        <f t="array" ref="T741">_xlfn.IFS(S741&lt;30, "Young", AND(S741&gt;=30,S741&lt;50),"Adults",S741&gt;=50,"Senior")</f>
        <v>Young</v>
      </c>
      <c r="U741" s="9" t="s">
        <v>67</v>
      </c>
      <c r="V741" s="9" t="s">
        <v>39</v>
      </c>
    </row>
    <row r="742" spans="1:22" ht="14.25" customHeight="1" x14ac:dyDescent="0.3">
      <c r="A742" s="7">
        <v>1741</v>
      </c>
      <c r="B742" s="8">
        <v>44663</v>
      </c>
      <c r="C742" s="7" t="str">
        <f t="shared" si="11"/>
        <v>Apr</v>
      </c>
      <c r="D742" s="7" t="s">
        <v>48</v>
      </c>
      <c r="E742" s="7" t="s">
        <v>41</v>
      </c>
      <c r="F742" s="7">
        <v>80</v>
      </c>
      <c r="G742" s="7" t="str" cm="1">
        <f t="array" ref="G742">_xlfn.IFS(F742&lt;20,"10-20",AND(F742&gt;=20,F742&lt;50),"20-50",AND(F742&gt;=50,F742&lt;70),"50-70",F742&gt;=70,"70-100")</f>
        <v>70-100</v>
      </c>
      <c r="H742" s="7">
        <v>90</v>
      </c>
      <c r="I742" s="7">
        <v>255</v>
      </c>
      <c r="J742" s="7">
        <v>26</v>
      </c>
      <c r="K742" s="7" t="s">
        <v>42</v>
      </c>
      <c r="L742" s="8">
        <v>44667</v>
      </c>
      <c r="M742" s="7">
        <v>4</v>
      </c>
      <c r="N742" s="7">
        <v>5</v>
      </c>
      <c r="O742" s="7">
        <v>260</v>
      </c>
      <c r="P742" s="7" t="s">
        <v>45</v>
      </c>
      <c r="Q742" s="7" t="s">
        <v>805</v>
      </c>
      <c r="R742" s="7" t="s">
        <v>37</v>
      </c>
      <c r="S742" s="7">
        <v>24</v>
      </c>
      <c r="T742" s="7" t="str" cm="1">
        <f t="array" ref="T742">_xlfn.IFS(S742&lt;30, "Young", AND(S742&gt;=30,S742&lt;50),"Adults",S742&gt;=50,"Senior")</f>
        <v>Young</v>
      </c>
      <c r="U742" s="7" t="s">
        <v>84</v>
      </c>
      <c r="V742" s="7" t="s">
        <v>39</v>
      </c>
    </row>
    <row r="743" spans="1:22" ht="14.25" customHeight="1" x14ac:dyDescent="0.3">
      <c r="A743" s="9">
        <v>1742</v>
      </c>
      <c r="B743" s="10">
        <v>44676</v>
      </c>
      <c r="C743" s="9" t="str">
        <f t="shared" si="11"/>
        <v>Apr</v>
      </c>
      <c r="D743" s="9" t="s">
        <v>52</v>
      </c>
      <c r="E743" s="9" t="s">
        <v>53</v>
      </c>
      <c r="F743" s="9">
        <v>26</v>
      </c>
      <c r="G743" s="9" t="str" cm="1">
        <f t="array" ref="G743">_xlfn.IFS(F743&lt;20,"10-20",AND(F743&gt;=20,F743&lt;50),"20-50",AND(F743&gt;=50,F743&lt;70),"50-70",F743&gt;=70,"70-100")</f>
        <v>20-50</v>
      </c>
      <c r="H743" s="9">
        <v>45</v>
      </c>
      <c r="I743" s="9">
        <v>643</v>
      </c>
      <c r="J743" s="9">
        <v>34</v>
      </c>
      <c r="K743" s="9" t="s">
        <v>42</v>
      </c>
      <c r="L743" s="10">
        <v>44683</v>
      </c>
      <c r="M743" s="9">
        <v>7</v>
      </c>
      <c r="N743" s="9">
        <v>3</v>
      </c>
      <c r="O743" s="9">
        <v>646</v>
      </c>
      <c r="P743" s="9" t="s">
        <v>61</v>
      </c>
      <c r="Q743" s="9" t="s">
        <v>806</v>
      </c>
      <c r="R743" s="9" t="s">
        <v>779</v>
      </c>
      <c r="S743" s="9">
        <v>56</v>
      </c>
      <c r="T743" s="9" t="str" cm="1">
        <f t="array" ref="T743">_xlfn.IFS(S743&lt;30, "Young", AND(S743&gt;=30,S743&lt;50),"Adults",S743&gt;=50,"Senior")</f>
        <v>Senior</v>
      </c>
      <c r="U743" s="9" t="s">
        <v>74</v>
      </c>
      <c r="V743" s="9" t="s">
        <v>39</v>
      </c>
    </row>
    <row r="744" spans="1:22" ht="14.25" customHeight="1" x14ac:dyDescent="0.3">
      <c r="A744" s="7">
        <v>1743</v>
      </c>
      <c r="B744" s="8">
        <v>44766</v>
      </c>
      <c r="C744" s="7" t="str">
        <f t="shared" si="11"/>
        <v>Jul</v>
      </c>
      <c r="D744" s="7" t="s">
        <v>56</v>
      </c>
      <c r="E744" s="7" t="s">
        <v>57</v>
      </c>
      <c r="F744" s="7">
        <v>26</v>
      </c>
      <c r="G744" s="7" t="str" cm="1">
        <f t="array" ref="G744">_xlfn.IFS(F744&lt;20,"10-20",AND(F744&gt;=20,F744&lt;50),"20-50",AND(F744&gt;=50,F744&lt;70),"50-70",F744&gt;=70,"70-100")</f>
        <v>20-50</v>
      </c>
      <c r="H744" s="7">
        <v>43</v>
      </c>
      <c r="I744" s="7">
        <v>29</v>
      </c>
      <c r="J744" s="7">
        <v>2</v>
      </c>
      <c r="K744" s="7" t="s">
        <v>42</v>
      </c>
      <c r="L744" s="8">
        <v>44773</v>
      </c>
      <c r="M744" s="7">
        <v>7</v>
      </c>
      <c r="N744" s="7">
        <v>5</v>
      </c>
      <c r="O744" s="7">
        <v>34</v>
      </c>
      <c r="P744" s="7" t="s">
        <v>45</v>
      </c>
      <c r="Q744" s="7" t="s">
        <v>807</v>
      </c>
      <c r="R744" s="7" t="s">
        <v>779</v>
      </c>
      <c r="S744" s="7">
        <v>44</v>
      </c>
      <c r="T744" s="7" t="str" cm="1">
        <f t="array" ref="T744">_xlfn.IFS(S744&lt;30, "Young", AND(S744&gt;=30,S744&lt;50),"Adults",S744&gt;=50,"Senior")</f>
        <v>Adults</v>
      </c>
      <c r="U744" s="7" t="s">
        <v>47</v>
      </c>
      <c r="V744" s="7" t="s">
        <v>39</v>
      </c>
    </row>
    <row r="745" spans="1:22" ht="14.25" customHeight="1" x14ac:dyDescent="0.3">
      <c r="A745" s="9">
        <v>1744</v>
      </c>
      <c r="B745" s="10">
        <v>44752</v>
      </c>
      <c r="C745" s="9" t="str">
        <f t="shared" si="11"/>
        <v>Jul</v>
      </c>
      <c r="D745" s="9" t="s">
        <v>81</v>
      </c>
      <c r="E745" s="9" t="s">
        <v>60</v>
      </c>
      <c r="F745" s="9">
        <v>55</v>
      </c>
      <c r="G745" s="9" t="str" cm="1">
        <f t="array" ref="G745">_xlfn.IFS(F745&lt;20,"10-20",AND(F745&gt;=20,F745&lt;50),"20-50",AND(F745&gt;=50,F745&lt;70),"50-70",F745&gt;=70,"70-100")</f>
        <v>50-70</v>
      </c>
      <c r="H745" s="9">
        <v>72</v>
      </c>
      <c r="I745" s="9">
        <v>813</v>
      </c>
      <c r="J745" s="9">
        <v>48</v>
      </c>
      <c r="K745" s="9" t="s">
        <v>42</v>
      </c>
      <c r="L745" s="10">
        <v>44759</v>
      </c>
      <c r="M745" s="9">
        <v>7</v>
      </c>
      <c r="N745" s="9">
        <v>3</v>
      </c>
      <c r="O745" s="9">
        <v>816</v>
      </c>
      <c r="P745" s="9" t="s">
        <v>35</v>
      </c>
      <c r="Q745" s="9" t="s">
        <v>808</v>
      </c>
      <c r="R745" s="9" t="s">
        <v>779</v>
      </c>
      <c r="S745" s="9">
        <v>62</v>
      </c>
      <c r="T745" s="9" t="str" cm="1">
        <f t="array" ref="T745">_xlfn.IFS(S745&lt;30, "Young", AND(S745&gt;=30,S745&lt;50),"Adults",S745&gt;=50,"Senior")</f>
        <v>Senior</v>
      </c>
      <c r="U745" s="9" t="s">
        <v>55</v>
      </c>
      <c r="V745" s="9" t="s">
        <v>39</v>
      </c>
    </row>
    <row r="746" spans="1:22" ht="14.25" customHeight="1" x14ac:dyDescent="0.3">
      <c r="A746" s="7">
        <v>1745</v>
      </c>
      <c r="B746" s="8">
        <v>44664</v>
      </c>
      <c r="C746" s="7" t="str">
        <f t="shared" si="11"/>
        <v>Apr</v>
      </c>
      <c r="D746" s="7" t="s">
        <v>32</v>
      </c>
      <c r="E746" s="7" t="s">
        <v>33</v>
      </c>
      <c r="F746" s="7">
        <v>36</v>
      </c>
      <c r="G746" s="7" t="str" cm="1">
        <f t="array" ref="G746">_xlfn.IFS(F746&lt;20,"10-20",AND(F746&gt;=20,F746&lt;50),"20-50",AND(F746&gt;=50,F746&lt;70),"50-70",F746&gt;=70,"70-100")</f>
        <v>20-50</v>
      </c>
      <c r="H746" s="7">
        <v>56</v>
      </c>
      <c r="I746" s="7">
        <v>218</v>
      </c>
      <c r="J746" s="7">
        <v>11</v>
      </c>
      <c r="K746" s="7" t="s">
        <v>42</v>
      </c>
      <c r="L746" s="8">
        <v>44666</v>
      </c>
      <c r="M746" s="7">
        <v>2</v>
      </c>
      <c r="N746" s="7">
        <v>2</v>
      </c>
      <c r="O746" s="7">
        <v>220</v>
      </c>
      <c r="P746" s="7" t="s">
        <v>45</v>
      </c>
      <c r="Q746" s="7" t="s">
        <v>809</v>
      </c>
      <c r="R746" s="7" t="s">
        <v>779</v>
      </c>
      <c r="S746" s="7">
        <v>47</v>
      </c>
      <c r="T746" s="7" t="str" cm="1">
        <f t="array" ref="T746">_xlfn.IFS(S746&lt;30, "Young", AND(S746&gt;=30,S746&lt;50),"Adults",S746&gt;=50,"Senior")</f>
        <v>Adults</v>
      </c>
      <c r="U746" s="7" t="s">
        <v>74</v>
      </c>
      <c r="V746" s="7" t="s">
        <v>39</v>
      </c>
    </row>
    <row r="747" spans="1:22" ht="14.25" customHeight="1" x14ac:dyDescent="0.3">
      <c r="A747" s="9">
        <v>1746</v>
      </c>
      <c r="B747" s="10">
        <v>44806</v>
      </c>
      <c r="C747" s="9" t="str">
        <f t="shared" si="11"/>
        <v>Sep</v>
      </c>
      <c r="D747" s="9" t="s">
        <v>48</v>
      </c>
      <c r="E747" s="9" t="s">
        <v>41</v>
      </c>
      <c r="F747" s="9">
        <v>68</v>
      </c>
      <c r="G747" s="9" t="str" cm="1">
        <f t="array" ref="G747">_xlfn.IFS(F747&lt;20,"10-20",AND(F747&gt;=20,F747&lt;50),"20-50",AND(F747&gt;=50,F747&lt;70),"50-70",F747&gt;=70,"70-100")</f>
        <v>50-70</v>
      </c>
      <c r="H747" s="9">
        <v>96</v>
      </c>
      <c r="I747" s="9">
        <v>1284</v>
      </c>
      <c r="J747" s="9">
        <v>46</v>
      </c>
      <c r="K747" s="9" t="s">
        <v>42</v>
      </c>
      <c r="L747" s="10">
        <v>44813</v>
      </c>
      <c r="M747" s="9">
        <v>7</v>
      </c>
      <c r="N747" s="9">
        <v>4</v>
      </c>
      <c r="O747" s="9">
        <v>1288</v>
      </c>
      <c r="P747" s="9" t="s">
        <v>61</v>
      </c>
      <c r="Q747" s="9" t="s">
        <v>810</v>
      </c>
      <c r="R747" s="9" t="s">
        <v>37</v>
      </c>
      <c r="S747" s="9">
        <v>25</v>
      </c>
      <c r="T747" s="9" t="str" cm="1">
        <f t="array" ref="T747">_xlfn.IFS(S747&lt;30, "Young", AND(S747&gt;=30,S747&lt;50),"Adults",S747&gt;=50,"Senior")</f>
        <v>Young</v>
      </c>
      <c r="U747" s="9" t="s">
        <v>67</v>
      </c>
      <c r="V747" s="9" t="s">
        <v>39</v>
      </c>
    </row>
    <row r="748" spans="1:22" ht="14.25" customHeight="1" x14ac:dyDescent="0.3">
      <c r="A748" s="7">
        <v>1747</v>
      </c>
      <c r="B748" s="8">
        <v>44692</v>
      </c>
      <c r="C748" s="7" t="str">
        <f t="shared" si="11"/>
        <v>May</v>
      </c>
      <c r="D748" s="7" t="s">
        <v>48</v>
      </c>
      <c r="E748" s="7" t="s">
        <v>41</v>
      </c>
      <c r="F748" s="7">
        <v>28</v>
      </c>
      <c r="G748" s="7" t="str" cm="1">
        <f t="array" ref="G748">_xlfn.IFS(F748&lt;20,"10-20",AND(F748&gt;=20,F748&lt;50),"20-50",AND(F748&gt;=50,F748&lt;70),"50-70",F748&gt;=70,"70-100")</f>
        <v>20-50</v>
      </c>
      <c r="H748" s="7">
        <v>68</v>
      </c>
      <c r="I748" s="7">
        <v>516</v>
      </c>
      <c r="J748" s="7">
        <v>13</v>
      </c>
      <c r="K748" s="7" t="s">
        <v>42</v>
      </c>
      <c r="L748" s="8">
        <v>44697</v>
      </c>
      <c r="M748" s="7">
        <v>5</v>
      </c>
      <c r="N748" s="7">
        <v>4</v>
      </c>
      <c r="O748" s="7">
        <v>520</v>
      </c>
      <c r="P748" s="7" t="s">
        <v>35</v>
      </c>
      <c r="Q748" s="7" t="s">
        <v>811</v>
      </c>
      <c r="R748" s="7" t="s">
        <v>37</v>
      </c>
      <c r="S748" s="7">
        <v>25</v>
      </c>
      <c r="T748" s="7" t="str" cm="1">
        <f t="array" ref="T748">_xlfn.IFS(S748&lt;30, "Young", AND(S748&gt;=30,S748&lt;50),"Adults",S748&gt;=50,"Senior")</f>
        <v>Young</v>
      </c>
      <c r="U748" s="7" t="s">
        <v>38</v>
      </c>
      <c r="V748" s="7" t="s">
        <v>39</v>
      </c>
    </row>
    <row r="749" spans="1:22" ht="14.25" customHeight="1" x14ac:dyDescent="0.3">
      <c r="A749" s="9">
        <v>1748</v>
      </c>
      <c r="B749" s="10">
        <v>44599</v>
      </c>
      <c r="C749" s="9" t="str">
        <f t="shared" si="11"/>
        <v>Feb</v>
      </c>
      <c r="D749" s="9" t="s">
        <v>32</v>
      </c>
      <c r="E749" s="9" t="s">
        <v>33</v>
      </c>
      <c r="F749" s="9">
        <v>87</v>
      </c>
      <c r="G749" s="9" t="str" cm="1">
        <f t="array" ref="G749">_xlfn.IFS(F749&lt;20,"10-20",AND(F749&gt;=20,F749&lt;50),"20-50",AND(F749&gt;=50,F749&lt;70),"50-70",F749&gt;=70,"70-100")</f>
        <v>70-100</v>
      </c>
      <c r="H749" s="9">
        <v>97</v>
      </c>
      <c r="I749" s="9">
        <v>186</v>
      </c>
      <c r="J749" s="9">
        <v>19</v>
      </c>
      <c r="K749" s="9" t="s">
        <v>42</v>
      </c>
      <c r="L749" s="10">
        <v>44604</v>
      </c>
      <c r="M749" s="9">
        <v>5</v>
      </c>
      <c r="N749" s="9">
        <v>4</v>
      </c>
      <c r="O749" s="9">
        <v>190</v>
      </c>
      <c r="P749" s="9" t="s">
        <v>72</v>
      </c>
      <c r="Q749" s="9" t="s">
        <v>812</v>
      </c>
      <c r="R749" s="9" t="s">
        <v>779</v>
      </c>
      <c r="S749" s="9">
        <v>51</v>
      </c>
      <c r="T749" s="9" t="str" cm="1">
        <f t="array" ref="T749">_xlfn.IFS(S749&lt;30, "Young", AND(S749&gt;=30,S749&lt;50),"Adults",S749&gt;=50,"Senior")</f>
        <v>Senior</v>
      </c>
      <c r="U749" s="9" t="s">
        <v>84</v>
      </c>
      <c r="V749" s="9" t="s">
        <v>39</v>
      </c>
    </row>
    <row r="750" spans="1:22" ht="14.25" customHeight="1" x14ac:dyDescent="0.3">
      <c r="A750" s="7">
        <v>1749</v>
      </c>
      <c r="B750" s="8">
        <v>44888</v>
      </c>
      <c r="C750" s="7" t="str">
        <f t="shared" si="11"/>
        <v>Nov</v>
      </c>
      <c r="D750" s="7" t="s">
        <v>56</v>
      </c>
      <c r="E750" s="7" t="s">
        <v>57</v>
      </c>
      <c r="F750" s="7">
        <v>45</v>
      </c>
      <c r="G750" s="7" t="str" cm="1">
        <f t="array" ref="G750">_xlfn.IFS(F750&lt;20,"10-20",AND(F750&gt;=20,F750&lt;50),"20-50",AND(F750&gt;=50,F750&lt;70),"50-70",F750&gt;=70,"70-100")</f>
        <v>20-50</v>
      </c>
      <c r="H750" s="7">
        <v>85</v>
      </c>
      <c r="I750" s="7">
        <v>1438</v>
      </c>
      <c r="J750" s="7">
        <v>36</v>
      </c>
      <c r="K750" s="7" t="s">
        <v>42</v>
      </c>
      <c r="L750" s="8">
        <v>44893</v>
      </c>
      <c r="M750" s="7">
        <v>5</v>
      </c>
      <c r="N750" s="7">
        <v>2</v>
      </c>
      <c r="O750" s="7">
        <v>1440</v>
      </c>
      <c r="P750" s="7" t="s">
        <v>72</v>
      </c>
      <c r="Q750" s="7" t="s">
        <v>813</v>
      </c>
      <c r="R750" s="7" t="s">
        <v>779</v>
      </c>
      <c r="S750" s="7">
        <v>56</v>
      </c>
      <c r="T750" s="7" t="str" cm="1">
        <f t="array" ref="T750">_xlfn.IFS(S750&lt;30, "Young", AND(S750&gt;=30,S750&lt;50),"Adults",S750&gt;=50,"Senior")</f>
        <v>Senior</v>
      </c>
      <c r="U750" s="7" t="s">
        <v>74</v>
      </c>
      <c r="V750" s="7" t="s">
        <v>39</v>
      </c>
    </row>
    <row r="751" spans="1:22" ht="14.25" customHeight="1" x14ac:dyDescent="0.3">
      <c r="A751" s="9">
        <v>1750</v>
      </c>
      <c r="B751" s="10">
        <v>44761</v>
      </c>
      <c r="C751" s="9" t="str">
        <f t="shared" si="11"/>
        <v>Jul</v>
      </c>
      <c r="D751" s="9" t="s">
        <v>40</v>
      </c>
      <c r="E751" s="9" t="s">
        <v>41</v>
      </c>
      <c r="F751" s="9">
        <v>67</v>
      </c>
      <c r="G751" s="9" t="str" cm="1">
        <f t="array" ref="G751">_xlfn.IFS(F751&lt;20,"10-20",AND(F751&gt;=20,F751&lt;50),"20-50",AND(F751&gt;=50,F751&lt;70),"50-70",F751&gt;=70,"70-100")</f>
        <v>50-70</v>
      </c>
      <c r="H751" s="9">
        <v>80</v>
      </c>
      <c r="I751" s="9">
        <v>99</v>
      </c>
      <c r="J751" s="9">
        <v>8</v>
      </c>
      <c r="K751" s="9" t="s">
        <v>42</v>
      </c>
      <c r="L751" s="10">
        <v>44767</v>
      </c>
      <c r="M751" s="9">
        <v>6</v>
      </c>
      <c r="N751" s="9">
        <v>5</v>
      </c>
      <c r="O751" s="9">
        <v>104</v>
      </c>
      <c r="P751" s="9" t="s">
        <v>61</v>
      </c>
      <c r="Q751" s="9" t="s">
        <v>814</v>
      </c>
      <c r="R751" s="9" t="s">
        <v>779</v>
      </c>
      <c r="S751" s="9">
        <v>33</v>
      </c>
      <c r="T751" s="9" t="str" cm="1">
        <f t="array" ref="T751">_xlfn.IFS(S751&lt;30, "Young", AND(S751&gt;=30,S751&lt;50),"Adults",S751&gt;=50,"Senior")</f>
        <v>Adults</v>
      </c>
      <c r="U751" s="9" t="s">
        <v>67</v>
      </c>
      <c r="V751" s="9" t="s">
        <v>39</v>
      </c>
    </row>
    <row r="752" spans="1:22" ht="14.25" customHeight="1" x14ac:dyDescent="0.3">
      <c r="A752" s="7">
        <v>1751</v>
      </c>
      <c r="B752" s="8">
        <v>44766</v>
      </c>
      <c r="C752" s="7" t="str">
        <f t="shared" si="11"/>
        <v>Jul</v>
      </c>
      <c r="D752" s="7" t="s">
        <v>48</v>
      </c>
      <c r="E752" s="7" t="s">
        <v>41</v>
      </c>
      <c r="F752" s="7">
        <v>81</v>
      </c>
      <c r="G752" s="7" t="str" cm="1">
        <f t="array" ref="G752">_xlfn.IFS(F752&lt;20,"10-20",AND(F752&gt;=20,F752&lt;50),"20-50",AND(F752&gt;=50,F752&lt;70),"50-70",F752&gt;=70,"70-100")</f>
        <v>70-100</v>
      </c>
      <c r="H752" s="7">
        <v>99</v>
      </c>
      <c r="I752" s="7">
        <v>608</v>
      </c>
      <c r="J752" s="7">
        <v>34</v>
      </c>
      <c r="K752" s="7" t="s">
        <v>42</v>
      </c>
      <c r="L752" s="8">
        <v>44767</v>
      </c>
      <c r="M752" s="7">
        <v>1</v>
      </c>
      <c r="N752" s="7">
        <v>4</v>
      </c>
      <c r="O752" s="7">
        <v>612</v>
      </c>
      <c r="P752" s="7" t="s">
        <v>61</v>
      </c>
      <c r="Q752" s="7" t="s">
        <v>815</v>
      </c>
      <c r="R752" s="7" t="s">
        <v>37</v>
      </c>
      <c r="S752" s="7">
        <v>21</v>
      </c>
      <c r="T752" s="7" t="str" cm="1">
        <f t="array" ref="T752">_xlfn.IFS(S752&lt;30, "Young", AND(S752&gt;=30,S752&lt;50),"Adults",S752&gt;=50,"Senior")</f>
        <v>Young</v>
      </c>
      <c r="U752" s="7" t="s">
        <v>67</v>
      </c>
      <c r="V752" s="7" t="s">
        <v>39</v>
      </c>
    </row>
    <row r="753" spans="1:22" ht="14.25" customHeight="1" x14ac:dyDescent="0.3">
      <c r="A753" s="9">
        <v>1752</v>
      </c>
      <c r="B753" s="10">
        <v>44870</v>
      </c>
      <c r="C753" s="9" t="str">
        <f t="shared" si="11"/>
        <v>Nov</v>
      </c>
      <c r="D753" s="9" t="s">
        <v>40</v>
      </c>
      <c r="E753" s="9" t="s">
        <v>41</v>
      </c>
      <c r="F753" s="9">
        <v>61</v>
      </c>
      <c r="G753" s="9" t="str" cm="1">
        <f t="array" ref="G753">_xlfn.IFS(F753&lt;20,"10-20",AND(F753&gt;=20,F753&lt;50),"20-50",AND(F753&gt;=50,F753&lt;70),"50-70",F753&gt;=70,"70-100")</f>
        <v>50-70</v>
      </c>
      <c r="H753" s="9">
        <v>88</v>
      </c>
      <c r="I753" s="9">
        <v>1024</v>
      </c>
      <c r="J753" s="9">
        <v>38</v>
      </c>
      <c r="K753" s="9" t="s">
        <v>42</v>
      </c>
      <c r="L753" s="10">
        <v>44875</v>
      </c>
      <c r="M753" s="9">
        <v>5</v>
      </c>
      <c r="N753" s="9">
        <v>2</v>
      </c>
      <c r="O753" s="9">
        <v>1026</v>
      </c>
      <c r="P753" s="9" t="s">
        <v>49</v>
      </c>
      <c r="Q753" s="9" t="s">
        <v>816</v>
      </c>
      <c r="R753" s="9" t="s">
        <v>779</v>
      </c>
      <c r="S753" s="9">
        <v>60</v>
      </c>
      <c r="T753" s="9" t="str" cm="1">
        <f t="array" ref="T753">_xlfn.IFS(S753&lt;30, "Young", AND(S753&gt;=30,S753&lt;50),"Adults",S753&gt;=50,"Senior")</f>
        <v>Senior</v>
      </c>
      <c r="U753" s="9" t="s">
        <v>47</v>
      </c>
      <c r="V753" s="9" t="s">
        <v>39</v>
      </c>
    </row>
    <row r="754" spans="1:22" ht="14.25" customHeight="1" x14ac:dyDescent="0.3">
      <c r="A754" s="7">
        <v>1753</v>
      </c>
      <c r="B754" s="8">
        <v>44756</v>
      </c>
      <c r="C754" s="7" t="str">
        <f t="shared" si="11"/>
        <v>Jul</v>
      </c>
      <c r="D754" s="7" t="s">
        <v>56</v>
      </c>
      <c r="E754" s="7" t="s">
        <v>57</v>
      </c>
      <c r="F754" s="7">
        <v>99</v>
      </c>
      <c r="G754" s="7" t="str" cm="1">
        <f t="array" ref="G754">_xlfn.IFS(F754&lt;20,"10-20",AND(F754&gt;=20,F754&lt;50),"20-50",AND(F754&gt;=50,F754&lt;70),"50-70",F754&gt;=70,"70-100")</f>
        <v>70-100</v>
      </c>
      <c r="H754" s="7">
        <v>127</v>
      </c>
      <c r="I754" s="7">
        <v>555</v>
      </c>
      <c r="J754" s="7">
        <v>20</v>
      </c>
      <c r="K754" s="7" t="s">
        <v>42</v>
      </c>
      <c r="L754" s="8">
        <v>44763</v>
      </c>
      <c r="M754" s="7">
        <v>7</v>
      </c>
      <c r="N754" s="7">
        <v>5</v>
      </c>
      <c r="O754" s="7">
        <v>560</v>
      </c>
      <c r="P754" s="7" t="s">
        <v>49</v>
      </c>
      <c r="Q754" s="7" t="s">
        <v>817</v>
      </c>
      <c r="R754" s="7" t="s">
        <v>37</v>
      </c>
      <c r="S754" s="7">
        <v>27</v>
      </c>
      <c r="T754" s="7" t="str" cm="1">
        <f t="array" ref="T754">_xlfn.IFS(S754&lt;30, "Young", AND(S754&gt;=30,S754&lt;50),"Adults",S754&gt;=50,"Senior")</f>
        <v>Young</v>
      </c>
      <c r="U754" s="7" t="s">
        <v>44</v>
      </c>
      <c r="V754" s="7" t="s">
        <v>39</v>
      </c>
    </row>
    <row r="755" spans="1:22" ht="14.25" customHeight="1" x14ac:dyDescent="0.3">
      <c r="A755" s="9">
        <v>1754</v>
      </c>
      <c r="B755" s="10">
        <v>44778</v>
      </c>
      <c r="C755" s="9" t="str">
        <f t="shared" si="11"/>
        <v>Aug</v>
      </c>
      <c r="D755" s="9" t="s">
        <v>40</v>
      </c>
      <c r="E755" s="9" t="s">
        <v>41</v>
      </c>
      <c r="F755" s="9">
        <v>32</v>
      </c>
      <c r="G755" s="9" t="str" cm="1">
        <f t="array" ref="G755">_xlfn.IFS(F755&lt;20,"10-20",AND(F755&gt;=20,F755&lt;50),"20-50",AND(F755&gt;=50,F755&lt;70),"50-70",F755&gt;=70,"70-100")</f>
        <v>20-50</v>
      </c>
      <c r="H755" s="9">
        <v>47</v>
      </c>
      <c r="I755" s="9">
        <v>57</v>
      </c>
      <c r="J755" s="9">
        <v>4</v>
      </c>
      <c r="K755" s="9" t="s">
        <v>42</v>
      </c>
      <c r="L755" s="10">
        <v>44783</v>
      </c>
      <c r="M755" s="9">
        <v>5</v>
      </c>
      <c r="N755" s="9">
        <v>3</v>
      </c>
      <c r="O755" s="9">
        <v>60</v>
      </c>
      <c r="P755" s="9" t="s">
        <v>49</v>
      </c>
      <c r="Q755" s="9" t="s">
        <v>818</v>
      </c>
      <c r="R755" s="9" t="s">
        <v>37</v>
      </c>
      <c r="S755" s="9">
        <v>34</v>
      </c>
      <c r="T755" s="9" t="str" cm="1">
        <f t="array" ref="T755">_xlfn.IFS(S755&lt;30, "Young", AND(S755&gt;=30,S755&lt;50),"Adults",S755&gt;=50,"Senior")</f>
        <v>Adults</v>
      </c>
      <c r="U755" s="9" t="s">
        <v>74</v>
      </c>
      <c r="V755" s="9" t="s">
        <v>39</v>
      </c>
    </row>
    <row r="756" spans="1:22" ht="14.25" customHeight="1" x14ac:dyDescent="0.3">
      <c r="A756" s="7">
        <v>1755</v>
      </c>
      <c r="B756" s="8">
        <v>44713</v>
      </c>
      <c r="C756" s="7" t="str">
        <f t="shared" si="11"/>
        <v>Jun</v>
      </c>
      <c r="D756" s="7" t="s">
        <v>32</v>
      </c>
      <c r="E756" s="7" t="s">
        <v>33</v>
      </c>
      <c r="F756" s="7">
        <v>96</v>
      </c>
      <c r="G756" s="7" t="str" cm="1">
        <f t="array" ref="G756">_xlfn.IFS(F756&lt;20,"10-20",AND(F756&gt;=20,F756&lt;50),"20-50",AND(F756&gt;=50,F756&lt;70),"50-70",F756&gt;=70,"70-100")</f>
        <v>70-100</v>
      </c>
      <c r="H756" s="7">
        <v>128</v>
      </c>
      <c r="I756" s="7">
        <v>1342</v>
      </c>
      <c r="J756" s="7">
        <v>42</v>
      </c>
      <c r="K756" s="7" t="s">
        <v>42</v>
      </c>
      <c r="L756" s="8">
        <v>44716</v>
      </c>
      <c r="M756" s="7">
        <v>3</v>
      </c>
      <c r="N756" s="7">
        <v>2</v>
      </c>
      <c r="O756" s="7">
        <v>1344</v>
      </c>
      <c r="P756" s="7" t="s">
        <v>35</v>
      </c>
      <c r="Q756" s="7" t="s">
        <v>718</v>
      </c>
      <c r="R756" s="7" t="s">
        <v>779</v>
      </c>
      <c r="S756" s="7">
        <v>58</v>
      </c>
      <c r="T756" s="7" t="str" cm="1">
        <f t="array" ref="T756">_xlfn.IFS(S756&lt;30, "Young", AND(S756&gt;=30,S756&lt;50),"Adults",S756&gt;=50,"Senior")</f>
        <v>Senior</v>
      </c>
      <c r="U756" s="7" t="s">
        <v>38</v>
      </c>
      <c r="V756" s="7" t="s">
        <v>39</v>
      </c>
    </row>
    <row r="757" spans="1:22" ht="14.25" customHeight="1" x14ac:dyDescent="0.3">
      <c r="A757" s="9">
        <v>1756</v>
      </c>
      <c r="B757" s="10">
        <v>44822</v>
      </c>
      <c r="C757" s="9" t="str">
        <f t="shared" si="11"/>
        <v>Sep</v>
      </c>
      <c r="D757" s="9" t="s">
        <v>56</v>
      </c>
      <c r="E757" s="9" t="s">
        <v>57</v>
      </c>
      <c r="F757" s="9">
        <v>43</v>
      </c>
      <c r="G757" s="9" t="str" cm="1">
        <f t="array" ref="G757">_xlfn.IFS(F757&lt;20,"10-20",AND(F757&gt;=20,F757&lt;50),"20-50",AND(F757&gt;=50,F757&lt;70),"50-70",F757&gt;=70,"70-100")</f>
        <v>20-50</v>
      </c>
      <c r="H757" s="9">
        <v>60</v>
      </c>
      <c r="I757" s="9">
        <v>642</v>
      </c>
      <c r="J757" s="9">
        <v>38</v>
      </c>
      <c r="K757" s="9" t="s">
        <v>42</v>
      </c>
      <c r="L757" s="10">
        <v>44824</v>
      </c>
      <c r="M757" s="9">
        <v>2</v>
      </c>
      <c r="N757" s="9">
        <v>4</v>
      </c>
      <c r="O757" s="9">
        <v>646</v>
      </c>
      <c r="P757" s="9" t="s">
        <v>35</v>
      </c>
      <c r="Q757" s="9" t="s">
        <v>819</v>
      </c>
      <c r="R757" s="9" t="s">
        <v>779</v>
      </c>
      <c r="S757" s="9">
        <v>48</v>
      </c>
      <c r="T757" s="9" t="str" cm="1">
        <f t="array" ref="T757">_xlfn.IFS(S757&lt;30, "Young", AND(S757&gt;=30,S757&lt;50),"Adults",S757&gt;=50,"Senior")</f>
        <v>Adults</v>
      </c>
      <c r="U757" s="9" t="s">
        <v>63</v>
      </c>
      <c r="V757" s="9" t="s">
        <v>39</v>
      </c>
    </row>
    <row r="758" spans="1:22" ht="14.25" customHeight="1" x14ac:dyDescent="0.3">
      <c r="A758" s="7">
        <v>1757</v>
      </c>
      <c r="B758" s="8">
        <v>44910</v>
      </c>
      <c r="C758" s="7" t="str">
        <f t="shared" si="11"/>
        <v>Dec</v>
      </c>
      <c r="D758" s="7" t="s">
        <v>81</v>
      </c>
      <c r="E758" s="7" t="s">
        <v>60</v>
      </c>
      <c r="F758" s="7">
        <v>92</v>
      </c>
      <c r="G758" s="7" t="str" cm="1">
        <f t="array" ref="G758">_xlfn.IFS(F758&lt;20,"10-20",AND(F758&gt;=20,F758&lt;50),"20-50",AND(F758&gt;=50,F758&lt;70),"50-70",F758&gt;=70,"70-100")</f>
        <v>70-100</v>
      </c>
      <c r="H758" s="7">
        <v>121</v>
      </c>
      <c r="I758" s="7">
        <v>199</v>
      </c>
      <c r="J758" s="7">
        <v>7</v>
      </c>
      <c r="K758" s="7" t="s">
        <v>42</v>
      </c>
      <c r="L758" s="8">
        <v>44914</v>
      </c>
      <c r="M758" s="7">
        <v>4</v>
      </c>
      <c r="N758" s="7">
        <v>4</v>
      </c>
      <c r="O758" s="7">
        <v>203</v>
      </c>
      <c r="P758" s="7" t="s">
        <v>45</v>
      </c>
      <c r="Q758" s="7" t="s">
        <v>820</v>
      </c>
      <c r="R758" s="7" t="s">
        <v>37</v>
      </c>
      <c r="S758" s="7">
        <v>23</v>
      </c>
      <c r="T758" s="7" t="str" cm="1">
        <f t="array" ref="T758">_xlfn.IFS(S758&lt;30, "Young", AND(S758&gt;=30,S758&lt;50),"Adults",S758&gt;=50,"Senior")</f>
        <v>Young</v>
      </c>
      <c r="U758" s="7" t="s">
        <v>168</v>
      </c>
      <c r="V758" s="7" t="s">
        <v>39</v>
      </c>
    </row>
    <row r="759" spans="1:22" ht="14.25" customHeight="1" x14ac:dyDescent="0.3">
      <c r="A759" s="9">
        <v>1758</v>
      </c>
      <c r="B759" s="10">
        <v>44772</v>
      </c>
      <c r="C759" s="9" t="str">
        <f t="shared" si="11"/>
        <v>Jul</v>
      </c>
      <c r="D759" s="9" t="s">
        <v>40</v>
      </c>
      <c r="E759" s="9" t="s">
        <v>41</v>
      </c>
      <c r="F759" s="9">
        <v>40</v>
      </c>
      <c r="G759" s="9" t="str" cm="1">
        <f t="array" ref="G759">_xlfn.IFS(F759&lt;20,"10-20",AND(F759&gt;=20,F759&lt;50),"20-50",AND(F759&gt;=50,F759&lt;70),"50-70",F759&gt;=70,"70-100")</f>
        <v>20-50</v>
      </c>
      <c r="H759" s="9">
        <v>53</v>
      </c>
      <c r="I759" s="9">
        <v>543</v>
      </c>
      <c r="J759" s="9">
        <v>42</v>
      </c>
      <c r="K759" s="9" t="s">
        <v>42</v>
      </c>
      <c r="L759" s="10">
        <v>44779</v>
      </c>
      <c r="M759" s="9">
        <v>7</v>
      </c>
      <c r="N759" s="9">
        <v>3</v>
      </c>
      <c r="O759" s="9">
        <v>546</v>
      </c>
      <c r="P759" s="9" t="s">
        <v>72</v>
      </c>
      <c r="Q759" s="9" t="s">
        <v>821</v>
      </c>
      <c r="R759" s="9" t="s">
        <v>779</v>
      </c>
      <c r="S759" s="9">
        <v>43</v>
      </c>
      <c r="T759" s="9" t="str" cm="1">
        <f t="array" ref="T759">_xlfn.IFS(S759&lt;30, "Young", AND(S759&gt;=30,S759&lt;50),"Adults",S759&gt;=50,"Senior")</f>
        <v>Adults</v>
      </c>
      <c r="U759" s="9" t="s">
        <v>63</v>
      </c>
      <c r="V759" s="9" t="s">
        <v>39</v>
      </c>
    </row>
    <row r="760" spans="1:22" ht="14.25" customHeight="1" x14ac:dyDescent="0.3">
      <c r="A760" s="7">
        <v>1759</v>
      </c>
      <c r="B760" s="8">
        <v>44705</v>
      </c>
      <c r="C760" s="7" t="str">
        <f t="shared" si="11"/>
        <v>May</v>
      </c>
      <c r="D760" s="7" t="s">
        <v>65</v>
      </c>
      <c r="E760" s="7" t="s">
        <v>57</v>
      </c>
      <c r="F760" s="7">
        <v>23</v>
      </c>
      <c r="G760" s="7" t="str" cm="1">
        <f t="array" ref="G760">_xlfn.IFS(F760&lt;20,"10-20",AND(F760&gt;=20,F760&lt;50),"20-50",AND(F760&gt;=50,F760&lt;70),"50-70",F760&gt;=70,"70-100")</f>
        <v>20-50</v>
      </c>
      <c r="H760" s="7">
        <v>57</v>
      </c>
      <c r="I760" s="7">
        <v>677</v>
      </c>
      <c r="J760" s="7">
        <v>20</v>
      </c>
      <c r="K760" s="7" t="s">
        <v>42</v>
      </c>
      <c r="L760" s="8">
        <v>44710</v>
      </c>
      <c r="M760" s="7">
        <v>5</v>
      </c>
      <c r="N760" s="7">
        <v>3</v>
      </c>
      <c r="O760" s="7">
        <v>680</v>
      </c>
      <c r="P760" s="7" t="s">
        <v>49</v>
      </c>
      <c r="Q760" s="7" t="s">
        <v>822</v>
      </c>
      <c r="R760" s="7" t="s">
        <v>779</v>
      </c>
      <c r="S760" s="7">
        <v>28</v>
      </c>
      <c r="T760" s="7" t="str" cm="1">
        <f t="array" ref="T760">_xlfn.IFS(S760&lt;30, "Young", AND(S760&gt;=30,S760&lt;50),"Adults",S760&gt;=50,"Senior")</f>
        <v>Young</v>
      </c>
      <c r="U760" s="7" t="s">
        <v>84</v>
      </c>
      <c r="V760" s="7" t="s">
        <v>39</v>
      </c>
    </row>
    <row r="761" spans="1:22" ht="14.25" customHeight="1" x14ac:dyDescent="0.3">
      <c r="A761" s="9">
        <v>1760</v>
      </c>
      <c r="B761" s="10">
        <v>44630</v>
      </c>
      <c r="C761" s="9" t="str">
        <f t="shared" si="11"/>
        <v>Mar</v>
      </c>
      <c r="D761" s="9" t="s">
        <v>32</v>
      </c>
      <c r="E761" s="9" t="s">
        <v>33</v>
      </c>
      <c r="F761" s="9">
        <v>20</v>
      </c>
      <c r="G761" s="9" t="str" cm="1">
        <f t="array" ref="G761">_xlfn.IFS(F761&lt;20,"10-20",AND(F761&gt;=20,F761&lt;50),"20-50",AND(F761&gt;=50,F761&lt;70),"50-70",F761&gt;=70,"70-100")</f>
        <v>20-50</v>
      </c>
      <c r="H761" s="9">
        <v>49</v>
      </c>
      <c r="I761" s="9">
        <v>1099</v>
      </c>
      <c r="J761" s="9">
        <v>38</v>
      </c>
      <c r="K761" s="9" t="s">
        <v>42</v>
      </c>
      <c r="L761" s="10">
        <v>44632</v>
      </c>
      <c r="M761" s="9">
        <v>2</v>
      </c>
      <c r="N761" s="9">
        <v>3</v>
      </c>
      <c r="O761" s="9">
        <v>1102</v>
      </c>
      <c r="P761" s="9" t="s">
        <v>45</v>
      </c>
      <c r="Q761" s="9" t="s">
        <v>823</v>
      </c>
      <c r="R761" s="9" t="s">
        <v>779</v>
      </c>
      <c r="S761" s="9">
        <v>23</v>
      </c>
      <c r="T761" s="9" t="str" cm="1">
        <f t="array" ref="T761">_xlfn.IFS(S761&lt;30, "Young", AND(S761&gt;=30,S761&lt;50),"Adults",S761&gt;=50,"Senior")</f>
        <v>Young</v>
      </c>
      <c r="U761" s="9" t="s">
        <v>44</v>
      </c>
      <c r="V761" s="9" t="s">
        <v>39</v>
      </c>
    </row>
    <row r="762" spans="1:22" ht="14.25" customHeight="1" x14ac:dyDescent="0.3">
      <c r="A762" s="7">
        <v>1761</v>
      </c>
      <c r="B762" s="8">
        <v>44846</v>
      </c>
      <c r="C762" s="7" t="str">
        <f t="shared" si="11"/>
        <v>Oct</v>
      </c>
      <c r="D762" s="7" t="s">
        <v>52</v>
      </c>
      <c r="E762" s="7" t="s">
        <v>53</v>
      </c>
      <c r="F762" s="7">
        <v>85</v>
      </c>
      <c r="G762" s="7" t="str" cm="1">
        <f t="array" ref="G762">_xlfn.IFS(F762&lt;20,"10-20",AND(F762&gt;=20,F762&lt;50),"20-50",AND(F762&gt;=50,F762&lt;70),"50-70",F762&gt;=70,"70-100")</f>
        <v>70-100</v>
      </c>
      <c r="H762" s="7">
        <v>123</v>
      </c>
      <c r="I762" s="7">
        <v>1708</v>
      </c>
      <c r="J762" s="7">
        <v>45</v>
      </c>
      <c r="K762" s="7" t="s">
        <v>42</v>
      </c>
      <c r="L762" s="8">
        <v>44852</v>
      </c>
      <c r="M762" s="7">
        <v>6</v>
      </c>
      <c r="N762" s="7">
        <v>2</v>
      </c>
      <c r="O762" s="7">
        <v>1710</v>
      </c>
      <c r="P762" s="7" t="s">
        <v>35</v>
      </c>
      <c r="Q762" s="7" t="s">
        <v>824</v>
      </c>
      <c r="R762" s="7" t="s">
        <v>779</v>
      </c>
      <c r="S762" s="7">
        <v>54</v>
      </c>
      <c r="T762" s="7" t="str" cm="1">
        <f t="array" ref="T762">_xlfn.IFS(S762&lt;30, "Young", AND(S762&gt;=30,S762&lt;50),"Adults",S762&gt;=50,"Senior")</f>
        <v>Senior</v>
      </c>
      <c r="U762" s="7" t="s">
        <v>88</v>
      </c>
      <c r="V762" s="7" t="s">
        <v>39</v>
      </c>
    </row>
    <row r="763" spans="1:22" ht="14.25" customHeight="1" x14ac:dyDescent="0.3">
      <c r="A763" s="9">
        <v>1762</v>
      </c>
      <c r="B763" s="10">
        <v>44787</v>
      </c>
      <c r="C763" s="9" t="str">
        <f t="shared" si="11"/>
        <v>Aug</v>
      </c>
      <c r="D763" s="9" t="s">
        <v>77</v>
      </c>
      <c r="E763" s="9" t="s">
        <v>33</v>
      </c>
      <c r="F763" s="9">
        <v>45</v>
      </c>
      <c r="G763" s="9" t="str" cm="1">
        <f t="array" ref="G763">_xlfn.IFS(F763&lt;20,"10-20",AND(F763&gt;=20,F763&lt;50),"20-50",AND(F763&gt;=50,F763&lt;70),"50-70",F763&gt;=70,"70-100")</f>
        <v>20-50</v>
      </c>
      <c r="H763" s="9">
        <v>78</v>
      </c>
      <c r="I763" s="9">
        <v>1117</v>
      </c>
      <c r="J763" s="9">
        <v>34</v>
      </c>
      <c r="K763" s="9" t="s">
        <v>42</v>
      </c>
      <c r="L763" s="10">
        <v>44792</v>
      </c>
      <c r="M763" s="9">
        <v>5</v>
      </c>
      <c r="N763" s="9">
        <v>5</v>
      </c>
      <c r="O763" s="9">
        <v>1122</v>
      </c>
      <c r="P763" s="9" t="s">
        <v>45</v>
      </c>
      <c r="Q763" s="9" t="s">
        <v>825</v>
      </c>
      <c r="R763" s="9" t="s">
        <v>779</v>
      </c>
      <c r="S763" s="9">
        <v>64</v>
      </c>
      <c r="T763" s="9" t="str" cm="1">
        <f t="array" ref="T763">_xlfn.IFS(S763&lt;30, "Young", AND(S763&gt;=30,S763&lt;50),"Adults",S763&gt;=50,"Senior")</f>
        <v>Senior</v>
      </c>
      <c r="U763" s="9" t="s">
        <v>38</v>
      </c>
      <c r="V763" s="9" t="s">
        <v>39</v>
      </c>
    </row>
    <row r="764" spans="1:22" ht="14.25" customHeight="1" x14ac:dyDescent="0.3">
      <c r="A764" s="7">
        <v>1763</v>
      </c>
      <c r="B764" s="8">
        <v>44602</v>
      </c>
      <c r="C764" s="7" t="str">
        <f t="shared" si="11"/>
        <v>Feb</v>
      </c>
      <c r="D764" s="7" t="s">
        <v>48</v>
      </c>
      <c r="E764" s="7" t="s">
        <v>41</v>
      </c>
      <c r="F764" s="7">
        <v>97</v>
      </c>
      <c r="G764" s="7" t="str" cm="1">
        <f t="array" ref="G764">_xlfn.IFS(F764&lt;20,"10-20",AND(F764&gt;=20,F764&lt;50),"20-50",AND(F764&gt;=50,F764&lt;70),"50-70",F764&gt;=70,"70-100")</f>
        <v>70-100</v>
      </c>
      <c r="H764" s="7">
        <v>107</v>
      </c>
      <c r="I764" s="7">
        <v>26</v>
      </c>
      <c r="J764" s="7">
        <v>3</v>
      </c>
      <c r="K764" s="7" t="s">
        <v>42</v>
      </c>
      <c r="L764" s="8">
        <v>44606</v>
      </c>
      <c r="M764" s="7">
        <v>1</v>
      </c>
      <c r="N764" s="7">
        <v>4</v>
      </c>
      <c r="O764" s="7">
        <v>30</v>
      </c>
      <c r="P764" s="7" t="s">
        <v>45</v>
      </c>
      <c r="Q764" s="7" t="s">
        <v>826</v>
      </c>
      <c r="R764" s="7" t="s">
        <v>37</v>
      </c>
      <c r="S764" s="7">
        <v>61</v>
      </c>
      <c r="T764" s="7" t="str" cm="1">
        <f t="array" ref="T764">_xlfn.IFS(S764&lt;30, "Young", AND(S764&gt;=30,S764&lt;50),"Adults",S764&gt;=50,"Senior")</f>
        <v>Senior</v>
      </c>
      <c r="U764" s="7" t="s">
        <v>84</v>
      </c>
      <c r="V764" s="7" t="s">
        <v>39</v>
      </c>
    </row>
    <row r="765" spans="1:22" ht="14.25" customHeight="1" x14ac:dyDescent="0.3">
      <c r="A765" s="9">
        <v>1764</v>
      </c>
      <c r="B765" s="10">
        <v>44893</v>
      </c>
      <c r="C765" s="9" t="str">
        <f t="shared" si="11"/>
        <v>Nov</v>
      </c>
      <c r="D765" s="9" t="s">
        <v>59</v>
      </c>
      <c r="E765" s="9" t="s">
        <v>60</v>
      </c>
      <c r="F765" s="9">
        <v>87</v>
      </c>
      <c r="G765" s="9" t="str" cm="1">
        <f t="array" ref="G765">_xlfn.IFS(F765&lt;20,"10-20",AND(F765&gt;=20,F765&lt;50),"20-50",AND(F765&gt;=50,F765&lt;70),"50-70",F765&gt;=70,"70-100")</f>
        <v>70-100</v>
      </c>
      <c r="H765" s="9">
        <v>109</v>
      </c>
      <c r="I765" s="9">
        <v>658</v>
      </c>
      <c r="J765" s="9">
        <v>30</v>
      </c>
      <c r="K765" s="9" t="s">
        <v>42</v>
      </c>
      <c r="L765" s="10">
        <v>44899</v>
      </c>
      <c r="M765" s="9">
        <v>6</v>
      </c>
      <c r="N765" s="9">
        <v>2</v>
      </c>
      <c r="O765" s="9">
        <v>660</v>
      </c>
      <c r="P765" s="9" t="s">
        <v>61</v>
      </c>
      <c r="Q765" s="9" t="s">
        <v>827</v>
      </c>
      <c r="R765" s="9" t="s">
        <v>37</v>
      </c>
      <c r="S765" s="9">
        <v>34</v>
      </c>
      <c r="T765" s="9" t="str" cm="1">
        <f t="array" ref="T765">_xlfn.IFS(S765&lt;30, "Young", AND(S765&gt;=30,S765&lt;50),"Adults",S765&gt;=50,"Senior")</f>
        <v>Adults</v>
      </c>
      <c r="U765" s="9" t="s">
        <v>55</v>
      </c>
      <c r="V765" s="9" t="s">
        <v>39</v>
      </c>
    </row>
    <row r="766" spans="1:22" ht="14.25" customHeight="1" x14ac:dyDescent="0.3">
      <c r="A766" s="7">
        <v>1765</v>
      </c>
      <c r="B766" s="8">
        <v>44586</v>
      </c>
      <c r="C766" s="7" t="str">
        <f t="shared" si="11"/>
        <v>Jan</v>
      </c>
      <c r="D766" s="7" t="s">
        <v>77</v>
      </c>
      <c r="E766" s="7" t="s">
        <v>33</v>
      </c>
      <c r="F766" s="7">
        <v>39</v>
      </c>
      <c r="G766" s="7" t="str" cm="1">
        <f t="array" ref="G766">_xlfn.IFS(F766&lt;20,"10-20",AND(F766&gt;=20,F766&lt;50),"20-50",AND(F766&gt;=50,F766&lt;70),"50-70",F766&gt;=70,"70-100")</f>
        <v>20-50</v>
      </c>
      <c r="H766" s="7">
        <v>51</v>
      </c>
      <c r="I766" s="7">
        <v>19</v>
      </c>
      <c r="J766" s="7">
        <v>2</v>
      </c>
      <c r="K766" s="7" t="s">
        <v>42</v>
      </c>
      <c r="L766" s="8">
        <v>44592</v>
      </c>
      <c r="M766" s="7">
        <v>6</v>
      </c>
      <c r="N766" s="7">
        <v>5</v>
      </c>
      <c r="O766" s="7">
        <v>24</v>
      </c>
      <c r="P766" s="7" t="s">
        <v>72</v>
      </c>
      <c r="Q766" s="7" t="s">
        <v>502</v>
      </c>
      <c r="R766" s="7" t="s">
        <v>37</v>
      </c>
      <c r="S766" s="7">
        <v>22</v>
      </c>
      <c r="T766" s="7" t="str" cm="1">
        <f t="array" ref="T766">_xlfn.IFS(S766&lt;30, "Young", AND(S766&gt;=30,S766&lt;50),"Adults",S766&gt;=50,"Senior")</f>
        <v>Young</v>
      </c>
      <c r="U766" s="7" t="s">
        <v>67</v>
      </c>
      <c r="V766" s="7" t="s">
        <v>39</v>
      </c>
    </row>
    <row r="767" spans="1:22" ht="14.25" customHeight="1" x14ac:dyDescent="0.3">
      <c r="A767" s="9">
        <v>1766</v>
      </c>
      <c r="B767" s="10">
        <v>44591</v>
      </c>
      <c r="C767" s="9" t="str">
        <f t="shared" si="11"/>
        <v>Jan</v>
      </c>
      <c r="D767" s="9" t="s">
        <v>40</v>
      </c>
      <c r="E767" s="9" t="s">
        <v>41</v>
      </c>
      <c r="F767" s="9">
        <v>27</v>
      </c>
      <c r="G767" s="9" t="str" cm="1">
        <f t="array" ref="G767">_xlfn.IFS(F767&lt;20,"10-20",AND(F767&gt;=20,F767&lt;50),"20-50",AND(F767&gt;=50,F767&lt;70),"50-70",F767&gt;=70,"70-100")</f>
        <v>20-50</v>
      </c>
      <c r="H767" s="9">
        <v>64</v>
      </c>
      <c r="I767" s="9">
        <v>1846</v>
      </c>
      <c r="J767" s="9">
        <v>50</v>
      </c>
      <c r="K767" s="9" t="s">
        <v>42</v>
      </c>
      <c r="L767" s="10">
        <v>44597</v>
      </c>
      <c r="M767" s="9">
        <v>6</v>
      </c>
      <c r="N767" s="9">
        <v>4</v>
      </c>
      <c r="O767" s="9">
        <v>1850</v>
      </c>
      <c r="P767" s="9" t="s">
        <v>61</v>
      </c>
      <c r="Q767" s="9" t="s">
        <v>828</v>
      </c>
      <c r="R767" s="9" t="s">
        <v>37</v>
      </c>
      <c r="S767" s="9">
        <v>25</v>
      </c>
      <c r="T767" s="9" t="str" cm="1">
        <f t="array" ref="T767">_xlfn.IFS(S767&lt;30, "Young", AND(S767&gt;=30,S767&lt;50),"Adults",S767&gt;=50,"Senior")</f>
        <v>Young</v>
      </c>
      <c r="U767" s="9" t="s">
        <v>88</v>
      </c>
      <c r="V767" s="9" t="s">
        <v>39</v>
      </c>
    </row>
    <row r="768" spans="1:22" ht="14.25" customHeight="1" x14ac:dyDescent="0.3">
      <c r="A768" s="7">
        <v>1767</v>
      </c>
      <c r="B768" s="8">
        <v>44744</v>
      </c>
      <c r="C768" s="7" t="str">
        <f t="shared" si="11"/>
        <v>Jul</v>
      </c>
      <c r="D768" s="7" t="s">
        <v>56</v>
      </c>
      <c r="E768" s="7" t="s">
        <v>57</v>
      </c>
      <c r="F768" s="7">
        <v>91</v>
      </c>
      <c r="G768" s="7" t="str" cm="1">
        <f t="array" ref="G768">_xlfn.IFS(F768&lt;20,"10-20",AND(F768&gt;=20,F768&lt;50),"20-50",AND(F768&gt;=50,F768&lt;70),"50-70",F768&gt;=70,"70-100")</f>
        <v>70-100</v>
      </c>
      <c r="H768" s="7">
        <v>102</v>
      </c>
      <c r="I768" s="7">
        <v>413</v>
      </c>
      <c r="J768" s="7">
        <v>38</v>
      </c>
      <c r="K768" s="7" t="s">
        <v>42</v>
      </c>
      <c r="L768" s="8">
        <v>44751</v>
      </c>
      <c r="M768" s="7">
        <v>7</v>
      </c>
      <c r="N768" s="7">
        <v>5</v>
      </c>
      <c r="O768" s="7">
        <v>418</v>
      </c>
      <c r="P768" s="7" t="s">
        <v>49</v>
      </c>
      <c r="Q768" s="7" t="s">
        <v>829</v>
      </c>
      <c r="R768" s="7" t="s">
        <v>37</v>
      </c>
      <c r="S768" s="7">
        <v>21</v>
      </c>
      <c r="T768" s="7" t="str" cm="1">
        <f t="array" ref="T768">_xlfn.IFS(S768&lt;30, "Young", AND(S768&gt;=30,S768&lt;50),"Adults",S768&gt;=50,"Senior")</f>
        <v>Young</v>
      </c>
      <c r="U768" s="7" t="s">
        <v>74</v>
      </c>
      <c r="V768" s="7" t="s">
        <v>39</v>
      </c>
    </row>
    <row r="769" spans="1:22" ht="14.25" customHeight="1" x14ac:dyDescent="0.3">
      <c r="A769" s="9">
        <v>1768</v>
      </c>
      <c r="B769" s="10">
        <v>44826</v>
      </c>
      <c r="C769" s="9" t="str">
        <f t="shared" si="11"/>
        <v>Sep</v>
      </c>
      <c r="D769" s="9" t="s">
        <v>65</v>
      </c>
      <c r="E769" s="9" t="s">
        <v>57</v>
      </c>
      <c r="F769" s="9">
        <v>88</v>
      </c>
      <c r="G769" s="9" t="str" cm="1">
        <f t="array" ref="G769">_xlfn.IFS(F769&lt;20,"10-20",AND(F769&gt;=20,F769&lt;50),"20-50",AND(F769&gt;=50,F769&lt;70),"50-70",F769&gt;=70,"70-100")</f>
        <v>70-100</v>
      </c>
      <c r="H769" s="9">
        <v>104</v>
      </c>
      <c r="I769" s="9">
        <v>542</v>
      </c>
      <c r="J769" s="9">
        <v>34</v>
      </c>
      <c r="K769" s="9" t="s">
        <v>42</v>
      </c>
      <c r="L769" s="10">
        <v>44831</v>
      </c>
      <c r="M769" s="9">
        <v>5</v>
      </c>
      <c r="N769" s="9">
        <v>2</v>
      </c>
      <c r="O769" s="9">
        <v>544</v>
      </c>
      <c r="P769" s="9" t="s">
        <v>72</v>
      </c>
      <c r="Q769" s="9" t="s">
        <v>830</v>
      </c>
      <c r="R769" s="9" t="s">
        <v>779</v>
      </c>
      <c r="S769" s="9">
        <v>51</v>
      </c>
      <c r="T769" s="9" t="str" cm="1">
        <f t="array" ref="T769">_xlfn.IFS(S769&lt;30, "Young", AND(S769&gt;=30,S769&lt;50),"Adults",S769&gt;=50,"Senior")</f>
        <v>Senior</v>
      </c>
      <c r="U769" s="9" t="s">
        <v>47</v>
      </c>
      <c r="V769" s="9" t="s">
        <v>39</v>
      </c>
    </row>
    <row r="770" spans="1:22" ht="14.25" customHeight="1" x14ac:dyDescent="0.3">
      <c r="A770" s="7">
        <v>1769</v>
      </c>
      <c r="B770" s="8">
        <v>44793</v>
      </c>
      <c r="C770" s="7" t="str">
        <f t="shared" si="11"/>
        <v>Aug</v>
      </c>
      <c r="D770" s="7" t="s">
        <v>56</v>
      </c>
      <c r="E770" s="7" t="s">
        <v>57</v>
      </c>
      <c r="F770" s="7">
        <v>95</v>
      </c>
      <c r="G770" s="7" t="str" cm="1">
        <f t="array" ref="G770">_xlfn.IFS(F770&lt;20,"10-20",AND(F770&gt;=20,F770&lt;50),"20-50",AND(F770&gt;=50,F770&lt;70),"50-70",F770&gt;=70,"70-100")</f>
        <v>70-100</v>
      </c>
      <c r="H770" s="7">
        <v>134</v>
      </c>
      <c r="I770" s="7">
        <v>112</v>
      </c>
      <c r="J770" s="7">
        <v>3</v>
      </c>
      <c r="K770" s="7" t="s">
        <v>42</v>
      </c>
      <c r="L770" s="8">
        <v>44796</v>
      </c>
      <c r="M770" s="7">
        <v>3</v>
      </c>
      <c r="N770" s="7">
        <v>5</v>
      </c>
      <c r="O770" s="7">
        <v>117</v>
      </c>
      <c r="P770" s="7" t="s">
        <v>72</v>
      </c>
      <c r="Q770" s="7" t="s">
        <v>551</v>
      </c>
      <c r="R770" s="7" t="s">
        <v>37</v>
      </c>
      <c r="S770" s="7">
        <v>28</v>
      </c>
      <c r="T770" s="7" t="str" cm="1">
        <f t="array" ref="T770">_xlfn.IFS(S770&lt;30, "Young", AND(S770&gt;=30,S770&lt;50),"Adults",S770&gt;=50,"Senior")</f>
        <v>Young</v>
      </c>
      <c r="U770" s="7" t="s">
        <v>44</v>
      </c>
      <c r="V770" s="7" t="s">
        <v>39</v>
      </c>
    </row>
    <row r="771" spans="1:22" ht="14.25" customHeight="1" x14ac:dyDescent="0.3">
      <c r="A771" s="9">
        <v>1770</v>
      </c>
      <c r="B771" s="10">
        <v>44589</v>
      </c>
      <c r="C771" s="9" t="str">
        <f t="shared" ref="C771:C834" si="12">TEXT(B771,"MMM")</f>
        <v>Jan</v>
      </c>
      <c r="D771" s="9" t="s">
        <v>40</v>
      </c>
      <c r="E771" s="9" t="s">
        <v>41</v>
      </c>
      <c r="F771" s="9">
        <v>67</v>
      </c>
      <c r="G771" s="9" t="str" cm="1">
        <f t="array" ref="G771">_xlfn.IFS(F771&lt;20,"10-20",AND(F771&gt;=20,F771&lt;50),"20-50",AND(F771&gt;=50,F771&lt;70),"50-70",F771&gt;=70,"70-100")</f>
        <v>50-70</v>
      </c>
      <c r="H771" s="9">
        <v>92</v>
      </c>
      <c r="I771" s="9">
        <v>248</v>
      </c>
      <c r="J771" s="9">
        <v>10</v>
      </c>
      <c r="K771" s="9" t="s">
        <v>42</v>
      </c>
      <c r="L771" s="10">
        <v>44594</v>
      </c>
      <c r="M771" s="9">
        <v>5</v>
      </c>
      <c r="N771" s="9">
        <v>2</v>
      </c>
      <c r="O771" s="9">
        <v>250</v>
      </c>
      <c r="P771" s="9" t="s">
        <v>49</v>
      </c>
      <c r="Q771" s="9" t="s">
        <v>831</v>
      </c>
      <c r="R771" s="9" t="s">
        <v>37</v>
      </c>
      <c r="S771" s="9">
        <v>49</v>
      </c>
      <c r="T771" s="9" t="str" cm="1">
        <f t="array" ref="T771">_xlfn.IFS(S771&lt;30, "Young", AND(S771&gt;=30,S771&lt;50),"Adults",S771&gt;=50,"Senior")</f>
        <v>Adults</v>
      </c>
      <c r="U771" s="9" t="s">
        <v>67</v>
      </c>
      <c r="V771" s="9" t="s">
        <v>39</v>
      </c>
    </row>
    <row r="772" spans="1:22" ht="14.25" customHeight="1" x14ac:dyDescent="0.3">
      <c r="A772" s="7">
        <v>1771</v>
      </c>
      <c r="B772" s="8">
        <v>44734</v>
      </c>
      <c r="C772" s="7" t="str">
        <f t="shared" si="12"/>
        <v>Jun</v>
      </c>
      <c r="D772" s="7" t="s">
        <v>48</v>
      </c>
      <c r="E772" s="7" t="s">
        <v>41</v>
      </c>
      <c r="F772" s="7">
        <v>86</v>
      </c>
      <c r="G772" s="7" t="str" cm="1">
        <f t="array" ref="G772">_xlfn.IFS(F772&lt;20,"10-20",AND(F772&gt;=20,F772&lt;50),"20-50",AND(F772&gt;=50,F772&lt;70),"50-70",F772&gt;=70,"70-100")</f>
        <v>70-100</v>
      </c>
      <c r="H772" s="7">
        <v>105</v>
      </c>
      <c r="I772" s="7">
        <v>71</v>
      </c>
      <c r="J772" s="7">
        <v>4</v>
      </c>
      <c r="K772" s="7" t="s">
        <v>42</v>
      </c>
      <c r="L772" s="8">
        <v>44735</v>
      </c>
      <c r="M772" s="7">
        <v>1</v>
      </c>
      <c r="N772" s="7">
        <v>5</v>
      </c>
      <c r="O772" s="7">
        <v>76</v>
      </c>
      <c r="P772" s="7" t="s">
        <v>49</v>
      </c>
      <c r="Q772" s="7" t="s">
        <v>832</v>
      </c>
      <c r="R772" s="7" t="s">
        <v>37</v>
      </c>
      <c r="S772" s="7">
        <v>25</v>
      </c>
      <c r="T772" s="7" t="str" cm="1">
        <f t="array" ref="T772">_xlfn.IFS(S772&lt;30, "Young", AND(S772&gt;=30,S772&lt;50),"Adults",S772&gt;=50,"Senior")</f>
        <v>Young</v>
      </c>
      <c r="U772" s="7" t="s">
        <v>38</v>
      </c>
      <c r="V772" s="7" t="s">
        <v>39</v>
      </c>
    </row>
    <row r="773" spans="1:22" ht="14.25" customHeight="1" x14ac:dyDescent="0.3">
      <c r="A773" s="9">
        <v>1772</v>
      </c>
      <c r="B773" s="10">
        <v>44777</v>
      </c>
      <c r="C773" s="9" t="str">
        <f t="shared" si="12"/>
        <v>Aug</v>
      </c>
      <c r="D773" s="9" t="s">
        <v>68</v>
      </c>
      <c r="E773" s="9" t="s">
        <v>57</v>
      </c>
      <c r="F773" s="9">
        <v>84</v>
      </c>
      <c r="G773" s="9" t="str" cm="1">
        <f t="array" ref="G773">_xlfn.IFS(F773&lt;20,"10-20",AND(F773&gt;=20,F773&lt;50),"20-50",AND(F773&gt;=50,F773&lt;70),"50-70",F773&gt;=70,"70-100")</f>
        <v>70-100</v>
      </c>
      <c r="H773" s="9">
        <v>116</v>
      </c>
      <c r="I773" s="9">
        <v>1021</v>
      </c>
      <c r="J773" s="9">
        <v>32</v>
      </c>
      <c r="K773" s="9" t="s">
        <v>42</v>
      </c>
      <c r="L773" s="10">
        <v>44780</v>
      </c>
      <c r="M773" s="9">
        <v>3</v>
      </c>
      <c r="N773" s="9">
        <v>3</v>
      </c>
      <c r="O773" s="9">
        <v>1024</v>
      </c>
      <c r="P773" s="9" t="s">
        <v>45</v>
      </c>
      <c r="Q773" s="9" t="s">
        <v>833</v>
      </c>
      <c r="R773" s="9" t="s">
        <v>779</v>
      </c>
      <c r="S773" s="9">
        <v>25</v>
      </c>
      <c r="T773" s="9" t="str" cm="1">
        <f t="array" ref="T773">_xlfn.IFS(S773&lt;30, "Young", AND(S773&gt;=30,S773&lt;50),"Adults",S773&gt;=50,"Senior")</f>
        <v>Young</v>
      </c>
      <c r="U773" s="9" t="s">
        <v>63</v>
      </c>
      <c r="V773" s="9" t="s">
        <v>39</v>
      </c>
    </row>
    <row r="774" spans="1:22" ht="14.25" customHeight="1" x14ac:dyDescent="0.3">
      <c r="A774" s="7">
        <v>1773</v>
      </c>
      <c r="B774" s="8">
        <v>44591</v>
      </c>
      <c r="C774" s="7" t="str">
        <f t="shared" si="12"/>
        <v>Jan</v>
      </c>
      <c r="D774" s="7" t="s">
        <v>81</v>
      </c>
      <c r="E774" s="7" t="s">
        <v>60</v>
      </c>
      <c r="F774" s="7">
        <v>35</v>
      </c>
      <c r="G774" s="7" t="str" cm="1">
        <f t="array" ref="G774">_xlfn.IFS(F774&lt;20,"10-20",AND(F774&gt;=20,F774&lt;50),"20-50",AND(F774&gt;=50,F774&lt;70),"50-70",F774&gt;=70,"70-100")</f>
        <v>20-50</v>
      </c>
      <c r="H774" s="7">
        <v>67</v>
      </c>
      <c r="I774" s="7">
        <v>572</v>
      </c>
      <c r="J774" s="7">
        <v>18</v>
      </c>
      <c r="K774" s="7" t="s">
        <v>42</v>
      </c>
      <c r="L774" s="8">
        <v>44593</v>
      </c>
      <c r="M774" s="7">
        <v>2</v>
      </c>
      <c r="N774" s="7">
        <v>4</v>
      </c>
      <c r="O774" s="7">
        <v>576</v>
      </c>
      <c r="P774" s="7" t="s">
        <v>35</v>
      </c>
      <c r="Q774" s="7" t="s">
        <v>834</v>
      </c>
      <c r="R774" s="7" t="s">
        <v>779</v>
      </c>
      <c r="S774" s="7">
        <v>58</v>
      </c>
      <c r="T774" s="7" t="str" cm="1">
        <f t="array" ref="T774">_xlfn.IFS(S774&lt;30, "Young", AND(S774&gt;=30,S774&lt;50),"Adults",S774&gt;=50,"Senior")</f>
        <v>Senior</v>
      </c>
      <c r="U774" s="7" t="s">
        <v>74</v>
      </c>
      <c r="V774" s="7" t="s">
        <v>39</v>
      </c>
    </row>
    <row r="775" spans="1:22" ht="14.25" customHeight="1" x14ac:dyDescent="0.3">
      <c r="A775" s="9">
        <v>1774</v>
      </c>
      <c r="B775" s="10">
        <v>44727</v>
      </c>
      <c r="C775" s="9" t="str">
        <f t="shared" si="12"/>
        <v>Jun</v>
      </c>
      <c r="D775" s="9" t="s">
        <v>81</v>
      </c>
      <c r="E775" s="9" t="s">
        <v>60</v>
      </c>
      <c r="F775" s="9">
        <v>85</v>
      </c>
      <c r="G775" s="9" t="str" cm="1">
        <f t="array" ref="G775">_xlfn.IFS(F775&lt;20,"10-20",AND(F775&gt;=20,F775&lt;50),"20-50",AND(F775&gt;=50,F775&lt;70),"50-70",F775&gt;=70,"70-100")</f>
        <v>70-100</v>
      </c>
      <c r="H775" s="9">
        <v>119</v>
      </c>
      <c r="I775" s="9">
        <v>1151</v>
      </c>
      <c r="J775" s="9">
        <v>34</v>
      </c>
      <c r="K775" s="9" t="s">
        <v>42</v>
      </c>
      <c r="L775" s="10">
        <v>44733</v>
      </c>
      <c r="M775" s="9">
        <v>6</v>
      </c>
      <c r="N775" s="9">
        <v>5</v>
      </c>
      <c r="O775" s="9">
        <v>1156</v>
      </c>
      <c r="P775" s="9" t="s">
        <v>35</v>
      </c>
      <c r="Q775" s="9" t="s">
        <v>835</v>
      </c>
      <c r="R775" s="9" t="s">
        <v>779</v>
      </c>
      <c r="S775" s="9">
        <v>57</v>
      </c>
      <c r="T775" s="9" t="str" cm="1">
        <f t="array" ref="T775">_xlfn.IFS(S775&lt;30, "Young", AND(S775&gt;=30,S775&lt;50),"Adults",S775&gt;=50,"Senior")</f>
        <v>Senior</v>
      </c>
      <c r="U775" s="9" t="s">
        <v>74</v>
      </c>
      <c r="V775" s="9" t="s">
        <v>39</v>
      </c>
    </row>
    <row r="776" spans="1:22" ht="14.25" customHeight="1" x14ac:dyDescent="0.3">
      <c r="A776" s="7">
        <v>1775</v>
      </c>
      <c r="B776" s="8">
        <v>44759</v>
      </c>
      <c r="C776" s="7" t="str">
        <f t="shared" si="12"/>
        <v>Jul</v>
      </c>
      <c r="D776" s="7" t="s">
        <v>77</v>
      </c>
      <c r="E776" s="7" t="s">
        <v>33</v>
      </c>
      <c r="F776" s="7">
        <v>92</v>
      </c>
      <c r="G776" s="7" t="str" cm="1">
        <f t="array" ref="G776">_xlfn.IFS(F776&lt;20,"10-20",AND(F776&gt;=20,F776&lt;50),"20-50",AND(F776&gt;=50,F776&lt;70),"50-70",F776&gt;=70,"70-100")</f>
        <v>70-100</v>
      </c>
      <c r="H776" s="7">
        <v>115</v>
      </c>
      <c r="I776" s="7">
        <v>641</v>
      </c>
      <c r="J776" s="7">
        <v>28</v>
      </c>
      <c r="K776" s="7" t="s">
        <v>42</v>
      </c>
      <c r="L776" s="8">
        <v>44762</v>
      </c>
      <c r="M776" s="7">
        <v>3</v>
      </c>
      <c r="N776" s="7">
        <v>3</v>
      </c>
      <c r="O776" s="7">
        <v>644</v>
      </c>
      <c r="P776" s="7" t="s">
        <v>72</v>
      </c>
      <c r="Q776" s="7" t="s">
        <v>836</v>
      </c>
      <c r="R776" s="7" t="s">
        <v>37</v>
      </c>
      <c r="S776" s="7">
        <v>59</v>
      </c>
      <c r="T776" s="7" t="str" cm="1">
        <f t="array" ref="T776">_xlfn.IFS(S776&lt;30, "Young", AND(S776&gt;=30,S776&lt;50),"Adults",S776&gt;=50,"Senior")</f>
        <v>Senior</v>
      </c>
      <c r="U776" s="7" t="s">
        <v>38</v>
      </c>
      <c r="V776" s="7" t="s">
        <v>39</v>
      </c>
    </row>
    <row r="777" spans="1:22" ht="14.25" customHeight="1" x14ac:dyDescent="0.3">
      <c r="A777" s="9">
        <v>1776</v>
      </c>
      <c r="B777" s="10">
        <v>44722</v>
      </c>
      <c r="C777" s="9" t="str">
        <f t="shared" si="12"/>
        <v>Jun</v>
      </c>
      <c r="D777" s="9" t="s">
        <v>52</v>
      </c>
      <c r="E777" s="9" t="s">
        <v>53</v>
      </c>
      <c r="F777" s="9">
        <v>99</v>
      </c>
      <c r="G777" s="9" t="str" cm="1">
        <f t="array" ref="G777">_xlfn.IFS(F777&lt;20,"10-20",AND(F777&gt;=20,F777&lt;50),"20-50",AND(F777&gt;=50,F777&lt;70),"50-70",F777&gt;=70,"70-100")</f>
        <v>70-100</v>
      </c>
      <c r="H777" s="9">
        <v>130</v>
      </c>
      <c r="I777" s="9">
        <v>1174</v>
      </c>
      <c r="J777" s="9">
        <v>38</v>
      </c>
      <c r="K777" s="9" t="s">
        <v>42</v>
      </c>
      <c r="L777" s="10">
        <v>44727</v>
      </c>
      <c r="M777" s="9">
        <v>5</v>
      </c>
      <c r="N777" s="9">
        <v>4</v>
      </c>
      <c r="O777" s="9">
        <v>1178</v>
      </c>
      <c r="P777" s="9" t="s">
        <v>45</v>
      </c>
      <c r="Q777" s="9" t="s">
        <v>837</v>
      </c>
      <c r="R777" s="9" t="s">
        <v>37</v>
      </c>
      <c r="S777" s="9">
        <v>31</v>
      </c>
      <c r="T777" s="9" t="str" cm="1">
        <f t="array" ref="T777">_xlfn.IFS(S777&lt;30, "Young", AND(S777&gt;=30,S777&lt;50),"Adults",S777&gt;=50,"Senior")</f>
        <v>Adults</v>
      </c>
      <c r="U777" s="9" t="s">
        <v>44</v>
      </c>
      <c r="V777" s="9" t="s">
        <v>39</v>
      </c>
    </row>
    <row r="778" spans="1:22" ht="14.25" customHeight="1" x14ac:dyDescent="0.3">
      <c r="A778" s="7">
        <v>1777</v>
      </c>
      <c r="B778" s="8">
        <v>44654</v>
      </c>
      <c r="C778" s="7" t="str">
        <f t="shared" si="12"/>
        <v>Apr</v>
      </c>
      <c r="D778" s="7" t="s">
        <v>52</v>
      </c>
      <c r="E778" s="7" t="s">
        <v>53</v>
      </c>
      <c r="F778" s="7">
        <v>70</v>
      </c>
      <c r="G778" s="7" t="str" cm="1">
        <f t="array" ref="G778">_xlfn.IFS(F778&lt;20,"10-20",AND(F778&gt;=20,F778&lt;50),"20-50",AND(F778&gt;=50,F778&lt;70),"50-70",F778&gt;=70,"70-100")</f>
        <v>70-100</v>
      </c>
      <c r="H778" s="7">
        <v>100</v>
      </c>
      <c r="I778" s="7">
        <v>958</v>
      </c>
      <c r="J778" s="7">
        <v>32</v>
      </c>
      <c r="K778" s="7" t="s">
        <v>42</v>
      </c>
      <c r="L778" s="8">
        <v>44661</v>
      </c>
      <c r="M778" s="7">
        <v>7</v>
      </c>
      <c r="N778" s="7">
        <v>2</v>
      </c>
      <c r="O778" s="7">
        <v>960</v>
      </c>
      <c r="P778" s="7" t="s">
        <v>35</v>
      </c>
      <c r="Q778" s="7" t="s">
        <v>838</v>
      </c>
      <c r="R778" s="7" t="s">
        <v>779</v>
      </c>
      <c r="S778" s="7">
        <v>16</v>
      </c>
      <c r="T778" s="7" t="str" cm="1">
        <f t="array" ref="T778">_xlfn.IFS(S778&lt;30, "Young", AND(S778&gt;=30,S778&lt;50),"Adults",S778&gt;=50,"Senior")</f>
        <v>Young</v>
      </c>
      <c r="U778" s="7" t="s">
        <v>168</v>
      </c>
      <c r="V778" s="7" t="s">
        <v>39</v>
      </c>
    </row>
    <row r="779" spans="1:22" ht="14.25" customHeight="1" x14ac:dyDescent="0.3">
      <c r="A779" s="9">
        <v>1778</v>
      </c>
      <c r="B779" s="10">
        <v>44584</v>
      </c>
      <c r="C779" s="9" t="str">
        <f t="shared" si="12"/>
        <v>Jan</v>
      </c>
      <c r="D779" s="9" t="s">
        <v>59</v>
      </c>
      <c r="E779" s="9" t="s">
        <v>60</v>
      </c>
      <c r="F779" s="9">
        <v>34</v>
      </c>
      <c r="G779" s="9" t="str" cm="1">
        <f t="array" ref="G779">_xlfn.IFS(F779&lt;20,"10-20",AND(F779&gt;=20,F779&lt;50),"20-50",AND(F779&gt;=50,F779&lt;70),"50-70",F779&gt;=70,"70-100")</f>
        <v>20-50</v>
      </c>
      <c r="H779" s="9">
        <v>51</v>
      </c>
      <c r="I779" s="9">
        <v>218</v>
      </c>
      <c r="J779" s="9">
        <v>13</v>
      </c>
      <c r="K779" s="9" t="s">
        <v>42</v>
      </c>
      <c r="L779" s="10">
        <v>44591</v>
      </c>
      <c r="M779" s="9">
        <v>7</v>
      </c>
      <c r="N779" s="9">
        <v>3</v>
      </c>
      <c r="O779" s="9">
        <v>221</v>
      </c>
      <c r="P779" s="9" t="s">
        <v>35</v>
      </c>
      <c r="Q779" s="9" t="s">
        <v>839</v>
      </c>
      <c r="R779" s="9" t="s">
        <v>779</v>
      </c>
      <c r="S779" s="9">
        <v>18</v>
      </c>
      <c r="T779" s="9" t="str" cm="1">
        <f t="array" ref="T779">_xlfn.IFS(S779&lt;30, "Young", AND(S779&gt;=30,S779&lt;50),"Adults",S779&gt;=50,"Senior")</f>
        <v>Young</v>
      </c>
      <c r="U779" s="9" t="s">
        <v>84</v>
      </c>
      <c r="V779" s="9" t="s">
        <v>39</v>
      </c>
    </row>
    <row r="780" spans="1:22" ht="14.25" customHeight="1" x14ac:dyDescent="0.3">
      <c r="A780" s="7">
        <v>1779</v>
      </c>
      <c r="B780" s="8">
        <v>44882</v>
      </c>
      <c r="C780" s="7" t="str">
        <f t="shared" si="12"/>
        <v>Nov</v>
      </c>
      <c r="D780" s="7" t="s">
        <v>81</v>
      </c>
      <c r="E780" s="7" t="s">
        <v>60</v>
      </c>
      <c r="F780" s="7">
        <v>83</v>
      </c>
      <c r="G780" s="7" t="str" cm="1">
        <f t="array" ref="G780">_xlfn.IFS(F780&lt;20,"10-20",AND(F780&gt;=20,F780&lt;50),"20-50",AND(F780&gt;=50,F780&lt;70),"50-70",F780&gt;=70,"70-100")</f>
        <v>70-100</v>
      </c>
      <c r="H780" s="7">
        <v>119</v>
      </c>
      <c r="I780" s="7">
        <v>574</v>
      </c>
      <c r="J780" s="7">
        <v>16</v>
      </c>
      <c r="K780" s="7" t="s">
        <v>42</v>
      </c>
      <c r="L780" s="8">
        <v>44889</v>
      </c>
      <c r="M780" s="7">
        <v>7</v>
      </c>
      <c r="N780" s="7">
        <v>2</v>
      </c>
      <c r="O780" s="7">
        <v>576</v>
      </c>
      <c r="P780" s="7" t="s">
        <v>49</v>
      </c>
      <c r="Q780" s="7" t="s">
        <v>840</v>
      </c>
      <c r="R780" s="7" t="s">
        <v>37</v>
      </c>
      <c r="S780" s="7">
        <v>34</v>
      </c>
      <c r="T780" s="7" t="str" cm="1">
        <f t="array" ref="T780">_xlfn.IFS(S780&lt;30, "Young", AND(S780&gt;=30,S780&lt;50),"Adults",S780&gt;=50,"Senior")</f>
        <v>Adults</v>
      </c>
      <c r="U780" s="7" t="s">
        <v>88</v>
      </c>
      <c r="V780" s="7" t="s">
        <v>39</v>
      </c>
    </row>
    <row r="781" spans="1:22" ht="14.25" customHeight="1" x14ac:dyDescent="0.3">
      <c r="A781" s="9">
        <v>1780</v>
      </c>
      <c r="B781" s="10">
        <v>44653</v>
      </c>
      <c r="C781" s="9" t="str">
        <f t="shared" si="12"/>
        <v>Apr</v>
      </c>
      <c r="D781" s="9" t="s">
        <v>77</v>
      </c>
      <c r="E781" s="9" t="s">
        <v>33</v>
      </c>
      <c r="F781" s="9">
        <v>37</v>
      </c>
      <c r="G781" s="9" t="str" cm="1">
        <f t="array" ref="G781">_xlfn.IFS(F781&lt;20,"10-20",AND(F781&gt;=20,F781&lt;50),"20-50",AND(F781&gt;=50,F781&lt;70),"50-70",F781&gt;=70,"70-100")</f>
        <v>20-50</v>
      </c>
      <c r="H781" s="9">
        <v>47</v>
      </c>
      <c r="I781" s="9">
        <v>317</v>
      </c>
      <c r="J781" s="9">
        <v>32</v>
      </c>
      <c r="K781" s="9" t="s">
        <v>42</v>
      </c>
      <c r="L781" s="10">
        <v>44659</v>
      </c>
      <c r="M781" s="9">
        <v>6</v>
      </c>
      <c r="N781" s="9">
        <v>3</v>
      </c>
      <c r="O781" s="9">
        <v>320</v>
      </c>
      <c r="P781" s="9" t="s">
        <v>61</v>
      </c>
      <c r="Q781" s="9" t="s">
        <v>841</v>
      </c>
      <c r="R781" s="9" t="s">
        <v>779</v>
      </c>
      <c r="S781" s="9">
        <v>46</v>
      </c>
      <c r="T781" s="9" t="str" cm="1">
        <f t="array" ref="T781">_xlfn.IFS(S781&lt;30, "Young", AND(S781&gt;=30,S781&lt;50),"Adults",S781&gt;=50,"Senior")</f>
        <v>Adults</v>
      </c>
      <c r="U781" s="9" t="s">
        <v>168</v>
      </c>
      <c r="V781" s="9" t="s">
        <v>39</v>
      </c>
    </row>
    <row r="782" spans="1:22" ht="14.25" customHeight="1" x14ac:dyDescent="0.3">
      <c r="A782" s="7">
        <v>1781</v>
      </c>
      <c r="B782" s="8">
        <v>44654</v>
      </c>
      <c r="C782" s="7" t="str">
        <f t="shared" si="12"/>
        <v>Apr</v>
      </c>
      <c r="D782" s="7" t="s">
        <v>68</v>
      </c>
      <c r="E782" s="7" t="s">
        <v>57</v>
      </c>
      <c r="F782" s="7">
        <v>22</v>
      </c>
      <c r="G782" s="7" t="str" cm="1">
        <f t="array" ref="G782">_xlfn.IFS(F782&lt;20,"10-20",AND(F782&gt;=20,F782&lt;50),"20-50",AND(F782&gt;=50,F782&lt;70),"50-70",F782&gt;=70,"70-100")</f>
        <v>20-50</v>
      </c>
      <c r="H782" s="7">
        <v>53</v>
      </c>
      <c r="I782" s="7">
        <v>1329</v>
      </c>
      <c r="J782" s="7">
        <v>43</v>
      </c>
      <c r="K782" s="7" t="s">
        <v>42</v>
      </c>
      <c r="L782" s="8">
        <v>44657</v>
      </c>
      <c r="M782" s="7">
        <v>3</v>
      </c>
      <c r="N782" s="7">
        <v>4</v>
      </c>
      <c r="O782" s="7">
        <v>1333</v>
      </c>
      <c r="P782" s="7" t="s">
        <v>45</v>
      </c>
      <c r="Q782" s="7" t="s">
        <v>842</v>
      </c>
      <c r="R782" s="7" t="s">
        <v>779</v>
      </c>
      <c r="S782" s="7">
        <v>37</v>
      </c>
      <c r="T782" s="7" t="str" cm="1">
        <f t="array" ref="T782">_xlfn.IFS(S782&lt;30, "Young", AND(S782&gt;=30,S782&lt;50),"Adults",S782&gt;=50,"Senior")</f>
        <v>Adults</v>
      </c>
      <c r="U782" s="7" t="s">
        <v>55</v>
      </c>
      <c r="V782" s="7" t="s">
        <v>39</v>
      </c>
    </row>
    <row r="783" spans="1:22" ht="14.25" customHeight="1" x14ac:dyDescent="0.3">
      <c r="A783" s="9">
        <v>1782</v>
      </c>
      <c r="B783" s="10">
        <v>44803</v>
      </c>
      <c r="C783" s="9" t="str">
        <f t="shared" si="12"/>
        <v>Aug</v>
      </c>
      <c r="D783" s="9" t="s">
        <v>40</v>
      </c>
      <c r="E783" s="9" t="s">
        <v>41</v>
      </c>
      <c r="F783" s="9">
        <v>82</v>
      </c>
      <c r="G783" s="9" t="str" cm="1">
        <f t="array" ref="G783">_xlfn.IFS(F783&lt;20,"10-20",AND(F783&gt;=20,F783&lt;50),"20-50",AND(F783&gt;=50,F783&lt;70),"50-70",F783&gt;=70,"70-100")</f>
        <v>70-100</v>
      </c>
      <c r="H783" s="9">
        <v>99</v>
      </c>
      <c r="I783" s="9">
        <v>404</v>
      </c>
      <c r="J783" s="9">
        <v>24</v>
      </c>
      <c r="K783" s="9" t="s">
        <v>42</v>
      </c>
      <c r="L783" s="10">
        <v>44810</v>
      </c>
      <c r="M783" s="9">
        <v>7</v>
      </c>
      <c r="N783" s="9">
        <v>4</v>
      </c>
      <c r="O783" s="9">
        <v>408</v>
      </c>
      <c r="P783" s="9" t="s">
        <v>35</v>
      </c>
      <c r="Q783" s="9" t="s">
        <v>843</v>
      </c>
      <c r="R783" s="9" t="s">
        <v>37</v>
      </c>
      <c r="S783" s="9">
        <v>28</v>
      </c>
      <c r="T783" s="9" t="str" cm="1">
        <f t="array" ref="T783">_xlfn.IFS(S783&lt;30, "Young", AND(S783&gt;=30,S783&lt;50),"Adults",S783&gt;=50,"Senior")</f>
        <v>Young</v>
      </c>
      <c r="U783" s="9" t="s">
        <v>38</v>
      </c>
      <c r="V783" s="9" t="s">
        <v>39</v>
      </c>
    </row>
    <row r="784" spans="1:22" ht="14.25" customHeight="1" x14ac:dyDescent="0.3">
      <c r="A784" s="7">
        <v>1783</v>
      </c>
      <c r="B784" s="8">
        <v>44569</v>
      </c>
      <c r="C784" s="7" t="str">
        <f t="shared" si="12"/>
        <v>Jan</v>
      </c>
      <c r="D784" s="7" t="s">
        <v>48</v>
      </c>
      <c r="E784" s="7" t="s">
        <v>41</v>
      </c>
      <c r="F784" s="7">
        <v>44</v>
      </c>
      <c r="G784" s="7" t="str" cm="1">
        <f t="array" ref="G784">_xlfn.IFS(F784&lt;20,"10-20",AND(F784&gt;=20,F784&lt;50),"20-50",AND(F784&gt;=50,F784&lt;70),"50-70",F784&gt;=70,"70-100")</f>
        <v>20-50</v>
      </c>
      <c r="H784" s="7">
        <v>65</v>
      </c>
      <c r="I784" s="7">
        <v>1047</v>
      </c>
      <c r="J784" s="7">
        <v>50</v>
      </c>
      <c r="K784" s="7" t="s">
        <v>42</v>
      </c>
      <c r="L784" s="8">
        <v>44570</v>
      </c>
      <c r="M784" s="7">
        <v>1</v>
      </c>
      <c r="N784" s="7">
        <v>3</v>
      </c>
      <c r="O784" s="7">
        <v>1050</v>
      </c>
      <c r="P784" s="7" t="s">
        <v>49</v>
      </c>
      <c r="Q784" s="7" t="s">
        <v>844</v>
      </c>
      <c r="R784" s="7" t="s">
        <v>37</v>
      </c>
      <c r="S784" s="7">
        <v>50</v>
      </c>
      <c r="T784" s="7" t="str" cm="1">
        <f t="array" ref="T784">_xlfn.IFS(S784&lt;30, "Young", AND(S784&gt;=30,S784&lt;50),"Adults",S784&gt;=50,"Senior")</f>
        <v>Senior</v>
      </c>
      <c r="U784" s="7" t="s">
        <v>38</v>
      </c>
      <c r="V784" s="7" t="s">
        <v>39</v>
      </c>
    </row>
    <row r="785" spans="1:22" ht="14.25" customHeight="1" x14ac:dyDescent="0.3">
      <c r="A785" s="9">
        <v>1784</v>
      </c>
      <c r="B785" s="10">
        <v>44778</v>
      </c>
      <c r="C785" s="9" t="str">
        <f t="shared" si="12"/>
        <v>Aug</v>
      </c>
      <c r="D785" s="9" t="s">
        <v>59</v>
      </c>
      <c r="E785" s="9" t="s">
        <v>60</v>
      </c>
      <c r="F785" s="9">
        <v>45</v>
      </c>
      <c r="G785" s="9" t="str" cm="1">
        <f t="array" ref="G785">_xlfn.IFS(F785&lt;20,"10-20",AND(F785&gt;=20,F785&lt;50),"20-50",AND(F785&gt;=50,F785&lt;70),"50-70",F785&gt;=70,"70-100")</f>
        <v>20-50</v>
      </c>
      <c r="H785" s="9">
        <v>59</v>
      </c>
      <c r="I785" s="9">
        <v>121</v>
      </c>
      <c r="J785" s="9">
        <v>9</v>
      </c>
      <c r="K785" s="9" t="s">
        <v>42</v>
      </c>
      <c r="L785" s="10">
        <v>44784</v>
      </c>
      <c r="M785" s="9">
        <v>6</v>
      </c>
      <c r="N785" s="9">
        <v>5</v>
      </c>
      <c r="O785" s="9">
        <v>126</v>
      </c>
      <c r="P785" s="9" t="s">
        <v>61</v>
      </c>
      <c r="Q785" s="9" t="s">
        <v>845</v>
      </c>
      <c r="R785" s="9" t="s">
        <v>779</v>
      </c>
      <c r="S785" s="9">
        <v>32</v>
      </c>
      <c r="T785" s="9" t="str" cm="1">
        <f t="array" ref="T785">_xlfn.IFS(S785&lt;30, "Young", AND(S785&gt;=30,S785&lt;50),"Adults",S785&gt;=50,"Senior")</f>
        <v>Adults</v>
      </c>
      <c r="U785" s="9" t="s">
        <v>168</v>
      </c>
      <c r="V785" s="9" t="s">
        <v>39</v>
      </c>
    </row>
    <row r="786" spans="1:22" ht="14.25" customHeight="1" x14ac:dyDescent="0.3">
      <c r="A786" s="7">
        <v>1785</v>
      </c>
      <c r="B786" s="8">
        <v>44825</v>
      </c>
      <c r="C786" s="7" t="str">
        <f t="shared" si="12"/>
        <v>Sep</v>
      </c>
      <c r="D786" s="7" t="s">
        <v>59</v>
      </c>
      <c r="E786" s="7" t="s">
        <v>60</v>
      </c>
      <c r="F786" s="7">
        <v>54</v>
      </c>
      <c r="G786" s="7" t="str" cm="1">
        <f t="array" ref="G786">_xlfn.IFS(F786&lt;20,"10-20",AND(F786&gt;=20,F786&lt;50),"20-50",AND(F786&gt;=50,F786&lt;70),"50-70",F786&gt;=70,"70-100")</f>
        <v>50-70</v>
      </c>
      <c r="H786" s="7">
        <v>66</v>
      </c>
      <c r="I786" s="7">
        <v>463</v>
      </c>
      <c r="J786" s="7">
        <v>39</v>
      </c>
      <c r="K786" s="7" t="s">
        <v>42</v>
      </c>
      <c r="L786" s="8">
        <v>44829</v>
      </c>
      <c r="M786" s="7">
        <v>4</v>
      </c>
      <c r="N786" s="7">
        <v>5</v>
      </c>
      <c r="O786" s="7">
        <v>468</v>
      </c>
      <c r="P786" s="7" t="s">
        <v>45</v>
      </c>
      <c r="Q786" s="7" t="s">
        <v>846</v>
      </c>
      <c r="R786" s="7" t="s">
        <v>37</v>
      </c>
      <c r="S786" s="7">
        <v>44</v>
      </c>
      <c r="T786" s="7" t="str" cm="1">
        <f t="array" ref="T786">_xlfn.IFS(S786&lt;30, "Young", AND(S786&gt;=30,S786&lt;50),"Adults",S786&gt;=50,"Senior")</f>
        <v>Adults</v>
      </c>
      <c r="U786" s="7" t="s">
        <v>84</v>
      </c>
      <c r="V786" s="7" t="s">
        <v>39</v>
      </c>
    </row>
    <row r="787" spans="1:22" ht="14.25" customHeight="1" x14ac:dyDescent="0.3">
      <c r="A787" s="9">
        <v>1786</v>
      </c>
      <c r="B787" s="10">
        <v>44888</v>
      </c>
      <c r="C787" s="9" t="str">
        <f t="shared" si="12"/>
        <v>Nov</v>
      </c>
      <c r="D787" s="9" t="s">
        <v>68</v>
      </c>
      <c r="E787" s="9" t="s">
        <v>57</v>
      </c>
      <c r="F787" s="9">
        <v>25</v>
      </c>
      <c r="G787" s="9" t="str" cm="1">
        <f t="array" ref="G787">_xlfn.IFS(F787&lt;20,"10-20",AND(F787&gt;=20,F787&lt;50),"20-50",AND(F787&gt;=50,F787&lt;70),"50-70",F787&gt;=70,"70-100")</f>
        <v>20-50</v>
      </c>
      <c r="H787" s="9">
        <v>36</v>
      </c>
      <c r="I787" s="9">
        <v>185</v>
      </c>
      <c r="J787" s="9">
        <v>17</v>
      </c>
      <c r="K787" s="9" t="s">
        <v>42</v>
      </c>
      <c r="L787" s="10">
        <v>44890</v>
      </c>
      <c r="M787" s="9">
        <v>2</v>
      </c>
      <c r="N787" s="9">
        <v>2</v>
      </c>
      <c r="O787" s="9">
        <v>187</v>
      </c>
      <c r="P787" s="9" t="s">
        <v>72</v>
      </c>
      <c r="Q787" s="9" t="s">
        <v>847</v>
      </c>
      <c r="R787" s="9" t="s">
        <v>779</v>
      </c>
      <c r="S787" s="9">
        <v>21</v>
      </c>
      <c r="T787" s="9" t="str" cm="1">
        <f t="array" ref="T787">_xlfn.IFS(S787&lt;30, "Young", AND(S787&gt;=30,S787&lt;50),"Adults",S787&gt;=50,"Senior")</f>
        <v>Young</v>
      </c>
      <c r="U787" s="9" t="s">
        <v>67</v>
      </c>
      <c r="V787" s="9" t="s">
        <v>39</v>
      </c>
    </row>
    <row r="788" spans="1:22" ht="14.25" customHeight="1" x14ac:dyDescent="0.3">
      <c r="A788" s="7">
        <v>1787</v>
      </c>
      <c r="B788" s="8">
        <v>44683</v>
      </c>
      <c r="C788" s="7" t="str">
        <f t="shared" si="12"/>
        <v>May</v>
      </c>
      <c r="D788" s="7" t="s">
        <v>52</v>
      </c>
      <c r="E788" s="7" t="s">
        <v>53</v>
      </c>
      <c r="F788" s="7">
        <v>38</v>
      </c>
      <c r="G788" s="7" t="str" cm="1">
        <f t="array" ref="G788">_xlfn.IFS(F788&lt;20,"10-20",AND(F788&gt;=20,F788&lt;50),"20-50",AND(F788&gt;=50,F788&lt;70),"50-70",F788&gt;=70,"70-100")</f>
        <v>20-50</v>
      </c>
      <c r="H788" s="7">
        <v>73</v>
      </c>
      <c r="I788" s="7">
        <v>1676</v>
      </c>
      <c r="J788" s="7">
        <v>48</v>
      </c>
      <c r="K788" s="7" t="s">
        <v>42</v>
      </c>
      <c r="L788" s="8">
        <v>44686</v>
      </c>
      <c r="M788" s="7">
        <v>3</v>
      </c>
      <c r="N788" s="7">
        <v>4</v>
      </c>
      <c r="O788" s="7">
        <v>1680</v>
      </c>
      <c r="P788" s="7" t="s">
        <v>35</v>
      </c>
      <c r="Q788" s="7" t="s">
        <v>848</v>
      </c>
      <c r="R788" s="7" t="s">
        <v>779</v>
      </c>
      <c r="S788" s="7">
        <v>57</v>
      </c>
      <c r="T788" s="7" t="str" cm="1">
        <f t="array" ref="T788">_xlfn.IFS(S788&lt;30, "Young", AND(S788&gt;=30,S788&lt;50),"Adults",S788&gt;=50,"Senior")</f>
        <v>Senior</v>
      </c>
      <c r="U788" s="7" t="s">
        <v>63</v>
      </c>
      <c r="V788" s="7" t="s">
        <v>39</v>
      </c>
    </row>
    <row r="789" spans="1:22" ht="14.25" customHeight="1" x14ac:dyDescent="0.3">
      <c r="A789" s="9">
        <v>1788</v>
      </c>
      <c r="B789" s="10">
        <v>44610</v>
      </c>
      <c r="C789" s="9" t="str">
        <f t="shared" si="12"/>
        <v>Feb</v>
      </c>
      <c r="D789" s="9" t="s">
        <v>77</v>
      </c>
      <c r="E789" s="9" t="s">
        <v>33</v>
      </c>
      <c r="F789" s="9">
        <v>54</v>
      </c>
      <c r="G789" s="9" t="str" cm="1">
        <f t="array" ref="G789">_xlfn.IFS(F789&lt;20,"10-20",AND(F789&gt;=20,F789&lt;50),"20-50",AND(F789&gt;=50,F789&lt;70),"50-70",F789&gt;=70,"70-100")</f>
        <v>50-70</v>
      </c>
      <c r="H789" s="9">
        <v>66</v>
      </c>
      <c r="I789" s="9">
        <v>307</v>
      </c>
      <c r="J789" s="9">
        <v>26</v>
      </c>
      <c r="K789" s="9" t="s">
        <v>42</v>
      </c>
      <c r="L789" s="10">
        <v>44614</v>
      </c>
      <c r="M789" s="9">
        <v>4</v>
      </c>
      <c r="N789" s="9">
        <v>5</v>
      </c>
      <c r="O789" s="9">
        <v>312</v>
      </c>
      <c r="P789" s="9" t="s">
        <v>72</v>
      </c>
      <c r="Q789" s="9" t="s">
        <v>849</v>
      </c>
      <c r="R789" s="9" t="s">
        <v>779</v>
      </c>
      <c r="S789" s="9">
        <v>58</v>
      </c>
      <c r="T789" s="9" t="str" cm="1">
        <f t="array" ref="T789">_xlfn.IFS(S789&lt;30, "Young", AND(S789&gt;=30,S789&lt;50),"Adults",S789&gt;=50,"Senior")</f>
        <v>Senior</v>
      </c>
      <c r="U789" s="9" t="s">
        <v>63</v>
      </c>
      <c r="V789" s="9" t="s">
        <v>39</v>
      </c>
    </row>
    <row r="790" spans="1:22" ht="14.25" customHeight="1" x14ac:dyDescent="0.3">
      <c r="A790" s="7">
        <v>1789</v>
      </c>
      <c r="B790" s="8">
        <v>44916</v>
      </c>
      <c r="C790" s="7" t="str">
        <f t="shared" si="12"/>
        <v>Dec</v>
      </c>
      <c r="D790" s="7" t="s">
        <v>32</v>
      </c>
      <c r="E790" s="7" t="s">
        <v>33</v>
      </c>
      <c r="F790" s="7">
        <v>54</v>
      </c>
      <c r="G790" s="7" t="str" cm="1">
        <f t="array" ref="G790">_xlfn.IFS(F790&lt;20,"10-20",AND(F790&gt;=20,F790&lt;50),"20-50",AND(F790&gt;=50,F790&lt;70),"50-70",F790&gt;=70,"70-100")</f>
        <v>50-70</v>
      </c>
      <c r="H790" s="7">
        <v>66</v>
      </c>
      <c r="I790" s="7">
        <v>322</v>
      </c>
      <c r="J790" s="7">
        <v>27</v>
      </c>
      <c r="K790" s="7" t="s">
        <v>42</v>
      </c>
      <c r="L790" s="8">
        <v>44917</v>
      </c>
      <c r="M790" s="7">
        <v>1</v>
      </c>
      <c r="N790" s="7">
        <v>2</v>
      </c>
      <c r="O790" s="7">
        <v>324</v>
      </c>
      <c r="P790" s="7" t="s">
        <v>45</v>
      </c>
      <c r="Q790" s="7" t="s">
        <v>850</v>
      </c>
      <c r="R790" s="7" t="s">
        <v>37</v>
      </c>
      <c r="S790" s="7">
        <v>51</v>
      </c>
      <c r="T790" s="7" t="str" cm="1">
        <f t="array" ref="T790">_xlfn.IFS(S790&lt;30, "Young", AND(S790&gt;=30,S790&lt;50),"Adults",S790&gt;=50,"Senior")</f>
        <v>Senior</v>
      </c>
      <c r="U790" s="7" t="s">
        <v>67</v>
      </c>
      <c r="V790" s="7" t="s">
        <v>39</v>
      </c>
    </row>
    <row r="791" spans="1:22" ht="14.25" customHeight="1" x14ac:dyDescent="0.3">
      <c r="A791" s="9">
        <v>1790</v>
      </c>
      <c r="B791" s="10">
        <v>44684</v>
      </c>
      <c r="C791" s="9" t="str">
        <f t="shared" si="12"/>
        <v>May</v>
      </c>
      <c r="D791" s="9" t="s">
        <v>40</v>
      </c>
      <c r="E791" s="9" t="s">
        <v>41</v>
      </c>
      <c r="F791" s="9">
        <v>83</v>
      </c>
      <c r="G791" s="9" t="str" cm="1">
        <f t="array" ref="G791">_xlfn.IFS(F791&lt;20,"10-20",AND(F791&gt;=20,F791&lt;50),"20-50",AND(F791&gt;=50,F791&lt;70),"50-70",F791&gt;=70,"70-100")</f>
        <v>70-100</v>
      </c>
      <c r="H791" s="9">
        <v>94</v>
      </c>
      <c r="I791" s="9">
        <v>470</v>
      </c>
      <c r="J791" s="9">
        <v>43</v>
      </c>
      <c r="K791" s="9" t="s">
        <v>42</v>
      </c>
      <c r="L791" s="10">
        <v>44687</v>
      </c>
      <c r="M791" s="9">
        <v>3</v>
      </c>
      <c r="N791" s="9">
        <v>3</v>
      </c>
      <c r="O791" s="9">
        <v>473</v>
      </c>
      <c r="P791" s="9" t="s">
        <v>61</v>
      </c>
      <c r="Q791" s="9" t="s">
        <v>851</v>
      </c>
      <c r="R791" s="9" t="s">
        <v>37</v>
      </c>
      <c r="S791" s="9">
        <v>27</v>
      </c>
      <c r="T791" s="9" t="str" cm="1">
        <f t="array" ref="T791">_xlfn.IFS(S791&lt;30, "Young", AND(S791&gt;=30,S791&lt;50),"Adults",S791&gt;=50,"Senior")</f>
        <v>Young</v>
      </c>
      <c r="U791" s="9" t="s">
        <v>38</v>
      </c>
      <c r="V791" s="9" t="s">
        <v>39</v>
      </c>
    </row>
    <row r="792" spans="1:22" ht="14.25" customHeight="1" x14ac:dyDescent="0.3">
      <c r="A792" s="7">
        <v>1791</v>
      </c>
      <c r="B792" s="8">
        <v>44819</v>
      </c>
      <c r="C792" s="7" t="str">
        <f t="shared" si="12"/>
        <v>Sep</v>
      </c>
      <c r="D792" s="7" t="s">
        <v>48</v>
      </c>
      <c r="E792" s="7" t="s">
        <v>41</v>
      </c>
      <c r="F792" s="7">
        <v>38</v>
      </c>
      <c r="G792" s="7" t="str" cm="1">
        <f t="array" ref="G792">_xlfn.IFS(F792&lt;20,"10-20",AND(F792&gt;=20,F792&lt;50),"20-50",AND(F792&gt;=50,F792&lt;70),"50-70",F792&gt;=70,"70-100")</f>
        <v>20-50</v>
      </c>
      <c r="H792" s="7">
        <v>53</v>
      </c>
      <c r="I792" s="7">
        <v>416</v>
      </c>
      <c r="J792" s="7">
        <v>28</v>
      </c>
      <c r="K792" s="7" t="s">
        <v>42</v>
      </c>
      <c r="L792" s="8">
        <v>44821</v>
      </c>
      <c r="M792" s="7">
        <v>1</v>
      </c>
      <c r="N792" s="7">
        <v>4</v>
      </c>
      <c r="O792" s="7">
        <v>420</v>
      </c>
      <c r="P792" s="7" t="s">
        <v>45</v>
      </c>
      <c r="Q792" s="7" t="s">
        <v>852</v>
      </c>
      <c r="R792" s="7" t="s">
        <v>37</v>
      </c>
      <c r="S792" s="7">
        <v>50</v>
      </c>
      <c r="T792" s="7" t="str" cm="1">
        <f t="array" ref="T792">_xlfn.IFS(S792&lt;30, "Young", AND(S792&gt;=30,S792&lt;50),"Adults",S792&gt;=50,"Senior")</f>
        <v>Senior</v>
      </c>
      <c r="U792" s="7" t="s">
        <v>44</v>
      </c>
      <c r="V792" s="7" t="s">
        <v>39</v>
      </c>
    </row>
    <row r="793" spans="1:22" ht="14.25" customHeight="1" x14ac:dyDescent="0.3">
      <c r="A793" s="9">
        <v>1792</v>
      </c>
      <c r="B793" s="10">
        <v>44704</v>
      </c>
      <c r="C793" s="9" t="str">
        <f t="shared" si="12"/>
        <v>May</v>
      </c>
      <c r="D793" s="9" t="s">
        <v>32</v>
      </c>
      <c r="E793" s="9" t="s">
        <v>33</v>
      </c>
      <c r="F793" s="9">
        <v>76</v>
      </c>
      <c r="G793" s="9" t="str" cm="1">
        <f t="array" ref="G793">_xlfn.IFS(F793&lt;20,"10-20",AND(F793&gt;=20,F793&lt;50),"20-50",AND(F793&gt;=50,F793&lt;70),"50-70",F793&gt;=70,"70-100")</f>
        <v>70-100</v>
      </c>
      <c r="H793" s="9">
        <v>98</v>
      </c>
      <c r="I793" s="9">
        <v>502</v>
      </c>
      <c r="J793" s="9">
        <v>23</v>
      </c>
      <c r="K793" s="9" t="s">
        <v>42</v>
      </c>
      <c r="L793" s="10">
        <v>44706</v>
      </c>
      <c r="M793" s="9">
        <v>2</v>
      </c>
      <c r="N793" s="9">
        <v>4</v>
      </c>
      <c r="O793" s="9">
        <v>506</v>
      </c>
      <c r="P793" s="9" t="s">
        <v>61</v>
      </c>
      <c r="Q793" s="9" t="s">
        <v>853</v>
      </c>
      <c r="R793" s="9" t="s">
        <v>779</v>
      </c>
      <c r="S793" s="9">
        <v>36</v>
      </c>
      <c r="T793" s="9" t="str" cm="1">
        <f t="array" ref="T793">_xlfn.IFS(S793&lt;30, "Young", AND(S793&gt;=30,S793&lt;50),"Adults",S793&gt;=50,"Senior")</f>
        <v>Adults</v>
      </c>
      <c r="U793" s="9" t="s">
        <v>67</v>
      </c>
      <c r="V793" s="9" t="s">
        <v>39</v>
      </c>
    </row>
    <row r="794" spans="1:22" ht="14.25" customHeight="1" x14ac:dyDescent="0.3">
      <c r="A794" s="7">
        <v>1793</v>
      </c>
      <c r="B794" s="8">
        <v>44792</v>
      </c>
      <c r="C794" s="7" t="str">
        <f t="shared" si="12"/>
        <v>Aug</v>
      </c>
      <c r="D794" s="7" t="s">
        <v>81</v>
      </c>
      <c r="E794" s="7" t="s">
        <v>60</v>
      </c>
      <c r="F794" s="7">
        <v>38</v>
      </c>
      <c r="G794" s="7" t="str" cm="1">
        <f t="array" ref="G794">_xlfn.IFS(F794&lt;20,"10-20",AND(F794&gt;=20,F794&lt;50),"20-50",AND(F794&gt;=50,F794&lt;70),"50-70",F794&gt;=70,"70-100")</f>
        <v>20-50</v>
      </c>
      <c r="H794" s="7">
        <v>68</v>
      </c>
      <c r="I794" s="7">
        <v>355</v>
      </c>
      <c r="J794" s="7">
        <v>12</v>
      </c>
      <c r="K794" s="7" t="s">
        <v>42</v>
      </c>
      <c r="L794" s="8">
        <v>44797</v>
      </c>
      <c r="M794" s="7">
        <v>5</v>
      </c>
      <c r="N794" s="7">
        <v>5</v>
      </c>
      <c r="O794" s="7">
        <v>360</v>
      </c>
      <c r="P794" s="7" t="s">
        <v>45</v>
      </c>
      <c r="Q794" s="7" t="s">
        <v>854</v>
      </c>
      <c r="R794" s="7" t="s">
        <v>37</v>
      </c>
      <c r="S794" s="7">
        <v>44</v>
      </c>
      <c r="T794" s="7" t="str" cm="1">
        <f t="array" ref="T794">_xlfn.IFS(S794&lt;30, "Young", AND(S794&gt;=30,S794&lt;50),"Adults",S794&gt;=50,"Senior")</f>
        <v>Adults</v>
      </c>
      <c r="U794" s="7" t="s">
        <v>63</v>
      </c>
      <c r="V794" s="7" t="s">
        <v>39</v>
      </c>
    </row>
    <row r="795" spans="1:22" ht="14.25" customHeight="1" x14ac:dyDescent="0.3">
      <c r="A795" s="9">
        <v>1794</v>
      </c>
      <c r="B795" s="10">
        <v>44735</v>
      </c>
      <c r="C795" s="9" t="str">
        <f t="shared" si="12"/>
        <v>Jun</v>
      </c>
      <c r="D795" s="9" t="s">
        <v>65</v>
      </c>
      <c r="E795" s="9" t="s">
        <v>57</v>
      </c>
      <c r="F795" s="9">
        <v>66</v>
      </c>
      <c r="G795" s="9" t="str" cm="1">
        <f t="array" ref="G795">_xlfn.IFS(F795&lt;20,"10-20",AND(F795&gt;=20,F795&lt;50),"20-50",AND(F795&gt;=50,F795&lt;70),"50-70",F795&gt;=70,"70-100")</f>
        <v>50-70</v>
      </c>
      <c r="H795" s="9">
        <v>78</v>
      </c>
      <c r="I795" s="9">
        <v>223</v>
      </c>
      <c r="J795" s="9">
        <v>19</v>
      </c>
      <c r="K795" s="9" t="s">
        <v>42</v>
      </c>
      <c r="L795" s="10">
        <v>44739</v>
      </c>
      <c r="M795" s="9">
        <v>4</v>
      </c>
      <c r="N795" s="9">
        <v>5</v>
      </c>
      <c r="O795" s="9">
        <v>228</v>
      </c>
      <c r="P795" s="9" t="s">
        <v>45</v>
      </c>
      <c r="Q795" s="9" t="s">
        <v>855</v>
      </c>
      <c r="R795" s="9" t="s">
        <v>37</v>
      </c>
      <c r="S795" s="9">
        <v>51</v>
      </c>
      <c r="T795" s="9" t="str" cm="1">
        <f t="array" ref="T795">_xlfn.IFS(S795&lt;30, "Young", AND(S795&gt;=30,S795&lt;50),"Adults",S795&gt;=50,"Senior")</f>
        <v>Senior</v>
      </c>
      <c r="U795" s="9" t="s">
        <v>44</v>
      </c>
      <c r="V795" s="9" t="s">
        <v>39</v>
      </c>
    </row>
    <row r="796" spans="1:22" ht="14.25" customHeight="1" x14ac:dyDescent="0.3">
      <c r="A796" s="7">
        <v>1795</v>
      </c>
      <c r="B796" s="8">
        <v>44728</v>
      </c>
      <c r="C796" s="7" t="str">
        <f t="shared" si="12"/>
        <v>Jun</v>
      </c>
      <c r="D796" s="7" t="s">
        <v>40</v>
      </c>
      <c r="E796" s="7" t="s">
        <v>41</v>
      </c>
      <c r="F796" s="7">
        <v>37</v>
      </c>
      <c r="G796" s="7" t="str" cm="1">
        <f t="array" ref="G796">_xlfn.IFS(F796&lt;20,"10-20",AND(F796&gt;=20,F796&lt;50),"20-50",AND(F796&gt;=50,F796&lt;70),"50-70",F796&gt;=70,"70-100")</f>
        <v>20-50</v>
      </c>
      <c r="H796" s="7">
        <v>66</v>
      </c>
      <c r="I796" s="7">
        <v>228</v>
      </c>
      <c r="J796" s="7">
        <v>8</v>
      </c>
      <c r="K796" s="7" t="s">
        <v>42</v>
      </c>
      <c r="L796" s="8">
        <v>44729</v>
      </c>
      <c r="M796" s="7">
        <v>1</v>
      </c>
      <c r="N796" s="7">
        <v>4</v>
      </c>
      <c r="O796" s="7">
        <v>232</v>
      </c>
      <c r="P796" s="7" t="s">
        <v>72</v>
      </c>
      <c r="Q796" s="7" t="s">
        <v>856</v>
      </c>
      <c r="R796" s="7" t="s">
        <v>37</v>
      </c>
      <c r="S796" s="7">
        <v>17</v>
      </c>
      <c r="T796" s="7" t="str" cm="1">
        <f t="array" ref="T796">_xlfn.IFS(S796&lt;30, "Young", AND(S796&gt;=30,S796&lt;50),"Adults",S796&gt;=50,"Senior")</f>
        <v>Young</v>
      </c>
      <c r="U796" s="7" t="s">
        <v>84</v>
      </c>
      <c r="V796" s="7" t="s">
        <v>39</v>
      </c>
    </row>
    <row r="797" spans="1:22" ht="14.25" customHeight="1" x14ac:dyDescent="0.3">
      <c r="A797" s="9">
        <v>1796</v>
      </c>
      <c r="B797" s="10">
        <v>44816</v>
      </c>
      <c r="C797" s="9" t="str">
        <f t="shared" si="12"/>
        <v>Sep</v>
      </c>
      <c r="D797" s="9" t="s">
        <v>40</v>
      </c>
      <c r="E797" s="9" t="s">
        <v>41</v>
      </c>
      <c r="F797" s="9">
        <v>64</v>
      </c>
      <c r="G797" s="9" t="str" cm="1">
        <f t="array" ref="G797">_xlfn.IFS(F797&lt;20,"10-20",AND(F797&gt;=20,F797&lt;50),"20-50",AND(F797&gt;=50,F797&lt;70),"50-70",F797&gt;=70,"70-100")</f>
        <v>50-70</v>
      </c>
      <c r="H797" s="9">
        <v>86</v>
      </c>
      <c r="I797" s="9">
        <v>1096</v>
      </c>
      <c r="J797" s="9">
        <v>50</v>
      </c>
      <c r="K797" s="9" t="s">
        <v>42</v>
      </c>
      <c r="L797" s="10">
        <v>44823</v>
      </c>
      <c r="M797" s="9">
        <v>7</v>
      </c>
      <c r="N797" s="9">
        <v>4</v>
      </c>
      <c r="O797" s="9">
        <v>1100</v>
      </c>
      <c r="P797" s="9" t="s">
        <v>61</v>
      </c>
      <c r="Q797" s="9" t="s">
        <v>857</v>
      </c>
      <c r="R797" s="9" t="s">
        <v>779</v>
      </c>
      <c r="S797" s="9">
        <v>38</v>
      </c>
      <c r="T797" s="9" t="str" cm="1">
        <f t="array" ref="T797">_xlfn.IFS(S797&lt;30, "Young", AND(S797&gt;=30,S797&lt;50),"Adults",S797&gt;=50,"Senior")</f>
        <v>Adults</v>
      </c>
      <c r="U797" s="9" t="s">
        <v>74</v>
      </c>
      <c r="V797" s="9" t="s">
        <v>39</v>
      </c>
    </row>
    <row r="798" spans="1:22" ht="14.25" customHeight="1" x14ac:dyDescent="0.3">
      <c r="A798" s="7">
        <v>1797</v>
      </c>
      <c r="B798" s="8">
        <v>44805</v>
      </c>
      <c r="C798" s="7" t="str">
        <f t="shared" si="12"/>
        <v>Sep</v>
      </c>
      <c r="D798" s="7" t="s">
        <v>48</v>
      </c>
      <c r="E798" s="7" t="s">
        <v>41</v>
      </c>
      <c r="F798" s="7">
        <v>98</v>
      </c>
      <c r="G798" s="7" t="str" cm="1">
        <f t="array" ref="G798">_xlfn.IFS(F798&lt;20,"10-20",AND(F798&gt;=20,F798&lt;50),"20-50",AND(F798&gt;=50,F798&lt;70),"50-70",F798&gt;=70,"70-100")</f>
        <v>70-100</v>
      </c>
      <c r="H798" s="7">
        <v>137</v>
      </c>
      <c r="I798" s="7">
        <v>154</v>
      </c>
      <c r="J798" s="7">
        <v>4</v>
      </c>
      <c r="K798" s="7" t="s">
        <v>42</v>
      </c>
      <c r="L798" s="8">
        <v>44810</v>
      </c>
      <c r="M798" s="7">
        <v>1</v>
      </c>
      <c r="N798" s="7">
        <v>2</v>
      </c>
      <c r="O798" s="7">
        <v>156</v>
      </c>
      <c r="P798" s="7" t="s">
        <v>45</v>
      </c>
      <c r="Q798" s="7" t="s">
        <v>858</v>
      </c>
      <c r="R798" s="7" t="s">
        <v>37</v>
      </c>
      <c r="S798" s="7">
        <v>26</v>
      </c>
      <c r="T798" s="7" t="str" cm="1">
        <f t="array" ref="T798">_xlfn.IFS(S798&lt;30, "Young", AND(S798&gt;=30,S798&lt;50),"Adults",S798&gt;=50,"Senior")</f>
        <v>Young</v>
      </c>
      <c r="U798" s="7" t="s">
        <v>67</v>
      </c>
      <c r="V798" s="7" t="s">
        <v>39</v>
      </c>
    </row>
    <row r="799" spans="1:22" ht="14.25" customHeight="1" x14ac:dyDescent="0.3">
      <c r="A799" s="9">
        <v>1798</v>
      </c>
      <c r="B799" s="10">
        <v>44740</v>
      </c>
      <c r="C799" s="9" t="str">
        <f t="shared" si="12"/>
        <v>Jun</v>
      </c>
      <c r="D799" s="9" t="s">
        <v>52</v>
      </c>
      <c r="E799" s="9" t="s">
        <v>53</v>
      </c>
      <c r="F799" s="9">
        <v>97</v>
      </c>
      <c r="G799" s="9" t="str" cm="1">
        <f t="array" ref="G799">_xlfn.IFS(F799&lt;20,"10-20",AND(F799&gt;=20,F799&lt;50),"20-50",AND(F799&gt;=50,F799&lt;70),"50-70",F799&gt;=70,"70-100")</f>
        <v>70-100</v>
      </c>
      <c r="H799" s="9">
        <v>123</v>
      </c>
      <c r="I799" s="9">
        <v>1141</v>
      </c>
      <c r="J799" s="9">
        <v>44</v>
      </c>
      <c r="K799" s="9" t="s">
        <v>42</v>
      </c>
      <c r="L799" s="10">
        <v>44747</v>
      </c>
      <c r="M799" s="9">
        <v>7</v>
      </c>
      <c r="N799" s="9">
        <v>3</v>
      </c>
      <c r="O799" s="9">
        <v>1144</v>
      </c>
      <c r="P799" s="9" t="s">
        <v>61</v>
      </c>
      <c r="Q799" s="9" t="s">
        <v>859</v>
      </c>
      <c r="R799" s="9" t="s">
        <v>37</v>
      </c>
      <c r="S799" s="9">
        <v>43</v>
      </c>
      <c r="T799" s="9" t="str" cm="1">
        <f t="array" ref="T799">_xlfn.IFS(S799&lt;30, "Young", AND(S799&gt;=30,S799&lt;50),"Adults",S799&gt;=50,"Senior")</f>
        <v>Adults</v>
      </c>
      <c r="U799" s="9" t="s">
        <v>84</v>
      </c>
      <c r="V799" s="9" t="s">
        <v>39</v>
      </c>
    </row>
    <row r="800" spans="1:22" ht="14.25" customHeight="1" x14ac:dyDescent="0.3">
      <c r="A800" s="7">
        <v>1799</v>
      </c>
      <c r="B800" s="8">
        <v>44698</v>
      </c>
      <c r="C800" s="7" t="str">
        <f t="shared" si="12"/>
        <v>May</v>
      </c>
      <c r="D800" s="7" t="s">
        <v>65</v>
      </c>
      <c r="E800" s="7" t="s">
        <v>57</v>
      </c>
      <c r="F800" s="7">
        <v>97</v>
      </c>
      <c r="G800" s="7" t="str" cm="1">
        <f t="array" ref="G800">_xlfn.IFS(F800&lt;20,"10-20",AND(F800&gt;=20,F800&lt;50),"20-50",AND(F800&gt;=50,F800&lt;70),"50-70",F800&gt;=70,"70-100")</f>
        <v>70-100</v>
      </c>
      <c r="H800" s="7">
        <v>132</v>
      </c>
      <c r="I800" s="7">
        <v>278</v>
      </c>
      <c r="J800" s="7">
        <v>8</v>
      </c>
      <c r="K800" s="7" t="s">
        <v>42</v>
      </c>
      <c r="L800" s="8">
        <v>44703</v>
      </c>
      <c r="M800" s="7">
        <v>5</v>
      </c>
      <c r="N800" s="7">
        <v>2</v>
      </c>
      <c r="O800" s="7">
        <v>280</v>
      </c>
      <c r="P800" s="7" t="s">
        <v>45</v>
      </c>
      <c r="Q800" s="7" t="s">
        <v>860</v>
      </c>
      <c r="R800" s="7" t="s">
        <v>779</v>
      </c>
      <c r="S800" s="7">
        <v>49</v>
      </c>
      <c r="T800" s="7" t="str" cm="1">
        <f t="array" ref="T800">_xlfn.IFS(S800&lt;30, "Young", AND(S800&gt;=30,S800&lt;50),"Adults",S800&gt;=50,"Senior")</f>
        <v>Adults</v>
      </c>
      <c r="U800" s="7" t="s">
        <v>55</v>
      </c>
      <c r="V800" s="7" t="s">
        <v>39</v>
      </c>
    </row>
    <row r="801" spans="1:22" ht="14.25" customHeight="1" x14ac:dyDescent="0.3">
      <c r="A801" s="9">
        <v>1800</v>
      </c>
      <c r="B801" s="10">
        <v>44884</v>
      </c>
      <c r="C801" s="9" t="str">
        <f t="shared" si="12"/>
        <v>Nov</v>
      </c>
      <c r="D801" s="9" t="s">
        <v>48</v>
      </c>
      <c r="E801" s="9" t="s">
        <v>41</v>
      </c>
      <c r="F801" s="9">
        <v>59</v>
      </c>
      <c r="G801" s="9" t="str" cm="1">
        <f t="array" ref="G801">_xlfn.IFS(F801&lt;20,"10-20",AND(F801&gt;=20,F801&lt;50),"20-50",AND(F801&gt;=50,F801&lt;70),"50-70",F801&gt;=70,"70-100")</f>
        <v>50-70</v>
      </c>
      <c r="H801" s="9">
        <v>69</v>
      </c>
      <c r="I801" s="9">
        <v>198</v>
      </c>
      <c r="J801" s="9">
        <v>20</v>
      </c>
      <c r="K801" s="9" t="s">
        <v>42</v>
      </c>
      <c r="L801" s="10">
        <v>44885</v>
      </c>
      <c r="M801" s="9">
        <v>1</v>
      </c>
      <c r="N801" s="9">
        <v>2</v>
      </c>
      <c r="O801" s="9">
        <v>200</v>
      </c>
      <c r="P801" s="9" t="s">
        <v>35</v>
      </c>
      <c r="Q801" s="9" t="s">
        <v>861</v>
      </c>
      <c r="R801" s="9" t="s">
        <v>37</v>
      </c>
      <c r="S801" s="9">
        <v>53</v>
      </c>
      <c r="T801" s="9" t="str" cm="1">
        <f t="array" ref="T801">_xlfn.IFS(S801&lt;30, "Young", AND(S801&gt;=30,S801&lt;50),"Adults",S801&gt;=50,"Senior")</f>
        <v>Senior</v>
      </c>
      <c r="U801" s="9" t="s">
        <v>63</v>
      </c>
      <c r="V801" s="9" t="s">
        <v>39</v>
      </c>
    </row>
    <row r="802" spans="1:22" ht="14.25" customHeight="1" x14ac:dyDescent="0.3">
      <c r="A802" s="7">
        <v>1801</v>
      </c>
      <c r="B802" s="8">
        <v>44667</v>
      </c>
      <c r="C802" s="7" t="str">
        <f t="shared" si="12"/>
        <v>Apr</v>
      </c>
      <c r="D802" s="7" t="s">
        <v>65</v>
      </c>
      <c r="E802" s="7" t="s">
        <v>57</v>
      </c>
      <c r="F802" s="7">
        <v>50</v>
      </c>
      <c r="G802" s="7" t="str" cm="1">
        <f t="array" ref="G802">_xlfn.IFS(F802&lt;20,"10-20",AND(F802&gt;=20,F802&lt;50),"20-50",AND(F802&gt;=50,F802&lt;70),"50-70",F802&gt;=70,"70-100")</f>
        <v>50-70</v>
      </c>
      <c r="H802" s="7">
        <v>83</v>
      </c>
      <c r="I802" s="7">
        <v>822</v>
      </c>
      <c r="J802" s="7">
        <v>25</v>
      </c>
      <c r="K802" s="7" t="s">
        <v>42</v>
      </c>
      <c r="L802" s="8">
        <v>44668</v>
      </c>
      <c r="M802" s="7">
        <v>1</v>
      </c>
      <c r="N802" s="7">
        <v>3</v>
      </c>
      <c r="O802" s="7">
        <v>825</v>
      </c>
      <c r="P802" s="7" t="s">
        <v>49</v>
      </c>
      <c r="Q802" s="7" t="s">
        <v>862</v>
      </c>
      <c r="R802" s="7" t="s">
        <v>779</v>
      </c>
      <c r="S802" s="7">
        <v>18</v>
      </c>
      <c r="T802" s="7" t="str" cm="1">
        <f t="array" ref="T802">_xlfn.IFS(S802&lt;30, "Young", AND(S802&gt;=30,S802&lt;50),"Adults",S802&gt;=50,"Senior")</f>
        <v>Young</v>
      </c>
      <c r="U802" s="7" t="s">
        <v>168</v>
      </c>
      <c r="V802" s="7" t="s">
        <v>39</v>
      </c>
    </row>
    <row r="803" spans="1:22" ht="14.25" customHeight="1" x14ac:dyDescent="0.3">
      <c r="A803" s="9">
        <v>1802</v>
      </c>
      <c r="B803" s="10">
        <v>44638</v>
      </c>
      <c r="C803" s="9" t="str">
        <f t="shared" si="12"/>
        <v>Mar</v>
      </c>
      <c r="D803" s="9" t="s">
        <v>81</v>
      </c>
      <c r="E803" s="9" t="s">
        <v>60</v>
      </c>
      <c r="F803" s="9">
        <v>79</v>
      </c>
      <c r="G803" s="9" t="str" cm="1">
        <f t="array" ref="G803">_xlfn.IFS(F803&lt;20,"10-20",AND(F803&gt;=20,F803&lt;50),"20-50",AND(F803&gt;=50,F803&lt;70),"50-70",F803&gt;=70,"70-100")</f>
        <v>70-100</v>
      </c>
      <c r="H803" s="9">
        <v>90</v>
      </c>
      <c r="I803" s="9">
        <v>259</v>
      </c>
      <c r="J803" s="9">
        <v>24</v>
      </c>
      <c r="K803" s="9" t="s">
        <v>42</v>
      </c>
      <c r="L803" s="10">
        <v>44645</v>
      </c>
      <c r="M803" s="9">
        <v>7</v>
      </c>
      <c r="N803" s="9">
        <v>5</v>
      </c>
      <c r="O803" s="9">
        <v>264</v>
      </c>
      <c r="P803" s="9" t="s">
        <v>35</v>
      </c>
      <c r="Q803" s="9" t="s">
        <v>863</v>
      </c>
      <c r="R803" s="9" t="s">
        <v>779</v>
      </c>
      <c r="S803" s="9">
        <v>45</v>
      </c>
      <c r="T803" s="9" t="str" cm="1">
        <f t="array" ref="T803">_xlfn.IFS(S803&lt;30, "Young", AND(S803&gt;=30,S803&lt;50),"Adults",S803&gt;=50,"Senior")</f>
        <v>Adults</v>
      </c>
      <c r="U803" s="9" t="s">
        <v>67</v>
      </c>
      <c r="V803" s="9" t="s">
        <v>39</v>
      </c>
    </row>
    <row r="804" spans="1:22" ht="14.25" customHeight="1" x14ac:dyDescent="0.3">
      <c r="A804" s="7">
        <v>1803</v>
      </c>
      <c r="B804" s="8">
        <v>44605</v>
      </c>
      <c r="C804" s="7" t="str">
        <f t="shared" si="12"/>
        <v>Feb</v>
      </c>
      <c r="D804" s="7" t="s">
        <v>48</v>
      </c>
      <c r="E804" s="7" t="s">
        <v>41</v>
      </c>
      <c r="F804" s="7">
        <v>98</v>
      </c>
      <c r="G804" s="7" t="str" cm="1">
        <f t="array" ref="G804">_xlfn.IFS(F804&lt;20,"10-20",AND(F804&gt;=20,F804&lt;50),"20-50",AND(F804&gt;=50,F804&lt;70),"50-70",F804&gt;=70,"70-100")</f>
        <v>70-100</v>
      </c>
      <c r="H804" s="7">
        <v>112</v>
      </c>
      <c r="I804" s="7">
        <v>403</v>
      </c>
      <c r="J804" s="7">
        <v>29</v>
      </c>
      <c r="K804" s="7" t="s">
        <v>42</v>
      </c>
      <c r="L804" s="8">
        <v>44609</v>
      </c>
      <c r="M804" s="7">
        <v>1</v>
      </c>
      <c r="N804" s="7">
        <v>3</v>
      </c>
      <c r="O804" s="7">
        <v>406</v>
      </c>
      <c r="P804" s="7" t="s">
        <v>35</v>
      </c>
      <c r="Q804" s="7" t="s">
        <v>864</v>
      </c>
      <c r="R804" s="7" t="s">
        <v>37</v>
      </c>
      <c r="S804" s="7">
        <v>17</v>
      </c>
      <c r="T804" s="7" t="str" cm="1">
        <f t="array" ref="T804">_xlfn.IFS(S804&lt;30, "Young", AND(S804&gt;=30,S804&lt;50),"Adults",S804&gt;=50,"Senior")</f>
        <v>Young</v>
      </c>
      <c r="U804" s="7" t="s">
        <v>67</v>
      </c>
      <c r="V804" s="7" t="s">
        <v>39</v>
      </c>
    </row>
    <row r="805" spans="1:22" ht="14.25" customHeight="1" x14ac:dyDescent="0.3">
      <c r="A805" s="9">
        <v>1804</v>
      </c>
      <c r="B805" s="10">
        <v>44807</v>
      </c>
      <c r="C805" s="9" t="str">
        <f t="shared" si="12"/>
        <v>Sep</v>
      </c>
      <c r="D805" s="9" t="s">
        <v>77</v>
      </c>
      <c r="E805" s="9" t="s">
        <v>33</v>
      </c>
      <c r="F805" s="9">
        <v>64</v>
      </c>
      <c r="G805" s="9" t="str" cm="1">
        <f t="array" ref="G805">_xlfn.IFS(F805&lt;20,"10-20",AND(F805&gt;=20,F805&lt;50),"20-50",AND(F805&gt;=50,F805&lt;70),"50-70",F805&gt;=70,"70-100")</f>
        <v>50-70</v>
      </c>
      <c r="H805" s="9">
        <v>103</v>
      </c>
      <c r="I805" s="9">
        <v>1479</v>
      </c>
      <c r="J805" s="9">
        <v>38</v>
      </c>
      <c r="K805" s="9" t="s">
        <v>42</v>
      </c>
      <c r="L805" s="10">
        <v>44813</v>
      </c>
      <c r="M805" s="9">
        <v>6</v>
      </c>
      <c r="N805" s="9">
        <v>3</v>
      </c>
      <c r="O805" s="9">
        <v>1482</v>
      </c>
      <c r="P805" s="9" t="s">
        <v>49</v>
      </c>
      <c r="Q805" s="9" t="s">
        <v>865</v>
      </c>
      <c r="R805" s="9" t="s">
        <v>779</v>
      </c>
      <c r="S805" s="9">
        <v>39</v>
      </c>
      <c r="T805" s="9" t="str" cm="1">
        <f t="array" ref="T805">_xlfn.IFS(S805&lt;30, "Young", AND(S805&gt;=30,S805&lt;50),"Adults",S805&gt;=50,"Senior")</f>
        <v>Adults</v>
      </c>
      <c r="U805" s="9" t="s">
        <v>168</v>
      </c>
      <c r="V805" s="9" t="s">
        <v>39</v>
      </c>
    </row>
    <row r="806" spans="1:22" ht="14.25" customHeight="1" x14ac:dyDescent="0.3">
      <c r="A806" s="7">
        <v>1805</v>
      </c>
      <c r="B806" s="8">
        <v>44731</v>
      </c>
      <c r="C806" s="7" t="str">
        <f t="shared" si="12"/>
        <v>Jun</v>
      </c>
      <c r="D806" s="7" t="s">
        <v>32</v>
      </c>
      <c r="E806" s="7" t="s">
        <v>33</v>
      </c>
      <c r="F806" s="7">
        <v>36</v>
      </c>
      <c r="G806" s="7" t="str" cm="1">
        <f t="array" ref="G806">_xlfn.IFS(F806&lt;20,"10-20",AND(F806&gt;=20,F806&lt;50),"20-50",AND(F806&gt;=50,F806&lt;70),"50-70",F806&gt;=70,"70-100")</f>
        <v>20-50</v>
      </c>
      <c r="H806" s="7">
        <v>71</v>
      </c>
      <c r="I806" s="7">
        <v>30</v>
      </c>
      <c r="J806" s="7">
        <v>1</v>
      </c>
      <c r="K806" s="7" t="s">
        <v>42</v>
      </c>
      <c r="L806" s="8">
        <v>44735</v>
      </c>
      <c r="M806" s="7">
        <v>4</v>
      </c>
      <c r="N806" s="7">
        <v>5</v>
      </c>
      <c r="O806" s="7">
        <v>35</v>
      </c>
      <c r="P806" s="7" t="s">
        <v>72</v>
      </c>
      <c r="Q806" s="7" t="s">
        <v>866</v>
      </c>
      <c r="R806" s="7" t="s">
        <v>37</v>
      </c>
      <c r="S806" s="7">
        <v>49</v>
      </c>
      <c r="T806" s="7" t="str" cm="1">
        <f t="array" ref="T806">_xlfn.IFS(S806&lt;30, "Young", AND(S806&gt;=30,S806&lt;50),"Adults",S806&gt;=50,"Senior")</f>
        <v>Adults</v>
      </c>
      <c r="U806" s="7" t="s">
        <v>168</v>
      </c>
      <c r="V806" s="7" t="s">
        <v>39</v>
      </c>
    </row>
    <row r="807" spans="1:22" ht="14.25" customHeight="1" x14ac:dyDescent="0.3">
      <c r="A807" s="9">
        <v>1806</v>
      </c>
      <c r="B807" s="10">
        <v>44580</v>
      </c>
      <c r="C807" s="9" t="str">
        <f t="shared" si="12"/>
        <v>Jan</v>
      </c>
      <c r="D807" s="9" t="s">
        <v>40</v>
      </c>
      <c r="E807" s="9" t="s">
        <v>41</v>
      </c>
      <c r="F807" s="9">
        <v>39</v>
      </c>
      <c r="G807" s="9" t="str" cm="1">
        <f t="array" ref="G807">_xlfn.IFS(F807&lt;20,"10-20",AND(F807&gt;=20,F807&lt;50),"20-50",AND(F807&gt;=50,F807&lt;70),"50-70",F807&gt;=70,"70-100")</f>
        <v>20-50</v>
      </c>
      <c r="H807" s="9">
        <v>59</v>
      </c>
      <c r="I807" s="9">
        <v>397</v>
      </c>
      <c r="J807" s="9">
        <v>20</v>
      </c>
      <c r="K807" s="9" t="s">
        <v>42</v>
      </c>
      <c r="L807" s="10">
        <v>44587</v>
      </c>
      <c r="M807" s="9">
        <v>7</v>
      </c>
      <c r="N807" s="9">
        <v>3</v>
      </c>
      <c r="O807" s="9">
        <v>400</v>
      </c>
      <c r="P807" s="9" t="s">
        <v>45</v>
      </c>
      <c r="Q807" s="9" t="s">
        <v>867</v>
      </c>
      <c r="R807" s="9" t="s">
        <v>779</v>
      </c>
      <c r="S807" s="9">
        <v>51</v>
      </c>
      <c r="T807" s="9" t="str" cm="1">
        <f t="array" ref="T807">_xlfn.IFS(S807&lt;30, "Young", AND(S807&gt;=30,S807&lt;50),"Adults",S807&gt;=50,"Senior")</f>
        <v>Senior</v>
      </c>
      <c r="U807" s="9" t="s">
        <v>67</v>
      </c>
      <c r="V807" s="9" t="s">
        <v>39</v>
      </c>
    </row>
    <row r="808" spans="1:22" ht="14.25" customHeight="1" x14ac:dyDescent="0.3">
      <c r="A808" s="7">
        <v>1807</v>
      </c>
      <c r="B808" s="8">
        <v>44830</v>
      </c>
      <c r="C808" s="7" t="str">
        <f t="shared" si="12"/>
        <v>Sep</v>
      </c>
      <c r="D808" s="7" t="s">
        <v>48</v>
      </c>
      <c r="E808" s="7" t="s">
        <v>41</v>
      </c>
      <c r="F808" s="7">
        <v>55</v>
      </c>
      <c r="G808" s="7" t="str" cm="1">
        <f t="array" ref="G808">_xlfn.IFS(F808&lt;20,"10-20",AND(F808&gt;=20,F808&lt;50),"20-50",AND(F808&gt;=50,F808&lt;70),"50-70",F808&gt;=70,"70-100")</f>
        <v>50-70</v>
      </c>
      <c r="H808" s="7">
        <v>71</v>
      </c>
      <c r="I808" s="7">
        <v>45</v>
      </c>
      <c r="J808" s="7">
        <v>3</v>
      </c>
      <c r="K808" s="7" t="s">
        <v>42</v>
      </c>
      <c r="L808" s="8">
        <v>44835</v>
      </c>
      <c r="M808" s="7">
        <v>1</v>
      </c>
      <c r="N808" s="7">
        <v>3</v>
      </c>
      <c r="O808" s="7">
        <v>48</v>
      </c>
      <c r="P808" s="7" t="s">
        <v>49</v>
      </c>
      <c r="Q808" s="7" t="s">
        <v>868</v>
      </c>
      <c r="R808" s="7" t="s">
        <v>37</v>
      </c>
      <c r="S808" s="7">
        <v>58</v>
      </c>
      <c r="T808" s="7" t="str" cm="1">
        <f t="array" ref="T808">_xlfn.IFS(S808&lt;30, "Young", AND(S808&gt;=30,S808&lt;50),"Adults",S808&gt;=50,"Senior")</f>
        <v>Senior</v>
      </c>
      <c r="U808" s="7" t="s">
        <v>38</v>
      </c>
      <c r="V808" s="7" t="s">
        <v>39</v>
      </c>
    </row>
    <row r="809" spans="1:22" ht="14.25" customHeight="1" x14ac:dyDescent="0.3">
      <c r="A809" s="9">
        <v>1808</v>
      </c>
      <c r="B809" s="10">
        <v>44913</v>
      </c>
      <c r="C809" s="9" t="str">
        <f t="shared" si="12"/>
        <v>Dec</v>
      </c>
      <c r="D809" s="9" t="s">
        <v>32</v>
      </c>
      <c r="E809" s="9" t="s">
        <v>33</v>
      </c>
      <c r="F809" s="9">
        <v>50</v>
      </c>
      <c r="G809" s="9" t="str" cm="1">
        <f t="array" ref="G809">_xlfn.IFS(F809&lt;20,"10-20",AND(F809&gt;=20,F809&lt;50),"20-50",AND(F809&gt;=50,F809&lt;70),"50-70",F809&gt;=70,"70-100")</f>
        <v>50-70</v>
      </c>
      <c r="H809" s="9">
        <v>66</v>
      </c>
      <c r="I809" s="9">
        <v>797</v>
      </c>
      <c r="J809" s="9">
        <v>50</v>
      </c>
      <c r="K809" s="9" t="s">
        <v>42</v>
      </c>
      <c r="L809" s="10">
        <v>44914</v>
      </c>
      <c r="M809" s="9">
        <v>1</v>
      </c>
      <c r="N809" s="9">
        <v>3</v>
      </c>
      <c r="O809" s="9">
        <v>800</v>
      </c>
      <c r="P809" s="9" t="s">
        <v>49</v>
      </c>
      <c r="Q809" s="9" t="s">
        <v>869</v>
      </c>
      <c r="R809" s="9" t="s">
        <v>37</v>
      </c>
      <c r="S809" s="9">
        <v>51</v>
      </c>
      <c r="T809" s="9" t="str" cm="1">
        <f t="array" ref="T809">_xlfn.IFS(S809&lt;30, "Young", AND(S809&gt;=30,S809&lt;50),"Adults",S809&gt;=50,"Senior")</f>
        <v>Senior</v>
      </c>
      <c r="U809" s="9" t="s">
        <v>168</v>
      </c>
      <c r="V809" s="9" t="s">
        <v>39</v>
      </c>
    </row>
    <row r="810" spans="1:22" ht="14.25" customHeight="1" x14ac:dyDescent="0.3">
      <c r="A810" s="7">
        <v>1809</v>
      </c>
      <c r="B810" s="8">
        <v>44568</v>
      </c>
      <c r="C810" s="7" t="str">
        <f t="shared" si="12"/>
        <v>Jan</v>
      </c>
      <c r="D810" s="7" t="s">
        <v>52</v>
      </c>
      <c r="E810" s="7" t="s">
        <v>53</v>
      </c>
      <c r="F810" s="7">
        <v>99</v>
      </c>
      <c r="G810" s="7" t="str" cm="1">
        <f t="array" ref="G810">_xlfn.IFS(F810&lt;20,"10-20",AND(F810&gt;=20,F810&lt;50),"20-50",AND(F810&gt;=50,F810&lt;70),"50-70",F810&gt;=70,"70-100")</f>
        <v>70-100</v>
      </c>
      <c r="H810" s="7">
        <v>109</v>
      </c>
      <c r="I810" s="7">
        <v>288</v>
      </c>
      <c r="J810" s="7">
        <v>29</v>
      </c>
      <c r="K810" s="7" t="s">
        <v>42</v>
      </c>
      <c r="L810" s="8">
        <v>44571</v>
      </c>
      <c r="M810" s="7">
        <v>3</v>
      </c>
      <c r="N810" s="7">
        <v>2</v>
      </c>
      <c r="O810" s="7">
        <v>290</v>
      </c>
      <c r="P810" s="7" t="s">
        <v>72</v>
      </c>
      <c r="Q810" s="7" t="s">
        <v>870</v>
      </c>
      <c r="R810" s="7" t="s">
        <v>37</v>
      </c>
      <c r="S810" s="7">
        <v>50</v>
      </c>
      <c r="T810" s="7" t="str" cm="1">
        <f t="array" ref="T810">_xlfn.IFS(S810&lt;30, "Young", AND(S810&gt;=30,S810&lt;50),"Adults",S810&gt;=50,"Senior")</f>
        <v>Senior</v>
      </c>
      <c r="U810" s="7" t="s">
        <v>55</v>
      </c>
      <c r="V810" s="7" t="s">
        <v>39</v>
      </c>
    </row>
    <row r="811" spans="1:22" ht="14.25" customHeight="1" x14ac:dyDescent="0.3">
      <c r="A811" s="9">
        <v>1810</v>
      </c>
      <c r="B811" s="10">
        <v>44772</v>
      </c>
      <c r="C811" s="9" t="str">
        <f t="shared" si="12"/>
        <v>Jul</v>
      </c>
      <c r="D811" s="9" t="s">
        <v>65</v>
      </c>
      <c r="E811" s="9" t="s">
        <v>57</v>
      </c>
      <c r="F811" s="9">
        <v>62</v>
      </c>
      <c r="G811" s="9" t="str" cm="1">
        <f t="array" ref="G811">_xlfn.IFS(F811&lt;20,"10-20",AND(F811&gt;=20,F811&lt;50),"20-50",AND(F811&gt;=50,F811&lt;70),"50-70",F811&gt;=70,"70-100")</f>
        <v>50-70</v>
      </c>
      <c r="H811" s="9">
        <v>93</v>
      </c>
      <c r="I811" s="9">
        <v>553</v>
      </c>
      <c r="J811" s="9">
        <v>18</v>
      </c>
      <c r="K811" s="9" t="s">
        <v>42</v>
      </c>
      <c r="L811" s="10">
        <v>44779</v>
      </c>
      <c r="M811" s="9">
        <v>7</v>
      </c>
      <c r="N811" s="9">
        <v>5</v>
      </c>
      <c r="O811" s="9">
        <v>558</v>
      </c>
      <c r="P811" s="9" t="s">
        <v>45</v>
      </c>
      <c r="Q811" s="9" t="s">
        <v>871</v>
      </c>
      <c r="R811" s="9" t="s">
        <v>37</v>
      </c>
      <c r="S811" s="9">
        <v>46</v>
      </c>
      <c r="T811" s="9" t="str" cm="1">
        <f t="array" ref="T811">_xlfn.IFS(S811&lt;30, "Young", AND(S811&gt;=30,S811&lt;50),"Adults",S811&gt;=50,"Senior")</f>
        <v>Adults</v>
      </c>
      <c r="U811" s="9" t="s">
        <v>55</v>
      </c>
      <c r="V811" s="9" t="s">
        <v>39</v>
      </c>
    </row>
    <row r="812" spans="1:22" ht="14.25" customHeight="1" x14ac:dyDescent="0.3">
      <c r="A812" s="7">
        <v>1811</v>
      </c>
      <c r="B812" s="8">
        <v>44617</v>
      </c>
      <c r="C812" s="7" t="str">
        <f t="shared" si="12"/>
        <v>Feb</v>
      </c>
      <c r="D812" s="7" t="s">
        <v>77</v>
      </c>
      <c r="E812" s="7" t="s">
        <v>33</v>
      </c>
      <c r="F812" s="7">
        <v>38</v>
      </c>
      <c r="G812" s="7" t="str" cm="1">
        <f t="array" ref="G812">_xlfn.IFS(F812&lt;20,"10-20",AND(F812&gt;=20,F812&lt;50),"20-50",AND(F812&gt;=50,F812&lt;70),"50-70",F812&gt;=70,"70-100")</f>
        <v>20-50</v>
      </c>
      <c r="H812" s="7">
        <v>58</v>
      </c>
      <c r="I812" s="7">
        <v>178</v>
      </c>
      <c r="J812" s="7">
        <v>9</v>
      </c>
      <c r="K812" s="7" t="s">
        <v>42</v>
      </c>
      <c r="L812" s="8">
        <v>44624</v>
      </c>
      <c r="M812" s="7">
        <v>7</v>
      </c>
      <c r="N812" s="7">
        <v>2</v>
      </c>
      <c r="O812" s="7">
        <v>180</v>
      </c>
      <c r="P812" s="7" t="s">
        <v>49</v>
      </c>
      <c r="Q812" s="7" t="s">
        <v>872</v>
      </c>
      <c r="R812" s="7" t="s">
        <v>779</v>
      </c>
      <c r="S812" s="7">
        <v>28</v>
      </c>
      <c r="T812" s="7" t="str" cm="1">
        <f t="array" ref="T812">_xlfn.IFS(S812&lt;30, "Young", AND(S812&gt;=30,S812&lt;50),"Adults",S812&gt;=50,"Senior")</f>
        <v>Young</v>
      </c>
      <c r="U812" s="7" t="s">
        <v>168</v>
      </c>
      <c r="V812" s="7" t="s">
        <v>39</v>
      </c>
    </row>
    <row r="813" spans="1:22" ht="14.25" customHeight="1" x14ac:dyDescent="0.3">
      <c r="A813" s="9">
        <v>1812</v>
      </c>
      <c r="B813" s="10">
        <v>44878</v>
      </c>
      <c r="C813" s="9" t="str">
        <f t="shared" si="12"/>
        <v>Nov</v>
      </c>
      <c r="D813" s="9" t="s">
        <v>32</v>
      </c>
      <c r="E813" s="9" t="s">
        <v>33</v>
      </c>
      <c r="F813" s="9">
        <v>99</v>
      </c>
      <c r="G813" s="9" t="str" cm="1">
        <f t="array" ref="G813">_xlfn.IFS(F813&lt;20,"10-20",AND(F813&gt;=20,F813&lt;50),"20-50",AND(F813&gt;=50,F813&lt;70),"50-70",F813&gt;=70,"70-100")</f>
        <v>70-100</v>
      </c>
      <c r="H813" s="9">
        <v>111</v>
      </c>
      <c r="I813" s="9">
        <v>69</v>
      </c>
      <c r="J813" s="9">
        <v>6</v>
      </c>
      <c r="K813" s="9" t="s">
        <v>42</v>
      </c>
      <c r="L813" s="10">
        <v>44880</v>
      </c>
      <c r="M813" s="9">
        <v>2</v>
      </c>
      <c r="N813" s="9">
        <v>3</v>
      </c>
      <c r="O813" s="9">
        <v>72</v>
      </c>
      <c r="P813" s="9" t="s">
        <v>49</v>
      </c>
      <c r="Q813" s="9" t="s">
        <v>873</v>
      </c>
      <c r="R813" s="9" t="s">
        <v>779</v>
      </c>
      <c r="S813" s="9">
        <v>20</v>
      </c>
      <c r="T813" s="9" t="str" cm="1">
        <f t="array" ref="T813">_xlfn.IFS(S813&lt;30, "Young", AND(S813&gt;=30,S813&lt;50),"Adults",S813&gt;=50,"Senior")</f>
        <v>Young</v>
      </c>
      <c r="U813" s="9" t="s">
        <v>168</v>
      </c>
      <c r="V813" s="9" t="s">
        <v>39</v>
      </c>
    </row>
    <row r="814" spans="1:22" ht="14.25" customHeight="1" x14ac:dyDescent="0.3">
      <c r="A814" s="7">
        <v>1813</v>
      </c>
      <c r="B814" s="8">
        <v>44847</v>
      </c>
      <c r="C814" s="7" t="str">
        <f t="shared" si="12"/>
        <v>Oct</v>
      </c>
      <c r="D814" s="7" t="s">
        <v>65</v>
      </c>
      <c r="E814" s="7" t="s">
        <v>57</v>
      </c>
      <c r="F814" s="7">
        <v>89</v>
      </c>
      <c r="G814" s="7" t="str" cm="1">
        <f t="array" ref="G814">_xlfn.IFS(F814&lt;20,"10-20",AND(F814&gt;=20,F814&lt;50),"20-50",AND(F814&gt;=50,F814&lt;70),"50-70",F814&gt;=70,"70-100")</f>
        <v>70-100</v>
      </c>
      <c r="H814" s="7">
        <v>104</v>
      </c>
      <c r="I814" s="7">
        <v>251</v>
      </c>
      <c r="J814" s="7">
        <v>17</v>
      </c>
      <c r="K814" s="7" t="s">
        <v>42</v>
      </c>
      <c r="L814" s="8">
        <v>44850</v>
      </c>
      <c r="M814" s="7">
        <v>3</v>
      </c>
      <c r="N814" s="7">
        <v>4</v>
      </c>
      <c r="O814" s="7">
        <v>255</v>
      </c>
      <c r="P814" s="7" t="s">
        <v>72</v>
      </c>
      <c r="Q814" s="7" t="s">
        <v>874</v>
      </c>
      <c r="R814" s="7" t="s">
        <v>37</v>
      </c>
      <c r="S814" s="7">
        <v>45</v>
      </c>
      <c r="T814" s="7" t="str" cm="1">
        <f t="array" ref="T814">_xlfn.IFS(S814&lt;30, "Young", AND(S814&gt;=30,S814&lt;50),"Adults",S814&gt;=50,"Senior")</f>
        <v>Adults</v>
      </c>
      <c r="U814" s="7" t="s">
        <v>168</v>
      </c>
      <c r="V814" s="7" t="s">
        <v>39</v>
      </c>
    </row>
    <row r="815" spans="1:22" ht="14.25" customHeight="1" x14ac:dyDescent="0.3">
      <c r="A815" s="9">
        <v>1814</v>
      </c>
      <c r="B815" s="10">
        <v>44865</v>
      </c>
      <c r="C815" s="9" t="str">
        <f t="shared" si="12"/>
        <v>Oct</v>
      </c>
      <c r="D815" s="9" t="s">
        <v>59</v>
      </c>
      <c r="E815" s="9" t="s">
        <v>60</v>
      </c>
      <c r="F815" s="9">
        <v>26</v>
      </c>
      <c r="G815" s="9" t="str" cm="1">
        <f t="array" ref="G815">_xlfn.IFS(F815&lt;20,"10-20",AND(F815&gt;=20,F815&lt;50),"20-50",AND(F815&gt;=50,F815&lt;70),"50-70",F815&gt;=70,"70-100")</f>
        <v>20-50</v>
      </c>
      <c r="H815" s="9">
        <v>44</v>
      </c>
      <c r="I815" s="9">
        <v>518</v>
      </c>
      <c r="J815" s="9">
        <v>29</v>
      </c>
      <c r="K815" s="9" t="s">
        <v>42</v>
      </c>
      <c r="L815" s="10">
        <v>44867</v>
      </c>
      <c r="M815" s="9">
        <v>2</v>
      </c>
      <c r="N815" s="9">
        <v>4</v>
      </c>
      <c r="O815" s="9">
        <v>522</v>
      </c>
      <c r="P815" s="9" t="s">
        <v>45</v>
      </c>
      <c r="Q815" s="9" t="s">
        <v>875</v>
      </c>
      <c r="R815" s="9" t="s">
        <v>37</v>
      </c>
      <c r="S815" s="9">
        <v>45</v>
      </c>
      <c r="T815" s="9" t="str" cm="1">
        <f t="array" ref="T815">_xlfn.IFS(S815&lt;30, "Young", AND(S815&gt;=30,S815&lt;50),"Adults",S815&gt;=50,"Senior")</f>
        <v>Adults</v>
      </c>
      <c r="U815" s="9" t="s">
        <v>67</v>
      </c>
      <c r="V815" s="9" t="s">
        <v>39</v>
      </c>
    </row>
    <row r="816" spans="1:22" ht="14.25" customHeight="1" x14ac:dyDescent="0.3">
      <c r="A816" s="7">
        <v>1815</v>
      </c>
      <c r="B816" s="8">
        <v>44684</v>
      </c>
      <c r="C816" s="7" t="str">
        <f t="shared" si="12"/>
        <v>May</v>
      </c>
      <c r="D816" s="7" t="s">
        <v>52</v>
      </c>
      <c r="E816" s="7" t="s">
        <v>53</v>
      </c>
      <c r="F816" s="7">
        <v>50</v>
      </c>
      <c r="G816" s="7" t="str" cm="1">
        <f t="array" ref="G816">_xlfn.IFS(F816&lt;20,"10-20",AND(F816&gt;=20,F816&lt;50),"20-50",AND(F816&gt;=50,F816&lt;70),"50-70",F816&gt;=70,"70-100")</f>
        <v>50-70</v>
      </c>
      <c r="H816" s="7">
        <v>60</v>
      </c>
      <c r="I816" s="7">
        <v>418</v>
      </c>
      <c r="J816" s="7">
        <v>42</v>
      </c>
      <c r="K816" s="7" t="s">
        <v>42</v>
      </c>
      <c r="L816" s="8">
        <v>44688</v>
      </c>
      <c r="M816" s="7">
        <v>4</v>
      </c>
      <c r="N816" s="7">
        <v>2</v>
      </c>
      <c r="O816" s="7">
        <v>420</v>
      </c>
      <c r="P816" s="7" t="s">
        <v>61</v>
      </c>
      <c r="Q816" s="7" t="s">
        <v>876</v>
      </c>
      <c r="R816" s="7" t="s">
        <v>779</v>
      </c>
      <c r="S816" s="7">
        <v>24</v>
      </c>
      <c r="T816" s="7" t="str" cm="1">
        <f t="array" ref="T816">_xlfn.IFS(S816&lt;30, "Young", AND(S816&gt;=30,S816&lt;50),"Adults",S816&gt;=50,"Senior")</f>
        <v>Young</v>
      </c>
      <c r="U816" s="7" t="s">
        <v>55</v>
      </c>
      <c r="V816" s="7" t="s">
        <v>39</v>
      </c>
    </row>
    <row r="817" spans="1:22" ht="14.25" customHeight="1" x14ac:dyDescent="0.3">
      <c r="A817" s="9">
        <v>1816</v>
      </c>
      <c r="B817" s="10">
        <v>44562</v>
      </c>
      <c r="C817" s="9" t="str">
        <f t="shared" si="12"/>
        <v>Jan</v>
      </c>
      <c r="D817" s="9" t="s">
        <v>48</v>
      </c>
      <c r="E817" s="9" t="s">
        <v>41</v>
      </c>
      <c r="F817" s="9">
        <v>50</v>
      </c>
      <c r="G817" s="9" t="str" cm="1">
        <f t="array" ref="G817">_xlfn.IFS(F817&lt;20,"10-20",AND(F817&gt;=20,F817&lt;50),"20-50",AND(F817&gt;=50,F817&lt;70),"50-70",F817&gt;=70,"70-100")</f>
        <v>50-70</v>
      </c>
      <c r="H817" s="9">
        <v>87</v>
      </c>
      <c r="I817" s="9">
        <v>1737</v>
      </c>
      <c r="J817" s="9">
        <v>47</v>
      </c>
      <c r="K817" s="9" t="s">
        <v>42</v>
      </c>
      <c r="L817" s="10">
        <v>44564</v>
      </c>
      <c r="M817" s="9">
        <v>1</v>
      </c>
      <c r="N817" s="9">
        <v>2</v>
      </c>
      <c r="O817" s="9">
        <v>1739</v>
      </c>
      <c r="P817" s="9" t="s">
        <v>72</v>
      </c>
      <c r="Q817" s="9" t="s">
        <v>877</v>
      </c>
      <c r="R817" s="9" t="s">
        <v>37</v>
      </c>
      <c r="S817" s="9">
        <v>32</v>
      </c>
      <c r="T817" s="9" t="str" cm="1">
        <f t="array" ref="T817">_xlfn.IFS(S817&lt;30, "Young", AND(S817&gt;=30,S817&lt;50),"Adults",S817&gt;=50,"Senior")</f>
        <v>Adults</v>
      </c>
      <c r="U817" s="9" t="s">
        <v>47</v>
      </c>
      <c r="V817" s="9" t="s">
        <v>39</v>
      </c>
    </row>
    <row r="818" spans="1:22" ht="14.25" customHeight="1" x14ac:dyDescent="0.3">
      <c r="A818" s="7">
        <v>1817</v>
      </c>
      <c r="B818" s="8">
        <v>44576</v>
      </c>
      <c r="C818" s="7" t="str">
        <f t="shared" si="12"/>
        <v>Jan</v>
      </c>
      <c r="D818" s="7" t="s">
        <v>65</v>
      </c>
      <c r="E818" s="7" t="s">
        <v>57</v>
      </c>
      <c r="F818" s="7">
        <v>95</v>
      </c>
      <c r="G818" s="7" t="str" cm="1">
        <f t="array" ref="G818">_xlfn.IFS(F818&lt;20,"10-20",AND(F818&gt;=20,F818&lt;50),"20-50",AND(F818&gt;=50,F818&lt;70),"50-70",F818&gt;=70,"70-100")</f>
        <v>70-100</v>
      </c>
      <c r="H818" s="7">
        <v>125</v>
      </c>
      <c r="I818" s="7">
        <v>55</v>
      </c>
      <c r="J818" s="7">
        <v>2</v>
      </c>
      <c r="K818" s="7" t="s">
        <v>42</v>
      </c>
      <c r="L818" s="8">
        <v>44582</v>
      </c>
      <c r="M818" s="7">
        <v>6</v>
      </c>
      <c r="N818" s="7">
        <v>5</v>
      </c>
      <c r="O818" s="7">
        <v>60</v>
      </c>
      <c r="P818" s="7" t="s">
        <v>72</v>
      </c>
      <c r="Q818" s="7" t="s">
        <v>878</v>
      </c>
      <c r="R818" s="7" t="s">
        <v>779</v>
      </c>
      <c r="S818" s="7">
        <v>62</v>
      </c>
      <c r="T818" s="7" t="str" cm="1">
        <f t="array" ref="T818">_xlfn.IFS(S818&lt;30, "Young", AND(S818&gt;=30,S818&lt;50),"Adults",S818&gt;=50,"Senior")</f>
        <v>Senior</v>
      </c>
      <c r="U818" s="7" t="s">
        <v>88</v>
      </c>
      <c r="V818" s="7" t="s">
        <v>39</v>
      </c>
    </row>
    <row r="819" spans="1:22" ht="14.25" customHeight="1" x14ac:dyDescent="0.3">
      <c r="A819" s="9">
        <v>1818</v>
      </c>
      <c r="B819" s="10">
        <v>44827</v>
      </c>
      <c r="C819" s="9" t="str">
        <f t="shared" si="12"/>
        <v>Sep</v>
      </c>
      <c r="D819" s="9" t="s">
        <v>68</v>
      </c>
      <c r="E819" s="9" t="s">
        <v>57</v>
      </c>
      <c r="F819" s="9">
        <v>75</v>
      </c>
      <c r="G819" s="9" t="str" cm="1">
        <f t="array" ref="G819">_xlfn.IFS(F819&lt;20,"10-20",AND(F819&gt;=20,F819&lt;50),"20-50",AND(F819&gt;=50,F819&lt;70),"50-70",F819&gt;=70,"70-100")</f>
        <v>70-100</v>
      </c>
      <c r="H819" s="9">
        <v>104</v>
      </c>
      <c r="I819" s="9">
        <v>664</v>
      </c>
      <c r="J819" s="9">
        <v>23</v>
      </c>
      <c r="K819" s="9" t="s">
        <v>42</v>
      </c>
      <c r="L819" s="10">
        <v>44834</v>
      </c>
      <c r="M819" s="9">
        <v>7</v>
      </c>
      <c r="N819" s="9">
        <v>3</v>
      </c>
      <c r="O819" s="9">
        <v>667</v>
      </c>
      <c r="P819" s="9" t="s">
        <v>61</v>
      </c>
      <c r="Q819" s="9" t="s">
        <v>879</v>
      </c>
      <c r="R819" s="9" t="s">
        <v>37</v>
      </c>
      <c r="S819" s="9">
        <v>30</v>
      </c>
      <c r="T819" s="9" t="str" cm="1">
        <f t="array" ref="T819">_xlfn.IFS(S819&lt;30, "Young", AND(S819&gt;=30,S819&lt;50),"Adults",S819&gt;=50,"Senior")</f>
        <v>Adults</v>
      </c>
      <c r="U819" s="9" t="s">
        <v>55</v>
      </c>
      <c r="V819" s="9" t="s">
        <v>39</v>
      </c>
    </row>
    <row r="820" spans="1:22" ht="14.25" customHeight="1" x14ac:dyDescent="0.3">
      <c r="A820" s="7">
        <v>1819</v>
      </c>
      <c r="B820" s="8">
        <v>44631</v>
      </c>
      <c r="C820" s="7" t="str">
        <f t="shared" si="12"/>
        <v>Mar</v>
      </c>
      <c r="D820" s="7" t="s">
        <v>65</v>
      </c>
      <c r="E820" s="7" t="s">
        <v>57</v>
      </c>
      <c r="F820" s="7">
        <v>29</v>
      </c>
      <c r="G820" s="7" t="str" cm="1">
        <f t="array" ref="G820">_xlfn.IFS(F820&lt;20,"10-20",AND(F820&gt;=20,F820&lt;50),"20-50",AND(F820&gt;=50,F820&lt;70),"50-70",F820&gt;=70,"70-100")</f>
        <v>20-50</v>
      </c>
      <c r="H820" s="7">
        <v>59</v>
      </c>
      <c r="I820" s="7">
        <v>1078</v>
      </c>
      <c r="J820" s="7">
        <v>36</v>
      </c>
      <c r="K820" s="7" t="s">
        <v>42</v>
      </c>
      <c r="L820" s="8">
        <v>44636</v>
      </c>
      <c r="M820" s="7">
        <v>5</v>
      </c>
      <c r="N820" s="7">
        <v>2</v>
      </c>
      <c r="O820" s="7">
        <v>1080</v>
      </c>
      <c r="P820" s="7" t="s">
        <v>61</v>
      </c>
      <c r="Q820" s="7" t="s">
        <v>880</v>
      </c>
      <c r="R820" s="7" t="s">
        <v>37</v>
      </c>
      <c r="S820" s="7">
        <v>44</v>
      </c>
      <c r="T820" s="7" t="str" cm="1">
        <f t="array" ref="T820">_xlfn.IFS(S820&lt;30, "Young", AND(S820&gt;=30,S820&lt;50),"Adults",S820&gt;=50,"Senior")</f>
        <v>Adults</v>
      </c>
      <c r="U820" s="7" t="s">
        <v>84</v>
      </c>
      <c r="V820" s="7" t="s">
        <v>39</v>
      </c>
    </row>
    <row r="821" spans="1:22" ht="14.25" customHeight="1" x14ac:dyDescent="0.3">
      <c r="A821" s="9">
        <v>1820</v>
      </c>
      <c r="B821" s="10">
        <v>44631</v>
      </c>
      <c r="C821" s="9" t="str">
        <f t="shared" si="12"/>
        <v>Mar</v>
      </c>
      <c r="D821" s="9" t="s">
        <v>59</v>
      </c>
      <c r="E821" s="9" t="s">
        <v>60</v>
      </c>
      <c r="F821" s="9">
        <v>60</v>
      </c>
      <c r="G821" s="9" t="str" cm="1">
        <f t="array" ref="G821">_xlfn.IFS(F821&lt;20,"10-20",AND(F821&gt;=20,F821&lt;50),"20-50",AND(F821&gt;=50,F821&lt;70),"50-70",F821&gt;=70,"70-100")</f>
        <v>50-70</v>
      </c>
      <c r="H821" s="9">
        <v>96</v>
      </c>
      <c r="I821" s="9">
        <v>573</v>
      </c>
      <c r="J821" s="9">
        <v>16</v>
      </c>
      <c r="K821" s="9" t="s">
        <v>42</v>
      </c>
      <c r="L821" s="10">
        <v>44634</v>
      </c>
      <c r="M821" s="9">
        <v>3</v>
      </c>
      <c r="N821" s="9">
        <v>3</v>
      </c>
      <c r="O821" s="9">
        <v>576</v>
      </c>
      <c r="P821" s="9" t="s">
        <v>45</v>
      </c>
      <c r="Q821" s="9" t="s">
        <v>881</v>
      </c>
      <c r="R821" s="9" t="s">
        <v>37</v>
      </c>
      <c r="S821" s="9">
        <v>60</v>
      </c>
      <c r="T821" s="9" t="str" cm="1">
        <f t="array" ref="T821">_xlfn.IFS(S821&lt;30, "Young", AND(S821&gt;=30,S821&lt;50),"Adults",S821&gt;=50,"Senior")</f>
        <v>Senior</v>
      </c>
      <c r="U821" s="9" t="s">
        <v>168</v>
      </c>
      <c r="V821" s="9" t="s">
        <v>39</v>
      </c>
    </row>
    <row r="822" spans="1:22" ht="14.25" customHeight="1" x14ac:dyDescent="0.3">
      <c r="A822" s="7">
        <v>1821</v>
      </c>
      <c r="B822" s="8">
        <v>44771</v>
      </c>
      <c r="C822" s="7" t="str">
        <f t="shared" si="12"/>
        <v>Jul</v>
      </c>
      <c r="D822" s="7" t="s">
        <v>48</v>
      </c>
      <c r="E822" s="7" t="s">
        <v>41</v>
      </c>
      <c r="F822" s="7">
        <v>99</v>
      </c>
      <c r="G822" s="7" t="str" cm="1">
        <f t="array" ref="G822">_xlfn.IFS(F822&lt;20,"10-20",AND(F822&gt;=20,F822&lt;50),"20-50",AND(F822&gt;=50,F822&lt;70),"50-70",F822&gt;=70,"70-100")</f>
        <v>70-100</v>
      </c>
      <c r="H822" s="7">
        <v>117</v>
      </c>
      <c r="I822" s="7">
        <v>358</v>
      </c>
      <c r="J822" s="7">
        <v>20</v>
      </c>
      <c r="K822" s="7" t="s">
        <v>42</v>
      </c>
      <c r="L822" s="8">
        <v>44777</v>
      </c>
      <c r="M822" s="7">
        <v>1</v>
      </c>
      <c r="N822" s="7">
        <v>2</v>
      </c>
      <c r="O822" s="7">
        <v>360</v>
      </c>
      <c r="P822" s="7" t="s">
        <v>35</v>
      </c>
      <c r="Q822" s="7" t="s">
        <v>882</v>
      </c>
      <c r="R822" s="7" t="s">
        <v>37</v>
      </c>
      <c r="S822" s="7">
        <v>44</v>
      </c>
      <c r="T822" s="7" t="str" cm="1">
        <f t="array" ref="T822">_xlfn.IFS(S822&lt;30, "Young", AND(S822&gt;=30,S822&lt;50),"Adults",S822&gt;=50,"Senior")</f>
        <v>Adults</v>
      </c>
      <c r="U822" s="7" t="s">
        <v>47</v>
      </c>
      <c r="V822" s="7" t="s">
        <v>39</v>
      </c>
    </row>
    <row r="823" spans="1:22" ht="14.25" customHeight="1" x14ac:dyDescent="0.3">
      <c r="A823" s="9">
        <v>1822</v>
      </c>
      <c r="B823" s="10">
        <v>44767</v>
      </c>
      <c r="C823" s="9" t="str">
        <f t="shared" si="12"/>
        <v>Jul</v>
      </c>
      <c r="D823" s="9" t="s">
        <v>52</v>
      </c>
      <c r="E823" s="9" t="s">
        <v>53</v>
      </c>
      <c r="F823" s="9">
        <v>40</v>
      </c>
      <c r="G823" s="9" t="str" cm="1">
        <f t="array" ref="G823">_xlfn.IFS(F823&lt;20,"10-20",AND(F823&gt;=20,F823&lt;50),"20-50",AND(F823&gt;=50,F823&lt;70),"50-70",F823&gt;=70,"70-100")</f>
        <v>20-50</v>
      </c>
      <c r="H823" s="9">
        <v>60</v>
      </c>
      <c r="I823" s="9">
        <v>915</v>
      </c>
      <c r="J823" s="9">
        <v>46</v>
      </c>
      <c r="K823" s="9" t="s">
        <v>42</v>
      </c>
      <c r="L823" s="10">
        <v>44774</v>
      </c>
      <c r="M823" s="9">
        <v>7</v>
      </c>
      <c r="N823" s="9">
        <v>5</v>
      </c>
      <c r="O823" s="9">
        <v>920</v>
      </c>
      <c r="P823" s="9" t="s">
        <v>49</v>
      </c>
      <c r="Q823" s="9" t="s">
        <v>883</v>
      </c>
      <c r="R823" s="9" t="s">
        <v>37</v>
      </c>
      <c r="S823" s="9">
        <v>59</v>
      </c>
      <c r="T823" s="9" t="str" cm="1">
        <f t="array" ref="T823">_xlfn.IFS(S823&lt;30, "Young", AND(S823&gt;=30,S823&lt;50),"Adults",S823&gt;=50,"Senior")</f>
        <v>Senior</v>
      </c>
      <c r="U823" s="9" t="s">
        <v>84</v>
      </c>
      <c r="V823" s="9" t="s">
        <v>39</v>
      </c>
    </row>
    <row r="824" spans="1:22" ht="14.25" customHeight="1" x14ac:dyDescent="0.3">
      <c r="A824" s="7">
        <v>1823</v>
      </c>
      <c r="B824" s="8">
        <v>44586</v>
      </c>
      <c r="C824" s="7" t="str">
        <f t="shared" si="12"/>
        <v>Jan</v>
      </c>
      <c r="D824" s="7" t="s">
        <v>48</v>
      </c>
      <c r="E824" s="7" t="s">
        <v>41</v>
      </c>
      <c r="F824" s="7">
        <v>94</v>
      </c>
      <c r="G824" s="7" t="str" cm="1">
        <f t="array" ref="G824">_xlfn.IFS(F824&lt;20,"10-20",AND(F824&gt;=20,F824&lt;50),"20-50",AND(F824&gt;=50,F824&lt;70),"50-70",F824&gt;=70,"70-100")</f>
        <v>70-100</v>
      </c>
      <c r="H824" s="7">
        <v>113</v>
      </c>
      <c r="I824" s="7">
        <v>584</v>
      </c>
      <c r="J824" s="7">
        <v>31</v>
      </c>
      <c r="K824" s="7" t="s">
        <v>42</v>
      </c>
      <c r="L824" s="8">
        <v>44592</v>
      </c>
      <c r="M824" s="7">
        <v>1</v>
      </c>
      <c r="N824" s="7">
        <v>5</v>
      </c>
      <c r="O824" s="7">
        <v>589</v>
      </c>
      <c r="P824" s="7" t="s">
        <v>45</v>
      </c>
      <c r="Q824" s="7" t="s">
        <v>884</v>
      </c>
      <c r="R824" s="7" t="s">
        <v>37</v>
      </c>
      <c r="S824" s="7">
        <v>50</v>
      </c>
      <c r="T824" s="7" t="str" cm="1">
        <f t="array" ref="T824">_xlfn.IFS(S824&lt;30, "Young", AND(S824&gt;=30,S824&lt;50),"Adults",S824&gt;=50,"Senior")</f>
        <v>Senior</v>
      </c>
      <c r="U824" s="7" t="s">
        <v>55</v>
      </c>
      <c r="V824" s="7" t="s">
        <v>39</v>
      </c>
    </row>
    <row r="825" spans="1:22" ht="14.25" customHeight="1" x14ac:dyDescent="0.3">
      <c r="A825" s="9">
        <v>1824</v>
      </c>
      <c r="B825" s="10">
        <v>44815</v>
      </c>
      <c r="C825" s="9" t="str">
        <f t="shared" si="12"/>
        <v>Sep</v>
      </c>
      <c r="D825" s="9" t="s">
        <v>52</v>
      </c>
      <c r="E825" s="9" t="s">
        <v>53</v>
      </c>
      <c r="F825" s="9">
        <v>73</v>
      </c>
      <c r="G825" s="9" t="str" cm="1">
        <f t="array" ref="G825">_xlfn.IFS(F825&lt;20,"10-20",AND(F825&gt;=20,F825&lt;50),"20-50",AND(F825&gt;=50,F825&lt;70),"50-70",F825&gt;=70,"70-100")</f>
        <v>70-100</v>
      </c>
      <c r="H825" s="9">
        <v>101</v>
      </c>
      <c r="I825" s="9">
        <v>725</v>
      </c>
      <c r="J825" s="9">
        <v>26</v>
      </c>
      <c r="K825" s="9" t="s">
        <v>42</v>
      </c>
      <c r="L825" s="10">
        <v>44820</v>
      </c>
      <c r="M825" s="9">
        <v>5</v>
      </c>
      <c r="N825" s="9">
        <v>3</v>
      </c>
      <c r="O825" s="9">
        <v>728</v>
      </c>
      <c r="P825" s="9" t="s">
        <v>61</v>
      </c>
      <c r="Q825" s="9" t="s">
        <v>885</v>
      </c>
      <c r="R825" s="9" t="s">
        <v>779</v>
      </c>
      <c r="S825" s="9">
        <v>50</v>
      </c>
      <c r="T825" s="9" t="str" cm="1">
        <f t="array" ref="T825">_xlfn.IFS(S825&lt;30, "Young", AND(S825&gt;=30,S825&lt;50),"Adults",S825&gt;=50,"Senior")</f>
        <v>Senior</v>
      </c>
      <c r="U825" s="9" t="s">
        <v>63</v>
      </c>
      <c r="V825" s="9" t="s">
        <v>39</v>
      </c>
    </row>
    <row r="826" spans="1:22" ht="14.25" customHeight="1" x14ac:dyDescent="0.3">
      <c r="A826" s="7">
        <v>1825</v>
      </c>
      <c r="B826" s="8">
        <v>44920</v>
      </c>
      <c r="C826" s="7" t="str">
        <f t="shared" si="12"/>
        <v>Dec</v>
      </c>
      <c r="D826" s="7" t="s">
        <v>59</v>
      </c>
      <c r="E826" s="7" t="s">
        <v>60</v>
      </c>
      <c r="F826" s="7">
        <v>56</v>
      </c>
      <c r="G826" s="7" t="str" cm="1">
        <f t="array" ref="G826">_xlfn.IFS(F826&lt;20,"10-20",AND(F826&gt;=20,F826&lt;50),"20-50",AND(F826&gt;=50,F826&lt;70),"50-70",F826&gt;=70,"70-100")</f>
        <v>50-70</v>
      </c>
      <c r="H826" s="7">
        <v>74</v>
      </c>
      <c r="I826" s="7">
        <v>753</v>
      </c>
      <c r="J826" s="7">
        <v>42</v>
      </c>
      <c r="K826" s="7" t="s">
        <v>42</v>
      </c>
      <c r="L826" s="8">
        <v>44924</v>
      </c>
      <c r="M826" s="7">
        <v>4</v>
      </c>
      <c r="N826" s="7">
        <v>3</v>
      </c>
      <c r="O826" s="7">
        <v>756</v>
      </c>
      <c r="P826" s="7" t="s">
        <v>45</v>
      </c>
      <c r="Q826" s="7" t="s">
        <v>886</v>
      </c>
      <c r="R826" s="7" t="s">
        <v>37</v>
      </c>
      <c r="S826" s="7">
        <v>60</v>
      </c>
      <c r="T826" s="7" t="str" cm="1">
        <f t="array" ref="T826">_xlfn.IFS(S826&lt;30, "Young", AND(S826&gt;=30,S826&lt;50),"Adults",S826&gt;=50,"Senior")</f>
        <v>Senior</v>
      </c>
      <c r="U826" s="7" t="s">
        <v>44</v>
      </c>
      <c r="V826" s="7" t="s">
        <v>39</v>
      </c>
    </row>
    <row r="827" spans="1:22" ht="14.25" customHeight="1" x14ac:dyDescent="0.3">
      <c r="A827" s="9">
        <v>1826</v>
      </c>
      <c r="B827" s="10">
        <v>44916</v>
      </c>
      <c r="C827" s="9" t="str">
        <f t="shared" si="12"/>
        <v>Dec</v>
      </c>
      <c r="D827" s="9" t="s">
        <v>56</v>
      </c>
      <c r="E827" s="9" t="s">
        <v>57</v>
      </c>
      <c r="F827" s="9">
        <v>96</v>
      </c>
      <c r="G827" s="9" t="str" cm="1">
        <f t="array" ref="G827">_xlfn.IFS(F827&lt;20,"10-20",AND(F827&gt;=20,F827&lt;50),"20-50",AND(F827&gt;=50,F827&lt;70),"50-70",F827&gt;=70,"70-100")</f>
        <v>70-100</v>
      </c>
      <c r="H827" s="9">
        <v>107</v>
      </c>
      <c r="I827" s="9">
        <v>349</v>
      </c>
      <c r="J827" s="9">
        <v>32</v>
      </c>
      <c r="K827" s="9" t="s">
        <v>42</v>
      </c>
      <c r="L827" s="10">
        <v>44919</v>
      </c>
      <c r="M827" s="9">
        <v>3</v>
      </c>
      <c r="N827" s="9">
        <v>3</v>
      </c>
      <c r="O827" s="9">
        <v>352</v>
      </c>
      <c r="P827" s="9" t="s">
        <v>49</v>
      </c>
      <c r="Q827" s="9" t="s">
        <v>887</v>
      </c>
      <c r="R827" s="9" t="s">
        <v>37</v>
      </c>
      <c r="S827" s="9">
        <v>55</v>
      </c>
      <c r="T827" s="9" t="str" cm="1">
        <f t="array" ref="T827">_xlfn.IFS(S827&lt;30, "Young", AND(S827&gt;=30,S827&lt;50),"Adults",S827&gt;=50,"Senior")</f>
        <v>Senior</v>
      </c>
      <c r="U827" s="9" t="s">
        <v>168</v>
      </c>
      <c r="V827" s="9" t="s">
        <v>39</v>
      </c>
    </row>
    <row r="828" spans="1:22" ht="14.25" customHeight="1" x14ac:dyDescent="0.3">
      <c r="A828" s="7">
        <v>1827</v>
      </c>
      <c r="B828" s="8">
        <v>44835</v>
      </c>
      <c r="C828" s="7" t="str">
        <f t="shared" si="12"/>
        <v>Oct</v>
      </c>
      <c r="D828" s="7" t="s">
        <v>32</v>
      </c>
      <c r="E828" s="7" t="s">
        <v>33</v>
      </c>
      <c r="F828" s="7">
        <v>33</v>
      </c>
      <c r="G828" s="7" t="str" cm="1">
        <f t="array" ref="G828">_xlfn.IFS(F828&lt;20,"10-20",AND(F828&gt;=20,F828&lt;50),"20-50",AND(F828&gt;=50,F828&lt;70),"50-70",F828&gt;=70,"70-100")</f>
        <v>20-50</v>
      </c>
      <c r="H828" s="7">
        <v>71</v>
      </c>
      <c r="I828" s="7">
        <v>1402</v>
      </c>
      <c r="J828" s="7">
        <v>37</v>
      </c>
      <c r="K828" s="7" t="s">
        <v>42</v>
      </c>
      <c r="L828" s="8">
        <v>44840</v>
      </c>
      <c r="M828" s="7">
        <v>5</v>
      </c>
      <c r="N828" s="7">
        <v>4</v>
      </c>
      <c r="O828" s="7">
        <v>1406</v>
      </c>
      <c r="P828" s="7" t="s">
        <v>72</v>
      </c>
      <c r="Q828" s="7" t="s">
        <v>888</v>
      </c>
      <c r="R828" s="7" t="s">
        <v>37</v>
      </c>
      <c r="S828" s="7">
        <v>42</v>
      </c>
      <c r="T828" s="7" t="str" cm="1">
        <f t="array" ref="T828">_xlfn.IFS(S828&lt;30, "Young", AND(S828&gt;=30,S828&lt;50),"Adults",S828&gt;=50,"Senior")</f>
        <v>Adults</v>
      </c>
      <c r="U828" s="7" t="s">
        <v>55</v>
      </c>
      <c r="V828" s="7" t="s">
        <v>39</v>
      </c>
    </row>
    <row r="829" spans="1:22" ht="14.25" customHeight="1" x14ac:dyDescent="0.3">
      <c r="A829" s="9">
        <v>1828</v>
      </c>
      <c r="B829" s="10">
        <v>44651</v>
      </c>
      <c r="C829" s="9" t="str">
        <f t="shared" si="12"/>
        <v>Mar</v>
      </c>
      <c r="D829" s="9" t="s">
        <v>65</v>
      </c>
      <c r="E829" s="9" t="s">
        <v>57</v>
      </c>
      <c r="F829" s="9">
        <v>76</v>
      </c>
      <c r="G829" s="9" t="str" cm="1">
        <f t="array" ref="G829">_xlfn.IFS(F829&lt;20,"10-20",AND(F829&gt;=20,F829&lt;50),"20-50",AND(F829&gt;=50,F829&lt;70),"50-70",F829&gt;=70,"70-100")</f>
        <v>70-100</v>
      </c>
      <c r="H829" s="9">
        <v>105</v>
      </c>
      <c r="I829" s="9">
        <v>633</v>
      </c>
      <c r="J829" s="9">
        <v>22</v>
      </c>
      <c r="K829" s="9" t="s">
        <v>42</v>
      </c>
      <c r="L829" s="10">
        <v>44654</v>
      </c>
      <c r="M829" s="9">
        <v>3</v>
      </c>
      <c r="N829" s="9">
        <v>5</v>
      </c>
      <c r="O829" s="9">
        <v>638</v>
      </c>
      <c r="P829" s="9" t="s">
        <v>61</v>
      </c>
      <c r="Q829" s="9" t="s">
        <v>889</v>
      </c>
      <c r="R829" s="9" t="s">
        <v>37</v>
      </c>
      <c r="S829" s="9">
        <v>39</v>
      </c>
      <c r="T829" s="9" t="str" cm="1">
        <f t="array" ref="T829">_xlfn.IFS(S829&lt;30, "Young", AND(S829&gt;=30,S829&lt;50),"Adults",S829&gt;=50,"Senior")</f>
        <v>Adults</v>
      </c>
      <c r="U829" s="9" t="s">
        <v>74</v>
      </c>
      <c r="V829" s="9" t="s">
        <v>39</v>
      </c>
    </row>
    <row r="830" spans="1:22" ht="14.25" customHeight="1" x14ac:dyDescent="0.3">
      <c r="A830" s="7">
        <v>1829</v>
      </c>
      <c r="B830" s="8">
        <v>44866</v>
      </c>
      <c r="C830" s="7" t="str">
        <f t="shared" si="12"/>
        <v>Nov</v>
      </c>
      <c r="D830" s="7" t="s">
        <v>68</v>
      </c>
      <c r="E830" s="7" t="s">
        <v>57</v>
      </c>
      <c r="F830" s="7">
        <v>49</v>
      </c>
      <c r="G830" s="7" t="str" cm="1">
        <f t="array" ref="G830">_xlfn.IFS(F830&lt;20,"10-20",AND(F830&gt;=20,F830&lt;50),"20-50",AND(F830&gt;=50,F830&lt;70),"50-70",F830&gt;=70,"70-100")</f>
        <v>20-50</v>
      </c>
      <c r="H830" s="7">
        <v>63</v>
      </c>
      <c r="I830" s="7">
        <v>471</v>
      </c>
      <c r="J830" s="7">
        <v>34</v>
      </c>
      <c r="K830" s="7" t="s">
        <v>42</v>
      </c>
      <c r="L830" s="8">
        <v>44867</v>
      </c>
      <c r="M830" s="7">
        <v>1</v>
      </c>
      <c r="N830" s="7">
        <v>5</v>
      </c>
      <c r="O830" s="7">
        <v>476</v>
      </c>
      <c r="P830" s="7" t="s">
        <v>35</v>
      </c>
      <c r="Q830" s="7" t="s">
        <v>890</v>
      </c>
      <c r="R830" s="7" t="s">
        <v>37</v>
      </c>
      <c r="S830" s="7">
        <v>50</v>
      </c>
      <c r="T830" s="7" t="str" cm="1">
        <f t="array" ref="T830">_xlfn.IFS(S830&lt;30, "Young", AND(S830&gt;=30,S830&lt;50),"Adults",S830&gt;=50,"Senior")</f>
        <v>Senior</v>
      </c>
      <c r="U830" s="7" t="s">
        <v>74</v>
      </c>
      <c r="V830" s="7" t="s">
        <v>39</v>
      </c>
    </row>
    <row r="831" spans="1:22" ht="14.25" customHeight="1" x14ac:dyDescent="0.3">
      <c r="A831" s="9">
        <v>1830</v>
      </c>
      <c r="B831" s="10">
        <v>44715</v>
      </c>
      <c r="C831" s="9" t="str">
        <f t="shared" si="12"/>
        <v>Jun</v>
      </c>
      <c r="D831" s="9" t="s">
        <v>56</v>
      </c>
      <c r="E831" s="9" t="s">
        <v>57</v>
      </c>
      <c r="F831" s="9">
        <v>63</v>
      </c>
      <c r="G831" s="9" t="str" cm="1">
        <f t="array" ref="G831">_xlfn.IFS(F831&lt;20,"10-20",AND(F831&gt;=20,F831&lt;50),"20-50",AND(F831&gt;=50,F831&lt;70),"50-70",F831&gt;=70,"70-100")</f>
        <v>50-70</v>
      </c>
      <c r="H831" s="9">
        <v>95</v>
      </c>
      <c r="I831" s="9">
        <v>796</v>
      </c>
      <c r="J831" s="9">
        <v>25</v>
      </c>
      <c r="K831" s="9" t="s">
        <v>42</v>
      </c>
      <c r="L831" s="10">
        <v>44717</v>
      </c>
      <c r="M831" s="9">
        <v>2</v>
      </c>
      <c r="N831" s="9">
        <v>4</v>
      </c>
      <c r="O831" s="9">
        <v>800</v>
      </c>
      <c r="P831" s="9" t="s">
        <v>72</v>
      </c>
      <c r="Q831" s="9" t="s">
        <v>308</v>
      </c>
      <c r="R831" s="9" t="s">
        <v>37</v>
      </c>
      <c r="S831" s="9">
        <v>37</v>
      </c>
      <c r="T831" s="9" t="str" cm="1">
        <f t="array" ref="T831">_xlfn.IFS(S831&lt;30, "Young", AND(S831&gt;=30,S831&lt;50),"Adults",S831&gt;=50,"Senior")</f>
        <v>Adults</v>
      </c>
      <c r="U831" s="9" t="s">
        <v>84</v>
      </c>
      <c r="V831" s="9" t="s">
        <v>39</v>
      </c>
    </row>
    <row r="832" spans="1:22" ht="14.25" customHeight="1" x14ac:dyDescent="0.3">
      <c r="A832" s="7">
        <v>1831</v>
      </c>
      <c r="B832" s="8">
        <v>44659</v>
      </c>
      <c r="C832" s="7" t="str">
        <f t="shared" si="12"/>
        <v>Apr</v>
      </c>
      <c r="D832" s="7" t="s">
        <v>32</v>
      </c>
      <c r="E832" s="7" t="s">
        <v>33</v>
      </c>
      <c r="F832" s="7">
        <v>47</v>
      </c>
      <c r="G832" s="7" t="str" cm="1">
        <f t="array" ref="G832">_xlfn.IFS(F832&lt;20,"10-20",AND(F832&gt;=20,F832&lt;50),"20-50",AND(F832&gt;=50,F832&lt;70),"50-70",F832&gt;=70,"70-100")</f>
        <v>20-50</v>
      </c>
      <c r="H832" s="7">
        <v>79</v>
      </c>
      <c r="I832" s="7">
        <v>1469</v>
      </c>
      <c r="J832" s="7">
        <v>46</v>
      </c>
      <c r="K832" s="7" t="s">
        <v>42</v>
      </c>
      <c r="L832" s="8">
        <v>44664</v>
      </c>
      <c r="M832" s="7">
        <v>5</v>
      </c>
      <c r="N832" s="7">
        <v>3</v>
      </c>
      <c r="O832" s="7">
        <v>1472</v>
      </c>
      <c r="P832" s="7" t="s">
        <v>49</v>
      </c>
      <c r="Q832" s="7" t="s">
        <v>891</v>
      </c>
      <c r="R832" s="7" t="s">
        <v>779</v>
      </c>
      <c r="S832" s="7">
        <v>38</v>
      </c>
      <c r="T832" s="7" t="str" cm="1">
        <f t="array" ref="T832">_xlfn.IFS(S832&lt;30, "Young", AND(S832&gt;=30,S832&lt;50),"Adults",S832&gt;=50,"Senior")</f>
        <v>Adults</v>
      </c>
      <c r="U832" s="7" t="s">
        <v>67</v>
      </c>
      <c r="V832" s="7" t="s">
        <v>39</v>
      </c>
    </row>
    <row r="833" spans="1:22" ht="14.25" customHeight="1" x14ac:dyDescent="0.3">
      <c r="A833" s="9">
        <v>1832</v>
      </c>
      <c r="B833" s="10">
        <v>44664</v>
      </c>
      <c r="C833" s="9" t="str">
        <f t="shared" si="12"/>
        <v>Apr</v>
      </c>
      <c r="D833" s="9" t="s">
        <v>81</v>
      </c>
      <c r="E833" s="9" t="s">
        <v>60</v>
      </c>
      <c r="F833" s="9">
        <v>31</v>
      </c>
      <c r="G833" s="9" t="str" cm="1">
        <f t="array" ref="G833">_xlfn.IFS(F833&lt;20,"10-20",AND(F833&gt;=20,F833&lt;50),"20-50",AND(F833&gt;=50,F833&lt;70),"50-70",F833&gt;=70,"70-100")</f>
        <v>20-50</v>
      </c>
      <c r="H833" s="9">
        <v>64</v>
      </c>
      <c r="I833" s="9">
        <v>1647</v>
      </c>
      <c r="J833" s="9">
        <v>50</v>
      </c>
      <c r="K833" s="9" t="s">
        <v>42</v>
      </c>
      <c r="L833" s="10">
        <v>44667</v>
      </c>
      <c r="M833" s="9">
        <v>3</v>
      </c>
      <c r="N833" s="9">
        <v>3</v>
      </c>
      <c r="O833" s="9">
        <v>1650</v>
      </c>
      <c r="P833" s="9" t="s">
        <v>35</v>
      </c>
      <c r="Q833" s="9" t="s">
        <v>892</v>
      </c>
      <c r="R833" s="9" t="s">
        <v>37</v>
      </c>
      <c r="S833" s="9">
        <v>60</v>
      </c>
      <c r="T833" s="9" t="str" cm="1">
        <f t="array" ref="T833">_xlfn.IFS(S833&lt;30, "Young", AND(S833&gt;=30,S833&lt;50),"Adults",S833&gt;=50,"Senior")</f>
        <v>Senior</v>
      </c>
      <c r="U833" s="9" t="s">
        <v>74</v>
      </c>
      <c r="V833" s="9" t="s">
        <v>39</v>
      </c>
    </row>
    <row r="834" spans="1:22" ht="14.25" customHeight="1" x14ac:dyDescent="0.3">
      <c r="A834" s="7">
        <v>1833</v>
      </c>
      <c r="B834" s="8">
        <v>44697</v>
      </c>
      <c r="C834" s="7" t="str">
        <f t="shared" si="12"/>
        <v>May</v>
      </c>
      <c r="D834" s="7" t="s">
        <v>52</v>
      </c>
      <c r="E834" s="7" t="s">
        <v>53</v>
      </c>
      <c r="F834" s="7">
        <v>50</v>
      </c>
      <c r="G834" s="7" t="str" cm="1">
        <f t="array" ref="G834">_xlfn.IFS(F834&lt;20,"10-20",AND(F834&gt;=20,F834&lt;50),"20-50",AND(F834&gt;=50,F834&lt;70),"50-70",F834&gt;=70,"70-100")</f>
        <v>50-70</v>
      </c>
      <c r="H834" s="7">
        <v>83</v>
      </c>
      <c r="I834" s="7">
        <v>1118</v>
      </c>
      <c r="J834" s="7">
        <v>34</v>
      </c>
      <c r="K834" s="7" t="s">
        <v>42</v>
      </c>
      <c r="L834" s="8">
        <v>44703</v>
      </c>
      <c r="M834" s="7">
        <v>6</v>
      </c>
      <c r="N834" s="7">
        <v>4</v>
      </c>
      <c r="O834" s="7">
        <v>1122</v>
      </c>
      <c r="P834" s="7" t="s">
        <v>35</v>
      </c>
      <c r="Q834" s="7" t="s">
        <v>893</v>
      </c>
      <c r="R834" s="7" t="s">
        <v>779</v>
      </c>
      <c r="S834" s="7">
        <v>20</v>
      </c>
      <c r="T834" s="7" t="str" cm="1">
        <f t="array" ref="T834">_xlfn.IFS(S834&lt;30, "Young", AND(S834&gt;=30,S834&lt;50),"Adults",S834&gt;=50,"Senior")</f>
        <v>Young</v>
      </c>
      <c r="U834" s="7" t="s">
        <v>44</v>
      </c>
      <c r="V834" s="7" t="s">
        <v>39</v>
      </c>
    </row>
    <row r="835" spans="1:22" ht="14.25" customHeight="1" x14ac:dyDescent="0.3">
      <c r="A835" s="9">
        <v>1834</v>
      </c>
      <c r="B835" s="10">
        <v>44829</v>
      </c>
      <c r="C835" s="9" t="str">
        <f t="shared" ref="C835:C898" si="13">TEXT(B835,"MMM")</f>
        <v>Sep</v>
      </c>
      <c r="D835" s="9" t="s">
        <v>56</v>
      </c>
      <c r="E835" s="9" t="s">
        <v>57</v>
      </c>
      <c r="F835" s="9">
        <v>96</v>
      </c>
      <c r="G835" s="9" t="str" cm="1">
        <f t="array" ref="G835">_xlfn.IFS(F835&lt;20,"10-20",AND(F835&gt;=20,F835&lt;50),"20-50",AND(F835&gt;=50,F835&lt;70),"50-70",F835&gt;=70,"70-100")</f>
        <v>70-100</v>
      </c>
      <c r="H835" s="9">
        <v>106</v>
      </c>
      <c r="I835" s="9">
        <v>237</v>
      </c>
      <c r="J835" s="9">
        <v>24</v>
      </c>
      <c r="K835" s="9" t="s">
        <v>42</v>
      </c>
      <c r="L835" s="10">
        <v>44834</v>
      </c>
      <c r="M835" s="9">
        <v>5</v>
      </c>
      <c r="N835" s="9">
        <v>3</v>
      </c>
      <c r="O835" s="9">
        <v>240</v>
      </c>
      <c r="P835" s="9" t="s">
        <v>35</v>
      </c>
      <c r="Q835" s="9" t="s">
        <v>894</v>
      </c>
      <c r="R835" s="9" t="s">
        <v>37</v>
      </c>
      <c r="S835" s="9">
        <v>27</v>
      </c>
      <c r="T835" s="9" t="str" cm="1">
        <f t="array" ref="T835">_xlfn.IFS(S835&lt;30, "Young", AND(S835&gt;=30,S835&lt;50),"Adults",S835&gt;=50,"Senior")</f>
        <v>Young</v>
      </c>
      <c r="U835" s="9" t="s">
        <v>38</v>
      </c>
      <c r="V835" s="9" t="s">
        <v>39</v>
      </c>
    </row>
    <row r="836" spans="1:22" ht="14.25" customHeight="1" x14ac:dyDescent="0.3">
      <c r="A836" s="7">
        <v>1835</v>
      </c>
      <c r="B836" s="8">
        <v>44879</v>
      </c>
      <c r="C836" s="7" t="str">
        <f t="shared" si="13"/>
        <v>Nov</v>
      </c>
      <c r="D836" s="7" t="s">
        <v>77</v>
      </c>
      <c r="E836" s="7" t="s">
        <v>33</v>
      </c>
      <c r="F836" s="7">
        <v>61</v>
      </c>
      <c r="G836" s="7" t="str" cm="1">
        <f t="array" ref="G836">_xlfn.IFS(F836&lt;20,"10-20",AND(F836&gt;=20,F836&lt;50),"20-50",AND(F836&gt;=50,F836&lt;70),"50-70",F836&gt;=70,"70-100")</f>
        <v>50-70</v>
      </c>
      <c r="H836" s="7">
        <v>72</v>
      </c>
      <c r="I836" s="7">
        <v>7</v>
      </c>
      <c r="J836" s="7">
        <v>1</v>
      </c>
      <c r="K836" s="7" t="s">
        <v>42</v>
      </c>
      <c r="L836" s="8">
        <v>44886</v>
      </c>
      <c r="M836" s="7">
        <v>7</v>
      </c>
      <c r="N836" s="7">
        <v>4</v>
      </c>
      <c r="O836" s="7">
        <v>11</v>
      </c>
      <c r="P836" s="7" t="s">
        <v>49</v>
      </c>
      <c r="Q836" s="7" t="s">
        <v>895</v>
      </c>
      <c r="R836" s="7" t="s">
        <v>779</v>
      </c>
      <c r="S836" s="7">
        <v>48</v>
      </c>
      <c r="T836" s="7" t="str" cm="1">
        <f t="array" ref="T836">_xlfn.IFS(S836&lt;30, "Young", AND(S836&gt;=30,S836&lt;50),"Adults",S836&gt;=50,"Senior")</f>
        <v>Adults</v>
      </c>
      <c r="U836" s="7" t="s">
        <v>74</v>
      </c>
      <c r="V836" s="7" t="s">
        <v>39</v>
      </c>
    </row>
    <row r="837" spans="1:22" ht="14.25" customHeight="1" x14ac:dyDescent="0.3">
      <c r="A837" s="9">
        <v>1836</v>
      </c>
      <c r="B837" s="10">
        <v>44698</v>
      </c>
      <c r="C837" s="9" t="str">
        <f t="shared" si="13"/>
        <v>May</v>
      </c>
      <c r="D837" s="9" t="s">
        <v>77</v>
      </c>
      <c r="E837" s="9" t="s">
        <v>33</v>
      </c>
      <c r="F837" s="9">
        <v>81</v>
      </c>
      <c r="G837" s="9" t="str" cm="1">
        <f t="array" ref="G837">_xlfn.IFS(F837&lt;20,"10-20",AND(F837&gt;=20,F837&lt;50),"20-50",AND(F837&gt;=50,F837&lt;70),"50-70",F837&gt;=70,"70-100")</f>
        <v>70-100</v>
      </c>
      <c r="H837" s="9">
        <v>107</v>
      </c>
      <c r="I837" s="9">
        <v>1168</v>
      </c>
      <c r="J837" s="9">
        <v>45</v>
      </c>
      <c r="K837" s="9" t="s">
        <v>42</v>
      </c>
      <c r="L837" s="10">
        <v>44700</v>
      </c>
      <c r="M837" s="9">
        <v>2</v>
      </c>
      <c r="N837" s="9">
        <v>2</v>
      </c>
      <c r="O837" s="9">
        <v>1170</v>
      </c>
      <c r="P837" s="9" t="s">
        <v>45</v>
      </c>
      <c r="Q837" s="9" t="s">
        <v>896</v>
      </c>
      <c r="R837" s="9" t="s">
        <v>37</v>
      </c>
      <c r="S837" s="9">
        <v>64</v>
      </c>
      <c r="T837" s="9" t="str" cm="1">
        <f t="array" ref="T837">_xlfn.IFS(S837&lt;30, "Young", AND(S837&gt;=30,S837&lt;50),"Adults",S837&gt;=50,"Senior")</f>
        <v>Senior</v>
      </c>
      <c r="U837" s="9" t="s">
        <v>63</v>
      </c>
      <c r="V837" s="9" t="s">
        <v>39</v>
      </c>
    </row>
    <row r="838" spans="1:22" ht="14.25" customHeight="1" x14ac:dyDescent="0.3">
      <c r="A838" s="7">
        <v>1837</v>
      </c>
      <c r="B838" s="8">
        <v>44902</v>
      </c>
      <c r="C838" s="7" t="str">
        <f t="shared" si="13"/>
        <v>Dec</v>
      </c>
      <c r="D838" s="7" t="s">
        <v>48</v>
      </c>
      <c r="E838" s="7" t="s">
        <v>41</v>
      </c>
      <c r="F838" s="7">
        <v>54</v>
      </c>
      <c r="G838" s="7" t="str" cm="1">
        <f t="array" ref="G838">_xlfn.IFS(F838&lt;20,"10-20",AND(F838&gt;=20,F838&lt;50),"20-50",AND(F838&gt;=50,F838&lt;70),"50-70",F838&gt;=70,"70-100")</f>
        <v>50-70</v>
      </c>
      <c r="H838" s="7">
        <v>89</v>
      </c>
      <c r="I838" s="7">
        <v>661</v>
      </c>
      <c r="J838" s="7">
        <v>19</v>
      </c>
      <c r="K838" s="7" t="s">
        <v>42</v>
      </c>
      <c r="L838" s="8">
        <v>44909</v>
      </c>
      <c r="M838" s="7">
        <v>1</v>
      </c>
      <c r="N838" s="7">
        <v>4</v>
      </c>
      <c r="O838" s="7">
        <v>665</v>
      </c>
      <c r="P838" s="7" t="s">
        <v>72</v>
      </c>
      <c r="Q838" s="7" t="s">
        <v>897</v>
      </c>
      <c r="R838" s="7" t="s">
        <v>37</v>
      </c>
      <c r="S838" s="7">
        <v>40</v>
      </c>
      <c r="T838" s="7" t="str" cm="1">
        <f t="array" ref="T838">_xlfn.IFS(S838&lt;30, "Young", AND(S838&gt;=30,S838&lt;50),"Adults",S838&gt;=50,"Senior")</f>
        <v>Adults</v>
      </c>
      <c r="U838" s="7" t="s">
        <v>84</v>
      </c>
      <c r="V838" s="7" t="s">
        <v>39</v>
      </c>
    </row>
    <row r="839" spans="1:22" ht="14.25" customHeight="1" x14ac:dyDescent="0.3">
      <c r="A839" s="9">
        <v>1838</v>
      </c>
      <c r="B839" s="10">
        <v>44805</v>
      </c>
      <c r="C839" s="9" t="str">
        <f t="shared" si="13"/>
        <v>Sep</v>
      </c>
      <c r="D839" s="9" t="s">
        <v>48</v>
      </c>
      <c r="E839" s="9" t="s">
        <v>41</v>
      </c>
      <c r="F839" s="9">
        <v>32</v>
      </c>
      <c r="G839" s="9" t="str" cm="1">
        <f t="array" ref="G839">_xlfn.IFS(F839&lt;20,"10-20",AND(F839&gt;=20,F839&lt;50),"20-50",AND(F839&gt;=50,F839&lt;70),"50-70",F839&gt;=70,"70-100")</f>
        <v>20-50</v>
      </c>
      <c r="H839" s="9">
        <v>48</v>
      </c>
      <c r="I839" s="9">
        <v>126</v>
      </c>
      <c r="J839" s="9">
        <v>8</v>
      </c>
      <c r="K839" s="9" t="s">
        <v>42</v>
      </c>
      <c r="L839" s="10">
        <v>44810</v>
      </c>
      <c r="M839" s="9">
        <v>1</v>
      </c>
      <c r="N839" s="9">
        <v>2</v>
      </c>
      <c r="O839" s="9">
        <v>128</v>
      </c>
      <c r="P839" s="9" t="s">
        <v>35</v>
      </c>
      <c r="Q839" s="9" t="s">
        <v>898</v>
      </c>
      <c r="R839" s="9" t="s">
        <v>37</v>
      </c>
      <c r="S839" s="9">
        <v>39</v>
      </c>
      <c r="T839" s="9" t="str" cm="1">
        <f t="array" ref="T839">_xlfn.IFS(S839&lt;30, "Young", AND(S839&gt;=30,S839&lt;50),"Adults",S839&gt;=50,"Senior")</f>
        <v>Adults</v>
      </c>
      <c r="U839" s="9" t="s">
        <v>88</v>
      </c>
      <c r="V839" s="9" t="s">
        <v>39</v>
      </c>
    </row>
    <row r="840" spans="1:22" ht="14.25" customHeight="1" x14ac:dyDescent="0.3">
      <c r="A840" s="7">
        <v>1839</v>
      </c>
      <c r="B840" s="8">
        <v>44808</v>
      </c>
      <c r="C840" s="7" t="str">
        <f t="shared" si="13"/>
        <v>Sep</v>
      </c>
      <c r="D840" s="7" t="s">
        <v>32</v>
      </c>
      <c r="E840" s="7" t="s">
        <v>33</v>
      </c>
      <c r="F840" s="7">
        <v>32</v>
      </c>
      <c r="G840" s="7" t="str" cm="1">
        <f t="array" ref="G840">_xlfn.IFS(F840&lt;20,"10-20",AND(F840&gt;=20,F840&lt;50),"20-50",AND(F840&gt;=50,F840&lt;70),"50-70",F840&gt;=70,"70-100")</f>
        <v>20-50</v>
      </c>
      <c r="H840" s="7">
        <v>63</v>
      </c>
      <c r="I840" s="7">
        <v>742</v>
      </c>
      <c r="J840" s="7">
        <v>24</v>
      </c>
      <c r="K840" s="7" t="s">
        <v>42</v>
      </c>
      <c r="L840" s="8">
        <v>44814</v>
      </c>
      <c r="M840" s="7">
        <v>6</v>
      </c>
      <c r="N840" s="7">
        <v>2</v>
      </c>
      <c r="O840" s="7">
        <v>744</v>
      </c>
      <c r="P840" s="7" t="s">
        <v>49</v>
      </c>
      <c r="Q840" s="7" t="s">
        <v>899</v>
      </c>
      <c r="R840" s="7" t="s">
        <v>779</v>
      </c>
      <c r="S840" s="7">
        <v>46</v>
      </c>
      <c r="T840" s="7" t="str" cm="1">
        <f t="array" ref="T840">_xlfn.IFS(S840&lt;30, "Young", AND(S840&gt;=30,S840&lt;50),"Adults",S840&gt;=50,"Senior")</f>
        <v>Adults</v>
      </c>
      <c r="U840" s="7" t="s">
        <v>38</v>
      </c>
      <c r="V840" s="7" t="s">
        <v>39</v>
      </c>
    </row>
    <row r="841" spans="1:22" ht="14.25" customHeight="1" x14ac:dyDescent="0.3">
      <c r="A841" s="9">
        <v>1840</v>
      </c>
      <c r="B841" s="10">
        <v>44753</v>
      </c>
      <c r="C841" s="9" t="str">
        <f t="shared" si="13"/>
        <v>Jul</v>
      </c>
      <c r="D841" s="9" t="s">
        <v>65</v>
      </c>
      <c r="E841" s="9" t="s">
        <v>57</v>
      </c>
      <c r="F841" s="9">
        <v>24</v>
      </c>
      <c r="G841" s="9" t="str" cm="1">
        <f t="array" ref="G841">_xlfn.IFS(F841&lt;20,"10-20",AND(F841&gt;=20,F841&lt;50),"20-50",AND(F841&gt;=50,F841&lt;70),"50-70",F841&gt;=70,"70-100")</f>
        <v>20-50</v>
      </c>
      <c r="H841" s="9">
        <v>58</v>
      </c>
      <c r="I841" s="9">
        <v>1120</v>
      </c>
      <c r="J841" s="9">
        <v>33</v>
      </c>
      <c r="K841" s="9" t="s">
        <v>42</v>
      </c>
      <c r="L841" s="10">
        <v>44756</v>
      </c>
      <c r="M841" s="9">
        <v>3</v>
      </c>
      <c r="N841" s="9">
        <v>2</v>
      </c>
      <c r="O841" s="9">
        <v>1122</v>
      </c>
      <c r="P841" s="9" t="s">
        <v>35</v>
      </c>
      <c r="Q841" s="9" t="s">
        <v>900</v>
      </c>
      <c r="R841" s="9" t="s">
        <v>779</v>
      </c>
      <c r="S841" s="9">
        <v>40</v>
      </c>
      <c r="T841" s="9" t="str" cm="1">
        <f t="array" ref="T841">_xlfn.IFS(S841&lt;30, "Young", AND(S841&gt;=30,S841&lt;50),"Adults",S841&gt;=50,"Senior")</f>
        <v>Adults</v>
      </c>
      <c r="U841" s="9" t="s">
        <v>74</v>
      </c>
      <c r="V841" s="9" t="s">
        <v>39</v>
      </c>
    </row>
    <row r="842" spans="1:22" ht="14.25" customHeight="1" x14ac:dyDescent="0.3">
      <c r="A842" s="7">
        <v>1841</v>
      </c>
      <c r="B842" s="8">
        <v>44651</v>
      </c>
      <c r="C842" s="7" t="str">
        <f t="shared" si="13"/>
        <v>Mar</v>
      </c>
      <c r="D842" s="7" t="s">
        <v>65</v>
      </c>
      <c r="E842" s="7" t="s">
        <v>57</v>
      </c>
      <c r="F842" s="7">
        <v>98</v>
      </c>
      <c r="G842" s="7" t="str" cm="1">
        <f t="array" ref="G842">_xlfn.IFS(F842&lt;20,"10-20",AND(F842&gt;=20,F842&lt;50),"20-50",AND(F842&gt;=50,F842&lt;70),"50-70",F842&gt;=70,"70-100")</f>
        <v>70-100</v>
      </c>
      <c r="H842" s="7">
        <v>110</v>
      </c>
      <c r="I842" s="7">
        <v>513</v>
      </c>
      <c r="J842" s="7">
        <v>43</v>
      </c>
      <c r="K842" s="7" t="s">
        <v>42</v>
      </c>
      <c r="L842" s="8">
        <v>44658</v>
      </c>
      <c r="M842" s="7">
        <v>7</v>
      </c>
      <c r="N842" s="7">
        <v>3</v>
      </c>
      <c r="O842" s="7">
        <v>516</v>
      </c>
      <c r="P842" s="7" t="s">
        <v>49</v>
      </c>
      <c r="Q842" s="7" t="s">
        <v>901</v>
      </c>
      <c r="R842" s="7" t="s">
        <v>779</v>
      </c>
      <c r="S842" s="7">
        <v>49</v>
      </c>
      <c r="T842" s="7" t="str" cm="1">
        <f t="array" ref="T842">_xlfn.IFS(S842&lt;30, "Young", AND(S842&gt;=30,S842&lt;50),"Adults",S842&gt;=50,"Senior")</f>
        <v>Adults</v>
      </c>
      <c r="U842" s="7" t="s">
        <v>38</v>
      </c>
      <c r="V842" s="7" t="s">
        <v>39</v>
      </c>
    </row>
    <row r="843" spans="1:22" ht="14.25" customHeight="1" x14ac:dyDescent="0.3">
      <c r="A843" s="9">
        <v>1842</v>
      </c>
      <c r="B843" s="10">
        <v>44644</v>
      </c>
      <c r="C843" s="9" t="str">
        <f t="shared" si="13"/>
        <v>Mar</v>
      </c>
      <c r="D843" s="9" t="s">
        <v>32</v>
      </c>
      <c r="E843" s="9" t="s">
        <v>33</v>
      </c>
      <c r="F843" s="9">
        <v>86</v>
      </c>
      <c r="G843" s="9" t="str" cm="1">
        <f t="array" ref="G843">_xlfn.IFS(F843&lt;20,"10-20",AND(F843&gt;=20,F843&lt;50),"20-50",AND(F843&gt;=50,F843&lt;70),"50-70",F843&gt;=70,"70-100")</f>
        <v>70-100</v>
      </c>
      <c r="H843" s="9">
        <v>120</v>
      </c>
      <c r="I843" s="9">
        <v>1049</v>
      </c>
      <c r="J843" s="9">
        <v>31</v>
      </c>
      <c r="K843" s="9" t="s">
        <v>42</v>
      </c>
      <c r="L843" s="10">
        <v>44645</v>
      </c>
      <c r="M843" s="9">
        <v>1</v>
      </c>
      <c r="N843" s="9">
        <v>5</v>
      </c>
      <c r="O843" s="9">
        <v>1054</v>
      </c>
      <c r="P843" s="9" t="s">
        <v>72</v>
      </c>
      <c r="Q843" s="9" t="s">
        <v>902</v>
      </c>
      <c r="R843" s="9" t="s">
        <v>779</v>
      </c>
      <c r="S843" s="9">
        <v>28</v>
      </c>
      <c r="T843" s="9" t="str" cm="1">
        <f t="array" ref="T843">_xlfn.IFS(S843&lt;30, "Young", AND(S843&gt;=30,S843&lt;50),"Adults",S843&gt;=50,"Senior")</f>
        <v>Young</v>
      </c>
      <c r="U843" s="9" t="s">
        <v>55</v>
      </c>
      <c r="V843" s="9" t="s">
        <v>39</v>
      </c>
    </row>
    <row r="844" spans="1:22" ht="14.25" customHeight="1" x14ac:dyDescent="0.3">
      <c r="A844" s="7">
        <v>1843</v>
      </c>
      <c r="B844" s="8">
        <v>44763</v>
      </c>
      <c r="C844" s="7" t="str">
        <f t="shared" si="13"/>
        <v>Jul</v>
      </c>
      <c r="D844" s="7" t="s">
        <v>40</v>
      </c>
      <c r="E844" s="7" t="s">
        <v>41</v>
      </c>
      <c r="F844" s="7">
        <v>54</v>
      </c>
      <c r="G844" s="7" t="str" cm="1">
        <f t="array" ref="G844">_xlfn.IFS(F844&lt;20,"10-20",AND(F844&gt;=20,F844&lt;50),"20-50",AND(F844&gt;=50,F844&lt;70),"50-70",F844&gt;=70,"70-100")</f>
        <v>50-70</v>
      </c>
      <c r="H844" s="7">
        <v>88</v>
      </c>
      <c r="I844" s="7">
        <v>709</v>
      </c>
      <c r="J844" s="7">
        <v>21</v>
      </c>
      <c r="K844" s="7" t="s">
        <v>42</v>
      </c>
      <c r="L844" s="8">
        <v>44764</v>
      </c>
      <c r="M844" s="7">
        <v>1</v>
      </c>
      <c r="N844" s="7">
        <v>5</v>
      </c>
      <c r="O844" s="7">
        <v>714</v>
      </c>
      <c r="P844" s="7" t="s">
        <v>35</v>
      </c>
      <c r="Q844" s="7" t="s">
        <v>903</v>
      </c>
      <c r="R844" s="7" t="s">
        <v>779</v>
      </c>
      <c r="S844" s="7">
        <v>33</v>
      </c>
      <c r="T844" s="7" t="str" cm="1">
        <f t="array" ref="T844">_xlfn.IFS(S844&lt;30, "Young", AND(S844&gt;=30,S844&lt;50),"Adults",S844&gt;=50,"Senior")</f>
        <v>Adults</v>
      </c>
      <c r="U844" s="7" t="s">
        <v>88</v>
      </c>
      <c r="V844" s="7" t="s">
        <v>39</v>
      </c>
    </row>
    <row r="845" spans="1:22" ht="14.25" customHeight="1" x14ac:dyDescent="0.3">
      <c r="A845" s="9">
        <v>1844</v>
      </c>
      <c r="B845" s="10">
        <v>44735</v>
      </c>
      <c r="C845" s="9" t="str">
        <f t="shared" si="13"/>
        <v>Jun</v>
      </c>
      <c r="D845" s="9" t="s">
        <v>81</v>
      </c>
      <c r="E845" s="9" t="s">
        <v>60</v>
      </c>
      <c r="F845" s="9">
        <v>25</v>
      </c>
      <c r="G845" s="9" t="str" cm="1">
        <f t="array" ref="G845">_xlfn.IFS(F845&lt;20,"10-20",AND(F845&gt;=20,F845&lt;50),"20-50",AND(F845&gt;=50,F845&lt;70),"50-70",F845&gt;=70,"70-100")</f>
        <v>20-50</v>
      </c>
      <c r="H845" s="9">
        <v>48</v>
      </c>
      <c r="I845" s="9">
        <v>111</v>
      </c>
      <c r="J845" s="9">
        <v>5</v>
      </c>
      <c r="K845" s="9" t="s">
        <v>42</v>
      </c>
      <c r="L845" s="10">
        <v>44736</v>
      </c>
      <c r="M845" s="9">
        <v>1</v>
      </c>
      <c r="N845" s="9">
        <v>4</v>
      </c>
      <c r="O845" s="9">
        <v>115</v>
      </c>
      <c r="P845" s="9" t="s">
        <v>72</v>
      </c>
      <c r="Q845" s="9" t="s">
        <v>904</v>
      </c>
      <c r="R845" s="9" t="s">
        <v>779</v>
      </c>
      <c r="S845" s="9">
        <v>47</v>
      </c>
      <c r="T845" s="9" t="str" cm="1">
        <f t="array" ref="T845">_xlfn.IFS(S845&lt;30, "Young", AND(S845&gt;=30,S845&lt;50),"Adults",S845&gt;=50,"Senior")</f>
        <v>Adults</v>
      </c>
      <c r="U845" s="9" t="s">
        <v>63</v>
      </c>
      <c r="V845" s="9" t="s">
        <v>39</v>
      </c>
    </row>
    <row r="846" spans="1:22" ht="14.25" customHeight="1" x14ac:dyDescent="0.3">
      <c r="A846" s="7">
        <v>1845</v>
      </c>
      <c r="B846" s="8">
        <v>44868</v>
      </c>
      <c r="C846" s="7" t="str">
        <f t="shared" si="13"/>
        <v>Nov</v>
      </c>
      <c r="D846" s="7" t="s">
        <v>81</v>
      </c>
      <c r="E846" s="7" t="s">
        <v>60</v>
      </c>
      <c r="F846" s="7">
        <v>70</v>
      </c>
      <c r="G846" s="7" t="str" cm="1">
        <f t="array" ref="G846">_xlfn.IFS(F846&lt;20,"10-20",AND(F846&gt;=20,F846&lt;50),"20-50",AND(F846&gt;=50,F846&lt;70),"50-70",F846&gt;=70,"70-100")</f>
        <v>70-100</v>
      </c>
      <c r="H846" s="7">
        <v>100</v>
      </c>
      <c r="I846" s="7">
        <v>686</v>
      </c>
      <c r="J846" s="7">
        <v>23</v>
      </c>
      <c r="K846" s="7" t="s">
        <v>42</v>
      </c>
      <c r="L846" s="8">
        <v>44874</v>
      </c>
      <c r="M846" s="7">
        <v>6</v>
      </c>
      <c r="N846" s="7">
        <v>4</v>
      </c>
      <c r="O846" s="7">
        <v>690</v>
      </c>
      <c r="P846" s="7" t="s">
        <v>72</v>
      </c>
      <c r="Q846" s="7" t="s">
        <v>905</v>
      </c>
      <c r="R846" s="7" t="s">
        <v>779</v>
      </c>
      <c r="S846" s="7">
        <v>31</v>
      </c>
      <c r="T846" s="7" t="str" cm="1">
        <f t="array" ref="T846">_xlfn.IFS(S846&lt;30, "Young", AND(S846&gt;=30,S846&lt;50),"Adults",S846&gt;=50,"Senior")</f>
        <v>Adults</v>
      </c>
      <c r="U846" s="7" t="s">
        <v>55</v>
      </c>
      <c r="V846" s="7" t="s">
        <v>39</v>
      </c>
    </row>
    <row r="847" spans="1:22" ht="14.25" customHeight="1" x14ac:dyDescent="0.3">
      <c r="A847" s="9">
        <v>1846</v>
      </c>
      <c r="B847" s="10">
        <v>44563</v>
      </c>
      <c r="C847" s="9" t="str">
        <f t="shared" si="13"/>
        <v>Jan</v>
      </c>
      <c r="D847" s="9" t="s">
        <v>52</v>
      </c>
      <c r="E847" s="9" t="s">
        <v>53</v>
      </c>
      <c r="F847" s="9">
        <v>29</v>
      </c>
      <c r="G847" s="9" t="str" cm="1">
        <f t="array" ref="G847">_xlfn.IFS(F847&lt;20,"10-20",AND(F847&gt;=20,F847&lt;50),"20-50",AND(F847&gt;=50,F847&lt;70),"50-70",F847&gt;=70,"70-100")</f>
        <v>20-50</v>
      </c>
      <c r="H847" s="9">
        <v>59</v>
      </c>
      <c r="I847" s="9">
        <v>595</v>
      </c>
      <c r="J847" s="9">
        <v>20</v>
      </c>
      <c r="K847" s="9" t="s">
        <v>42</v>
      </c>
      <c r="L847" s="10">
        <v>44570</v>
      </c>
      <c r="M847" s="9">
        <v>7</v>
      </c>
      <c r="N847" s="9">
        <v>5</v>
      </c>
      <c r="O847" s="9">
        <v>600</v>
      </c>
      <c r="P847" s="9" t="s">
        <v>35</v>
      </c>
      <c r="Q847" s="9" t="s">
        <v>906</v>
      </c>
      <c r="R847" s="9" t="s">
        <v>779</v>
      </c>
      <c r="S847" s="9">
        <v>48</v>
      </c>
      <c r="T847" s="9" t="str" cm="1">
        <f t="array" ref="T847">_xlfn.IFS(S847&lt;30, "Young", AND(S847&gt;=30,S847&lt;50),"Adults",S847&gt;=50,"Senior")</f>
        <v>Adults</v>
      </c>
      <c r="U847" s="9" t="s">
        <v>38</v>
      </c>
      <c r="V847" s="9" t="s">
        <v>39</v>
      </c>
    </row>
    <row r="848" spans="1:22" ht="14.25" customHeight="1" x14ac:dyDescent="0.3">
      <c r="A848" s="7">
        <v>1847</v>
      </c>
      <c r="B848" s="8">
        <v>44740</v>
      </c>
      <c r="C848" s="7" t="str">
        <f t="shared" si="13"/>
        <v>Jun</v>
      </c>
      <c r="D848" s="7" t="s">
        <v>77</v>
      </c>
      <c r="E848" s="7" t="s">
        <v>33</v>
      </c>
      <c r="F848" s="7">
        <v>100</v>
      </c>
      <c r="G848" s="7" t="str" cm="1">
        <f t="array" ref="G848">_xlfn.IFS(F848&lt;20,"10-20",AND(F848&gt;=20,F848&lt;50),"20-50",AND(F848&gt;=50,F848&lt;70),"50-70",F848&gt;=70,"70-100")</f>
        <v>70-100</v>
      </c>
      <c r="H848" s="7">
        <v>115</v>
      </c>
      <c r="I848" s="7">
        <v>28</v>
      </c>
      <c r="J848" s="7">
        <v>2</v>
      </c>
      <c r="K848" s="7" t="s">
        <v>42</v>
      </c>
      <c r="L848" s="8">
        <v>44743</v>
      </c>
      <c r="M848" s="7">
        <v>3</v>
      </c>
      <c r="N848" s="7">
        <v>2</v>
      </c>
      <c r="O848" s="7">
        <v>30</v>
      </c>
      <c r="P848" s="7" t="s">
        <v>49</v>
      </c>
      <c r="Q848" s="7" t="s">
        <v>907</v>
      </c>
      <c r="R848" s="7" t="s">
        <v>37</v>
      </c>
      <c r="S848" s="7">
        <v>45</v>
      </c>
      <c r="T848" s="7" t="str" cm="1">
        <f t="array" ref="T848">_xlfn.IFS(S848&lt;30, "Young", AND(S848&gt;=30,S848&lt;50),"Adults",S848&gt;=50,"Senior")</f>
        <v>Adults</v>
      </c>
      <c r="U848" s="7" t="s">
        <v>168</v>
      </c>
      <c r="V848" s="7" t="s">
        <v>39</v>
      </c>
    </row>
    <row r="849" spans="1:22" ht="14.25" customHeight="1" x14ac:dyDescent="0.3">
      <c r="A849" s="9">
        <v>1848</v>
      </c>
      <c r="B849" s="10">
        <v>44845</v>
      </c>
      <c r="C849" s="9" t="str">
        <f t="shared" si="13"/>
        <v>Oct</v>
      </c>
      <c r="D849" s="9" t="s">
        <v>65</v>
      </c>
      <c r="E849" s="9" t="s">
        <v>57</v>
      </c>
      <c r="F849" s="9">
        <v>42</v>
      </c>
      <c r="G849" s="9" t="str" cm="1">
        <f t="array" ref="G849">_xlfn.IFS(F849&lt;20,"10-20",AND(F849&gt;=20,F849&lt;50),"20-50",AND(F849&gt;=50,F849&lt;70),"50-70",F849&gt;=70,"70-100")</f>
        <v>20-50</v>
      </c>
      <c r="H849" s="9">
        <v>68</v>
      </c>
      <c r="I849" s="9">
        <v>465</v>
      </c>
      <c r="J849" s="9">
        <v>18</v>
      </c>
      <c r="K849" s="9" t="s">
        <v>42</v>
      </c>
      <c r="L849" s="10">
        <v>44849</v>
      </c>
      <c r="M849" s="9">
        <v>4</v>
      </c>
      <c r="N849" s="9">
        <v>3</v>
      </c>
      <c r="O849" s="9">
        <v>468</v>
      </c>
      <c r="P849" s="9" t="s">
        <v>35</v>
      </c>
      <c r="Q849" s="9" t="s">
        <v>908</v>
      </c>
      <c r="R849" s="9" t="s">
        <v>779</v>
      </c>
      <c r="S849" s="9">
        <v>55</v>
      </c>
      <c r="T849" s="9" t="str" cm="1">
        <f t="array" ref="T849">_xlfn.IFS(S849&lt;30, "Young", AND(S849&gt;=30,S849&lt;50),"Adults",S849&gt;=50,"Senior")</f>
        <v>Senior</v>
      </c>
      <c r="U849" s="9" t="s">
        <v>55</v>
      </c>
      <c r="V849" s="9" t="s">
        <v>39</v>
      </c>
    </row>
    <row r="850" spans="1:22" ht="14.25" customHeight="1" x14ac:dyDescent="0.3">
      <c r="A850" s="7">
        <v>1849</v>
      </c>
      <c r="B850" s="8">
        <v>44721</v>
      </c>
      <c r="C850" s="7" t="str">
        <f t="shared" si="13"/>
        <v>Jun</v>
      </c>
      <c r="D850" s="7" t="s">
        <v>40</v>
      </c>
      <c r="E850" s="7" t="s">
        <v>41</v>
      </c>
      <c r="F850" s="7">
        <v>38</v>
      </c>
      <c r="G850" s="7" t="str" cm="1">
        <f t="array" ref="G850">_xlfn.IFS(F850&lt;20,"10-20",AND(F850&gt;=20,F850&lt;50),"20-50",AND(F850&gt;=50,F850&lt;70),"50-70",F850&gt;=70,"70-100")</f>
        <v>20-50</v>
      </c>
      <c r="H850" s="7">
        <v>59</v>
      </c>
      <c r="I850" s="7">
        <v>838</v>
      </c>
      <c r="J850" s="7">
        <v>40</v>
      </c>
      <c r="K850" s="7" t="s">
        <v>42</v>
      </c>
      <c r="L850" s="8">
        <v>44723</v>
      </c>
      <c r="M850" s="7">
        <v>2</v>
      </c>
      <c r="N850" s="7">
        <v>2</v>
      </c>
      <c r="O850" s="7">
        <v>840</v>
      </c>
      <c r="P850" s="7" t="s">
        <v>45</v>
      </c>
      <c r="Q850" s="7" t="s">
        <v>909</v>
      </c>
      <c r="R850" s="7" t="s">
        <v>37</v>
      </c>
      <c r="S850" s="7">
        <v>64</v>
      </c>
      <c r="T850" s="7" t="str" cm="1">
        <f t="array" ref="T850">_xlfn.IFS(S850&lt;30, "Young", AND(S850&gt;=30,S850&lt;50),"Adults",S850&gt;=50,"Senior")</f>
        <v>Senior</v>
      </c>
      <c r="U850" s="7" t="s">
        <v>47</v>
      </c>
      <c r="V850" s="7" t="s">
        <v>39</v>
      </c>
    </row>
    <row r="851" spans="1:22" ht="14.25" customHeight="1" x14ac:dyDescent="0.3">
      <c r="A851" s="9">
        <v>1850</v>
      </c>
      <c r="B851" s="10">
        <v>44616</v>
      </c>
      <c r="C851" s="9" t="str">
        <f t="shared" si="13"/>
        <v>Feb</v>
      </c>
      <c r="D851" s="9" t="s">
        <v>40</v>
      </c>
      <c r="E851" s="9" t="s">
        <v>41</v>
      </c>
      <c r="F851" s="9">
        <v>89</v>
      </c>
      <c r="G851" s="9" t="str" cm="1">
        <f t="array" ref="G851">_xlfn.IFS(F851&lt;20,"10-20",AND(F851&gt;=20,F851&lt;50),"20-50",AND(F851&gt;=50,F851&lt;70),"50-70",F851&gt;=70,"70-100")</f>
        <v>70-100</v>
      </c>
      <c r="H851" s="9">
        <v>115</v>
      </c>
      <c r="I851" s="9">
        <v>1141</v>
      </c>
      <c r="J851" s="9">
        <v>44</v>
      </c>
      <c r="K851" s="9" t="s">
        <v>42</v>
      </c>
      <c r="L851" s="10">
        <v>44618</v>
      </c>
      <c r="M851" s="9">
        <v>2</v>
      </c>
      <c r="N851" s="9">
        <v>3</v>
      </c>
      <c r="O851" s="9">
        <v>1144</v>
      </c>
      <c r="P851" s="9" t="s">
        <v>49</v>
      </c>
      <c r="Q851" s="9" t="s">
        <v>910</v>
      </c>
      <c r="R851" s="9" t="s">
        <v>37</v>
      </c>
      <c r="S851" s="9">
        <v>56</v>
      </c>
      <c r="T851" s="9" t="str" cm="1">
        <f t="array" ref="T851">_xlfn.IFS(S851&lt;30, "Young", AND(S851&gt;=30,S851&lt;50),"Adults",S851&gt;=50,"Senior")</f>
        <v>Senior</v>
      </c>
      <c r="U851" s="9" t="s">
        <v>55</v>
      </c>
      <c r="V851" s="9" t="s">
        <v>39</v>
      </c>
    </row>
    <row r="852" spans="1:22" ht="14.25" customHeight="1" x14ac:dyDescent="0.3">
      <c r="A852" s="7">
        <v>1851</v>
      </c>
      <c r="B852" s="8">
        <v>44605</v>
      </c>
      <c r="C852" s="7" t="str">
        <f t="shared" si="13"/>
        <v>Feb</v>
      </c>
      <c r="D852" s="7" t="s">
        <v>65</v>
      </c>
      <c r="E852" s="7" t="s">
        <v>57</v>
      </c>
      <c r="F852" s="7">
        <v>34</v>
      </c>
      <c r="G852" s="7" t="str" cm="1">
        <f t="array" ref="G852">_xlfn.IFS(F852&lt;20,"10-20",AND(F852&gt;=20,F852&lt;50),"20-50",AND(F852&gt;=50,F852&lt;70),"50-70",F852&gt;=70,"70-100")</f>
        <v>20-50</v>
      </c>
      <c r="H852" s="7">
        <v>68</v>
      </c>
      <c r="I852" s="7">
        <v>267</v>
      </c>
      <c r="J852" s="7">
        <v>8</v>
      </c>
      <c r="K852" s="7" t="s">
        <v>42</v>
      </c>
      <c r="L852" s="8">
        <v>44611</v>
      </c>
      <c r="M852" s="7">
        <v>6</v>
      </c>
      <c r="N852" s="7">
        <v>5</v>
      </c>
      <c r="O852" s="7">
        <v>272</v>
      </c>
      <c r="P852" s="7" t="s">
        <v>35</v>
      </c>
      <c r="Q852" s="7" t="s">
        <v>911</v>
      </c>
      <c r="R852" s="7" t="s">
        <v>779</v>
      </c>
      <c r="S852" s="7">
        <v>50</v>
      </c>
      <c r="T852" s="7" t="str" cm="1">
        <f t="array" ref="T852">_xlfn.IFS(S852&lt;30, "Young", AND(S852&gt;=30,S852&lt;50),"Adults",S852&gt;=50,"Senior")</f>
        <v>Senior</v>
      </c>
      <c r="U852" s="7" t="s">
        <v>63</v>
      </c>
      <c r="V852" s="7" t="s">
        <v>39</v>
      </c>
    </row>
    <row r="853" spans="1:22" ht="14.25" customHeight="1" x14ac:dyDescent="0.3">
      <c r="A853" s="9">
        <v>1852</v>
      </c>
      <c r="B853" s="10">
        <v>44902</v>
      </c>
      <c r="C853" s="9" t="str">
        <f t="shared" si="13"/>
        <v>Dec</v>
      </c>
      <c r="D853" s="9" t="s">
        <v>52</v>
      </c>
      <c r="E853" s="9" t="s">
        <v>53</v>
      </c>
      <c r="F853" s="9">
        <v>45</v>
      </c>
      <c r="G853" s="9" t="str" cm="1">
        <f t="array" ref="G853">_xlfn.IFS(F853&lt;20,"10-20",AND(F853&gt;=20,F853&lt;50),"20-50",AND(F853&gt;=50,F853&lt;70),"50-70",F853&gt;=70,"70-100")</f>
        <v>20-50</v>
      </c>
      <c r="H853" s="9">
        <v>68</v>
      </c>
      <c r="I853" s="9">
        <v>502</v>
      </c>
      <c r="J853" s="9">
        <v>22</v>
      </c>
      <c r="K853" s="9" t="s">
        <v>42</v>
      </c>
      <c r="L853" s="10">
        <v>44903</v>
      </c>
      <c r="M853" s="9">
        <v>1</v>
      </c>
      <c r="N853" s="9">
        <v>4</v>
      </c>
      <c r="O853" s="9">
        <v>506</v>
      </c>
      <c r="P853" s="9" t="s">
        <v>45</v>
      </c>
      <c r="Q853" s="9" t="s">
        <v>912</v>
      </c>
      <c r="R853" s="9" t="s">
        <v>37</v>
      </c>
      <c r="S853" s="9">
        <v>27</v>
      </c>
      <c r="T853" s="9" t="str" cm="1">
        <f t="array" ref="T853">_xlfn.IFS(S853&lt;30, "Young", AND(S853&gt;=30,S853&lt;50),"Adults",S853&gt;=50,"Senior")</f>
        <v>Young</v>
      </c>
      <c r="U853" s="9" t="s">
        <v>44</v>
      </c>
      <c r="V853" s="9" t="s">
        <v>39</v>
      </c>
    </row>
    <row r="854" spans="1:22" ht="14.25" customHeight="1" x14ac:dyDescent="0.3">
      <c r="A854" s="7">
        <v>1853</v>
      </c>
      <c r="B854" s="8">
        <v>44793</v>
      </c>
      <c r="C854" s="7" t="str">
        <f t="shared" si="13"/>
        <v>Aug</v>
      </c>
      <c r="D854" s="7" t="s">
        <v>56</v>
      </c>
      <c r="E854" s="7" t="s">
        <v>57</v>
      </c>
      <c r="F854" s="7">
        <v>50</v>
      </c>
      <c r="G854" s="7" t="str" cm="1">
        <f t="array" ref="G854">_xlfn.IFS(F854&lt;20,"10-20",AND(F854&gt;=20,F854&lt;50),"20-50",AND(F854&gt;=50,F854&lt;70),"50-70",F854&gt;=70,"70-100")</f>
        <v>50-70</v>
      </c>
      <c r="H854" s="7">
        <v>85</v>
      </c>
      <c r="I854" s="7">
        <v>103</v>
      </c>
      <c r="J854" s="7">
        <v>3</v>
      </c>
      <c r="K854" s="7" t="s">
        <v>42</v>
      </c>
      <c r="L854" s="8">
        <v>44798</v>
      </c>
      <c r="M854" s="7">
        <v>5</v>
      </c>
      <c r="N854" s="7">
        <v>2</v>
      </c>
      <c r="O854" s="7">
        <v>105</v>
      </c>
      <c r="P854" s="7" t="s">
        <v>49</v>
      </c>
      <c r="Q854" s="7" t="s">
        <v>370</v>
      </c>
      <c r="R854" s="7" t="s">
        <v>37</v>
      </c>
      <c r="S854" s="7">
        <v>48</v>
      </c>
      <c r="T854" s="7" t="str" cm="1">
        <f t="array" ref="T854">_xlfn.IFS(S854&lt;30, "Young", AND(S854&gt;=30,S854&lt;50),"Adults",S854&gt;=50,"Senior")</f>
        <v>Adults</v>
      </c>
      <c r="U854" s="7" t="s">
        <v>84</v>
      </c>
      <c r="V854" s="7" t="s">
        <v>39</v>
      </c>
    </row>
    <row r="855" spans="1:22" ht="14.25" customHeight="1" x14ac:dyDescent="0.3">
      <c r="A855" s="9">
        <v>1854</v>
      </c>
      <c r="B855" s="10">
        <v>44725</v>
      </c>
      <c r="C855" s="9" t="str">
        <f t="shared" si="13"/>
        <v>Jun</v>
      </c>
      <c r="D855" s="9" t="s">
        <v>65</v>
      </c>
      <c r="E855" s="9" t="s">
        <v>57</v>
      </c>
      <c r="F855" s="9">
        <v>33</v>
      </c>
      <c r="G855" s="9" t="str" cm="1">
        <f t="array" ref="G855">_xlfn.IFS(F855&lt;20,"10-20",AND(F855&gt;=20,F855&lt;50),"20-50",AND(F855&gt;=50,F855&lt;70),"50-70",F855&gt;=70,"70-100")</f>
        <v>20-50</v>
      </c>
      <c r="H855" s="9">
        <v>70</v>
      </c>
      <c r="I855" s="9">
        <v>145</v>
      </c>
      <c r="J855" s="9">
        <v>4</v>
      </c>
      <c r="K855" s="9" t="s">
        <v>42</v>
      </c>
      <c r="L855" s="10">
        <v>44726</v>
      </c>
      <c r="M855" s="9">
        <v>1</v>
      </c>
      <c r="N855" s="9">
        <v>3</v>
      </c>
      <c r="O855" s="9">
        <v>148</v>
      </c>
      <c r="P855" s="9" t="s">
        <v>72</v>
      </c>
      <c r="Q855" s="9" t="s">
        <v>913</v>
      </c>
      <c r="R855" s="9" t="s">
        <v>779</v>
      </c>
      <c r="S855" s="9">
        <v>29</v>
      </c>
      <c r="T855" s="9" t="str" cm="1">
        <f t="array" ref="T855">_xlfn.IFS(S855&lt;30, "Young", AND(S855&gt;=30,S855&lt;50),"Adults",S855&gt;=50,"Senior")</f>
        <v>Young</v>
      </c>
      <c r="U855" s="9" t="s">
        <v>55</v>
      </c>
      <c r="V855" s="9" t="s">
        <v>39</v>
      </c>
    </row>
    <row r="856" spans="1:22" ht="14.25" customHeight="1" x14ac:dyDescent="0.3">
      <c r="A856" s="7">
        <v>1855</v>
      </c>
      <c r="B856" s="8">
        <v>44775</v>
      </c>
      <c r="C856" s="7" t="str">
        <f t="shared" si="13"/>
        <v>Aug</v>
      </c>
      <c r="D856" s="7" t="s">
        <v>59</v>
      </c>
      <c r="E856" s="7" t="s">
        <v>60</v>
      </c>
      <c r="F856" s="7">
        <v>69</v>
      </c>
      <c r="G856" s="7" t="str" cm="1">
        <f t="array" ref="G856">_xlfn.IFS(F856&lt;20,"10-20",AND(F856&gt;=20,F856&lt;50),"20-50",AND(F856&gt;=50,F856&lt;70),"50-70",F856&gt;=70,"70-100")</f>
        <v>50-70</v>
      </c>
      <c r="H856" s="7">
        <v>109</v>
      </c>
      <c r="I856" s="7">
        <v>637</v>
      </c>
      <c r="J856" s="7">
        <v>16</v>
      </c>
      <c r="K856" s="7" t="s">
        <v>42</v>
      </c>
      <c r="L856" s="8">
        <v>44776</v>
      </c>
      <c r="M856" s="7">
        <v>1</v>
      </c>
      <c r="N856" s="7">
        <v>3</v>
      </c>
      <c r="O856" s="7">
        <v>640</v>
      </c>
      <c r="P856" s="7" t="s">
        <v>72</v>
      </c>
      <c r="Q856" s="7" t="s">
        <v>914</v>
      </c>
      <c r="R856" s="7" t="s">
        <v>37</v>
      </c>
      <c r="S856" s="7">
        <v>59</v>
      </c>
      <c r="T856" s="7" t="str" cm="1">
        <f t="array" ref="T856">_xlfn.IFS(S856&lt;30, "Young", AND(S856&gt;=30,S856&lt;50),"Adults",S856&gt;=50,"Senior")</f>
        <v>Senior</v>
      </c>
      <c r="U856" s="7" t="s">
        <v>74</v>
      </c>
      <c r="V856" s="7" t="s">
        <v>39</v>
      </c>
    </row>
    <row r="857" spans="1:22" ht="14.25" customHeight="1" x14ac:dyDescent="0.3">
      <c r="A857" s="9">
        <v>1856</v>
      </c>
      <c r="B857" s="10">
        <v>44717</v>
      </c>
      <c r="C857" s="9" t="str">
        <f t="shared" si="13"/>
        <v>Jun</v>
      </c>
      <c r="D857" s="9" t="s">
        <v>52</v>
      </c>
      <c r="E857" s="9" t="s">
        <v>53</v>
      </c>
      <c r="F857" s="9">
        <v>38</v>
      </c>
      <c r="G857" s="9" t="str" cm="1">
        <f t="array" ref="G857">_xlfn.IFS(F857&lt;20,"10-20",AND(F857&gt;=20,F857&lt;50),"20-50",AND(F857&gt;=50,F857&lt;70),"50-70",F857&gt;=70,"70-100")</f>
        <v>20-50</v>
      </c>
      <c r="H857" s="9">
        <v>74</v>
      </c>
      <c r="I857" s="9">
        <v>1220</v>
      </c>
      <c r="J857" s="9">
        <v>34</v>
      </c>
      <c r="K857" s="9" t="s">
        <v>42</v>
      </c>
      <c r="L857" s="10">
        <v>44721</v>
      </c>
      <c r="M857" s="9">
        <v>4</v>
      </c>
      <c r="N857" s="9">
        <v>4</v>
      </c>
      <c r="O857" s="9">
        <v>1224</v>
      </c>
      <c r="P857" s="9" t="s">
        <v>49</v>
      </c>
      <c r="Q857" s="9" t="s">
        <v>915</v>
      </c>
      <c r="R857" s="9" t="s">
        <v>37</v>
      </c>
      <c r="S857" s="9">
        <v>60</v>
      </c>
      <c r="T857" s="9" t="str" cm="1">
        <f t="array" ref="T857">_xlfn.IFS(S857&lt;30, "Young", AND(S857&gt;=30,S857&lt;50),"Adults",S857&gt;=50,"Senior")</f>
        <v>Senior</v>
      </c>
      <c r="U857" s="9" t="s">
        <v>55</v>
      </c>
      <c r="V857" s="9" t="s">
        <v>39</v>
      </c>
    </row>
    <row r="858" spans="1:22" ht="14.25" customHeight="1" x14ac:dyDescent="0.3">
      <c r="A858" s="7">
        <v>1857</v>
      </c>
      <c r="B858" s="8">
        <v>44629</v>
      </c>
      <c r="C858" s="7" t="str">
        <f t="shared" si="13"/>
        <v>Mar</v>
      </c>
      <c r="D858" s="7" t="s">
        <v>59</v>
      </c>
      <c r="E858" s="7" t="s">
        <v>60</v>
      </c>
      <c r="F858" s="7">
        <v>32</v>
      </c>
      <c r="G858" s="7" t="str" cm="1">
        <f t="array" ref="G858">_xlfn.IFS(F858&lt;20,"10-20",AND(F858&gt;=20,F858&lt;50),"20-50",AND(F858&gt;=50,F858&lt;70),"50-70",F858&gt;=70,"70-100")</f>
        <v>20-50</v>
      </c>
      <c r="H858" s="7">
        <v>55</v>
      </c>
      <c r="I858" s="7">
        <v>458</v>
      </c>
      <c r="J858" s="7">
        <v>20</v>
      </c>
      <c r="K858" s="7" t="s">
        <v>42</v>
      </c>
      <c r="L858" s="8">
        <v>44632</v>
      </c>
      <c r="M858" s="7">
        <v>3</v>
      </c>
      <c r="N858" s="7">
        <v>2</v>
      </c>
      <c r="O858" s="7">
        <v>460</v>
      </c>
      <c r="P858" s="7" t="s">
        <v>35</v>
      </c>
      <c r="Q858" s="7" t="s">
        <v>916</v>
      </c>
      <c r="R858" s="7" t="s">
        <v>779</v>
      </c>
      <c r="S858" s="7">
        <v>35</v>
      </c>
      <c r="T858" s="7" t="str" cm="1">
        <f t="array" ref="T858">_xlfn.IFS(S858&lt;30, "Young", AND(S858&gt;=30,S858&lt;50),"Adults",S858&gt;=50,"Senior")</f>
        <v>Adults</v>
      </c>
      <c r="U858" s="7" t="s">
        <v>168</v>
      </c>
      <c r="V858" s="7" t="s">
        <v>39</v>
      </c>
    </row>
    <row r="859" spans="1:22" ht="14.25" customHeight="1" x14ac:dyDescent="0.3">
      <c r="A859" s="9">
        <v>1858</v>
      </c>
      <c r="B859" s="10">
        <v>44749</v>
      </c>
      <c r="C859" s="9" t="str">
        <f t="shared" si="13"/>
        <v>Jul</v>
      </c>
      <c r="D859" s="9" t="s">
        <v>56</v>
      </c>
      <c r="E859" s="9" t="s">
        <v>57</v>
      </c>
      <c r="F859" s="9">
        <v>58</v>
      </c>
      <c r="G859" s="9" t="str" cm="1">
        <f t="array" ref="G859">_xlfn.IFS(F859&lt;20,"10-20",AND(F859&gt;=20,F859&lt;50),"20-50",AND(F859&gt;=50,F859&lt;70),"50-70",F859&gt;=70,"70-100")</f>
        <v>50-70</v>
      </c>
      <c r="H859" s="9">
        <v>86</v>
      </c>
      <c r="I859" s="9">
        <v>473</v>
      </c>
      <c r="J859" s="9">
        <v>17</v>
      </c>
      <c r="K859" s="9" t="s">
        <v>42</v>
      </c>
      <c r="L859" s="10">
        <v>44752</v>
      </c>
      <c r="M859" s="9">
        <v>3</v>
      </c>
      <c r="N859" s="9">
        <v>3</v>
      </c>
      <c r="O859" s="9">
        <v>476</v>
      </c>
      <c r="P859" s="9" t="s">
        <v>49</v>
      </c>
      <c r="Q859" s="9" t="s">
        <v>917</v>
      </c>
      <c r="R859" s="9" t="s">
        <v>37</v>
      </c>
      <c r="S859" s="9">
        <v>62</v>
      </c>
      <c r="T859" s="9" t="str" cm="1">
        <f t="array" ref="T859">_xlfn.IFS(S859&lt;30, "Young", AND(S859&gt;=30,S859&lt;50),"Adults",S859&gt;=50,"Senior")</f>
        <v>Senior</v>
      </c>
      <c r="U859" s="9" t="s">
        <v>44</v>
      </c>
      <c r="V859" s="9" t="s">
        <v>39</v>
      </c>
    </row>
    <row r="860" spans="1:22" ht="14.25" customHeight="1" x14ac:dyDescent="0.3">
      <c r="A860" s="7">
        <v>1859</v>
      </c>
      <c r="B860" s="8">
        <v>44741</v>
      </c>
      <c r="C860" s="7" t="str">
        <f t="shared" si="13"/>
        <v>Jun</v>
      </c>
      <c r="D860" s="7" t="s">
        <v>48</v>
      </c>
      <c r="E860" s="7" t="s">
        <v>41</v>
      </c>
      <c r="F860" s="7">
        <v>47</v>
      </c>
      <c r="G860" s="7" t="str" cm="1">
        <f t="array" ref="G860">_xlfn.IFS(F860&lt;20,"10-20",AND(F860&gt;=20,F860&lt;50),"20-50",AND(F860&gt;=50,F860&lt;70),"50-70",F860&gt;=70,"70-100")</f>
        <v>20-50</v>
      </c>
      <c r="H860" s="7">
        <v>73</v>
      </c>
      <c r="I860" s="7">
        <v>492</v>
      </c>
      <c r="J860" s="7">
        <v>19</v>
      </c>
      <c r="K860" s="7" t="s">
        <v>42</v>
      </c>
      <c r="L860" s="8">
        <v>44746</v>
      </c>
      <c r="M860" s="7">
        <v>1</v>
      </c>
      <c r="N860" s="7">
        <v>2</v>
      </c>
      <c r="O860" s="7">
        <v>494</v>
      </c>
      <c r="P860" s="7" t="s">
        <v>35</v>
      </c>
      <c r="Q860" s="7" t="s">
        <v>918</v>
      </c>
      <c r="R860" s="7" t="s">
        <v>37</v>
      </c>
      <c r="S860" s="7">
        <v>34</v>
      </c>
      <c r="T860" s="7" t="str" cm="1">
        <f t="array" ref="T860">_xlfn.IFS(S860&lt;30, "Young", AND(S860&gt;=30,S860&lt;50),"Adults",S860&gt;=50,"Senior")</f>
        <v>Adults</v>
      </c>
      <c r="U860" s="7" t="s">
        <v>38</v>
      </c>
      <c r="V860" s="7" t="s">
        <v>39</v>
      </c>
    </row>
    <row r="861" spans="1:22" ht="14.25" customHeight="1" x14ac:dyDescent="0.3">
      <c r="A861" s="9">
        <v>1860</v>
      </c>
      <c r="B861" s="10">
        <v>44792</v>
      </c>
      <c r="C861" s="9" t="str">
        <f t="shared" si="13"/>
        <v>Aug</v>
      </c>
      <c r="D861" s="9" t="s">
        <v>32</v>
      </c>
      <c r="E861" s="9" t="s">
        <v>33</v>
      </c>
      <c r="F861" s="9">
        <v>98</v>
      </c>
      <c r="G861" s="9" t="str" cm="1">
        <f t="array" ref="G861">_xlfn.IFS(F861&lt;20,"10-20",AND(F861&gt;=20,F861&lt;50),"20-50",AND(F861&gt;=50,F861&lt;70),"50-70",F861&gt;=70,"70-100")</f>
        <v>70-100</v>
      </c>
      <c r="H861" s="9">
        <v>120</v>
      </c>
      <c r="I861" s="9">
        <v>1051</v>
      </c>
      <c r="J861" s="9">
        <v>48</v>
      </c>
      <c r="K861" s="9" t="s">
        <v>42</v>
      </c>
      <c r="L861" s="10">
        <v>44793</v>
      </c>
      <c r="M861" s="9">
        <v>1</v>
      </c>
      <c r="N861" s="9">
        <v>5</v>
      </c>
      <c r="O861" s="9">
        <v>1056</v>
      </c>
      <c r="P861" s="9" t="s">
        <v>61</v>
      </c>
      <c r="Q861" s="9" t="s">
        <v>919</v>
      </c>
      <c r="R861" s="9" t="s">
        <v>779</v>
      </c>
      <c r="S861" s="9">
        <v>43</v>
      </c>
      <c r="T861" s="9" t="str" cm="1">
        <f t="array" ref="T861">_xlfn.IFS(S861&lt;30, "Young", AND(S861&gt;=30,S861&lt;50),"Adults",S861&gt;=50,"Senior")</f>
        <v>Adults</v>
      </c>
      <c r="U861" s="9" t="s">
        <v>67</v>
      </c>
      <c r="V861" s="9" t="s">
        <v>39</v>
      </c>
    </row>
    <row r="862" spans="1:22" ht="14.25" customHeight="1" x14ac:dyDescent="0.3">
      <c r="A862" s="7">
        <v>1861</v>
      </c>
      <c r="B862" s="8">
        <v>44783</v>
      </c>
      <c r="C862" s="7" t="str">
        <f t="shared" si="13"/>
        <v>Aug</v>
      </c>
      <c r="D862" s="7" t="s">
        <v>65</v>
      </c>
      <c r="E862" s="7" t="s">
        <v>57</v>
      </c>
      <c r="F862" s="7">
        <v>29</v>
      </c>
      <c r="G862" s="7" t="str" cm="1">
        <f t="array" ref="G862">_xlfn.IFS(F862&lt;20,"10-20",AND(F862&gt;=20,F862&lt;50),"20-50",AND(F862&gt;=50,F862&lt;70),"50-70",F862&gt;=70,"70-100")</f>
        <v>20-50</v>
      </c>
      <c r="H862" s="7">
        <v>63</v>
      </c>
      <c r="I862" s="7">
        <v>914</v>
      </c>
      <c r="J862" s="7">
        <v>27</v>
      </c>
      <c r="K862" s="7" t="s">
        <v>42</v>
      </c>
      <c r="L862" s="8">
        <v>44785</v>
      </c>
      <c r="M862" s="7">
        <v>2</v>
      </c>
      <c r="N862" s="7">
        <v>4</v>
      </c>
      <c r="O862" s="7">
        <v>918</v>
      </c>
      <c r="P862" s="7" t="s">
        <v>45</v>
      </c>
      <c r="Q862" s="7" t="s">
        <v>920</v>
      </c>
      <c r="R862" s="7" t="s">
        <v>779</v>
      </c>
      <c r="S862" s="7">
        <v>35</v>
      </c>
      <c r="T862" s="7" t="str" cm="1">
        <f t="array" ref="T862">_xlfn.IFS(S862&lt;30, "Young", AND(S862&gt;=30,S862&lt;50),"Adults",S862&gt;=50,"Senior")</f>
        <v>Adults</v>
      </c>
      <c r="U862" s="7" t="s">
        <v>55</v>
      </c>
      <c r="V862" s="7" t="s">
        <v>39</v>
      </c>
    </row>
    <row r="863" spans="1:22" ht="14.25" customHeight="1" x14ac:dyDescent="0.3">
      <c r="A863" s="9">
        <v>1862</v>
      </c>
      <c r="B863" s="10">
        <v>44755</v>
      </c>
      <c r="C863" s="9" t="str">
        <f t="shared" si="13"/>
        <v>Jul</v>
      </c>
      <c r="D863" s="9" t="s">
        <v>40</v>
      </c>
      <c r="E863" s="9" t="s">
        <v>41</v>
      </c>
      <c r="F863" s="9">
        <v>78</v>
      </c>
      <c r="G863" s="9" t="str" cm="1">
        <f t="array" ref="G863">_xlfn.IFS(F863&lt;20,"10-20",AND(F863&gt;=20,F863&lt;50),"20-50",AND(F863&gt;=50,F863&lt;70),"50-70",F863&gt;=70,"70-100")</f>
        <v>70-100</v>
      </c>
      <c r="H863" s="9">
        <v>112</v>
      </c>
      <c r="I863" s="9">
        <v>100</v>
      </c>
      <c r="J863" s="9">
        <v>3</v>
      </c>
      <c r="K863" s="9" t="s">
        <v>42</v>
      </c>
      <c r="L863" s="10">
        <v>44757</v>
      </c>
      <c r="M863" s="9">
        <v>2</v>
      </c>
      <c r="N863" s="9">
        <v>2</v>
      </c>
      <c r="O863" s="9">
        <v>102</v>
      </c>
      <c r="P863" s="9" t="s">
        <v>72</v>
      </c>
      <c r="Q863" s="9" t="s">
        <v>921</v>
      </c>
      <c r="R863" s="9" t="s">
        <v>779</v>
      </c>
      <c r="S863" s="9">
        <v>53</v>
      </c>
      <c r="T863" s="9" t="str" cm="1">
        <f t="array" ref="T863">_xlfn.IFS(S863&lt;30, "Young", AND(S863&gt;=30,S863&lt;50),"Adults",S863&gt;=50,"Senior")</f>
        <v>Senior</v>
      </c>
      <c r="U863" s="9" t="s">
        <v>47</v>
      </c>
      <c r="V863" s="9" t="s">
        <v>39</v>
      </c>
    </row>
    <row r="864" spans="1:22" ht="14.25" customHeight="1" x14ac:dyDescent="0.3">
      <c r="A864" s="7">
        <v>1863</v>
      </c>
      <c r="B864" s="8">
        <v>44644</v>
      </c>
      <c r="C864" s="7" t="str">
        <f t="shared" si="13"/>
        <v>Mar</v>
      </c>
      <c r="D864" s="7" t="s">
        <v>56</v>
      </c>
      <c r="E864" s="7" t="s">
        <v>57</v>
      </c>
      <c r="F864" s="7">
        <v>64</v>
      </c>
      <c r="G864" s="7" t="str" cm="1">
        <f t="array" ref="G864">_xlfn.IFS(F864&lt;20,"10-20",AND(F864&gt;=20,F864&lt;50),"20-50",AND(F864&gt;=50,F864&lt;70),"50-70",F864&gt;=70,"70-100")</f>
        <v>50-70</v>
      </c>
      <c r="H864" s="7">
        <v>77</v>
      </c>
      <c r="I864" s="7">
        <v>632</v>
      </c>
      <c r="J864" s="7">
        <v>49</v>
      </c>
      <c r="K864" s="7" t="s">
        <v>42</v>
      </c>
      <c r="L864" s="8">
        <v>44651</v>
      </c>
      <c r="M864" s="7">
        <v>7</v>
      </c>
      <c r="N864" s="7">
        <v>5</v>
      </c>
      <c r="O864" s="7">
        <v>637</v>
      </c>
      <c r="P864" s="7" t="s">
        <v>72</v>
      </c>
      <c r="Q864" s="7" t="s">
        <v>922</v>
      </c>
      <c r="R864" s="7" t="s">
        <v>37</v>
      </c>
      <c r="S864" s="7">
        <v>63</v>
      </c>
      <c r="T864" s="7" t="str" cm="1">
        <f t="array" ref="T864">_xlfn.IFS(S864&lt;30, "Young", AND(S864&gt;=30,S864&lt;50),"Adults",S864&gt;=50,"Senior")</f>
        <v>Senior</v>
      </c>
      <c r="U864" s="7" t="s">
        <v>47</v>
      </c>
      <c r="V864" s="7" t="s">
        <v>39</v>
      </c>
    </row>
    <row r="865" spans="1:22" ht="14.25" customHeight="1" x14ac:dyDescent="0.3">
      <c r="A865" s="9">
        <v>1864</v>
      </c>
      <c r="B865" s="10">
        <v>44651</v>
      </c>
      <c r="C865" s="9" t="str">
        <f t="shared" si="13"/>
        <v>Mar</v>
      </c>
      <c r="D865" s="9" t="s">
        <v>56</v>
      </c>
      <c r="E865" s="9" t="s">
        <v>57</v>
      </c>
      <c r="F865" s="9">
        <v>21</v>
      </c>
      <c r="G865" s="9" t="str" cm="1">
        <f t="array" ref="G865">_xlfn.IFS(F865&lt;20,"10-20",AND(F865&gt;=20,F865&lt;50),"20-50",AND(F865&gt;=50,F865&lt;70),"50-70",F865&gt;=70,"70-100")</f>
        <v>20-50</v>
      </c>
      <c r="H865" s="9">
        <v>43</v>
      </c>
      <c r="I865" s="9">
        <v>941</v>
      </c>
      <c r="J865" s="9">
        <v>43</v>
      </c>
      <c r="K865" s="9" t="s">
        <v>42</v>
      </c>
      <c r="L865" s="10">
        <v>44654</v>
      </c>
      <c r="M865" s="9">
        <v>3</v>
      </c>
      <c r="N865" s="9">
        <v>5</v>
      </c>
      <c r="O865" s="9">
        <v>946</v>
      </c>
      <c r="P865" s="9" t="s">
        <v>35</v>
      </c>
      <c r="Q865" s="9" t="s">
        <v>923</v>
      </c>
      <c r="R865" s="9" t="s">
        <v>37</v>
      </c>
      <c r="S865" s="9">
        <v>45</v>
      </c>
      <c r="T865" s="9" t="str" cm="1">
        <f t="array" ref="T865">_xlfn.IFS(S865&lt;30, "Young", AND(S865&gt;=30,S865&lt;50),"Adults",S865&gt;=50,"Senior")</f>
        <v>Adults</v>
      </c>
      <c r="U865" s="9" t="s">
        <v>47</v>
      </c>
      <c r="V865" s="9" t="s">
        <v>39</v>
      </c>
    </row>
    <row r="866" spans="1:22" ht="14.25" customHeight="1" x14ac:dyDescent="0.3">
      <c r="A866" s="7">
        <v>1865</v>
      </c>
      <c r="B866" s="8">
        <v>44604</v>
      </c>
      <c r="C866" s="7" t="str">
        <f t="shared" si="13"/>
        <v>Feb</v>
      </c>
      <c r="D866" s="7" t="s">
        <v>52</v>
      </c>
      <c r="E866" s="7" t="s">
        <v>53</v>
      </c>
      <c r="F866" s="7">
        <v>91</v>
      </c>
      <c r="G866" s="7" t="str" cm="1">
        <f t="array" ref="G866">_xlfn.IFS(F866&lt;20,"10-20",AND(F866&gt;=20,F866&lt;50),"20-50",AND(F866&gt;=50,F866&lt;70),"50-70",F866&gt;=70,"70-100")</f>
        <v>70-100</v>
      </c>
      <c r="H866" s="7">
        <v>129</v>
      </c>
      <c r="I866" s="7">
        <v>1176</v>
      </c>
      <c r="J866" s="7">
        <v>31</v>
      </c>
      <c r="K866" s="7" t="s">
        <v>42</v>
      </c>
      <c r="L866" s="8">
        <v>44607</v>
      </c>
      <c r="M866" s="7">
        <v>3</v>
      </c>
      <c r="N866" s="7">
        <v>2</v>
      </c>
      <c r="O866" s="7">
        <v>1178</v>
      </c>
      <c r="P866" s="7" t="s">
        <v>49</v>
      </c>
      <c r="Q866" s="7" t="s">
        <v>924</v>
      </c>
      <c r="R866" s="7" t="s">
        <v>37</v>
      </c>
      <c r="S866" s="7">
        <v>22</v>
      </c>
      <c r="T866" s="7" t="str" cm="1">
        <f t="array" ref="T866">_xlfn.IFS(S866&lt;30, "Young", AND(S866&gt;=30,S866&lt;50),"Adults",S866&gt;=50,"Senior")</f>
        <v>Young</v>
      </c>
      <c r="U866" s="7" t="s">
        <v>55</v>
      </c>
      <c r="V866" s="7" t="s">
        <v>39</v>
      </c>
    </row>
    <row r="867" spans="1:22" ht="14.25" customHeight="1" x14ac:dyDescent="0.3">
      <c r="A867" s="9">
        <v>1866</v>
      </c>
      <c r="B867" s="10">
        <v>44656</v>
      </c>
      <c r="C867" s="9" t="str">
        <f t="shared" si="13"/>
        <v>Apr</v>
      </c>
      <c r="D867" s="9" t="s">
        <v>77</v>
      </c>
      <c r="E867" s="9" t="s">
        <v>33</v>
      </c>
      <c r="F867" s="9">
        <v>41</v>
      </c>
      <c r="G867" s="9" t="str" cm="1">
        <f t="array" ref="G867">_xlfn.IFS(F867&lt;20,"10-20",AND(F867&gt;=20,F867&lt;50),"20-50",AND(F867&gt;=50,F867&lt;70),"50-70",F867&gt;=70,"70-100")</f>
        <v>20-50</v>
      </c>
      <c r="H867" s="9">
        <v>70</v>
      </c>
      <c r="I867" s="9">
        <v>1012</v>
      </c>
      <c r="J867" s="9">
        <v>35</v>
      </c>
      <c r="K867" s="9" t="s">
        <v>42</v>
      </c>
      <c r="L867" s="10">
        <v>44657</v>
      </c>
      <c r="M867" s="9">
        <v>1</v>
      </c>
      <c r="N867" s="9">
        <v>3</v>
      </c>
      <c r="O867" s="9">
        <v>1015</v>
      </c>
      <c r="P867" s="9" t="s">
        <v>35</v>
      </c>
      <c r="Q867" s="9" t="s">
        <v>925</v>
      </c>
      <c r="R867" s="9" t="s">
        <v>779</v>
      </c>
      <c r="S867" s="9">
        <v>31</v>
      </c>
      <c r="T867" s="9" t="str" cm="1">
        <f t="array" ref="T867">_xlfn.IFS(S867&lt;30, "Young", AND(S867&gt;=30,S867&lt;50),"Adults",S867&gt;=50,"Senior")</f>
        <v>Adults</v>
      </c>
      <c r="U867" s="9" t="s">
        <v>88</v>
      </c>
      <c r="V867" s="9" t="s">
        <v>39</v>
      </c>
    </row>
    <row r="868" spans="1:22" ht="14.25" customHeight="1" x14ac:dyDescent="0.3">
      <c r="A868" s="7">
        <v>1867</v>
      </c>
      <c r="B868" s="8">
        <v>44664</v>
      </c>
      <c r="C868" s="7" t="str">
        <f t="shared" si="13"/>
        <v>Apr</v>
      </c>
      <c r="D868" s="7" t="s">
        <v>77</v>
      </c>
      <c r="E868" s="7" t="s">
        <v>33</v>
      </c>
      <c r="F868" s="7">
        <v>72</v>
      </c>
      <c r="G868" s="7" t="str" cm="1">
        <f t="array" ref="G868">_xlfn.IFS(F868&lt;20,"10-20",AND(F868&gt;=20,F868&lt;50),"20-50",AND(F868&gt;=50,F868&lt;70),"50-70",F868&gt;=70,"70-100")</f>
        <v>70-100</v>
      </c>
      <c r="H868" s="7">
        <v>99</v>
      </c>
      <c r="I868" s="7">
        <v>1186</v>
      </c>
      <c r="J868" s="7">
        <v>44</v>
      </c>
      <c r="K868" s="7" t="s">
        <v>42</v>
      </c>
      <c r="L868" s="8">
        <v>44666</v>
      </c>
      <c r="M868" s="7">
        <v>2</v>
      </c>
      <c r="N868" s="7">
        <v>2</v>
      </c>
      <c r="O868" s="7">
        <v>1188</v>
      </c>
      <c r="P868" s="7" t="s">
        <v>49</v>
      </c>
      <c r="Q868" s="7" t="s">
        <v>926</v>
      </c>
      <c r="R868" s="7" t="s">
        <v>779</v>
      </c>
      <c r="S868" s="7">
        <v>56</v>
      </c>
      <c r="T868" s="7" t="str" cm="1">
        <f t="array" ref="T868">_xlfn.IFS(S868&lt;30, "Young", AND(S868&gt;=30,S868&lt;50),"Adults",S868&gt;=50,"Senior")</f>
        <v>Senior</v>
      </c>
      <c r="U868" s="7" t="s">
        <v>74</v>
      </c>
      <c r="V868" s="7" t="s">
        <v>39</v>
      </c>
    </row>
    <row r="869" spans="1:22" ht="14.25" customHeight="1" x14ac:dyDescent="0.3">
      <c r="A869" s="9">
        <v>1868</v>
      </c>
      <c r="B869" s="10">
        <v>44877</v>
      </c>
      <c r="C869" s="9" t="str">
        <f t="shared" si="13"/>
        <v>Nov</v>
      </c>
      <c r="D869" s="9" t="s">
        <v>81</v>
      </c>
      <c r="E869" s="9" t="s">
        <v>60</v>
      </c>
      <c r="F869" s="9">
        <v>24</v>
      </c>
      <c r="G869" s="9" t="str" cm="1">
        <f t="array" ref="G869">_xlfn.IFS(F869&lt;20,"10-20",AND(F869&gt;=20,F869&lt;50),"20-50",AND(F869&gt;=50,F869&lt;70),"50-70",F869&gt;=70,"70-100")</f>
        <v>20-50</v>
      </c>
      <c r="H869" s="9">
        <v>48</v>
      </c>
      <c r="I869" s="9">
        <v>405</v>
      </c>
      <c r="J869" s="9">
        <v>17</v>
      </c>
      <c r="K869" s="9" t="s">
        <v>42</v>
      </c>
      <c r="L869" s="10">
        <v>44884</v>
      </c>
      <c r="M869" s="9">
        <v>7</v>
      </c>
      <c r="N869" s="9">
        <v>3</v>
      </c>
      <c r="O869" s="9">
        <v>408</v>
      </c>
      <c r="P869" s="9" t="s">
        <v>35</v>
      </c>
      <c r="Q869" s="9" t="s">
        <v>927</v>
      </c>
      <c r="R869" s="9" t="s">
        <v>779</v>
      </c>
      <c r="S869" s="9">
        <v>28</v>
      </c>
      <c r="T869" s="9" t="str" cm="1">
        <f t="array" ref="T869">_xlfn.IFS(S869&lt;30, "Young", AND(S869&gt;=30,S869&lt;50),"Adults",S869&gt;=50,"Senior")</f>
        <v>Young</v>
      </c>
      <c r="U869" s="9" t="s">
        <v>84</v>
      </c>
      <c r="V869" s="9" t="s">
        <v>39</v>
      </c>
    </row>
    <row r="870" spans="1:22" ht="14.25" customHeight="1" x14ac:dyDescent="0.3">
      <c r="A870" s="7">
        <v>1869</v>
      </c>
      <c r="B870" s="8">
        <v>44797</v>
      </c>
      <c r="C870" s="7" t="str">
        <f t="shared" si="13"/>
        <v>Aug</v>
      </c>
      <c r="D870" s="7" t="s">
        <v>56</v>
      </c>
      <c r="E870" s="7" t="s">
        <v>57</v>
      </c>
      <c r="F870" s="7">
        <v>87</v>
      </c>
      <c r="G870" s="7" t="str" cm="1">
        <f t="array" ref="G870">_xlfn.IFS(F870&lt;20,"10-20",AND(F870&gt;=20,F870&lt;50),"20-50",AND(F870&gt;=50,F870&lt;70),"50-70",F870&gt;=70,"70-100")</f>
        <v>70-100</v>
      </c>
      <c r="H870" s="7">
        <v>97</v>
      </c>
      <c r="I870" s="7">
        <v>406</v>
      </c>
      <c r="J870" s="7">
        <v>41</v>
      </c>
      <c r="K870" s="7" t="s">
        <v>42</v>
      </c>
      <c r="L870" s="8">
        <v>44801</v>
      </c>
      <c r="M870" s="7">
        <v>4</v>
      </c>
      <c r="N870" s="7">
        <v>4</v>
      </c>
      <c r="O870" s="7">
        <v>410</v>
      </c>
      <c r="P870" s="7" t="s">
        <v>61</v>
      </c>
      <c r="Q870" s="7" t="s">
        <v>928</v>
      </c>
      <c r="R870" s="7" t="s">
        <v>779</v>
      </c>
      <c r="S870" s="7">
        <v>18</v>
      </c>
      <c r="T870" s="7" t="str" cm="1">
        <f t="array" ref="T870">_xlfn.IFS(S870&lt;30, "Young", AND(S870&gt;=30,S870&lt;50),"Adults",S870&gt;=50,"Senior")</f>
        <v>Young</v>
      </c>
      <c r="U870" s="7" t="s">
        <v>44</v>
      </c>
      <c r="V870" s="7" t="s">
        <v>39</v>
      </c>
    </row>
    <row r="871" spans="1:22" ht="14.25" customHeight="1" x14ac:dyDescent="0.3">
      <c r="A871" s="9">
        <v>1870</v>
      </c>
      <c r="B871" s="10">
        <v>44650</v>
      </c>
      <c r="C871" s="9" t="str">
        <f t="shared" si="13"/>
        <v>Mar</v>
      </c>
      <c r="D871" s="9" t="s">
        <v>59</v>
      </c>
      <c r="E871" s="9" t="s">
        <v>60</v>
      </c>
      <c r="F871" s="9">
        <v>53</v>
      </c>
      <c r="G871" s="9" t="str" cm="1">
        <f t="array" ref="G871">_xlfn.IFS(F871&lt;20,"10-20",AND(F871&gt;=20,F871&lt;50),"20-50",AND(F871&gt;=50,F871&lt;70),"50-70",F871&gt;=70,"70-100")</f>
        <v>50-70</v>
      </c>
      <c r="H871" s="9">
        <v>67</v>
      </c>
      <c r="I871" s="9">
        <v>0</v>
      </c>
      <c r="J871" s="9">
        <v>26</v>
      </c>
      <c r="K871" s="9" t="s">
        <v>34</v>
      </c>
      <c r="L871" s="10">
        <v>44652</v>
      </c>
      <c r="M871" s="9">
        <v>2</v>
      </c>
      <c r="N871" s="9">
        <v>5</v>
      </c>
      <c r="O871" s="9">
        <v>0</v>
      </c>
      <c r="P871" s="9" t="s">
        <v>61</v>
      </c>
      <c r="Q871" s="9" t="s">
        <v>929</v>
      </c>
      <c r="R871" s="9" t="s">
        <v>779</v>
      </c>
      <c r="S871" s="9">
        <v>27</v>
      </c>
      <c r="T871" s="9" t="str" cm="1">
        <f t="array" ref="T871">_xlfn.IFS(S871&lt;30, "Young", AND(S871&gt;=30,S871&lt;50),"Adults",S871&gt;=50,"Senior")</f>
        <v>Young</v>
      </c>
      <c r="U871" s="9" t="s">
        <v>38</v>
      </c>
      <c r="V871" s="9" t="s">
        <v>39</v>
      </c>
    </row>
    <row r="872" spans="1:22" ht="14.25" customHeight="1" x14ac:dyDescent="0.3">
      <c r="A872" s="7">
        <v>1871</v>
      </c>
      <c r="B872" s="8">
        <v>44665</v>
      </c>
      <c r="C872" s="7" t="str">
        <f t="shared" si="13"/>
        <v>Apr</v>
      </c>
      <c r="D872" s="7" t="s">
        <v>56</v>
      </c>
      <c r="E872" s="7" t="s">
        <v>57</v>
      </c>
      <c r="F872" s="7">
        <v>73</v>
      </c>
      <c r="G872" s="7" t="str" cm="1">
        <f t="array" ref="G872">_xlfn.IFS(F872&lt;20,"10-20",AND(F872&gt;=20,F872&lt;50),"20-50",AND(F872&gt;=50,F872&lt;70),"50-70",F872&gt;=70,"70-100")</f>
        <v>70-100</v>
      </c>
      <c r="H872" s="7">
        <v>105</v>
      </c>
      <c r="I872" s="7">
        <v>635</v>
      </c>
      <c r="J872" s="7">
        <v>20</v>
      </c>
      <c r="K872" s="7" t="s">
        <v>42</v>
      </c>
      <c r="L872" s="8">
        <v>44672</v>
      </c>
      <c r="M872" s="7">
        <v>7</v>
      </c>
      <c r="N872" s="7">
        <v>5</v>
      </c>
      <c r="O872" s="7">
        <v>640</v>
      </c>
      <c r="P872" s="7" t="s">
        <v>72</v>
      </c>
      <c r="Q872" s="7" t="s">
        <v>930</v>
      </c>
      <c r="R872" s="7" t="s">
        <v>779</v>
      </c>
      <c r="S872" s="7">
        <v>32</v>
      </c>
      <c r="T872" s="7" t="str" cm="1">
        <f t="array" ref="T872">_xlfn.IFS(S872&lt;30, "Young", AND(S872&gt;=30,S872&lt;50),"Adults",S872&gt;=50,"Senior")</f>
        <v>Adults</v>
      </c>
      <c r="U872" s="7" t="s">
        <v>168</v>
      </c>
      <c r="V872" s="7" t="s">
        <v>39</v>
      </c>
    </row>
    <row r="873" spans="1:22" ht="14.25" customHeight="1" x14ac:dyDescent="0.3">
      <c r="A873" s="9">
        <v>1872</v>
      </c>
      <c r="B873" s="10">
        <v>44723</v>
      </c>
      <c r="C873" s="9" t="str">
        <f t="shared" si="13"/>
        <v>Jun</v>
      </c>
      <c r="D873" s="9" t="s">
        <v>81</v>
      </c>
      <c r="E873" s="9" t="s">
        <v>60</v>
      </c>
      <c r="F873" s="9">
        <v>100</v>
      </c>
      <c r="G873" s="9" t="str" cm="1">
        <f t="array" ref="G873">_xlfn.IFS(F873&lt;20,"10-20",AND(F873&gt;=20,F873&lt;50),"20-50",AND(F873&gt;=50,F873&lt;70),"50-70",F873&gt;=70,"70-100")</f>
        <v>70-100</v>
      </c>
      <c r="H873" s="9">
        <v>122</v>
      </c>
      <c r="I873" s="9">
        <v>436</v>
      </c>
      <c r="J873" s="9">
        <v>20</v>
      </c>
      <c r="K873" s="9" t="s">
        <v>42</v>
      </c>
      <c r="L873" s="10">
        <v>44726</v>
      </c>
      <c r="M873" s="9">
        <v>3</v>
      </c>
      <c r="N873" s="9">
        <v>4</v>
      </c>
      <c r="O873" s="9">
        <v>440</v>
      </c>
      <c r="P873" s="9" t="s">
        <v>35</v>
      </c>
      <c r="Q873" s="9" t="s">
        <v>931</v>
      </c>
      <c r="R873" s="9" t="s">
        <v>779</v>
      </c>
      <c r="S873" s="9">
        <v>59</v>
      </c>
      <c r="T873" s="9" t="str" cm="1">
        <f t="array" ref="T873">_xlfn.IFS(S873&lt;30, "Young", AND(S873&gt;=30,S873&lt;50),"Adults",S873&gt;=50,"Senior")</f>
        <v>Senior</v>
      </c>
      <c r="U873" s="9" t="s">
        <v>55</v>
      </c>
      <c r="V873" s="9" t="s">
        <v>39</v>
      </c>
    </row>
    <row r="874" spans="1:22" ht="14.25" customHeight="1" x14ac:dyDescent="0.3">
      <c r="A874" s="7">
        <v>1873</v>
      </c>
      <c r="B874" s="8">
        <v>44836</v>
      </c>
      <c r="C874" s="7" t="str">
        <f t="shared" si="13"/>
        <v>Oct</v>
      </c>
      <c r="D874" s="7" t="s">
        <v>68</v>
      </c>
      <c r="E874" s="7" t="s">
        <v>57</v>
      </c>
      <c r="F874" s="7">
        <v>61</v>
      </c>
      <c r="G874" s="7" t="str" cm="1">
        <f t="array" ref="G874">_xlfn.IFS(F874&lt;20,"10-20",AND(F874&gt;=20,F874&lt;50),"20-50",AND(F874&gt;=50,F874&lt;70),"50-70",F874&gt;=70,"70-100")</f>
        <v>50-70</v>
      </c>
      <c r="H874" s="7">
        <v>93</v>
      </c>
      <c r="I874" s="7">
        <v>1564</v>
      </c>
      <c r="J874" s="7">
        <v>49</v>
      </c>
      <c r="K874" s="7" t="s">
        <v>42</v>
      </c>
      <c r="L874" s="8">
        <v>44842</v>
      </c>
      <c r="M874" s="7">
        <v>6</v>
      </c>
      <c r="N874" s="7">
        <v>4</v>
      </c>
      <c r="O874" s="7">
        <v>1568</v>
      </c>
      <c r="P874" s="7" t="s">
        <v>72</v>
      </c>
      <c r="Q874" s="7" t="s">
        <v>932</v>
      </c>
      <c r="R874" s="7" t="s">
        <v>37</v>
      </c>
      <c r="S874" s="7">
        <v>59</v>
      </c>
      <c r="T874" s="7" t="str" cm="1">
        <f t="array" ref="T874">_xlfn.IFS(S874&lt;30, "Young", AND(S874&gt;=30,S874&lt;50),"Adults",S874&gt;=50,"Senior")</f>
        <v>Senior</v>
      </c>
      <c r="U874" s="7" t="s">
        <v>88</v>
      </c>
      <c r="V874" s="7" t="s">
        <v>39</v>
      </c>
    </row>
    <row r="875" spans="1:22" ht="14.25" customHeight="1" x14ac:dyDescent="0.3">
      <c r="A875" s="9">
        <v>1874</v>
      </c>
      <c r="B875" s="10">
        <v>44922</v>
      </c>
      <c r="C875" s="9" t="str">
        <f t="shared" si="13"/>
        <v>Dec</v>
      </c>
      <c r="D875" s="9" t="s">
        <v>81</v>
      </c>
      <c r="E875" s="9" t="s">
        <v>60</v>
      </c>
      <c r="F875" s="9">
        <v>81</v>
      </c>
      <c r="G875" s="9" t="str" cm="1">
        <f t="array" ref="G875">_xlfn.IFS(F875&lt;20,"10-20",AND(F875&gt;=20,F875&lt;50),"20-50",AND(F875&gt;=50,F875&lt;70),"50-70",F875&gt;=70,"70-100")</f>
        <v>70-100</v>
      </c>
      <c r="H875" s="9">
        <v>111</v>
      </c>
      <c r="I875" s="9">
        <v>628</v>
      </c>
      <c r="J875" s="9">
        <v>21</v>
      </c>
      <c r="K875" s="9" t="s">
        <v>42</v>
      </c>
      <c r="L875" s="10">
        <v>44924</v>
      </c>
      <c r="M875" s="9">
        <v>2</v>
      </c>
      <c r="N875" s="9">
        <v>2</v>
      </c>
      <c r="O875" s="9">
        <v>630</v>
      </c>
      <c r="P875" s="9" t="s">
        <v>45</v>
      </c>
      <c r="Q875" s="9" t="s">
        <v>933</v>
      </c>
      <c r="R875" s="9" t="s">
        <v>779</v>
      </c>
      <c r="S875" s="9">
        <v>58</v>
      </c>
      <c r="T875" s="9" t="str" cm="1">
        <f t="array" ref="T875">_xlfn.IFS(S875&lt;30, "Young", AND(S875&gt;=30,S875&lt;50),"Adults",S875&gt;=50,"Senior")</f>
        <v>Senior</v>
      </c>
      <c r="U875" s="9" t="s">
        <v>168</v>
      </c>
      <c r="V875" s="9" t="s">
        <v>39</v>
      </c>
    </row>
    <row r="876" spans="1:22" ht="14.25" customHeight="1" x14ac:dyDescent="0.3">
      <c r="A876" s="7">
        <v>1875</v>
      </c>
      <c r="B876" s="8">
        <v>44877</v>
      </c>
      <c r="C876" s="7" t="str">
        <f t="shared" si="13"/>
        <v>Nov</v>
      </c>
      <c r="D876" s="7" t="s">
        <v>40</v>
      </c>
      <c r="E876" s="7" t="s">
        <v>41</v>
      </c>
      <c r="F876" s="7">
        <v>33</v>
      </c>
      <c r="G876" s="7" t="str" cm="1">
        <f t="array" ref="G876">_xlfn.IFS(F876&lt;20,"10-20",AND(F876&gt;=20,F876&lt;50),"20-50",AND(F876&gt;=50,F876&lt;70),"50-70",F876&gt;=70,"70-100")</f>
        <v>20-50</v>
      </c>
      <c r="H876" s="7">
        <v>54</v>
      </c>
      <c r="I876" s="7">
        <v>17</v>
      </c>
      <c r="J876" s="7">
        <v>1</v>
      </c>
      <c r="K876" s="7" t="s">
        <v>42</v>
      </c>
      <c r="L876" s="8">
        <v>44880</v>
      </c>
      <c r="M876" s="7">
        <v>3</v>
      </c>
      <c r="N876" s="7">
        <v>4</v>
      </c>
      <c r="O876" s="7">
        <v>21</v>
      </c>
      <c r="P876" s="7" t="s">
        <v>49</v>
      </c>
      <c r="Q876" s="7" t="s">
        <v>934</v>
      </c>
      <c r="R876" s="7" t="s">
        <v>779</v>
      </c>
      <c r="S876" s="7">
        <v>58</v>
      </c>
      <c r="T876" s="7" t="str" cm="1">
        <f t="array" ref="T876">_xlfn.IFS(S876&lt;30, "Young", AND(S876&gt;=30,S876&lt;50),"Adults",S876&gt;=50,"Senior")</f>
        <v>Senior</v>
      </c>
      <c r="U876" s="7" t="s">
        <v>88</v>
      </c>
      <c r="V876" s="7" t="s">
        <v>39</v>
      </c>
    </row>
    <row r="877" spans="1:22" ht="14.25" customHeight="1" x14ac:dyDescent="0.3">
      <c r="A877" s="9">
        <v>1876</v>
      </c>
      <c r="B877" s="10">
        <v>44785</v>
      </c>
      <c r="C877" s="9" t="str">
        <f t="shared" si="13"/>
        <v>Aug</v>
      </c>
      <c r="D877" s="9" t="s">
        <v>77</v>
      </c>
      <c r="E877" s="9" t="s">
        <v>33</v>
      </c>
      <c r="F877" s="9">
        <v>37</v>
      </c>
      <c r="G877" s="9" t="str" cm="1">
        <f t="array" ref="G877">_xlfn.IFS(F877&lt;20,"10-20",AND(F877&gt;=20,F877&lt;50),"20-50",AND(F877&gt;=50,F877&lt;70),"50-70",F877&gt;=70,"70-100")</f>
        <v>20-50</v>
      </c>
      <c r="H877" s="9">
        <v>61</v>
      </c>
      <c r="I877" s="9">
        <v>261</v>
      </c>
      <c r="J877" s="9">
        <v>11</v>
      </c>
      <c r="K877" s="9" t="s">
        <v>42</v>
      </c>
      <c r="L877" s="10">
        <v>44791</v>
      </c>
      <c r="M877" s="9">
        <v>6</v>
      </c>
      <c r="N877" s="9">
        <v>3</v>
      </c>
      <c r="O877" s="9">
        <v>264</v>
      </c>
      <c r="P877" s="9" t="s">
        <v>35</v>
      </c>
      <c r="Q877" s="9" t="s">
        <v>935</v>
      </c>
      <c r="R877" s="9" t="s">
        <v>37</v>
      </c>
      <c r="S877" s="9">
        <v>27</v>
      </c>
      <c r="T877" s="9" t="str" cm="1">
        <f t="array" ref="T877">_xlfn.IFS(S877&lt;30, "Young", AND(S877&gt;=30,S877&lt;50),"Adults",S877&gt;=50,"Senior")</f>
        <v>Young</v>
      </c>
      <c r="U877" s="9" t="s">
        <v>88</v>
      </c>
      <c r="V877" s="9" t="s">
        <v>39</v>
      </c>
    </row>
    <row r="878" spans="1:22" ht="14.25" customHeight="1" x14ac:dyDescent="0.3">
      <c r="A878" s="7">
        <v>1877</v>
      </c>
      <c r="B878" s="8">
        <v>44799</v>
      </c>
      <c r="C878" s="7" t="str">
        <f t="shared" si="13"/>
        <v>Aug</v>
      </c>
      <c r="D878" s="7" t="s">
        <v>48</v>
      </c>
      <c r="E878" s="7" t="s">
        <v>41</v>
      </c>
      <c r="F878" s="7">
        <v>78</v>
      </c>
      <c r="G878" s="7" t="str" cm="1">
        <f t="array" ref="G878">_xlfn.IFS(F878&lt;20,"10-20",AND(F878&gt;=20,F878&lt;50),"20-50",AND(F878&gt;=50,F878&lt;70),"50-70",F878&gt;=70,"70-100")</f>
        <v>70-100</v>
      </c>
      <c r="H878" s="7">
        <v>100</v>
      </c>
      <c r="I878" s="7">
        <v>724</v>
      </c>
      <c r="J878" s="7">
        <v>33</v>
      </c>
      <c r="K878" s="7" t="s">
        <v>42</v>
      </c>
      <c r="L878" s="8">
        <v>44802</v>
      </c>
      <c r="M878" s="7">
        <v>1</v>
      </c>
      <c r="N878" s="7">
        <v>2</v>
      </c>
      <c r="O878" s="7">
        <v>726</v>
      </c>
      <c r="P878" s="7" t="s">
        <v>61</v>
      </c>
      <c r="Q878" s="7" t="s">
        <v>936</v>
      </c>
      <c r="R878" s="7" t="s">
        <v>779</v>
      </c>
      <c r="S878" s="7">
        <v>58</v>
      </c>
      <c r="T878" s="7" t="str" cm="1">
        <f t="array" ref="T878">_xlfn.IFS(S878&lt;30, "Young", AND(S878&gt;=30,S878&lt;50),"Adults",S878&gt;=50,"Senior")</f>
        <v>Senior</v>
      </c>
      <c r="U878" s="7" t="s">
        <v>47</v>
      </c>
      <c r="V878" s="7" t="s">
        <v>39</v>
      </c>
    </row>
    <row r="879" spans="1:22" ht="14.25" customHeight="1" x14ac:dyDescent="0.3">
      <c r="A879" s="9">
        <v>1878</v>
      </c>
      <c r="B879" s="10">
        <v>44815</v>
      </c>
      <c r="C879" s="9" t="str">
        <f t="shared" si="13"/>
        <v>Sep</v>
      </c>
      <c r="D879" s="9" t="s">
        <v>81</v>
      </c>
      <c r="E879" s="9" t="s">
        <v>60</v>
      </c>
      <c r="F879" s="9">
        <v>52</v>
      </c>
      <c r="G879" s="9" t="str" cm="1">
        <f t="array" ref="G879">_xlfn.IFS(F879&lt;20,"10-20",AND(F879&gt;=20,F879&lt;50),"20-50",AND(F879&gt;=50,F879&lt;70),"50-70",F879&gt;=70,"70-100")</f>
        <v>50-70</v>
      </c>
      <c r="H879" s="9">
        <v>83</v>
      </c>
      <c r="I879" s="9">
        <v>89</v>
      </c>
      <c r="J879" s="9">
        <v>3</v>
      </c>
      <c r="K879" s="9" t="s">
        <v>42</v>
      </c>
      <c r="L879" s="10">
        <v>44817</v>
      </c>
      <c r="M879" s="9">
        <v>2</v>
      </c>
      <c r="N879" s="9">
        <v>4</v>
      </c>
      <c r="O879" s="9">
        <v>93</v>
      </c>
      <c r="P879" s="9" t="s">
        <v>45</v>
      </c>
      <c r="Q879" s="9" t="s">
        <v>937</v>
      </c>
      <c r="R879" s="9" t="s">
        <v>37</v>
      </c>
      <c r="S879" s="9">
        <v>47</v>
      </c>
      <c r="T879" s="9" t="str" cm="1">
        <f t="array" ref="T879">_xlfn.IFS(S879&lt;30, "Young", AND(S879&gt;=30,S879&lt;50),"Adults",S879&gt;=50,"Senior")</f>
        <v>Adults</v>
      </c>
      <c r="U879" s="9" t="s">
        <v>88</v>
      </c>
      <c r="V879" s="9" t="s">
        <v>39</v>
      </c>
    </row>
    <row r="880" spans="1:22" ht="14.25" customHeight="1" x14ac:dyDescent="0.3">
      <c r="A880" s="7">
        <v>1879</v>
      </c>
      <c r="B880" s="8">
        <v>44696</v>
      </c>
      <c r="C880" s="7" t="str">
        <f t="shared" si="13"/>
        <v>May</v>
      </c>
      <c r="D880" s="7" t="s">
        <v>59</v>
      </c>
      <c r="E880" s="7" t="s">
        <v>60</v>
      </c>
      <c r="F880" s="7">
        <v>56</v>
      </c>
      <c r="G880" s="7" t="str" cm="1">
        <f t="array" ref="G880">_xlfn.IFS(F880&lt;20,"10-20",AND(F880&gt;=20,F880&lt;50),"20-50",AND(F880&gt;=50,F880&lt;70),"50-70",F880&gt;=70,"70-100")</f>
        <v>50-70</v>
      </c>
      <c r="H880" s="7">
        <v>68</v>
      </c>
      <c r="I880" s="7">
        <v>451</v>
      </c>
      <c r="J880" s="7">
        <v>38</v>
      </c>
      <c r="K880" s="7" t="s">
        <v>42</v>
      </c>
      <c r="L880" s="8">
        <v>44698</v>
      </c>
      <c r="M880" s="7">
        <v>2</v>
      </c>
      <c r="N880" s="7">
        <v>5</v>
      </c>
      <c r="O880" s="7">
        <v>456</v>
      </c>
      <c r="P880" s="7" t="s">
        <v>72</v>
      </c>
      <c r="Q880" s="7" t="s">
        <v>938</v>
      </c>
      <c r="R880" s="7" t="s">
        <v>37</v>
      </c>
      <c r="S880" s="7">
        <v>17</v>
      </c>
      <c r="T880" s="7" t="str" cm="1">
        <f t="array" ref="T880">_xlfn.IFS(S880&lt;30, "Young", AND(S880&gt;=30,S880&lt;50),"Adults",S880&gt;=50,"Senior")</f>
        <v>Young</v>
      </c>
      <c r="U880" s="7" t="s">
        <v>55</v>
      </c>
      <c r="V880" s="7" t="s">
        <v>39</v>
      </c>
    </row>
    <row r="881" spans="1:22" ht="14.25" customHeight="1" x14ac:dyDescent="0.3">
      <c r="A881" s="9">
        <v>1880</v>
      </c>
      <c r="B881" s="10">
        <v>44786</v>
      </c>
      <c r="C881" s="9" t="str">
        <f t="shared" si="13"/>
        <v>Aug</v>
      </c>
      <c r="D881" s="9" t="s">
        <v>56</v>
      </c>
      <c r="E881" s="9" t="s">
        <v>57</v>
      </c>
      <c r="F881" s="9">
        <v>34</v>
      </c>
      <c r="G881" s="9" t="str" cm="1">
        <f t="array" ref="G881">_xlfn.IFS(F881&lt;20,"10-20",AND(F881&gt;=20,F881&lt;50),"20-50",AND(F881&gt;=50,F881&lt;70),"50-70",F881&gt;=70,"70-100")</f>
        <v>20-50</v>
      </c>
      <c r="H881" s="9">
        <v>66</v>
      </c>
      <c r="I881" s="9">
        <v>795</v>
      </c>
      <c r="J881" s="9">
        <v>25</v>
      </c>
      <c r="K881" s="9" t="s">
        <v>42</v>
      </c>
      <c r="L881" s="10">
        <v>44792</v>
      </c>
      <c r="M881" s="9">
        <v>6</v>
      </c>
      <c r="N881" s="9">
        <v>5</v>
      </c>
      <c r="O881" s="9">
        <v>800</v>
      </c>
      <c r="P881" s="9" t="s">
        <v>45</v>
      </c>
      <c r="Q881" s="9" t="s">
        <v>939</v>
      </c>
      <c r="R881" s="9" t="s">
        <v>779</v>
      </c>
      <c r="S881" s="9">
        <v>61</v>
      </c>
      <c r="T881" s="9" t="str" cm="1">
        <f t="array" ref="T881">_xlfn.IFS(S881&lt;30, "Young", AND(S881&gt;=30,S881&lt;50),"Adults",S881&gt;=50,"Senior")</f>
        <v>Senior</v>
      </c>
      <c r="U881" s="9" t="s">
        <v>84</v>
      </c>
      <c r="V881" s="9" t="s">
        <v>39</v>
      </c>
    </row>
    <row r="882" spans="1:22" ht="14.25" customHeight="1" x14ac:dyDescent="0.3">
      <c r="A882" s="7">
        <v>1881</v>
      </c>
      <c r="B882" s="8">
        <v>44623</v>
      </c>
      <c r="C882" s="7" t="str">
        <f t="shared" si="13"/>
        <v>Mar</v>
      </c>
      <c r="D882" s="7" t="s">
        <v>65</v>
      </c>
      <c r="E882" s="7" t="s">
        <v>57</v>
      </c>
      <c r="F882" s="7">
        <v>26</v>
      </c>
      <c r="G882" s="7" t="str" cm="1">
        <f t="array" ref="G882">_xlfn.IFS(F882&lt;20,"10-20",AND(F882&gt;=20,F882&lt;50),"20-50",AND(F882&gt;=50,F882&lt;70),"50-70",F882&gt;=70,"70-100")</f>
        <v>20-50</v>
      </c>
      <c r="H882" s="7">
        <v>66</v>
      </c>
      <c r="I882" s="7">
        <v>1995</v>
      </c>
      <c r="J882" s="7">
        <v>50</v>
      </c>
      <c r="K882" s="7" t="s">
        <v>42</v>
      </c>
      <c r="L882" s="8">
        <v>44624</v>
      </c>
      <c r="M882" s="7">
        <v>1</v>
      </c>
      <c r="N882" s="7">
        <v>5</v>
      </c>
      <c r="O882" s="7">
        <v>2000</v>
      </c>
      <c r="P882" s="7" t="s">
        <v>72</v>
      </c>
      <c r="Q882" s="7" t="s">
        <v>940</v>
      </c>
      <c r="R882" s="7" t="s">
        <v>37</v>
      </c>
      <c r="S882" s="7">
        <v>52</v>
      </c>
      <c r="T882" s="7" t="str" cm="1">
        <f t="array" ref="T882">_xlfn.IFS(S882&lt;30, "Young", AND(S882&gt;=30,S882&lt;50),"Adults",S882&gt;=50,"Senior")</f>
        <v>Senior</v>
      </c>
      <c r="U882" s="7" t="s">
        <v>84</v>
      </c>
      <c r="V882" s="7" t="s">
        <v>39</v>
      </c>
    </row>
    <row r="883" spans="1:22" ht="14.25" customHeight="1" x14ac:dyDescent="0.3">
      <c r="A883" s="9">
        <v>1882</v>
      </c>
      <c r="B883" s="10">
        <v>44640</v>
      </c>
      <c r="C883" s="9" t="str">
        <f t="shared" si="13"/>
        <v>Mar</v>
      </c>
      <c r="D883" s="9" t="s">
        <v>68</v>
      </c>
      <c r="E883" s="9" t="s">
        <v>57</v>
      </c>
      <c r="F883" s="9">
        <v>98</v>
      </c>
      <c r="G883" s="9" t="str" cm="1">
        <f t="array" ref="G883">_xlfn.IFS(F883&lt;20,"10-20",AND(F883&gt;=20,F883&lt;50),"20-50",AND(F883&gt;=50,F883&lt;70),"50-70",F883&gt;=70,"70-100")</f>
        <v>70-100</v>
      </c>
      <c r="H883" s="9">
        <v>130</v>
      </c>
      <c r="I883" s="9">
        <v>475</v>
      </c>
      <c r="J883" s="9">
        <v>15</v>
      </c>
      <c r="K883" s="9" t="s">
        <v>42</v>
      </c>
      <c r="L883" s="10">
        <v>44642</v>
      </c>
      <c r="M883" s="9">
        <v>2</v>
      </c>
      <c r="N883" s="9">
        <v>5</v>
      </c>
      <c r="O883" s="9">
        <v>480</v>
      </c>
      <c r="P883" s="9" t="s">
        <v>72</v>
      </c>
      <c r="Q883" s="9" t="s">
        <v>941</v>
      </c>
      <c r="R883" s="9" t="s">
        <v>37</v>
      </c>
      <c r="S883" s="9">
        <v>29</v>
      </c>
      <c r="T883" s="9" t="str" cm="1">
        <f t="array" ref="T883">_xlfn.IFS(S883&lt;30, "Young", AND(S883&gt;=30,S883&lt;50),"Adults",S883&gt;=50,"Senior")</f>
        <v>Young</v>
      </c>
      <c r="U883" s="9" t="s">
        <v>67</v>
      </c>
      <c r="V883" s="9" t="s">
        <v>39</v>
      </c>
    </row>
    <row r="884" spans="1:22" ht="14.25" customHeight="1" x14ac:dyDescent="0.3">
      <c r="A884" s="7">
        <v>1883</v>
      </c>
      <c r="B884" s="8">
        <v>44705</v>
      </c>
      <c r="C884" s="7" t="str">
        <f t="shared" si="13"/>
        <v>May</v>
      </c>
      <c r="D884" s="7" t="s">
        <v>77</v>
      </c>
      <c r="E884" s="7" t="s">
        <v>33</v>
      </c>
      <c r="F884" s="7">
        <v>65</v>
      </c>
      <c r="G884" s="7" t="str" cm="1">
        <f t="array" ref="G884">_xlfn.IFS(F884&lt;20,"10-20",AND(F884&gt;=20,F884&lt;50),"20-50",AND(F884&gt;=50,F884&lt;70),"50-70",F884&gt;=70,"70-100")</f>
        <v>50-70</v>
      </c>
      <c r="H884" s="7">
        <v>92</v>
      </c>
      <c r="I884" s="7">
        <v>1213</v>
      </c>
      <c r="J884" s="7">
        <v>45</v>
      </c>
      <c r="K884" s="7" t="s">
        <v>42</v>
      </c>
      <c r="L884" s="8">
        <v>44708</v>
      </c>
      <c r="M884" s="7">
        <v>3</v>
      </c>
      <c r="N884" s="7">
        <v>2</v>
      </c>
      <c r="O884" s="7">
        <v>1215</v>
      </c>
      <c r="P884" s="7" t="s">
        <v>61</v>
      </c>
      <c r="Q884" s="7" t="s">
        <v>942</v>
      </c>
      <c r="R884" s="7" t="s">
        <v>37</v>
      </c>
      <c r="S884" s="7">
        <v>49</v>
      </c>
      <c r="T884" s="7" t="str" cm="1">
        <f t="array" ref="T884">_xlfn.IFS(S884&lt;30, "Young", AND(S884&gt;=30,S884&lt;50),"Adults",S884&gt;=50,"Senior")</f>
        <v>Adults</v>
      </c>
      <c r="U884" s="7" t="s">
        <v>38</v>
      </c>
      <c r="V884" s="7" t="s">
        <v>39</v>
      </c>
    </row>
    <row r="885" spans="1:22" ht="14.25" customHeight="1" x14ac:dyDescent="0.3">
      <c r="A885" s="9">
        <v>1884</v>
      </c>
      <c r="B885" s="10">
        <v>44582</v>
      </c>
      <c r="C885" s="9" t="str">
        <f t="shared" si="13"/>
        <v>Jan</v>
      </c>
      <c r="D885" s="9" t="s">
        <v>59</v>
      </c>
      <c r="E885" s="9" t="s">
        <v>60</v>
      </c>
      <c r="F885" s="9">
        <v>36</v>
      </c>
      <c r="G885" s="9" t="str" cm="1">
        <f t="array" ref="G885">_xlfn.IFS(F885&lt;20,"10-20",AND(F885&gt;=20,F885&lt;50),"20-50",AND(F885&gt;=50,F885&lt;70),"50-70",F885&gt;=70,"70-100")</f>
        <v>20-50</v>
      </c>
      <c r="H885" s="9">
        <v>47</v>
      </c>
      <c r="I885" s="9">
        <v>314</v>
      </c>
      <c r="J885" s="9">
        <v>29</v>
      </c>
      <c r="K885" s="9" t="s">
        <v>42</v>
      </c>
      <c r="L885" s="10">
        <v>44584</v>
      </c>
      <c r="M885" s="9">
        <v>2</v>
      </c>
      <c r="N885" s="9">
        <v>5</v>
      </c>
      <c r="O885" s="9">
        <v>319</v>
      </c>
      <c r="P885" s="9" t="s">
        <v>72</v>
      </c>
      <c r="Q885" s="9" t="s">
        <v>943</v>
      </c>
      <c r="R885" s="9" t="s">
        <v>37</v>
      </c>
      <c r="S885" s="9">
        <v>28</v>
      </c>
      <c r="T885" s="9" t="str" cm="1">
        <f t="array" ref="T885">_xlfn.IFS(S885&lt;30, "Young", AND(S885&gt;=30,S885&lt;50),"Adults",S885&gt;=50,"Senior")</f>
        <v>Young</v>
      </c>
      <c r="U885" s="9" t="s">
        <v>55</v>
      </c>
      <c r="V885" s="9" t="s">
        <v>39</v>
      </c>
    </row>
    <row r="886" spans="1:22" ht="14.25" customHeight="1" x14ac:dyDescent="0.3">
      <c r="A886" s="7">
        <v>1885</v>
      </c>
      <c r="B886" s="8">
        <v>44592</v>
      </c>
      <c r="C886" s="7" t="str">
        <f t="shared" si="13"/>
        <v>Jan</v>
      </c>
      <c r="D886" s="7" t="s">
        <v>81</v>
      </c>
      <c r="E886" s="7" t="s">
        <v>60</v>
      </c>
      <c r="F886" s="7">
        <v>71</v>
      </c>
      <c r="G886" s="7" t="str" cm="1">
        <f t="array" ref="G886">_xlfn.IFS(F886&lt;20,"10-20",AND(F886&gt;=20,F886&lt;50),"20-50",AND(F886&gt;=50,F886&lt;70),"50-70",F886&gt;=70,"70-100")</f>
        <v>70-100</v>
      </c>
      <c r="H886" s="7">
        <v>108</v>
      </c>
      <c r="I886" s="7">
        <v>1588</v>
      </c>
      <c r="J886" s="7">
        <v>43</v>
      </c>
      <c r="K886" s="7" t="s">
        <v>42</v>
      </c>
      <c r="L886" s="8">
        <v>44596</v>
      </c>
      <c r="M886" s="7">
        <v>4</v>
      </c>
      <c r="N886" s="7">
        <v>3</v>
      </c>
      <c r="O886" s="7">
        <v>1591</v>
      </c>
      <c r="P886" s="7" t="s">
        <v>49</v>
      </c>
      <c r="Q886" s="7" t="s">
        <v>944</v>
      </c>
      <c r="R886" s="7" t="s">
        <v>37</v>
      </c>
      <c r="S886" s="7">
        <v>19</v>
      </c>
      <c r="T886" s="7" t="str" cm="1">
        <f t="array" ref="T886">_xlfn.IFS(S886&lt;30, "Young", AND(S886&gt;=30,S886&lt;50),"Adults",S886&gt;=50,"Senior")</f>
        <v>Young</v>
      </c>
      <c r="U886" s="7" t="s">
        <v>47</v>
      </c>
      <c r="V886" s="7" t="s">
        <v>39</v>
      </c>
    </row>
    <row r="887" spans="1:22" ht="14.25" customHeight="1" x14ac:dyDescent="0.3">
      <c r="A887" s="9">
        <v>1886</v>
      </c>
      <c r="B887" s="10">
        <v>44734</v>
      </c>
      <c r="C887" s="9" t="str">
        <f t="shared" si="13"/>
        <v>Jun</v>
      </c>
      <c r="D887" s="9" t="s">
        <v>32</v>
      </c>
      <c r="E887" s="9" t="s">
        <v>33</v>
      </c>
      <c r="F887" s="9">
        <v>56</v>
      </c>
      <c r="G887" s="9" t="str" cm="1">
        <f t="array" ref="G887">_xlfn.IFS(F887&lt;20,"10-20",AND(F887&gt;=20,F887&lt;50),"20-50",AND(F887&gt;=50,F887&lt;70),"50-70",F887&gt;=70,"70-100")</f>
        <v>50-70</v>
      </c>
      <c r="H887" s="9">
        <v>70</v>
      </c>
      <c r="I887" s="9">
        <v>528</v>
      </c>
      <c r="J887" s="9">
        <v>38</v>
      </c>
      <c r="K887" s="9" t="s">
        <v>42</v>
      </c>
      <c r="L887" s="10">
        <v>44739</v>
      </c>
      <c r="M887" s="9">
        <v>5</v>
      </c>
      <c r="N887" s="9">
        <v>4</v>
      </c>
      <c r="O887" s="9">
        <v>532</v>
      </c>
      <c r="P887" s="9" t="s">
        <v>35</v>
      </c>
      <c r="Q887" s="9" t="s">
        <v>945</v>
      </c>
      <c r="R887" s="9" t="s">
        <v>779</v>
      </c>
      <c r="S887" s="9">
        <v>45</v>
      </c>
      <c r="T887" s="9" t="str" cm="1">
        <f t="array" ref="T887">_xlfn.IFS(S887&lt;30, "Young", AND(S887&gt;=30,S887&lt;50),"Adults",S887&gt;=50,"Senior")</f>
        <v>Adults</v>
      </c>
      <c r="U887" s="9" t="s">
        <v>38</v>
      </c>
      <c r="V887" s="9" t="s">
        <v>39</v>
      </c>
    </row>
    <row r="888" spans="1:22" ht="14.25" customHeight="1" x14ac:dyDescent="0.3">
      <c r="A888" s="7">
        <v>1887</v>
      </c>
      <c r="B888" s="8">
        <v>44644</v>
      </c>
      <c r="C888" s="7" t="str">
        <f t="shared" si="13"/>
        <v>Mar</v>
      </c>
      <c r="D888" s="7" t="s">
        <v>48</v>
      </c>
      <c r="E888" s="7" t="s">
        <v>41</v>
      </c>
      <c r="F888" s="7">
        <v>56</v>
      </c>
      <c r="G888" s="7" t="str" cm="1">
        <f t="array" ref="G888">_xlfn.IFS(F888&lt;20,"10-20",AND(F888&gt;=20,F888&lt;50),"20-50",AND(F888&gt;=50,F888&lt;70),"50-70",F888&gt;=70,"70-100")</f>
        <v>50-70</v>
      </c>
      <c r="H888" s="7">
        <v>87</v>
      </c>
      <c r="I888" s="7">
        <v>555</v>
      </c>
      <c r="J888" s="7">
        <v>18</v>
      </c>
      <c r="K888" s="7" t="s">
        <v>42</v>
      </c>
      <c r="L888" s="8">
        <v>44651</v>
      </c>
      <c r="M888" s="7">
        <v>1</v>
      </c>
      <c r="N888" s="7">
        <v>3</v>
      </c>
      <c r="O888" s="7">
        <v>558</v>
      </c>
      <c r="P888" s="7" t="s">
        <v>49</v>
      </c>
      <c r="Q888" s="7" t="s">
        <v>946</v>
      </c>
      <c r="R888" s="7" t="s">
        <v>779</v>
      </c>
      <c r="S888" s="7">
        <v>46</v>
      </c>
      <c r="T888" s="7" t="str" cm="1">
        <f t="array" ref="T888">_xlfn.IFS(S888&lt;30, "Young", AND(S888&gt;=30,S888&lt;50),"Adults",S888&gt;=50,"Senior")</f>
        <v>Adults</v>
      </c>
      <c r="U888" s="7" t="s">
        <v>38</v>
      </c>
      <c r="V888" s="7" t="s">
        <v>39</v>
      </c>
    </row>
    <row r="889" spans="1:22" ht="14.25" customHeight="1" x14ac:dyDescent="0.3">
      <c r="A889" s="9">
        <v>1888</v>
      </c>
      <c r="B889" s="10">
        <v>44827</v>
      </c>
      <c r="C889" s="9" t="str">
        <f t="shared" si="13"/>
        <v>Sep</v>
      </c>
      <c r="D889" s="9" t="s">
        <v>52</v>
      </c>
      <c r="E889" s="9" t="s">
        <v>53</v>
      </c>
      <c r="F889" s="9">
        <v>43</v>
      </c>
      <c r="G889" s="9" t="str" cm="1">
        <f t="array" ref="G889">_xlfn.IFS(F889&lt;20,"10-20",AND(F889&gt;=20,F889&lt;50),"20-50",AND(F889&gt;=50,F889&lt;70),"50-70",F889&gt;=70,"70-100")</f>
        <v>20-50</v>
      </c>
      <c r="H889" s="9">
        <v>68</v>
      </c>
      <c r="I889" s="9">
        <v>122</v>
      </c>
      <c r="J889" s="9">
        <v>5</v>
      </c>
      <c r="K889" s="9" t="s">
        <v>42</v>
      </c>
      <c r="L889" s="10">
        <v>44834</v>
      </c>
      <c r="M889" s="9">
        <v>7</v>
      </c>
      <c r="N889" s="9">
        <v>3</v>
      </c>
      <c r="O889" s="9">
        <v>125</v>
      </c>
      <c r="P889" s="9" t="s">
        <v>45</v>
      </c>
      <c r="Q889" s="9" t="s">
        <v>947</v>
      </c>
      <c r="R889" s="9" t="s">
        <v>779</v>
      </c>
      <c r="S889" s="9">
        <v>17</v>
      </c>
      <c r="T889" s="9" t="str" cm="1">
        <f t="array" ref="T889">_xlfn.IFS(S889&lt;30, "Young", AND(S889&gt;=30,S889&lt;50),"Adults",S889&gt;=50,"Senior")</f>
        <v>Young</v>
      </c>
      <c r="U889" s="9" t="s">
        <v>74</v>
      </c>
      <c r="V889" s="9" t="s">
        <v>39</v>
      </c>
    </row>
    <row r="890" spans="1:22" ht="14.25" customHeight="1" x14ac:dyDescent="0.3">
      <c r="A890" s="7">
        <v>1889</v>
      </c>
      <c r="B890" s="8">
        <v>44861</v>
      </c>
      <c r="C890" s="7" t="str">
        <f t="shared" si="13"/>
        <v>Oct</v>
      </c>
      <c r="D890" s="7" t="s">
        <v>65</v>
      </c>
      <c r="E890" s="7" t="s">
        <v>57</v>
      </c>
      <c r="F890" s="7">
        <v>43</v>
      </c>
      <c r="G890" s="7" t="str" cm="1">
        <f t="array" ref="G890">_xlfn.IFS(F890&lt;20,"10-20",AND(F890&gt;=20,F890&lt;50),"20-50",AND(F890&gt;=50,F890&lt;70),"50-70",F890&gt;=70,"70-100")</f>
        <v>20-50</v>
      </c>
      <c r="H890" s="7">
        <v>72</v>
      </c>
      <c r="I890" s="7">
        <v>1010</v>
      </c>
      <c r="J890" s="7">
        <v>35</v>
      </c>
      <c r="K890" s="7" t="s">
        <v>42</v>
      </c>
      <c r="L890" s="8">
        <v>44863</v>
      </c>
      <c r="M890" s="7">
        <v>2</v>
      </c>
      <c r="N890" s="7">
        <v>5</v>
      </c>
      <c r="O890" s="7">
        <v>1015</v>
      </c>
      <c r="P890" s="7" t="s">
        <v>72</v>
      </c>
      <c r="Q890" s="7" t="s">
        <v>948</v>
      </c>
      <c r="R890" s="7" t="s">
        <v>779</v>
      </c>
      <c r="S890" s="7">
        <v>21</v>
      </c>
      <c r="T890" s="7" t="str" cm="1">
        <f t="array" ref="T890">_xlfn.IFS(S890&lt;30, "Young", AND(S890&gt;=30,S890&lt;50),"Adults",S890&gt;=50,"Senior")</f>
        <v>Young</v>
      </c>
      <c r="U890" s="7" t="s">
        <v>38</v>
      </c>
      <c r="V890" s="7" t="s">
        <v>39</v>
      </c>
    </row>
    <row r="891" spans="1:22" ht="14.25" customHeight="1" x14ac:dyDescent="0.3">
      <c r="A891" s="9">
        <v>1890</v>
      </c>
      <c r="B891" s="10">
        <v>44618</v>
      </c>
      <c r="C891" s="9" t="str">
        <f t="shared" si="13"/>
        <v>Feb</v>
      </c>
      <c r="D891" s="9" t="s">
        <v>52</v>
      </c>
      <c r="E891" s="9" t="s">
        <v>53</v>
      </c>
      <c r="F891" s="9">
        <v>61</v>
      </c>
      <c r="G891" s="9" t="str" cm="1">
        <f t="array" ref="G891">_xlfn.IFS(F891&lt;20,"10-20",AND(F891&gt;=20,F891&lt;50),"20-50",AND(F891&gt;=50,F891&lt;70),"50-70",F891&gt;=70,"70-100")</f>
        <v>50-70</v>
      </c>
      <c r="H891" s="9">
        <v>73</v>
      </c>
      <c r="I891" s="9">
        <v>272</v>
      </c>
      <c r="J891" s="9">
        <v>23</v>
      </c>
      <c r="K891" s="9" t="s">
        <v>42</v>
      </c>
      <c r="L891" s="10">
        <v>44620</v>
      </c>
      <c r="M891" s="9">
        <v>2</v>
      </c>
      <c r="N891" s="9">
        <v>4</v>
      </c>
      <c r="O891" s="9">
        <v>276</v>
      </c>
      <c r="P891" s="9" t="s">
        <v>61</v>
      </c>
      <c r="Q891" s="9" t="s">
        <v>949</v>
      </c>
      <c r="R891" s="9" t="s">
        <v>37</v>
      </c>
      <c r="S891" s="9">
        <v>48</v>
      </c>
      <c r="T891" s="9" t="str" cm="1">
        <f t="array" ref="T891">_xlfn.IFS(S891&lt;30, "Young", AND(S891&gt;=30,S891&lt;50),"Adults",S891&gt;=50,"Senior")</f>
        <v>Adults</v>
      </c>
      <c r="U891" s="9" t="s">
        <v>67</v>
      </c>
      <c r="V891" s="9" t="s">
        <v>39</v>
      </c>
    </row>
    <row r="892" spans="1:22" ht="14.25" customHeight="1" x14ac:dyDescent="0.3">
      <c r="A892" s="7">
        <v>1891</v>
      </c>
      <c r="B892" s="8">
        <v>44593</v>
      </c>
      <c r="C892" s="7" t="str">
        <f t="shared" si="13"/>
        <v>Feb</v>
      </c>
      <c r="D892" s="7" t="s">
        <v>59</v>
      </c>
      <c r="E892" s="7" t="s">
        <v>60</v>
      </c>
      <c r="F892" s="7">
        <v>45</v>
      </c>
      <c r="G892" s="7" t="str" cm="1">
        <f t="array" ref="G892">_xlfn.IFS(F892&lt;20,"10-20",AND(F892&gt;=20,F892&lt;50),"20-50",AND(F892&gt;=50,F892&lt;70),"50-70",F892&gt;=70,"70-100")</f>
        <v>20-50</v>
      </c>
      <c r="H892" s="7">
        <v>82</v>
      </c>
      <c r="I892" s="7">
        <v>994</v>
      </c>
      <c r="J892" s="7">
        <v>27</v>
      </c>
      <c r="K892" s="7" t="s">
        <v>42</v>
      </c>
      <c r="L892" s="8">
        <v>44594</v>
      </c>
      <c r="M892" s="7">
        <v>1</v>
      </c>
      <c r="N892" s="7">
        <v>5</v>
      </c>
      <c r="O892" s="7">
        <v>999</v>
      </c>
      <c r="P892" s="7" t="s">
        <v>49</v>
      </c>
      <c r="Q892" s="7" t="s">
        <v>950</v>
      </c>
      <c r="R892" s="7" t="s">
        <v>779</v>
      </c>
      <c r="S892" s="7">
        <v>45</v>
      </c>
      <c r="T892" s="7" t="str" cm="1">
        <f t="array" ref="T892">_xlfn.IFS(S892&lt;30, "Young", AND(S892&gt;=30,S892&lt;50),"Adults",S892&gt;=50,"Senior")</f>
        <v>Adults</v>
      </c>
      <c r="U892" s="7" t="s">
        <v>44</v>
      </c>
      <c r="V892" s="7" t="s">
        <v>39</v>
      </c>
    </row>
    <row r="893" spans="1:22" ht="14.25" customHeight="1" x14ac:dyDescent="0.3">
      <c r="A893" s="9">
        <v>1892</v>
      </c>
      <c r="B893" s="10">
        <v>44700</v>
      </c>
      <c r="C893" s="9" t="str">
        <f t="shared" si="13"/>
        <v>May</v>
      </c>
      <c r="D893" s="9" t="s">
        <v>68</v>
      </c>
      <c r="E893" s="9" t="s">
        <v>57</v>
      </c>
      <c r="F893" s="9">
        <v>92</v>
      </c>
      <c r="G893" s="9" t="str" cm="1">
        <f t="array" ref="G893">_xlfn.IFS(F893&lt;20,"10-20",AND(F893&gt;=20,F893&lt;50),"20-50",AND(F893&gt;=50,F893&lt;70),"50-70",F893&gt;=70,"70-100")</f>
        <v>70-100</v>
      </c>
      <c r="H893" s="9">
        <v>106</v>
      </c>
      <c r="I893" s="9">
        <v>583</v>
      </c>
      <c r="J893" s="9">
        <v>42</v>
      </c>
      <c r="K893" s="9" t="s">
        <v>42</v>
      </c>
      <c r="L893" s="10">
        <v>44702</v>
      </c>
      <c r="M893" s="9">
        <v>2</v>
      </c>
      <c r="N893" s="9">
        <v>5</v>
      </c>
      <c r="O893" s="9">
        <v>588</v>
      </c>
      <c r="P893" s="9" t="s">
        <v>61</v>
      </c>
      <c r="Q893" s="9" t="s">
        <v>951</v>
      </c>
      <c r="R893" s="9" t="s">
        <v>779</v>
      </c>
      <c r="S893" s="9">
        <v>27</v>
      </c>
      <c r="T893" s="9" t="str" cm="1">
        <f t="array" ref="T893">_xlfn.IFS(S893&lt;30, "Young", AND(S893&gt;=30,S893&lt;50),"Adults",S893&gt;=50,"Senior")</f>
        <v>Young</v>
      </c>
      <c r="U893" s="9" t="s">
        <v>84</v>
      </c>
      <c r="V893" s="9" t="s">
        <v>39</v>
      </c>
    </row>
    <row r="894" spans="1:22" ht="14.25" customHeight="1" x14ac:dyDescent="0.3">
      <c r="A894" s="7">
        <v>1893</v>
      </c>
      <c r="B894" s="8">
        <v>44899</v>
      </c>
      <c r="C894" s="7" t="str">
        <f t="shared" si="13"/>
        <v>Dec</v>
      </c>
      <c r="D894" s="7" t="s">
        <v>48</v>
      </c>
      <c r="E894" s="7" t="s">
        <v>41</v>
      </c>
      <c r="F894" s="7">
        <v>100</v>
      </c>
      <c r="G894" s="7" t="str" cm="1">
        <f t="array" ref="G894">_xlfn.IFS(F894&lt;20,"10-20",AND(F894&gt;=20,F894&lt;50),"20-50",AND(F894&gt;=50,F894&lt;70),"50-70",F894&gt;=70,"70-100")</f>
        <v>70-100</v>
      </c>
      <c r="H894" s="7">
        <v>137</v>
      </c>
      <c r="I894" s="7">
        <v>846</v>
      </c>
      <c r="J894" s="7">
        <v>23</v>
      </c>
      <c r="K894" s="7" t="s">
        <v>42</v>
      </c>
      <c r="L894" s="8">
        <v>44905</v>
      </c>
      <c r="M894" s="7">
        <v>1</v>
      </c>
      <c r="N894" s="7">
        <v>5</v>
      </c>
      <c r="O894" s="7">
        <v>851</v>
      </c>
      <c r="P894" s="7" t="s">
        <v>72</v>
      </c>
      <c r="Q894" s="7" t="s">
        <v>952</v>
      </c>
      <c r="R894" s="7" t="s">
        <v>779</v>
      </c>
      <c r="S894" s="7">
        <v>35</v>
      </c>
      <c r="T894" s="7" t="str" cm="1">
        <f t="array" ref="T894">_xlfn.IFS(S894&lt;30, "Young", AND(S894&gt;=30,S894&lt;50),"Adults",S894&gt;=50,"Senior")</f>
        <v>Adults</v>
      </c>
      <c r="U894" s="7" t="s">
        <v>38</v>
      </c>
      <c r="V894" s="7" t="s">
        <v>39</v>
      </c>
    </row>
    <row r="895" spans="1:22" ht="14.25" customHeight="1" x14ac:dyDescent="0.3">
      <c r="A895" s="9">
        <v>1894</v>
      </c>
      <c r="B895" s="10">
        <v>44563</v>
      </c>
      <c r="C895" s="9" t="str">
        <f t="shared" si="13"/>
        <v>Jan</v>
      </c>
      <c r="D895" s="9" t="s">
        <v>65</v>
      </c>
      <c r="E895" s="9" t="s">
        <v>57</v>
      </c>
      <c r="F895" s="9">
        <v>95</v>
      </c>
      <c r="G895" s="9" t="str" cm="1">
        <f t="array" ref="G895">_xlfn.IFS(F895&lt;20,"10-20",AND(F895&gt;=20,F895&lt;50),"20-50",AND(F895&gt;=50,F895&lt;70),"50-70",F895&gt;=70,"70-100")</f>
        <v>70-100</v>
      </c>
      <c r="H895" s="9">
        <v>111</v>
      </c>
      <c r="I895" s="9">
        <v>222</v>
      </c>
      <c r="J895" s="9">
        <v>14</v>
      </c>
      <c r="K895" s="9" t="s">
        <v>42</v>
      </c>
      <c r="L895" s="10">
        <v>44569</v>
      </c>
      <c r="M895" s="9">
        <v>6</v>
      </c>
      <c r="N895" s="9">
        <v>2</v>
      </c>
      <c r="O895" s="9">
        <v>224</v>
      </c>
      <c r="P895" s="9" t="s">
        <v>35</v>
      </c>
      <c r="Q895" s="9" t="s">
        <v>953</v>
      </c>
      <c r="R895" s="9" t="s">
        <v>779</v>
      </c>
      <c r="S895" s="9">
        <v>27</v>
      </c>
      <c r="T895" s="9" t="str" cm="1">
        <f t="array" ref="T895">_xlfn.IFS(S895&lt;30, "Young", AND(S895&gt;=30,S895&lt;50),"Adults",S895&gt;=50,"Senior")</f>
        <v>Young</v>
      </c>
      <c r="U895" s="9" t="s">
        <v>63</v>
      </c>
      <c r="V895" s="9" t="s">
        <v>39</v>
      </c>
    </row>
    <row r="896" spans="1:22" ht="14.25" customHeight="1" x14ac:dyDescent="0.3">
      <c r="A896" s="7">
        <v>1895</v>
      </c>
      <c r="B896" s="8">
        <v>44762</v>
      </c>
      <c r="C896" s="7" t="str">
        <f t="shared" si="13"/>
        <v>Jul</v>
      </c>
      <c r="D896" s="7" t="s">
        <v>56</v>
      </c>
      <c r="E896" s="7" t="s">
        <v>57</v>
      </c>
      <c r="F896" s="7">
        <v>68</v>
      </c>
      <c r="G896" s="7" t="str" cm="1">
        <f t="array" ref="G896">_xlfn.IFS(F896&lt;20,"10-20",AND(F896&gt;=20,F896&lt;50),"20-50",AND(F896&gt;=50,F896&lt;70),"50-70",F896&gt;=70,"70-100")</f>
        <v>50-70</v>
      </c>
      <c r="H896" s="7">
        <v>101</v>
      </c>
      <c r="I896" s="7">
        <v>1416</v>
      </c>
      <c r="J896" s="7">
        <v>43</v>
      </c>
      <c r="K896" s="7" t="s">
        <v>42</v>
      </c>
      <c r="L896" s="8">
        <v>44764</v>
      </c>
      <c r="M896" s="7">
        <v>2</v>
      </c>
      <c r="N896" s="7">
        <v>3</v>
      </c>
      <c r="O896" s="7">
        <v>1419</v>
      </c>
      <c r="P896" s="7" t="s">
        <v>45</v>
      </c>
      <c r="Q896" s="7" t="s">
        <v>954</v>
      </c>
      <c r="R896" s="7" t="s">
        <v>37</v>
      </c>
      <c r="S896" s="7">
        <v>64</v>
      </c>
      <c r="T896" s="7" t="str" cm="1">
        <f t="array" ref="T896">_xlfn.IFS(S896&lt;30, "Young", AND(S896&gt;=30,S896&lt;50),"Adults",S896&gt;=50,"Senior")</f>
        <v>Senior</v>
      </c>
      <c r="U896" s="7" t="s">
        <v>63</v>
      </c>
      <c r="V896" s="7" t="s">
        <v>39</v>
      </c>
    </row>
    <row r="897" spans="1:22" ht="14.25" customHeight="1" x14ac:dyDescent="0.3">
      <c r="A897" s="9">
        <v>1896</v>
      </c>
      <c r="B897" s="10">
        <v>44710</v>
      </c>
      <c r="C897" s="9" t="str">
        <f t="shared" si="13"/>
        <v>May</v>
      </c>
      <c r="D897" s="9" t="s">
        <v>52</v>
      </c>
      <c r="E897" s="9" t="s">
        <v>53</v>
      </c>
      <c r="F897" s="9">
        <v>31</v>
      </c>
      <c r="G897" s="9" t="str" cm="1">
        <f t="array" ref="G897">_xlfn.IFS(F897&lt;20,"10-20",AND(F897&gt;=20,F897&lt;50),"20-50",AND(F897&gt;=50,F897&lt;70),"50-70",F897&gt;=70,"70-100")</f>
        <v>20-50</v>
      </c>
      <c r="H897" s="9">
        <v>68</v>
      </c>
      <c r="I897" s="9">
        <v>256</v>
      </c>
      <c r="J897" s="9">
        <v>7</v>
      </c>
      <c r="K897" s="9" t="s">
        <v>42</v>
      </c>
      <c r="L897" s="10">
        <v>44716</v>
      </c>
      <c r="M897" s="9">
        <v>6</v>
      </c>
      <c r="N897" s="9">
        <v>3</v>
      </c>
      <c r="O897" s="9">
        <v>259</v>
      </c>
      <c r="P897" s="9" t="s">
        <v>49</v>
      </c>
      <c r="Q897" s="9" t="s">
        <v>955</v>
      </c>
      <c r="R897" s="9" t="s">
        <v>779</v>
      </c>
      <c r="S897" s="9">
        <v>25</v>
      </c>
      <c r="T897" s="9" t="str" cm="1">
        <f t="array" ref="T897">_xlfn.IFS(S897&lt;30, "Young", AND(S897&gt;=30,S897&lt;50),"Adults",S897&gt;=50,"Senior")</f>
        <v>Young</v>
      </c>
      <c r="U897" s="9" t="s">
        <v>84</v>
      </c>
      <c r="V897" s="9" t="s">
        <v>39</v>
      </c>
    </row>
    <row r="898" spans="1:22" ht="14.25" customHeight="1" x14ac:dyDescent="0.3">
      <c r="A898" s="7">
        <v>1897</v>
      </c>
      <c r="B898" s="8">
        <v>44687</v>
      </c>
      <c r="C898" s="7" t="str">
        <f t="shared" si="13"/>
        <v>May</v>
      </c>
      <c r="D898" s="7" t="s">
        <v>81</v>
      </c>
      <c r="E898" s="7" t="s">
        <v>60</v>
      </c>
      <c r="F898" s="7">
        <v>29</v>
      </c>
      <c r="G898" s="7" t="str" cm="1">
        <f t="array" ref="G898">_xlfn.IFS(F898&lt;20,"10-20",AND(F898&gt;=20,F898&lt;50),"20-50",AND(F898&gt;=50,F898&lt;70),"50-70",F898&gt;=70,"70-100")</f>
        <v>20-50</v>
      </c>
      <c r="H898" s="7">
        <v>66</v>
      </c>
      <c r="I898" s="7">
        <v>1771</v>
      </c>
      <c r="J898" s="7">
        <v>48</v>
      </c>
      <c r="K898" s="7" t="s">
        <v>42</v>
      </c>
      <c r="L898" s="8">
        <v>44689</v>
      </c>
      <c r="M898" s="7">
        <v>2</v>
      </c>
      <c r="N898" s="7">
        <v>5</v>
      </c>
      <c r="O898" s="7">
        <v>1776</v>
      </c>
      <c r="P898" s="7" t="s">
        <v>72</v>
      </c>
      <c r="Q898" s="7" t="s">
        <v>956</v>
      </c>
      <c r="R898" s="7" t="s">
        <v>37</v>
      </c>
      <c r="S898" s="7">
        <v>38</v>
      </c>
      <c r="T898" s="7" t="str" cm="1">
        <f t="array" ref="T898">_xlfn.IFS(S898&lt;30, "Young", AND(S898&gt;=30,S898&lt;50),"Adults",S898&gt;=50,"Senior")</f>
        <v>Adults</v>
      </c>
      <c r="U898" s="7" t="s">
        <v>55</v>
      </c>
      <c r="V898" s="7" t="s">
        <v>39</v>
      </c>
    </row>
    <row r="899" spans="1:22" ht="14.25" customHeight="1" x14ac:dyDescent="0.3">
      <c r="A899" s="9">
        <v>1898</v>
      </c>
      <c r="B899" s="10">
        <v>44672</v>
      </c>
      <c r="C899" s="9" t="str">
        <f t="shared" ref="C899:C962" si="14">TEXT(B899,"MMM")</f>
        <v>Apr</v>
      </c>
      <c r="D899" s="9" t="s">
        <v>48</v>
      </c>
      <c r="E899" s="9" t="s">
        <v>41</v>
      </c>
      <c r="F899" s="9">
        <v>84</v>
      </c>
      <c r="G899" s="9" t="str" cm="1">
        <f t="array" ref="G899">_xlfn.IFS(F899&lt;20,"10-20",AND(F899&gt;=20,F899&lt;50),"20-50",AND(F899&gt;=50,F899&lt;70),"50-70",F899&gt;=70,"70-100")</f>
        <v>70-100</v>
      </c>
      <c r="H899" s="9">
        <v>108</v>
      </c>
      <c r="I899" s="9">
        <v>670</v>
      </c>
      <c r="J899" s="9">
        <v>28</v>
      </c>
      <c r="K899" s="9" t="s">
        <v>42</v>
      </c>
      <c r="L899" s="10">
        <v>44674</v>
      </c>
      <c r="M899" s="9">
        <v>1</v>
      </c>
      <c r="N899" s="9">
        <v>2</v>
      </c>
      <c r="O899" s="9">
        <v>672</v>
      </c>
      <c r="P899" s="9" t="s">
        <v>72</v>
      </c>
      <c r="Q899" s="9" t="s">
        <v>957</v>
      </c>
      <c r="R899" s="9" t="s">
        <v>779</v>
      </c>
      <c r="S899" s="9">
        <v>60</v>
      </c>
      <c r="T899" s="9" t="str" cm="1">
        <f t="array" ref="T899">_xlfn.IFS(S899&lt;30, "Young", AND(S899&gt;=30,S899&lt;50),"Adults",S899&gt;=50,"Senior")</f>
        <v>Senior</v>
      </c>
      <c r="U899" s="9" t="s">
        <v>168</v>
      </c>
      <c r="V899" s="9" t="s">
        <v>39</v>
      </c>
    </row>
    <row r="900" spans="1:22" ht="14.25" customHeight="1" x14ac:dyDescent="0.3">
      <c r="A900" s="7">
        <v>1899</v>
      </c>
      <c r="B900" s="8">
        <v>44629</v>
      </c>
      <c r="C900" s="7" t="str">
        <f t="shared" si="14"/>
        <v>Mar</v>
      </c>
      <c r="D900" s="7" t="s">
        <v>40</v>
      </c>
      <c r="E900" s="7" t="s">
        <v>41</v>
      </c>
      <c r="F900" s="7">
        <v>46</v>
      </c>
      <c r="G900" s="7" t="str" cm="1">
        <f t="array" ref="G900">_xlfn.IFS(F900&lt;20,"10-20",AND(F900&gt;=20,F900&lt;50),"20-50",AND(F900&gt;=50,F900&lt;70),"50-70",F900&gt;=70,"70-100")</f>
        <v>20-50</v>
      </c>
      <c r="H900" s="7">
        <v>77</v>
      </c>
      <c r="I900" s="7">
        <v>308</v>
      </c>
      <c r="J900" s="7">
        <v>10</v>
      </c>
      <c r="K900" s="7" t="s">
        <v>42</v>
      </c>
      <c r="L900" s="8">
        <v>44635</v>
      </c>
      <c r="M900" s="7">
        <v>6</v>
      </c>
      <c r="N900" s="7">
        <v>2</v>
      </c>
      <c r="O900" s="7">
        <v>310</v>
      </c>
      <c r="P900" s="7" t="s">
        <v>49</v>
      </c>
      <c r="Q900" s="7" t="s">
        <v>958</v>
      </c>
      <c r="R900" s="7" t="s">
        <v>37</v>
      </c>
      <c r="S900" s="7">
        <v>46</v>
      </c>
      <c r="T900" s="7" t="str" cm="1">
        <f t="array" ref="T900">_xlfn.IFS(S900&lt;30, "Young", AND(S900&gt;=30,S900&lt;50),"Adults",S900&gt;=50,"Senior")</f>
        <v>Adults</v>
      </c>
      <c r="U900" s="7" t="s">
        <v>55</v>
      </c>
      <c r="V900" s="7" t="s">
        <v>39</v>
      </c>
    </row>
    <row r="901" spans="1:22" ht="14.25" customHeight="1" x14ac:dyDescent="0.3">
      <c r="A901" s="9">
        <v>1900</v>
      </c>
      <c r="B901" s="10">
        <v>44826</v>
      </c>
      <c r="C901" s="9" t="str">
        <f t="shared" si="14"/>
        <v>Sep</v>
      </c>
      <c r="D901" s="9" t="s">
        <v>56</v>
      </c>
      <c r="E901" s="9" t="s">
        <v>57</v>
      </c>
      <c r="F901" s="9">
        <v>63</v>
      </c>
      <c r="G901" s="9" t="str" cm="1">
        <f t="array" ref="G901">_xlfn.IFS(F901&lt;20,"10-20",AND(F901&gt;=20,F901&lt;50),"20-50",AND(F901&gt;=50,F901&lt;70),"50-70",F901&gt;=70,"70-100")</f>
        <v>50-70</v>
      </c>
      <c r="H901" s="9">
        <v>86</v>
      </c>
      <c r="I901" s="9">
        <v>1076</v>
      </c>
      <c r="J901" s="9">
        <v>47</v>
      </c>
      <c r="K901" s="9" t="s">
        <v>42</v>
      </c>
      <c r="L901" s="10">
        <v>44831</v>
      </c>
      <c r="M901" s="9">
        <v>5</v>
      </c>
      <c r="N901" s="9">
        <v>5</v>
      </c>
      <c r="O901" s="9">
        <v>1081</v>
      </c>
      <c r="P901" s="9" t="s">
        <v>61</v>
      </c>
      <c r="Q901" s="9" t="s">
        <v>959</v>
      </c>
      <c r="R901" s="9" t="s">
        <v>37</v>
      </c>
      <c r="S901" s="9">
        <v>34</v>
      </c>
      <c r="T901" s="9" t="str" cm="1">
        <f t="array" ref="T901">_xlfn.IFS(S901&lt;30, "Young", AND(S901&gt;=30,S901&lt;50),"Adults",S901&gt;=50,"Senior")</f>
        <v>Adults</v>
      </c>
      <c r="U901" s="9" t="s">
        <v>55</v>
      </c>
      <c r="V901" s="9" t="s">
        <v>39</v>
      </c>
    </row>
    <row r="902" spans="1:22" ht="14.25" customHeight="1" x14ac:dyDescent="0.3">
      <c r="A902" s="7">
        <v>1901</v>
      </c>
      <c r="B902" s="8">
        <v>44647</v>
      </c>
      <c r="C902" s="7" t="str">
        <f t="shared" si="14"/>
        <v>Mar</v>
      </c>
      <c r="D902" s="7" t="s">
        <v>56</v>
      </c>
      <c r="E902" s="7" t="s">
        <v>57</v>
      </c>
      <c r="F902" s="7">
        <v>44</v>
      </c>
      <c r="G902" s="7" t="str" cm="1">
        <f t="array" ref="G902">_xlfn.IFS(F902&lt;20,"10-20",AND(F902&gt;=20,F902&lt;50),"20-50",AND(F902&gt;=50,F902&lt;70),"50-70",F902&gt;=70,"70-100")</f>
        <v>20-50</v>
      </c>
      <c r="H902" s="7">
        <v>83</v>
      </c>
      <c r="I902" s="7">
        <v>1246</v>
      </c>
      <c r="J902" s="7">
        <v>32</v>
      </c>
      <c r="K902" s="7" t="s">
        <v>42</v>
      </c>
      <c r="L902" s="8">
        <v>44648</v>
      </c>
      <c r="M902" s="7">
        <v>1</v>
      </c>
      <c r="N902" s="7">
        <v>2</v>
      </c>
      <c r="O902" s="7">
        <v>1248</v>
      </c>
      <c r="P902" s="7" t="s">
        <v>49</v>
      </c>
      <c r="Q902" s="7" t="s">
        <v>960</v>
      </c>
      <c r="R902" s="7" t="s">
        <v>779</v>
      </c>
      <c r="S902" s="7">
        <v>27</v>
      </c>
      <c r="T902" s="7" t="str" cm="1">
        <f t="array" ref="T902">_xlfn.IFS(S902&lt;30, "Young", AND(S902&gt;=30,S902&lt;50),"Adults",S902&gt;=50,"Senior")</f>
        <v>Young</v>
      </c>
      <c r="U902" s="7" t="s">
        <v>88</v>
      </c>
      <c r="V902" s="7" t="s">
        <v>39</v>
      </c>
    </row>
    <row r="903" spans="1:22" ht="14.25" customHeight="1" x14ac:dyDescent="0.3">
      <c r="A903" s="9">
        <v>1902</v>
      </c>
      <c r="B903" s="10">
        <v>44891</v>
      </c>
      <c r="C903" s="9" t="str">
        <f t="shared" si="14"/>
        <v>Nov</v>
      </c>
      <c r="D903" s="9" t="s">
        <v>59</v>
      </c>
      <c r="E903" s="9" t="s">
        <v>60</v>
      </c>
      <c r="F903" s="9">
        <v>95</v>
      </c>
      <c r="G903" s="9" t="str" cm="1">
        <f t="array" ref="G903">_xlfn.IFS(F903&lt;20,"10-20",AND(F903&gt;=20,F903&lt;50),"20-50",AND(F903&gt;=50,F903&lt;70),"50-70",F903&gt;=70,"70-100")</f>
        <v>70-100</v>
      </c>
      <c r="H903" s="9">
        <v>120</v>
      </c>
      <c r="I903" s="9">
        <v>273</v>
      </c>
      <c r="J903" s="9">
        <v>11</v>
      </c>
      <c r="K903" s="9" t="s">
        <v>42</v>
      </c>
      <c r="L903" s="10">
        <v>44895</v>
      </c>
      <c r="M903" s="9">
        <v>4</v>
      </c>
      <c r="N903" s="9">
        <v>2</v>
      </c>
      <c r="O903" s="9">
        <v>275</v>
      </c>
      <c r="P903" s="9" t="s">
        <v>45</v>
      </c>
      <c r="Q903" s="9" t="s">
        <v>961</v>
      </c>
      <c r="R903" s="9" t="s">
        <v>779</v>
      </c>
      <c r="S903" s="9">
        <v>57</v>
      </c>
      <c r="T903" s="9" t="str" cm="1">
        <f t="array" ref="T903">_xlfn.IFS(S903&lt;30, "Young", AND(S903&gt;=30,S903&lt;50),"Adults",S903&gt;=50,"Senior")</f>
        <v>Senior</v>
      </c>
      <c r="U903" s="9" t="s">
        <v>63</v>
      </c>
      <c r="V903" s="9" t="s">
        <v>39</v>
      </c>
    </row>
    <row r="904" spans="1:22" ht="14.25" customHeight="1" x14ac:dyDescent="0.3">
      <c r="A904" s="7">
        <v>1903</v>
      </c>
      <c r="B904" s="8">
        <v>44629</v>
      </c>
      <c r="C904" s="7" t="str">
        <f t="shared" si="14"/>
        <v>Mar</v>
      </c>
      <c r="D904" s="7" t="s">
        <v>48</v>
      </c>
      <c r="E904" s="7" t="s">
        <v>41</v>
      </c>
      <c r="F904" s="7">
        <v>22</v>
      </c>
      <c r="G904" s="7" t="str" cm="1">
        <f t="array" ref="G904">_xlfn.IFS(F904&lt;20,"10-20",AND(F904&gt;=20,F904&lt;50),"20-50",AND(F904&gt;=50,F904&lt;70),"50-70",F904&gt;=70,"70-100")</f>
        <v>20-50</v>
      </c>
      <c r="H904" s="7">
        <v>46</v>
      </c>
      <c r="I904" s="7">
        <v>1150</v>
      </c>
      <c r="J904" s="7">
        <v>48</v>
      </c>
      <c r="K904" s="7" t="s">
        <v>42</v>
      </c>
      <c r="L904" s="8">
        <v>44632</v>
      </c>
      <c r="M904" s="7">
        <v>1</v>
      </c>
      <c r="N904" s="7">
        <v>2</v>
      </c>
      <c r="O904" s="7">
        <v>1152</v>
      </c>
      <c r="P904" s="7" t="s">
        <v>35</v>
      </c>
      <c r="Q904" s="7" t="s">
        <v>962</v>
      </c>
      <c r="R904" s="7" t="s">
        <v>779</v>
      </c>
      <c r="S904" s="7">
        <v>17</v>
      </c>
      <c r="T904" s="7" t="str" cm="1">
        <f t="array" ref="T904">_xlfn.IFS(S904&lt;30, "Young", AND(S904&gt;=30,S904&lt;50),"Adults",S904&gt;=50,"Senior")</f>
        <v>Young</v>
      </c>
      <c r="U904" s="7" t="s">
        <v>63</v>
      </c>
      <c r="V904" s="7" t="s">
        <v>39</v>
      </c>
    </row>
    <row r="905" spans="1:22" ht="14.25" customHeight="1" x14ac:dyDescent="0.3">
      <c r="A905" s="9">
        <v>1904</v>
      </c>
      <c r="B905" s="10">
        <v>44571</v>
      </c>
      <c r="C905" s="9" t="str">
        <f t="shared" si="14"/>
        <v>Jan</v>
      </c>
      <c r="D905" s="9" t="s">
        <v>81</v>
      </c>
      <c r="E905" s="9" t="s">
        <v>60</v>
      </c>
      <c r="F905" s="9">
        <v>33</v>
      </c>
      <c r="G905" s="9" t="str" cm="1">
        <f t="array" ref="G905">_xlfn.IFS(F905&lt;20,"10-20",AND(F905&gt;=20,F905&lt;50),"20-50",AND(F905&gt;=50,F905&lt;70),"50-70",F905&gt;=70,"70-100")</f>
        <v>20-50</v>
      </c>
      <c r="H905" s="9">
        <v>57</v>
      </c>
      <c r="I905" s="9">
        <v>211</v>
      </c>
      <c r="J905" s="9">
        <v>9</v>
      </c>
      <c r="K905" s="9" t="s">
        <v>42</v>
      </c>
      <c r="L905" s="10">
        <v>44574</v>
      </c>
      <c r="M905" s="9">
        <v>3</v>
      </c>
      <c r="N905" s="9">
        <v>5</v>
      </c>
      <c r="O905" s="9">
        <v>216</v>
      </c>
      <c r="P905" s="9" t="s">
        <v>35</v>
      </c>
      <c r="Q905" s="9" t="s">
        <v>963</v>
      </c>
      <c r="R905" s="9" t="s">
        <v>37</v>
      </c>
      <c r="S905" s="9">
        <v>57</v>
      </c>
      <c r="T905" s="9" t="str" cm="1">
        <f t="array" ref="T905">_xlfn.IFS(S905&lt;30, "Young", AND(S905&gt;=30,S905&lt;50),"Adults",S905&gt;=50,"Senior")</f>
        <v>Senior</v>
      </c>
      <c r="U905" s="9" t="s">
        <v>168</v>
      </c>
      <c r="V905" s="9" t="s">
        <v>39</v>
      </c>
    </row>
    <row r="906" spans="1:22" ht="14.25" customHeight="1" x14ac:dyDescent="0.3">
      <c r="A906" s="7">
        <v>1905</v>
      </c>
      <c r="B906" s="8">
        <v>44680</v>
      </c>
      <c r="C906" s="7" t="str">
        <f t="shared" si="14"/>
        <v>Apr</v>
      </c>
      <c r="D906" s="7" t="s">
        <v>52</v>
      </c>
      <c r="E906" s="7" t="s">
        <v>53</v>
      </c>
      <c r="F906" s="7">
        <v>93</v>
      </c>
      <c r="G906" s="7" t="str" cm="1">
        <f t="array" ref="G906">_xlfn.IFS(F906&lt;20,"10-20",AND(F906&gt;=20,F906&lt;50),"20-50",AND(F906&gt;=50,F906&lt;70),"50-70",F906&gt;=70,"70-100")</f>
        <v>70-100</v>
      </c>
      <c r="H906" s="7">
        <v>106</v>
      </c>
      <c r="I906" s="7">
        <v>413</v>
      </c>
      <c r="J906" s="7">
        <v>32</v>
      </c>
      <c r="K906" s="7" t="s">
        <v>42</v>
      </c>
      <c r="L906" s="8">
        <v>44687</v>
      </c>
      <c r="M906" s="7">
        <v>7</v>
      </c>
      <c r="N906" s="7">
        <v>3</v>
      </c>
      <c r="O906" s="7">
        <v>416</v>
      </c>
      <c r="P906" s="7" t="s">
        <v>35</v>
      </c>
      <c r="Q906" s="7" t="s">
        <v>964</v>
      </c>
      <c r="R906" s="7" t="s">
        <v>37</v>
      </c>
      <c r="S906" s="7">
        <v>40</v>
      </c>
      <c r="T906" s="7" t="str" cm="1">
        <f t="array" ref="T906">_xlfn.IFS(S906&lt;30, "Young", AND(S906&gt;=30,S906&lt;50),"Adults",S906&gt;=50,"Senior")</f>
        <v>Adults</v>
      </c>
      <c r="U906" s="7" t="s">
        <v>55</v>
      </c>
      <c r="V906" s="7" t="s">
        <v>39</v>
      </c>
    </row>
    <row r="907" spans="1:22" ht="14.25" customHeight="1" x14ac:dyDescent="0.3">
      <c r="A907" s="9">
        <v>1906</v>
      </c>
      <c r="B907" s="10">
        <v>44644</v>
      </c>
      <c r="C907" s="9" t="str">
        <f t="shared" si="14"/>
        <v>Mar</v>
      </c>
      <c r="D907" s="9" t="s">
        <v>68</v>
      </c>
      <c r="E907" s="9" t="s">
        <v>57</v>
      </c>
      <c r="F907" s="9">
        <v>47</v>
      </c>
      <c r="G907" s="9" t="str" cm="1">
        <f t="array" ref="G907">_xlfn.IFS(F907&lt;20,"10-20",AND(F907&gt;=20,F907&lt;50),"20-50",AND(F907&gt;=50,F907&lt;70),"50-70",F907&gt;=70,"70-100")</f>
        <v>20-50</v>
      </c>
      <c r="H907" s="9">
        <v>80</v>
      </c>
      <c r="I907" s="9">
        <v>1417</v>
      </c>
      <c r="J907" s="9">
        <v>43</v>
      </c>
      <c r="K907" s="9" t="s">
        <v>42</v>
      </c>
      <c r="L907" s="10">
        <v>44646</v>
      </c>
      <c r="M907" s="9">
        <v>2</v>
      </c>
      <c r="N907" s="9">
        <v>2</v>
      </c>
      <c r="O907" s="9">
        <v>1419</v>
      </c>
      <c r="P907" s="9" t="s">
        <v>45</v>
      </c>
      <c r="Q907" s="9" t="s">
        <v>965</v>
      </c>
      <c r="R907" s="9" t="s">
        <v>779</v>
      </c>
      <c r="S907" s="9">
        <v>41</v>
      </c>
      <c r="T907" s="9" t="str" cm="1">
        <f t="array" ref="T907">_xlfn.IFS(S907&lt;30, "Young", AND(S907&gt;=30,S907&lt;50),"Adults",S907&gt;=50,"Senior")</f>
        <v>Adults</v>
      </c>
      <c r="U907" s="9" t="s">
        <v>168</v>
      </c>
      <c r="V907" s="9" t="s">
        <v>39</v>
      </c>
    </row>
    <row r="908" spans="1:22" ht="14.25" customHeight="1" x14ac:dyDescent="0.3">
      <c r="A908" s="7">
        <v>1907</v>
      </c>
      <c r="B908" s="8">
        <v>44851</v>
      </c>
      <c r="C908" s="7" t="str">
        <f t="shared" si="14"/>
        <v>Oct</v>
      </c>
      <c r="D908" s="7" t="s">
        <v>65</v>
      </c>
      <c r="E908" s="7" t="s">
        <v>57</v>
      </c>
      <c r="F908" s="7">
        <v>20</v>
      </c>
      <c r="G908" s="7" t="str" cm="1">
        <f t="array" ref="G908">_xlfn.IFS(F908&lt;20,"10-20",AND(F908&gt;=20,F908&lt;50),"20-50",AND(F908&gt;=50,F908&lt;70),"50-70",F908&gt;=70,"70-100")</f>
        <v>20-50</v>
      </c>
      <c r="H908" s="7">
        <v>59</v>
      </c>
      <c r="I908" s="7">
        <v>738</v>
      </c>
      <c r="J908" s="7">
        <v>19</v>
      </c>
      <c r="K908" s="7" t="s">
        <v>42</v>
      </c>
      <c r="L908" s="8">
        <v>44858</v>
      </c>
      <c r="M908" s="7">
        <v>7</v>
      </c>
      <c r="N908" s="7">
        <v>3</v>
      </c>
      <c r="O908" s="7">
        <v>741</v>
      </c>
      <c r="P908" s="7" t="s">
        <v>35</v>
      </c>
      <c r="Q908" s="7" t="s">
        <v>966</v>
      </c>
      <c r="R908" s="7" t="s">
        <v>779</v>
      </c>
      <c r="S908" s="7">
        <v>36</v>
      </c>
      <c r="T908" s="7" t="str" cm="1">
        <f t="array" ref="T908">_xlfn.IFS(S908&lt;30, "Young", AND(S908&gt;=30,S908&lt;50),"Adults",S908&gt;=50,"Senior")</f>
        <v>Adults</v>
      </c>
      <c r="U908" s="7" t="s">
        <v>63</v>
      </c>
      <c r="V908" s="7" t="s">
        <v>39</v>
      </c>
    </row>
    <row r="909" spans="1:22" ht="14.25" customHeight="1" x14ac:dyDescent="0.3">
      <c r="A909" s="9">
        <v>1908</v>
      </c>
      <c r="B909" s="10">
        <v>44876</v>
      </c>
      <c r="C909" s="9" t="str">
        <f t="shared" si="14"/>
        <v>Nov</v>
      </c>
      <c r="D909" s="9" t="s">
        <v>48</v>
      </c>
      <c r="E909" s="9" t="s">
        <v>41</v>
      </c>
      <c r="F909" s="9">
        <v>31</v>
      </c>
      <c r="G909" s="9" t="str" cm="1">
        <f t="array" ref="G909">_xlfn.IFS(F909&lt;20,"10-20",AND(F909&gt;=20,F909&lt;50),"20-50",AND(F909&gt;=50,F909&lt;70),"50-70",F909&gt;=70,"70-100")</f>
        <v>20-50</v>
      </c>
      <c r="H909" s="9">
        <v>50</v>
      </c>
      <c r="I909" s="9">
        <v>720</v>
      </c>
      <c r="J909" s="9">
        <v>38</v>
      </c>
      <c r="K909" s="9" t="s">
        <v>42</v>
      </c>
      <c r="L909" s="10">
        <v>44877</v>
      </c>
      <c r="M909" s="9">
        <v>1</v>
      </c>
      <c r="N909" s="9">
        <v>2</v>
      </c>
      <c r="O909" s="9">
        <v>722</v>
      </c>
      <c r="P909" s="9" t="s">
        <v>35</v>
      </c>
      <c r="Q909" s="9" t="s">
        <v>967</v>
      </c>
      <c r="R909" s="9" t="s">
        <v>37</v>
      </c>
      <c r="S909" s="9">
        <v>53</v>
      </c>
      <c r="T909" s="9" t="str" cm="1">
        <f t="array" ref="T909">_xlfn.IFS(S909&lt;30, "Young", AND(S909&gt;=30,S909&lt;50),"Adults",S909&gt;=50,"Senior")</f>
        <v>Senior</v>
      </c>
      <c r="U909" s="9" t="s">
        <v>84</v>
      </c>
      <c r="V909" s="9" t="s">
        <v>39</v>
      </c>
    </row>
    <row r="910" spans="1:22" ht="14.25" customHeight="1" x14ac:dyDescent="0.3">
      <c r="A910" s="7">
        <v>1909</v>
      </c>
      <c r="B910" s="8">
        <v>44923</v>
      </c>
      <c r="C910" s="7" t="str">
        <f t="shared" si="14"/>
        <v>Dec</v>
      </c>
      <c r="D910" s="7" t="s">
        <v>68</v>
      </c>
      <c r="E910" s="7" t="s">
        <v>57</v>
      </c>
      <c r="F910" s="7">
        <v>50</v>
      </c>
      <c r="G910" s="7" t="str" cm="1">
        <f t="array" ref="G910">_xlfn.IFS(F910&lt;20,"10-20",AND(F910&gt;=20,F910&lt;50),"20-50",AND(F910&gt;=50,F910&lt;70),"50-70",F910&gt;=70,"70-100")</f>
        <v>50-70</v>
      </c>
      <c r="H910" s="7">
        <v>87</v>
      </c>
      <c r="I910" s="7">
        <v>997</v>
      </c>
      <c r="J910" s="7">
        <v>27</v>
      </c>
      <c r="K910" s="7" t="s">
        <v>42</v>
      </c>
      <c r="L910" s="8">
        <v>44927</v>
      </c>
      <c r="M910" s="7">
        <v>4</v>
      </c>
      <c r="N910" s="7">
        <v>2</v>
      </c>
      <c r="O910" s="7">
        <v>999</v>
      </c>
      <c r="P910" s="7" t="s">
        <v>72</v>
      </c>
      <c r="Q910" s="7" t="s">
        <v>968</v>
      </c>
      <c r="R910" s="7" t="s">
        <v>37</v>
      </c>
      <c r="S910" s="7">
        <v>58</v>
      </c>
      <c r="T910" s="7" t="str" cm="1">
        <f t="array" ref="T910">_xlfn.IFS(S910&lt;30, "Young", AND(S910&gt;=30,S910&lt;50),"Adults",S910&gt;=50,"Senior")</f>
        <v>Senior</v>
      </c>
      <c r="U910" s="7" t="s">
        <v>84</v>
      </c>
      <c r="V910" s="7" t="s">
        <v>39</v>
      </c>
    </row>
    <row r="911" spans="1:22" ht="14.25" customHeight="1" x14ac:dyDescent="0.3">
      <c r="A911" s="9">
        <v>1910</v>
      </c>
      <c r="B911" s="10">
        <v>44905</v>
      </c>
      <c r="C911" s="9" t="str">
        <f t="shared" si="14"/>
        <v>Dec</v>
      </c>
      <c r="D911" s="9" t="s">
        <v>59</v>
      </c>
      <c r="E911" s="9" t="s">
        <v>60</v>
      </c>
      <c r="F911" s="9">
        <v>81</v>
      </c>
      <c r="G911" s="9" t="str" cm="1">
        <f t="array" ref="G911">_xlfn.IFS(F911&lt;20,"10-20",AND(F911&gt;=20,F911&lt;50),"20-50",AND(F911&gt;=50,F911&lt;70),"50-70",F911&gt;=70,"70-100")</f>
        <v>70-100</v>
      </c>
      <c r="H911" s="9">
        <v>99</v>
      </c>
      <c r="I911" s="9">
        <v>266</v>
      </c>
      <c r="J911" s="9">
        <v>15</v>
      </c>
      <c r="K911" s="9" t="s">
        <v>42</v>
      </c>
      <c r="L911" s="10">
        <v>44910</v>
      </c>
      <c r="M911" s="9">
        <v>5</v>
      </c>
      <c r="N911" s="9">
        <v>4</v>
      </c>
      <c r="O911" s="9">
        <v>270</v>
      </c>
      <c r="P911" s="9" t="s">
        <v>49</v>
      </c>
      <c r="Q911" s="9" t="s">
        <v>969</v>
      </c>
      <c r="R911" s="9" t="s">
        <v>37</v>
      </c>
      <c r="S911" s="9">
        <v>63</v>
      </c>
      <c r="T911" s="9" t="str" cm="1">
        <f t="array" ref="T911">_xlfn.IFS(S911&lt;30, "Young", AND(S911&gt;=30,S911&lt;50),"Adults",S911&gt;=50,"Senior")</f>
        <v>Senior</v>
      </c>
      <c r="U911" s="9" t="s">
        <v>47</v>
      </c>
      <c r="V911" s="9" t="s">
        <v>39</v>
      </c>
    </row>
    <row r="912" spans="1:22" ht="14.25" customHeight="1" x14ac:dyDescent="0.3">
      <c r="A912" s="7">
        <v>1911</v>
      </c>
      <c r="B912" s="8">
        <v>44815</v>
      </c>
      <c r="C912" s="7" t="str">
        <f t="shared" si="14"/>
        <v>Sep</v>
      </c>
      <c r="D912" s="7" t="s">
        <v>81</v>
      </c>
      <c r="E912" s="7" t="s">
        <v>60</v>
      </c>
      <c r="F912" s="7">
        <v>58</v>
      </c>
      <c r="G912" s="7" t="str" cm="1">
        <f t="array" ref="G912">_xlfn.IFS(F912&lt;20,"10-20",AND(F912&gt;=20,F912&lt;50),"20-50",AND(F912&gt;=50,F912&lt;70),"50-70",F912&gt;=70,"70-100")</f>
        <v>50-70</v>
      </c>
      <c r="H912" s="7">
        <v>71</v>
      </c>
      <c r="I912" s="7">
        <v>490</v>
      </c>
      <c r="J912" s="7">
        <v>38</v>
      </c>
      <c r="K912" s="7" t="s">
        <v>42</v>
      </c>
      <c r="L912" s="8">
        <v>44818</v>
      </c>
      <c r="M912" s="7">
        <v>3</v>
      </c>
      <c r="N912" s="7">
        <v>4</v>
      </c>
      <c r="O912" s="7">
        <v>494</v>
      </c>
      <c r="P912" s="7" t="s">
        <v>61</v>
      </c>
      <c r="Q912" s="7" t="s">
        <v>970</v>
      </c>
      <c r="R912" s="7" t="s">
        <v>37</v>
      </c>
      <c r="S912" s="7">
        <v>63</v>
      </c>
      <c r="T912" s="7" t="str" cm="1">
        <f t="array" ref="T912">_xlfn.IFS(S912&lt;30, "Young", AND(S912&gt;=30,S912&lt;50),"Adults",S912&gt;=50,"Senior")</f>
        <v>Senior</v>
      </c>
      <c r="U912" s="7" t="s">
        <v>38</v>
      </c>
      <c r="V912" s="7" t="s">
        <v>39</v>
      </c>
    </row>
    <row r="913" spans="1:22" ht="14.25" customHeight="1" x14ac:dyDescent="0.3">
      <c r="A913" s="9">
        <v>1912</v>
      </c>
      <c r="B913" s="10">
        <v>44758</v>
      </c>
      <c r="C913" s="9" t="str">
        <f t="shared" si="14"/>
        <v>Jul</v>
      </c>
      <c r="D913" s="9" t="s">
        <v>32</v>
      </c>
      <c r="E913" s="9" t="s">
        <v>33</v>
      </c>
      <c r="F913" s="9">
        <v>24</v>
      </c>
      <c r="G913" s="9" t="str" cm="1">
        <f t="array" ref="G913">_xlfn.IFS(F913&lt;20,"10-20",AND(F913&gt;=20,F913&lt;50),"20-50",AND(F913&gt;=50,F913&lt;70),"50-70",F913&gt;=70,"70-100")</f>
        <v>20-50</v>
      </c>
      <c r="H913" s="9">
        <v>53</v>
      </c>
      <c r="I913" s="9">
        <v>1273</v>
      </c>
      <c r="J913" s="9">
        <v>44</v>
      </c>
      <c r="K913" s="9" t="s">
        <v>42</v>
      </c>
      <c r="L913" s="10">
        <v>44763</v>
      </c>
      <c r="M913" s="9">
        <v>5</v>
      </c>
      <c r="N913" s="9">
        <v>3</v>
      </c>
      <c r="O913" s="9">
        <v>1276</v>
      </c>
      <c r="P913" s="9" t="s">
        <v>49</v>
      </c>
      <c r="Q913" s="9" t="s">
        <v>971</v>
      </c>
      <c r="R913" s="9" t="s">
        <v>37</v>
      </c>
      <c r="S913" s="9">
        <v>51</v>
      </c>
      <c r="T913" s="9" t="str" cm="1">
        <f t="array" ref="T913">_xlfn.IFS(S913&lt;30, "Young", AND(S913&gt;=30,S913&lt;50),"Adults",S913&gt;=50,"Senior")</f>
        <v>Senior</v>
      </c>
      <c r="U913" s="9" t="s">
        <v>88</v>
      </c>
      <c r="V913" s="9" t="s">
        <v>39</v>
      </c>
    </row>
    <row r="914" spans="1:22" ht="14.25" customHeight="1" x14ac:dyDescent="0.3">
      <c r="A914" s="7">
        <v>1913</v>
      </c>
      <c r="B914" s="8">
        <v>44683</v>
      </c>
      <c r="C914" s="7" t="str">
        <f t="shared" si="14"/>
        <v>May</v>
      </c>
      <c r="D914" s="7" t="s">
        <v>56</v>
      </c>
      <c r="E914" s="7" t="s">
        <v>57</v>
      </c>
      <c r="F914" s="7">
        <v>68</v>
      </c>
      <c r="G914" s="7" t="str" cm="1">
        <f t="array" ref="G914">_xlfn.IFS(F914&lt;20,"10-20",AND(F914&gt;=20,F914&lt;50),"20-50",AND(F914&gt;=50,F914&lt;70),"50-70",F914&gt;=70,"70-100")</f>
        <v>50-70</v>
      </c>
      <c r="H914" s="7">
        <v>106</v>
      </c>
      <c r="I914" s="7">
        <v>948</v>
      </c>
      <c r="J914" s="7">
        <v>25</v>
      </c>
      <c r="K914" s="7" t="s">
        <v>42</v>
      </c>
      <c r="L914" s="8">
        <v>44688</v>
      </c>
      <c r="M914" s="7">
        <v>5</v>
      </c>
      <c r="N914" s="7">
        <v>2</v>
      </c>
      <c r="O914" s="7">
        <v>950</v>
      </c>
      <c r="P914" s="7" t="s">
        <v>61</v>
      </c>
      <c r="Q914" s="7" t="s">
        <v>972</v>
      </c>
      <c r="R914" s="7" t="s">
        <v>37</v>
      </c>
      <c r="S914" s="7">
        <v>41</v>
      </c>
      <c r="T914" s="7" t="str" cm="1">
        <f t="array" ref="T914">_xlfn.IFS(S914&lt;30, "Young", AND(S914&gt;=30,S914&lt;50),"Adults",S914&gt;=50,"Senior")</f>
        <v>Adults</v>
      </c>
      <c r="U914" s="7" t="s">
        <v>84</v>
      </c>
      <c r="V914" s="7" t="s">
        <v>39</v>
      </c>
    </row>
    <row r="915" spans="1:22" ht="14.25" customHeight="1" x14ac:dyDescent="0.3">
      <c r="A915" s="9">
        <v>1914</v>
      </c>
      <c r="B915" s="10">
        <v>44651</v>
      </c>
      <c r="C915" s="9" t="str">
        <f t="shared" si="14"/>
        <v>Mar</v>
      </c>
      <c r="D915" s="9" t="s">
        <v>52</v>
      </c>
      <c r="E915" s="9" t="s">
        <v>53</v>
      </c>
      <c r="F915" s="9">
        <v>82</v>
      </c>
      <c r="G915" s="9" t="str" cm="1">
        <f t="array" ref="G915">_xlfn.IFS(F915&lt;20,"10-20",AND(F915&gt;=20,F915&lt;50),"20-50",AND(F915&gt;=50,F915&lt;70),"50-70",F915&gt;=70,"70-100")</f>
        <v>70-100</v>
      </c>
      <c r="H915" s="9">
        <v>101</v>
      </c>
      <c r="I915" s="9">
        <v>148</v>
      </c>
      <c r="J915" s="9">
        <v>8</v>
      </c>
      <c r="K915" s="9" t="s">
        <v>42</v>
      </c>
      <c r="L915" s="10">
        <v>44652</v>
      </c>
      <c r="M915" s="9">
        <v>1</v>
      </c>
      <c r="N915" s="9">
        <v>4</v>
      </c>
      <c r="O915" s="9">
        <v>152</v>
      </c>
      <c r="P915" s="9" t="s">
        <v>45</v>
      </c>
      <c r="Q915" s="9" t="s">
        <v>973</v>
      </c>
      <c r="R915" s="9" t="s">
        <v>779</v>
      </c>
      <c r="S915" s="9">
        <v>38</v>
      </c>
      <c r="T915" s="9" t="str" cm="1">
        <f t="array" ref="T915">_xlfn.IFS(S915&lt;30, "Young", AND(S915&gt;=30,S915&lt;50),"Adults",S915&gt;=50,"Senior")</f>
        <v>Adults</v>
      </c>
      <c r="U915" s="9" t="s">
        <v>74</v>
      </c>
      <c r="V915" s="9" t="s">
        <v>39</v>
      </c>
    </row>
    <row r="916" spans="1:22" ht="14.25" customHeight="1" x14ac:dyDescent="0.3">
      <c r="A916" s="7">
        <v>1915</v>
      </c>
      <c r="B916" s="8">
        <v>44885</v>
      </c>
      <c r="C916" s="7" t="str">
        <f t="shared" si="14"/>
        <v>Nov</v>
      </c>
      <c r="D916" s="7" t="s">
        <v>32</v>
      </c>
      <c r="E916" s="7" t="s">
        <v>33</v>
      </c>
      <c r="F916" s="7">
        <v>95</v>
      </c>
      <c r="G916" s="7" t="str" cm="1">
        <f t="array" ref="G916">_xlfn.IFS(F916&lt;20,"10-20",AND(F916&gt;=20,F916&lt;50),"20-50",AND(F916&gt;=50,F916&lt;70),"50-70",F916&gt;=70,"70-100")</f>
        <v>70-100</v>
      </c>
      <c r="H916" s="7">
        <v>130</v>
      </c>
      <c r="I916" s="7">
        <v>871</v>
      </c>
      <c r="J916" s="7">
        <v>25</v>
      </c>
      <c r="K916" s="7" t="s">
        <v>42</v>
      </c>
      <c r="L916" s="8">
        <v>44891</v>
      </c>
      <c r="M916" s="7">
        <v>6</v>
      </c>
      <c r="N916" s="7">
        <v>4</v>
      </c>
      <c r="O916" s="7">
        <v>875</v>
      </c>
      <c r="P916" s="7" t="s">
        <v>45</v>
      </c>
      <c r="Q916" s="7" t="s">
        <v>974</v>
      </c>
      <c r="R916" s="7" t="s">
        <v>37</v>
      </c>
      <c r="S916" s="7">
        <v>41</v>
      </c>
      <c r="T916" s="7" t="str" cm="1">
        <f t="array" ref="T916">_xlfn.IFS(S916&lt;30, "Young", AND(S916&gt;=30,S916&lt;50),"Adults",S916&gt;=50,"Senior")</f>
        <v>Adults</v>
      </c>
      <c r="U916" s="7" t="s">
        <v>47</v>
      </c>
      <c r="V916" s="7" t="s">
        <v>39</v>
      </c>
    </row>
    <row r="917" spans="1:22" ht="14.25" customHeight="1" x14ac:dyDescent="0.3">
      <c r="A917" s="9">
        <v>1916</v>
      </c>
      <c r="B917" s="10">
        <v>44680</v>
      </c>
      <c r="C917" s="9" t="str">
        <f t="shared" si="14"/>
        <v>Apr</v>
      </c>
      <c r="D917" s="9" t="s">
        <v>56</v>
      </c>
      <c r="E917" s="9" t="s">
        <v>57</v>
      </c>
      <c r="F917" s="9">
        <v>84</v>
      </c>
      <c r="G917" s="9" t="str" cm="1">
        <f t="array" ref="G917">_xlfn.IFS(F917&lt;20,"10-20",AND(F917&gt;=20,F917&lt;50),"20-50",AND(F917&gt;=50,F917&lt;70),"50-70",F917&gt;=70,"70-100")</f>
        <v>70-100</v>
      </c>
      <c r="H917" s="9">
        <v>112</v>
      </c>
      <c r="I917" s="9">
        <v>331</v>
      </c>
      <c r="J917" s="9">
        <v>12</v>
      </c>
      <c r="K917" s="9" t="s">
        <v>42</v>
      </c>
      <c r="L917" s="10">
        <v>44686</v>
      </c>
      <c r="M917" s="9">
        <v>6</v>
      </c>
      <c r="N917" s="9">
        <v>5</v>
      </c>
      <c r="O917" s="9">
        <v>336</v>
      </c>
      <c r="P917" s="9" t="s">
        <v>49</v>
      </c>
      <c r="Q917" s="9" t="s">
        <v>975</v>
      </c>
      <c r="R917" s="9" t="s">
        <v>779</v>
      </c>
      <c r="S917" s="9">
        <v>17</v>
      </c>
      <c r="T917" s="9" t="str" cm="1">
        <f t="array" ref="T917">_xlfn.IFS(S917&lt;30, "Young", AND(S917&gt;=30,S917&lt;50),"Adults",S917&gt;=50,"Senior")</f>
        <v>Young</v>
      </c>
      <c r="U917" s="9" t="s">
        <v>38</v>
      </c>
      <c r="V917" s="9" t="s">
        <v>39</v>
      </c>
    </row>
    <row r="918" spans="1:22" ht="14.25" customHeight="1" x14ac:dyDescent="0.3">
      <c r="A918" s="7">
        <v>1917</v>
      </c>
      <c r="B918" s="8">
        <v>44885</v>
      </c>
      <c r="C918" s="7" t="str">
        <f t="shared" si="14"/>
        <v>Nov</v>
      </c>
      <c r="D918" s="7" t="s">
        <v>56</v>
      </c>
      <c r="E918" s="7" t="s">
        <v>57</v>
      </c>
      <c r="F918" s="7">
        <v>60</v>
      </c>
      <c r="G918" s="7" t="str" cm="1">
        <f t="array" ref="G918">_xlfn.IFS(F918&lt;20,"10-20",AND(F918&gt;=20,F918&lt;50),"20-50",AND(F918&gt;=50,F918&lt;70),"50-70",F918&gt;=70,"70-100")</f>
        <v>50-70</v>
      </c>
      <c r="H918" s="7">
        <v>94</v>
      </c>
      <c r="I918" s="7">
        <v>1117</v>
      </c>
      <c r="J918" s="7">
        <v>33</v>
      </c>
      <c r="K918" s="7" t="s">
        <v>42</v>
      </c>
      <c r="L918" s="8">
        <v>44889</v>
      </c>
      <c r="M918" s="7">
        <v>4</v>
      </c>
      <c r="N918" s="7">
        <v>5</v>
      </c>
      <c r="O918" s="7">
        <v>1122</v>
      </c>
      <c r="P918" s="7" t="s">
        <v>45</v>
      </c>
      <c r="Q918" s="7" t="s">
        <v>976</v>
      </c>
      <c r="R918" s="7" t="s">
        <v>779</v>
      </c>
      <c r="S918" s="7">
        <v>22</v>
      </c>
      <c r="T918" s="7" t="str" cm="1">
        <f t="array" ref="T918">_xlfn.IFS(S918&lt;30, "Young", AND(S918&gt;=30,S918&lt;50),"Adults",S918&gt;=50,"Senior")</f>
        <v>Young</v>
      </c>
      <c r="U918" s="7" t="s">
        <v>84</v>
      </c>
      <c r="V918" s="7" t="s">
        <v>39</v>
      </c>
    </row>
    <row r="919" spans="1:22" ht="14.25" customHeight="1" x14ac:dyDescent="0.3">
      <c r="A919" s="9">
        <v>1918</v>
      </c>
      <c r="B919" s="10">
        <v>44896</v>
      </c>
      <c r="C919" s="9" t="str">
        <f t="shared" si="14"/>
        <v>Dec</v>
      </c>
      <c r="D919" s="9" t="s">
        <v>52</v>
      </c>
      <c r="E919" s="9" t="s">
        <v>53</v>
      </c>
      <c r="F919" s="9">
        <v>45</v>
      </c>
      <c r="G919" s="9" t="str" cm="1">
        <f t="array" ref="G919">_xlfn.IFS(F919&lt;20,"10-20",AND(F919&gt;=20,F919&lt;50),"20-50",AND(F919&gt;=50,F919&lt;70),"50-70",F919&gt;=70,"70-100")</f>
        <v>20-50</v>
      </c>
      <c r="H919" s="9">
        <v>77</v>
      </c>
      <c r="I919" s="9">
        <v>667</v>
      </c>
      <c r="J919" s="9">
        <v>21</v>
      </c>
      <c r="K919" s="9" t="s">
        <v>42</v>
      </c>
      <c r="L919" s="10">
        <v>44901</v>
      </c>
      <c r="M919" s="9">
        <v>5</v>
      </c>
      <c r="N919" s="9">
        <v>5</v>
      </c>
      <c r="O919" s="9">
        <v>672</v>
      </c>
      <c r="P919" s="9" t="s">
        <v>72</v>
      </c>
      <c r="Q919" s="9" t="s">
        <v>977</v>
      </c>
      <c r="R919" s="9" t="s">
        <v>779</v>
      </c>
      <c r="S919" s="9">
        <v>26</v>
      </c>
      <c r="T919" s="9" t="str" cm="1">
        <f t="array" ref="T919">_xlfn.IFS(S919&lt;30, "Young", AND(S919&gt;=30,S919&lt;50),"Adults",S919&gt;=50,"Senior")</f>
        <v>Young</v>
      </c>
      <c r="U919" s="9" t="s">
        <v>38</v>
      </c>
      <c r="V919" s="9" t="s">
        <v>39</v>
      </c>
    </row>
    <row r="920" spans="1:22" ht="14.25" customHeight="1" x14ac:dyDescent="0.3">
      <c r="A920" s="7">
        <v>1919</v>
      </c>
      <c r="B920" s="8">
        <v>44606</v>
      </c>
      <c r="C920" s="7" t="str">
        <f t="shared" si="14"/>
        <v>Feb</v>
      </c>
      <c r="D920" s="7" t="s">
        <v>40</v>
      </c>
      <c r="E920" s="7" t="s">
        <v>41</v>
      </c>
      <c r="F920" s="7">
        <v>89</v>
      </c>
      <c r="G920" s="7" t="str" cm="1">
        <f t="array" ref="G920">_xlfn.IFS(F920&lt;20,"10-20",AND(F920&gt;=20,F920&lt;50),"20-50",AND(F920&gt;=50,F920&lt;70),"50-70",F920&gt;=70,"70-100")</f>
        <v>70-100</v>
      </c>
      <c r="H920" s="7">
        <v>114</v>
      </c>
      <c r="I920" s="7">
        <v>96</v>
      </c>
      <c r="J920" s="7">
        <v>4</v>
      </c>
      <c r="K920" s="7" t="s">
        <v>42</v>
      </c>
      <c r="L920" s="8">
        <v>44612</v>
      </c>
      <c r="M920" s="7">
        <v>6</v>
      </c>
      <c r="N920" s="7">
        <v>4</v>
      </c>
      <c r="O920" s="7">
        <v>100</v>
      </c>
      <c r="P920" s="7" t="s">
        <v>35</v>
      </c>
      <c r="Q920" s="7" t="s">
        <v>978</v>
      </c>
      <c r="R920" s="7" t="s">
        <v>779</v>
      </c>
      <c r="S920" s="7">
        <v>56</v>
      </c>
      <c r="T920" s="7" t="str" cm="1">
        <f t="array" ref="T920">_xlfn.IFS(S920&lt;30, "Young", AND(S920&gt;=30,S920&lt;50),"Adults",S920&gt;=50,"Senior")</f>
        <v>Senior</v>
      </c>
      <c r="U920" s="7" t="s">
        <v>47</v>
      </c>
      <c r="V920" s="7" t="s">
        <v>39</v>
      </c>
    </row>
    <row r="921" spans="1:22" ht="14.25" customHeight="1" x14ac:dyDescent="0.3">
      <c r="A921" s="9">
        <v>1920</v>
      </c>
      <c r="B921" s="10">
        <v>44569</v>
      </c>
      <c r="C921" s="9" t="str">
        <f t="shared" si="14"/>
        <v>Jan</v>
      </c>
      <c r="D921" s="9" t="s">
        <v>52</v>
      </c>
      <c r="E921" s="9" t="s">
        <v>53</v>
      </c>
      <c r="F921" s="9">
        <v>43</v>
      </c>
      <c r="G921" s="9" t="str" cm="1">
        <f t="array" ref="G921">_xlfn.IFS(F921&lt;20,"10-20",AND(F921&gt;=20,F921&lt;50),"20-50",AND(F921&gt;=50,F921&lt;70),"50-70",F921&gt;=70,"70-100")</f>
        <v>20-50</v>
      </c>
      <c r="H921" s="9">
        <v>56</v>
      </c>
      <c r="I921" s="9">
        <v>544</v>
      </c>
      <c r="J921" s="9">
        <v>42</v>
      </c>
      <c r="K921" s="9" t="s">
        <v>42</v>
      </c>
      <c r="L921" s="10">
        <v>44571</v>
      </c>
      <c r="M921" s="9">
        <v>2</v>
      </c>
      <c r="N921" s="9">
        <v>2</v>
      </c>
      <c r="O921" s="9">
        <v>546</v>
      </c>
      <c r="P921" s="9" t="s">
        <v>35</v>
      </c>
      <c r="Q921" s="9" t="s">
        <v>979</v>
      </c>
      <c r="R921" s="9" t="s">
        <v>779</v>
      </c>
      <c r="S921" s="9">
        <v>61</v>
      </c>
      <c r="T921" s="9" t="str" cm="1">
        <f t="array" ref="T921">_xlfn.IFS(S921&lt;30, "Young", AND(S921&gt;=30,S921&lt;50),"Adults",S921&gt;=50,"Senior")</f>
        <v>Senior</v>
      </c>
      <c r="U921" s="9" t="s">
        <v>38</v>
      </c>
      <c r="V921" s="9" t="s">
        <v>39</v>
      </c>
    </row>
    <row r="922" spans="1:22" ht="14.25" customHeight="1" x14ac:dyDescent="0.3">
      <c r="A922" s="7">
        <v>1921</v>
      </c>
      <c r="B922" s="8">
        <v>44726</v>
      </c>
      <c r="C922" s="7" t="str">
        <f t="shared" si="14"/>
        <v>Jun</v>
      </c>
      <c r="D922" s="7" t="s">
        <v>65</v>
      </c>
      <c r="E922" s="7" t="s">
        <v>57</v>
      </c>
      <c r="F922" s="7">
        <v>28</v>
      </c>
      <c r="G922" s="7" t="str" cm="1">
        <f t="array" ref="G922">_xlfn.IFS(F922&lt;20,"10-20",AND(F922&gt;=20,F922&lt;50),"20-50",AND(F922&gt;=50,F922&lt;70),"50-70",F922&gt;=70,"70-100")</f>
        <v>20-50</v>
      </c>
      <c r="H922" s="7">
        <v>47</v>
      </c>
      <c r="I922" s="7">
        <v>264</v>
      </c>
      <c r="J922" s="7">
        <v>14</v>
      </c>
      <c r="K922" s="7" t="s">
        <v>42</v>
      </c>
      <c r="L922" s="8">
        <v>44729</v>
      </c>
      <c r="M922" s="7">
        <v>3</v>
      </c>
      <c r="N922" s="7">
        <v>2</v>
      </c>
      <c r="O922" s="7">
        <v>266</v>
      </c>
      <c r="P922" s="7" t="s">
        <v>45</v>
      </c>
      <c r="Q922" s="7" t="s">
        <v>980</v>
      </c>
      <c r="R922" s="7" t="s">
        <v>37</v>
      </c>
      <c r="S922" s="7">
        <v>27</v>
      </c>
      <c r="T922" s="7" t="str" cm="1">
        <f t="array" ref="T922">_xlfn.IFS(S922&lt;30, "Young", AND(S922&gt;=30,S922&lt;50),"Adults",S922&gt;=50,"Senior")</f>
        <v>Young</v>
      </c>
      <c r="U922" s="7" t="s">
        <v>84</v>
      </c>
      <c r="V922" s="7" t="s">
        <v>39</v>
      </c>
    </row>
    <row r="923" spans="1:22" ht="14.25" customHeight="1" x14ac:dyDescent="0.3">
      <c r="A923" s="9">
        <v>1922</v>
      </c>
      <c r="B923" s="10">
        <v>44814</v>
      </c>
      <c r="C923" s="9" t="str">
        <f t="shared" si="14"/>
        <v>Sep</v>
      </c>
      <c r="D923" s="9" t="s">
        <v>48</v>
      </c>
      <c r="E923" s="9" t="s">
        <v>41</v>
      </c>
      <c r="F923" s="9">
        <v>28</v>
      </c>
      <c r="G923" s="9" t="str" cm="1">
        <f t="array" ref="G923">_xlfn.IFS(F923&lt;20,"10-20",AND(F923&gt;=20,F923&lt;50),"20-50",AND(F923&gt;=50,F923&lt;70),"50-70",F923&gt;=70,"70-100")</f>
        <v>20-50</v>
      </c>
      <c r="H923" s="9">
        <v>57</v>
      </c>
      <c r="I923" s="9">
        <v>1448</v>
      </c>
      <c r="J923" s="9">
        <v>50</v>
      </c>
      <c r="K923" s="9" t="s">
        <v>42</v>
      </c>
      <c r="L923" s="10">
        <v>44819</v>
      </c>
      <c r="M923" s="9">
        <v>1</v>
      </c>
      <c r="N923" s="9">
        <v>2</v>
      </c>
      <c r="O923" s="9">
        <v>1450</v>
      </c>
      <c r="P923" s="9" t="s">
        <v>72</v>
      </c>
      <c r="Q923" s="9" t="s">
        <v>981</v>
      </c>
      <c r="R923" s="9" t="s">
        <v>37</v>
      </c>
      <c r="S923" s="9">
        <v>17</v>
      </c>
      <c r="T923" s="9" t="str" cm="1">
        <f t="array" ref="T923">_xlfn.IFS(S923&lt;30, "Young", AND(S923&gt;=30,S923&lt;50),"Adults",S923&gt;=50,"Senior")</f>
        <v>Young</v>
      </c>
      <c r="U923" s="9" t="s">
        <v>168</v>
      </c>
      <c r="V923" s="9" t="s">
        <v>39</v>
      </c>
    </row>
    <row r="924" spans="1:22" ht="14.25" customHeight="1" x14ac:dyDescent="0.3">
      <c r="A924" s="7">
        <v>1923</v>
      </c>
      <c r="B924" s="8">
        <v>44701</v>
      </c>
      <c r="C924" s="7" t="str">
        <f t="shared" si="14"/>
        <v>May</v>
      </c>
      <c r="D924" s="7" t="s">
        <v>48</v>
      </c>
      <c r="E924" s="7" t="s">
        <v>41</v>
      </c>
      <c r="F924" s="7">
        <v>59</v>
      </c>
      <c r="G924" s="7" t="str" cm="1">
        <f t="array" ref="G924">_xlfn.IFS(F924&lt;20,"10-20",AND(F924&gt;=20,F924&lt;50),"20-50",AND(F924&gt;=50,F924&lt;70),"50-70",F924&gt;=70,"70-100")</f>
        <v>50-70</v>
      </c>
      <c r="H924" s="7">
        <v>94</v>
      </c>
      <c r="I924" s="7">
        <v>836</v>
      </c>
      <c r="J924" s="7">
        <v>24</v>
      </c>
      <c r="K924" s="7" t="s">
        <v>42</v>
      </c>
      <c r="L924" s="8">
        <v>44706</v>
      </c>
      <c r="M924" s="7">
        <v>1</v>
      </c>
      <c r="N924" s="7">
        <v>4</v>
      </c>
      <c r="O924" s="7">
        <v>840</v>
      </c>
      <c r="P924" s="7" t="s">
        <v>61</v>
      </c>
      <c r="Q924" s="7" t="s">
        <v>982</v>
      </c>
      <c r="R924" s="7" t="s">
        <v>779</v>
      </c>
      <c r="S924" s="7">
        <v>48</v>
      </c>
      <c r="T924" s="7" t="str" cm="1">
        <f t="array" ref="T924">_xlfn.IFS(S924&lt;30, "Young", AND(S924&gt;=30,S924&lt;50),"Adults",S924&gt;=50,"Senior")</f>
        <v>Adults</v>
      </c>
      <c r="U924" s="7" t="s">
        <v>38</v>
      </c>
      <c r="V924" s="7" t="s">
        <v>39</v>
      </c>
    </row>
    <row r="925" spans="1:22" ht="14.25" customHeight="1" x14ac:dyDescent="0.3">
      <c r="A925" s="9">
        <v>1924</v>
      </c>
      <c r="B925" s="10">
        <v>44830</v>
      </c>
      <c r="C925" s="9" t="str">
        <f t="shared" si="14"/>
        <v>Sep</v>
      </c>
      <c r="D925" s="9" t="s">
        <v>40</v>
      </c>
      <c r="E925" s="9" t="s">
        <v>41</v>
      </c>
      <c r="F925" s="9">
        <v>48</v>
      </c>
      <c r="G925" s="9" t="str" cm="1">
        <f t="array" ref="G925">_xlfn.IFS(F925&lt;20,"10-20",AND(F925&gt;=20,F925&lt;50),"20-50",AND(F925&gt;=50,F925&lt;70),"50-70",F925&gt;=70,"70-100")</f>
        <v>20-50</v>
      </c>
      <c r="H925" s="9">
        <v>70</v>
      </c>
      <c r="I925" s="9">
        <v>876</v>
      </c>
      <c r="J925" s="9">
        <v>40</v>
      </c>
      <c r="K925" s="9" t="s">
        <v>42</v>
      </c>
      <c r="L925" s="10">
        <v>44831</v>
      </c>
      <c r="M925" s="9">
        <v>1</v>
      </c>
      <c r="N925" s="9">
        <v>4</v>
      </c>
      <c r="O925" s="9">
        <v>880</v>
      </c>
      <c r="P925" s="9" t="s">
        <v>72</v>
      </c>
      <c r="Q925" s="9" t="s">
        <v>983</v>
      </c>
      <c r="R925" s="9" t="s">
        <v>37</v>
      </c>
      <c r="S925" s="9">
        <v>27</v>
      </c>
      <c r="T925" s="9" t="str" cm="1">
        <f t="array" ref="T925">_xlfn.IFS(S925&lt;30, "Young", AND(S925&gt;=30,S925&lt;50),"Adults",S925&gt;=50,"Senior")</f>
        <v>Young</v>
      </c>
      <c r="U925" s="9" t="s">
        <v>38</v>
      </c>
      <c r="V925" s="9" t="s">
        <v>39</v>
      </c>
    </row>
    <row r="926" spans="1:22" ht="14.25" customHeight="1" x14ac:dyDescent="0.3">
      <c r="A926" s="7">
        <v>1925</v>
      </c>
      <c r="B926" s="8">
        <v>44914</v>
      </c>
      <c r="C926" s="7" t="str">
        <f t="shared" si="14"/>
        <v>Dec</v>
      </c>
      <c r="D926" s="7" t="s">
        <v>56</v>
      </c>
      <c r="E926" s="7" t="s">
        <v>57</v>
      </c>
      <c r="F926" s="7">
        <v>62</v>
      </c>
      <c r="G926" s="7" t="str" cm="1">
        <f t="array" ref="G926">_xlfn.IFS(F926&lt;20,"10-20",AND(F926&gt;=20,F926&lt;50),"20-50",AND(F926&gt;=50,F926&lt;70),"50-70",F926&gt;=70,"70-100")</f>
        <v>50-70</v>
      </c>
      <c r="H926" s="7">
        <v>92</v>
      </c>
      <c r="I926" s="7">
        <v>567</v>
      </c>
      <c r="J926" s="7">
        <v>19</v>
      </c>
      <c r="K926" s="7" t="s">
        <v>42</v>
      </c>
      <c r="L926" s="8">
        <v>44918</v>
      </c>
      <c r="M926" s="7">
        <v>4</v>
      </c>
      <c r="N926" s="7">
        <v>3</v>
      </c>
      <c r="O926" s="7">
        <v>570</v>
      </c>
      <c r="P926" s="7" t="s">
        <v>35</v>
      </c>
      <c r="Q926" s="7" t="s">
        <v>984</v>
      </c>
      <c r="R926" s="7" t="s">
        <v>779</v>
      </c>
      <c r="S926" s="7">
        <v>57</v>
      </c>
      <c r="T926" s="7" t="str" cm="1">
        <f t="array" ref="T926">_xlfn.IFS(S926&lt;30, "Young", AND(S926&gt;=30,S926&lt;50),"Adults",S926&gt;=50,"Senior")</f>
        <v>Senior</v>
      </c>
      <c r="U926" s="7" t="s">
        <v>63</v>
      </c>
      <c r="V926" s="7" t="s">
        <v>39</v>
      </c>
    </row>
    <row r="927" spans="1:22" ht="14.25" customHeight="1" x14ac:dyDescent="0.3">
      <c r="A927" s="9">
        <v>1926</v>
      </c>
      <c r="B927" s="10">
        <v>44800</v>
      </c>
      <c r="C927" s="9" t="str">
        <f t="shared" si="14"/>
        <v>Aug</v>
      </c>
      <c r="D927" s="9" t="s">
        <v>56</v>
      </c>
      <c r="E927" s="9" t="s">
        <v>57</v>
      </c>
      <c r="F927" s="9">
        <v>63</v>
      </c>
      <c r="G927" s="9" t="str" cm="1">
        <f t="array" ref="G927">_xlfn.IFS(F927&lt;20,"10-20",AND(F927&gt;=20,F927&lt;50),"20-50",AND(F927&gt;=50,F927&lt;70),"50-70",F927&gt;=70,"70-100")</f>
        <v>50-70</v>
      </c>
      <c r="H927" s="9">
        <v>88</v>
      </c>
      <c r="I927" s="9">
        <v>798</v>
      </c>
      <c r="J927" s="9">
        <v>32</v>
      </c>
      <c r="K927" s="9" t="s">
        <v>42</v>
      </c>
      <c r="L927" s="10">
        <v>44803</v>
      </c>
      <c r="M927" s="9">
        <v>3</v>
      </c>
      <c r="N927" s="9">
        <v>2</v>
      </c>
      <c r="O927" s="9">
        <v>800</v>
      </c>
      <c r="P927" s="9" t="s">
        <v>35</v>
      </c>
      <c r="Q927" s="9" t="s">
        <v>985</v>
      </c>
      <c r="R927" s="9" t="s">
        <v>37</v>
      </c>
      <c r="S927" s="9">
        <v>60</v>
      </c>
      <c r="T927" s="9" t="str" cm="1">
        <f t="array" ref="T927">_xlfn.IFS(S927&lt;30, "Young", AND(S927&gt;=30,S927&lt;50),"Adults",S927&gt;=50,"Senior")</f>
        <v>Senior</v>
      </c>
      <c r="U927" s="9" t="s">
        <v>74</v>
      </c>
      <c r="V927" s="9" t="s">
        <v>39</v>
      </c>
    </row>
    <row r="928" spans="1:22" ht="14.25" customHeight="1" x14ac:dyDescent="0.3">
      <c r="A928" s="7">
        <v>1927</v>
      </c>
      <c r="B928" s="8">
        <v>44655</v>
      </c>
      <c r="C928" s="7" t="str">
        <f t="shared" si="14"/>
        <v>Apr</v>
      </c>
      <c r="D928" s="7" t="s">
        <v>56</v>
      </c>
      <c r="E928" s="7" t="s">
        <v>57</v>
      </c>
      <c r="F928" s="7">
        <v>98</v>
      </c>
      <c r="G928" s="7" t="str" cm="1">
        <f t="array" ref="G928">_xlfn.IFS(F928&lt;20,"10-20",AND(F928&gt;=20,F928&lt;50),"20-50",AND(F928&gt;=50,F928&lt;70),"50-70",F928&gt;=70,"70-100")</f>
        <v>70-100</v>
      </c>
      <c r="H928" s="7">
        <v>121</v>
      </c>
      <c r="I928" s="7">
        <v>458</v>
      </c>
      <c r="J928" s="7">
        <v>20</v>
      </c>
      <c r="K928" s="7" t="s">
        <v>42</v>
      </c>
      <c r="L928" s="8">
        <v>44662</v>
      </c>
      <c r="M928" s="7">
        <v>7</v>
      </c>
      <c r="N928" s="7">
        <v>2</v>
      </c>
      <c r="O928" s="7">
        <v>460</v>
      </c>
      <c r="P928" s="7" t="s">
        <v>72</v>
      </c>
      <c r="Q928" s="7" t="s">
        <v>986</v>
      </c>
      <c r="R928" s="7" t="s">
        <v>37</v>
      </c>
      <c r="S928" s="7">
        <v>60</v>
      </c>
      <c r="T928" s="7" t="str" cm="1">
        <f t="array" ref="T928">_xlfn.IFS(S928&lt;30, "Young", AND(S928&gt;=30,S928&lt;50),"Adults",S928&gt;=50,"Senior")</f>
        <v>Senior</v>
      </c>
      <c r="U928" s="7" t="s">
        <v>168</v>
      </c>
      <c r="V928" s="7" t="s">
        <v>39</v>
      </c>
    </row>
    <row r="929" spans="1:22" ht="14.25" customHeight="1" x14ac:dyDescent="0.3">
      <c r="A929" s="9">
        <v>1928</v>
      </c>
      <c r="B929" s="10">
        <v>44853</v>
      </c>
      <c r="C929" s="9" t="str">
        <f t="shared" si="14"/>
        <v>Oct</v>
      </c>
      <c r="D929" s="9" t="s">
        <v>52</v>
      </c>
      <c r="E929" s="9" t="s">
        <v>53</v>
      </c>
      <c r="F929" s="9">
        <v>89</v>
      </c>
      <c r="G929" s="9" t="str" cm="1">
        <f t="array" ref="G929">_xlfn.IFS(F929&lt;20,"10-20",AND(F929&gt;=20,F929&lt;50),"20-50",AND(F929&gt;=50,F929&lt;70),"50-70",F929&gt;=70,"70-100")</f>
        <v>70-100</v>
      </c>
      <c r="H929" s="9">
        <v>106</v>
      </c>
      <c r="I929" s="9">
        <v>199</v>
      </c>
      <c r="J929" s="9">
        <v>12</v>
      </c>
      <c r="K929" s="9" t="s">
        <v>42</v>
      </c>
      <c r="L929" s="10">
        <v>44860</v>
      </c>
      <c r="M929" s="9">
        <v>7</v>
      </c>
      <c r="N929" s="9">
        <v>5</v>
      </c>
      <c r="O929" s="9">
        <v>204</v>
      </c>
      <c r="P929" s="9" t="s">
        <v>61</v>
      </c>
      <c r="Q929" s="9" t="s">
        <v>987</v>
      </c>
      <c r="R929" s="9" t="s">
        <v>779</v>
      </c>
      <c r="S929" s="9">
        <v>58</v>
      </c>
      <c r="T929" s="9" t="str" cm="1">
        <f t="array" ref="T929">_xlfn.IFS(S929&lt;30, "Young", AND(S929&gt;=30,S929&lt;50),"Adults",S929&gt;=50,"Senior")</f>
        <v>Senior</v>
      </c>
      <c r="U929" s="9" t="s">
        <v>168</v>
      </c>
      <c r="V929" s="9" t="s">
        <v>39</v>
      </c>
    </row>
    <row r="930" spans="1:22" ht="14.25" customHeight="1" x14ac:dyDescent="0.3">
      <c r="A930" s="7">
        <v>1929</v>
      </c>
      <c r="B930" s="8">
        <v>44749</v>
      </c>
      <c r="C930" s="7" t="str">
        <f t="shared" si="14"/>
        <v>Jul</v>
      </c>
      <c r="D930" s="7" t="s">
        <v>40</v>
      </c>
      <c r="E930" s="7" t="s">
        <v>41</v>
      </c>
      <c r="F930" s="7">
        <v>68</v>
      </c>
      <c r="G930" s="7" t="str" cm="1">
        <f t="array" ref="G930">_xlfn.IFS(F930&lt;20,"10-20",AND(F930&gt;=20,F930&lt;50),"20-50",AND(F930&gt;=50,F930&lt;70),"50-70",F930&gt;=70,"70-100")</f>
        <v>50-70</v>
      </c>
      <c r="H930" s="7">
        <v>88</v>
      </c>
      <c r="I930" s="7">
        <v>455</v>
      </c>
      <c r="J930" s="7">
        <v>23</v>
      </c>
      <c r="K930" s="7" t="s">
        <v>42</v>
      </c>
      <c r="L930" s="8">
        <v>44752</v>
      </c>
      <c r="M930" s="7">
        <v>3</v>
      </c>
      <c r="N930" s="7">
        <v>5</v>
      </c>
      <c r="O930" s="7">
        <v>460</v>
      </c>
      <c r="P930" s="7" t="s">
        <v>49</v>
      </c>
      <c r="Q930" s="7" t="s">
        <v>988</v>
      </c>
      <c r="R930" s="7" t="s">
        <v>779</v>
      </c>
      <c r="S930" s="7">
        <v>42</v>
      </c>
      <c r="T930" s="7" t="str" cm="1">
        <f t="array" ref="T930">_xlfn.IFS(S930&lt;30, "Young", AND(S930&gt;=30,S930&lt;50),"Adults",S930&gt;=50,"Senior")</f>
        <v>Adults</v>
      </c>
      <c r="U930" s="7" t="s">
        <v>55</v>
      </c>
      <c r="V930" s="7" t="s">
        <v>39</v>
      </c>
    </row>
    <row r="931" spans="1:22" ht="14.25" customHeight="1" x14ac:dyDescent="0.3">
      <c r="A931" s="9">
        <v>1930</v>
      </c>
      <c r="B931" s="10">
        <v>44745</v>
      </c>
      <c r="C931" s="9" t="str">
        <f t="shared" si="14"/>
        <v>Jul</v>
      </c>
      <c r="D931" s="9" t="s">
        <v>77</v>
      </c>
      <c r="E931" s="9" t="s">
        <v>33</v>
      </c>
      <c r="F931" s="9">
        <v>29</v>
      </c>
      <c r="G931" s="9" t="str" cm="1">
        <f t="array" ref="G931">_xlfn.IFS(F931&lt;20,"10-20",AND(F931&gt;=20,F931&lt;50),"20-50",AND(F931&gt;=50,F931&lt;70),"50-70",F931&gt;=70,"70-100")</f>
        <v>20-50</v>
      </c>
      <c r="H931" s="9">
        <v>54</v>
      </c>
      <c r="I931" s="9">
        <v>697</v>
      </c>
      <c r="J931" s="9">
        <v>28</v>
      </c>
      <c r="K931" s="9" t="s">
        <v>42</v>
      </c>
      <c r="L931" s="10">
        <v>44751</v>
      </c>
      <c r="M931" s="9">
        <v>6</v>
      </c>
      <c r="N931" s="9">
        <v>3</v>
      </c>
      <c r="O931" s="9">
        <v>700</v>
      </c>
      <c r="P931" s="9" t="s">
        <v>72</v>
      </c>
      <c r="Q931" s="9" t="s">
        <v>989</v>
      </c>
      <c r="R931" s="9" t="s">
        <v>779</v>
      </c>
      <c r="S931" s="9">
        <v>35</v>
      </c>
      <c r="T931" s="9" t="str" cm="1">
        <f t="array" ref="T931">_xlfn.IFS(S931&lt;30, "Young", AND(S931&gt;=30,S931&lt;50),"Adults",S931&gt;=50,"Senior")</f>
        <v>Adults</v>
      </c>
      <c r="U931" s="9" t="s">
        <v>168</v>
      </c>
      <c r="V931" s="9" t="s">
        <v>39</v>
      </c>
    </row>
    <row r="932" spans="1:22" ht="14.25" customHeight="1" x14ac:dyDescent="0.3">
      <c r="A932" s="7">
        <v>1931</v>
      </c>
      <c r="B932" s="8">
        <v>44713</v>
      </c>
      <c r="C932" s="7" t="str">
        <f t="shared" si="14"/>
        <v>Jun</v>
      </c>
      <c r="D932" s="7" t="s">
        <v>40</v>
      </c>
      <c r="E932" s="7" t="s">
        <v>41</v>
      </c>
      <c r="F932" s="7">
        <v>52</v>
      </c>
      <c r="G932" s="7" t="str" cm="1">
        <f t="array" ref="G932">_xlfn.IFS(F932&lt;20,"10-20",AND(F932&gt;=20,F932&lt;50),"20-50",AND(F932&gt;=50,F932&lt;70),"50-70",F932&gt;=70,"70-100")</f>
        <v>50-70</v>
      </c>
      <c r="H932" s="7">
        <v>71</v>
      </c>
      <c r="I932" s="7">
        <v>74</v>
      </c>
      <c r="J932" s="7">
        <v>4</v>
      </c>
      <c r="K932" s="7" t="s">
        <v>42</v>
      </c>
      <c r="L932" s="8">
        <v>44719</v>
      </c>
      <c r="M932" s="7">
        <v>6</v>
      </c>
      <c r="N932" s="7">
        <v>2</v>
      </c>
      <c r="O932" s="7">
        <v>76</v>
      </c>
      <c r="P932" s="7" t="s">
        <v>61</v>
      </c>
      <c r="Q932" s="7" t="s">
        <v>990</v>
      </c>
      <c r="R932" s="7" t="s">
        <v>37</v>
      </c>
      <c r="S932" s="7">
        <v>65</v>
      </c>
      <c r="T932" s="7" t="str" cm="1">
        <f t="array" ref="T932">_xlfn.IFS(S932&lt;30, "Young", AND(S932&gt;=30,S932&lt;50),"Adults",S932&gt;=50,"Senior")</f>
        <v>Senior</v>
      </c>
      <c r="U932" s="7" t="s">
        <v>168</v>
      </c>
      <c r="V932" s="7" t="s">
        <v>39</v>
      </c>
    </row>
    <row r="933" spans="1:22" ht="14.25" customHeight="1" x14ac:dyDescent="0.3">
      <c r="A933" s="9">
        <v>1932</v>
      </c>
      <c r="B933" s="10">
        <v>44860</v>
      </c>
      <c r="C933" s="9" t="str">
        <f t="shared" si="14"/>
        <v>Oct</v>
      </c>
      <c r="D933" s="9" t="s">
        <v>81</v>
      </c>
      <c r="E933" s="9" t="s">
        <v>60</v>
      </c>
      <c r="F933" s="9">
        <v>39</v>
      </c>
      <c r="G933" s="9" t="str" cm="1">
        <f t="array" ref="G933">_xlfn.IFS(F933&lt;20,"10-20",AND(F933&gt;=20,F933&lt;50),"20-50",AND(F933&gt;=50,F933&lt;70),"50-70",F933&gt;=70,"70-100")</f>
        <v>20-50</v>
      </c>
      <c r="H933" s="9">
        <v>56</v>
      </c>
      <c r="I933" s="9">
        <v>710</v>
      </c>
      <c r="J933" s="9">
        <v>42</v>
      </c>
      <c r="K933" s="9" t="s">
        <v>42</v>
      </c>
      <c r="L933" s="10">
        <v>44864</v>
      </c>
      <c r="M933" s="9">
        <v>4</v>
      </c>
      <c r="N933" s="9">
        <v>4</v>
      </c>
      <c r="O933" s="9">
        <v>714</v>
      </c>
      <c r="P933" s="9" t="s">
        <v>49</v>
      </c>
      <c r="Q933" s="9" t="s">
        <v>991</v>
      </c>
      <c r="R933" s="9" t="s">
        <v>37</v>
      </c>
      <c r="S933" s="9">
        <v>20</v>
      </c>
      <c r="T933" s="9" t="str" cm="1">
        <f t="array" ref="T933">_xlfn.IFS(S933&lt;30, "Young", AND(S933&gt;=30,S933&lt;50),"Adults",S933&gt;=50,"Senior")</f>
        <v>Young</v>
      </c>
      <c r="U933" s="9" t="s">
        <v>55</v>
      </c>
      <c r="V933" s="9" t="s">
        <v>39</v>
      </c>
    </row>
    <row r="934" spans="1:22" ht="14.25" customHeight="1" x14ac:dyDescent="0.3">
      <c r="A934" s="7">
        <v>1933</v>
      </c>
      <c r="B934" s="8">
        <v>44777</v>
      </c>
      <c r="C934" s="7" t="str">
        <f t="shared" si="14"/>
        <v>Aug</v>
      </c>
      <c r="D934" s="7" t="s">
        <v>40</v>
      </c>
      <c r="E934" s="7" t="s">
        <v>41</v>
      </c>
      <c r="F934" s="7">
        <v>96</v>
      </c>
      <c r="G934" s="7" t="str" cm="1">
        <f t="array" ref="G934">_xlfn.IFS(F934&lt;20,"10-20",AND(F934&gt;=20,F934&lt;50),"20-50",AND(F934&gt;=50,F934&lt;70),"50-70",F934&gt;=70,"70-100")</f>
        <v>70-100</v>
      </c>
      <c r="H934" s="7">
        <v>135</v>
      </c>
      <c r="I934" s="7">
        <v>658</v>
      </c>
      <c r="J934" s="7">
        <v>17</v>
      </c>
      <c r="K934" s="7" t="s">
        <v>42</v>
      </c>
      <c r="L934" s="8">
        <v>44783</v>
      </c>
      <c r="M934" s="7">
        <v>6</v>
      </c>
      <c r="N934" s="7">
        <v>5</v>
      </c>
      <c r="O934" s="7">
        <v>663</v>
      </c>
      <c r="P934" s="7" t="s">
        <v>72</v>
      </c>
      <c r="Q934" s="7" t="s">
        <v>992</v>
      </c>
      <c r="R934" s="7" t="s">
        <v>37</v>
      </c>
      <c r="S934" s="7">
        <v>47</v>
      </c>
      <c r="T934" s="7" t="str" cm="1">
        <f t="array" ref="T934">_xlfn.IFS(S934&lt;30, "Young", AND(S934&gt;=30,S934&lt;50),"Adults",S934&gt;=50,"Senior")</f>
        <v>Adults</v>
      </c>
      <c r="U934" s="7" t="s">
        <v>47</v>
      </c>
      <c r="V934" s="7" t="s">
        <v>39</v>
      </c>
    </row>
    <row r="935" spans="1:22" ht="14.25" customHeight="1" x14ac:dyDescent="0.3">
      <c r="A935" s="9">
        <v>1934</v>
      </c>
      <c r="B935" s="10">
        <v>44835</v>
      </c>
      <c r="C935" s="9" t="str">
        <f t="shared" si="14"/>
        <v>Oct</v>
      </c>
      <c r="D935" s="9" t="s">
        <v>56</v>
      </c>
      <c r="E935" s="9" t="s">
        <v>57</v>
      </c>
      <c r="F935" s="9">
        <v>90</v>
      </c>
      <c r="G935" s="9" t="str" cm="1">
        <f t="array" ref="G935">_xlfn.IFS(F935&lt;20,"10-20",AND(F935&gt;=20,F935&lt;50),"20-50",AND(F935&gt;=50,F935&lt;70),"50-70",F935&gt;=70,"70-100")</f>
        <v>70-100</v>
      </c>
      <c r="H935" s="9">
        <v>130</v>
      </c>
      <c r="I935" s="9">
        <v>1435</v>
      </c>
      <c r="J935" s="9">
        <v>36</v>
      </c>
      <c r="K935" s="9" t="s">
        <v>42</v>
      </c>
      <c r="L935" s="10">
        <v>44842</v>
      </c>
      <c r="M935" s="9">
        <v>7</v>
      </c>
      <c r="N935" s="9">
        <v>5</v>
      </c>
      <c r="O935" s="9">
        <v>1440</v>
      </c>
      <c r="P935" s="9" t="s">
        <v>72</v>
      </c>
      <c r="Q935" s="9" t="s">
        <v>993</v>
      </c>
      <c r="R935" s="9" t="s">
        <v>779</v>
      </c>
      <c r="S935" s="9">
        <v>47</v>
      </c>
      <c r="T935" s="9" t="str" cm="1">
        <f t="array" ref="T935">_xlfn.IFS(S935&lt;30, "Young", AND(S935&gt;=30,S935&lt;50),"Adults",S935&gt;=50,"Senior")</f>
        <v>Adults</v>
      </c>
      <c r="U935" s="9" t="s">
        <v>63</v>
      </c>
      <c r="V935" s="9" t="s">
        <v>39</v>
      </c>
    </row>
    <row r="936" spans="1:22" ht="14.25" customHeight="1" x14ac:dyDescent="0.3">
      <c r="A936" s="7">
        <v>1935</v>
      </c>
      <c r="B936" s="8">
        <v>44751</v>
      </c>
      <c r="C936" s="7" t="str">
        <f t="shared" si="14"/>
        <v>Jul</v>
      </c>
      <c r="D936" s="7" t="s">
        <v>48</v>
      </c>
      <c r="E936" s="7" t="s">
        <v>41</v>
      </c>
      <c r="F936" s="7">
        <v>90</v>
      </c>
      <c r="G936" s="7" t="str" cm="1">
        <f t="array" ref="G936">_xlfn.IFS(F936&lt;20,"10-20",AND(F936&gt;=20,F936&lt;50),"20-50",AND(F936&gt;=50,F936&lt;70),"50-70",F936&gt;=70,"70-100")</f>
        <v>70-100</v>
      </c>
      <c r="H936" s="7">
        <v>119</v>
      </c>
      <c r="I936" s="7">
        <v>692</v>
      </c>
      <c r="J936" s="7">
        <v>24</v>
      </c>
      <c r="K936" s="7" t="s">
        <v>42</v>
      </c>
      <c r="L936" s="8">
        <v>44755</v>
      </c>
      <c r="M936" s="7">
        <v>1</v>
      </c>
      <c r="N936" s="7">
        <v>4</v>
      </c>
      <c r="O936" s="7">
        <v>696</v>
      </c>
      <c r="P936" s="7" t="s">
        <v>61</v>
      </c>
      <c r="Q936" s="7" t="s">
        <v>994</v>
      </c>
      <c r="R936" s="7" t="s">
        <v>779</v>
      </c>
      <c r="S936" s="7">
        <v>24</v>
      </c>
      <c r="T936" s="7" t="str" cm="1">
        <f t="array" ref="T936">_xlfn.IFS(S936&lt;30, "Young", AND(S936&gt;=30,S936&lt;50),"Adults",S936&gt;=50,"Senior")</f>
        <v>Young</v>
      </c>
      <c r="U936" s="7" t="s">
        <v>38</v>
      </c>
      <c r="V936" s="7" t="s">
        <v>39</v>
      </c>
    </row>
    <row r="937" spans="1:22" ht="14.25" customHeight="1" x14ac:dyDescent="0.3">
      <c r="A937" s="9">
        <v>1936</v>
      </c>
      <c r="B937" s="10">
        <v>44685</v>
      </c>
      <c r="C937" s="9" t="str">
        <f t="shared" si="14"/>
        <v>May</v>
      </c>
      <c r="D937" s="9" t="s">
        <v>32</v>
      </c>
      <c r="E937" s="9" t="s">
        <v>33</v>
      </c>
      <c r="F937" s="9">
        <v>91</v>
      </c>
      <c r="G937" s="9" t="str" cm="1">
        <f t="array" ref="G937">_xlfn.IFS(F937&lt;20,"10-20",AND(F937&gt;=20,F937&lt;50),"20-50",AND(F937&gt;=50,F937&lt;70),"50-70",F937&gt;=70,"70-100")</f>
        <v>70-100</v>
      </c>
      <c r="H937" s="9">
        <v>126</v>
      </c>
      <c r="I937" s="9">
        <v>1325</v>
      </c>
      <c r="J937" s="9">
        <v>38</v>
      </c>
      <c r="K937" s="9" t="s">
        <v>42</v>
      </c>
      <c r="L937" s="10">
        <v>44688</v>
      </c>
      <c r="M937" s="9">
        <v>3</v>
      </c>
      <c r="N937" s="9">
        <v>5</v>
      </c>
      <c r="O937" s="9">
        <v>1330</v>
      </c>
      <c r="P937" s="9" t="s">
        <v>49</v>
      </c>
      <c r="Q937" s="9" t="s">
        <v>995</v>
      </c>
      <c r="R937" s="9" t="s">
        <v>37</v>
      </c>
      <c r="S937" s="9">
        <v>59</v>
      </c>
      <c r="T937" s="9" t="str" cm="1">
        <f t="array" ref="T937">_xlfn.IFS(S937&lt;30, "Young", AND(S937&gt;=30,S937&lt;50),"Adults",S937&gt;=50,"Senior")</f>
        <v>Senior</v>
      </c>
      <c r="U937" s="9" t="s">
        <v>63</v>
      </c>
      <c r="V937" s="9" t="s">
        <v>39</v>
      </c>
    </row>
    <row r="938" spans="1:22" ht="14.25" customHeight="1" x14ac:dyDescent="0.3">
      <c r="A938" s="7">
        <v>1937</v>
      </c>
      <c r="B938" s="8">
        <v>44854</v>
      </c>
      <c r="C938" s="7" t="str">
        <f t="shared" si="14"/>
        <v>Oct</v>
      </c>
      <c r="D938" s="7" t="s">
        <v>81</v>
      </c>
      <c r="E938" s="7" t="s">
        <v>60</v>
      </c>
      <c r="F938" s="7">
        <v>76</v>
      </c>
      <c r="G938" s="7" t="str" cm="1">
        <f t="array" ref="G938">_xlfn.IFS(F938&lt;20,"10-20",AND(F938&gt;=20,F938&lt;50),"20-50",AND(F938&gt;=50,F938&lt;70),"50-70",F938&gt;=70,"70-100")</f>
        <v>70-100</v>
      </c>
      <c r="H938" s="7">
        <v>115</v>
      </c>
      <c r="I938" s="7">
        <v>35</v>
      </c>
      <c r="J938" s="7">
        <v>1</v>
      </c>
      <c r="K938" s="7" t="s">
        <v>42</v>
      </c>
      <c r="L938" s="8">
        <v>44856</v>
      </c>
      <c r="M938" s="7">
        <v>2</v>
      </c>
      <c r="N938" s="7">
        <v>4</v>
      </c>
      <c r="O938" s="7">
        <v>39</v>
      </c>
      <c r="P938" s="7" t="s">
        <v>72</v>
      </c>
      <c r="Q938" s="7" t="s">
        <v>996</v>
      </c>
      <c r="R938" s="7" t="s">
        <v>779</v>
      </c>
      <c r="S938" s="7">
        <v>31</v>
      </c>
      <c r="T938" s="7" t="str" cm="1">
        <f t="array" ref="T938">_xlfn.IFS(S938&lt;30, "Young", AND(S938&gt;=30,S938&lt;50),"Adults",S938&gt;=50,"Senior")</f>
        <v>Adults</v>
      </c>
      <c r="U938" s="7" t="s">
        <v>84</v>
      </c>
      <c r="V938" s="7" t="s">
        <v>39</v>
      </c>
    </row>
    <row r="939" spans="1:22" ht="14.25" customHeight="1" x14ac:dyDescent="0.3">
      <c r="A939" s="9">
        <v>1938</v>
      </c>
      <c r="B939" s="10">
        <v>44842</v>
      </c>
      <c r="C939" s="9" t="str">
        <f t="shared" si="14"/>
        <v>Oct</v>
      </c>
      <c r="D939" s="9" t="s">
        <v>40</v>
      </c>
      <c r="E939" s="9" t="s">
        <v>41</v>
      </c>
      <c r="F939" s="9">
        <v>51</v>
      </c>
      <c r="G939" s="9" t="str" cm="1">
        <f t="array" ref="G939">_xlfn.IFS(F939&lt;20,"10-20",AND(F939&gt;=20,F939&lt;50),"20-50",AND(F939&gt;=50,F939&lt;70),"50-70",F939&gt;=70,"70-100")</f>
        <v>50-70</v>
      </c>
      <c r="H939" s="9">
        <v>77</v>
      </c>
      <c r="I939" s="9">
        <v>854</v>
      </c>
      <c r="J939" s="9">
        <v>33</v>
      </c>
      <c r="K939" s="9" t="s">
        <v>42</v>
      </c>
      <c r="L939" s="10">
        <v>44845</v>
      </c>
      <c r="M939" s="9">
        <v>3</v>
      </c>
      <c r="N939" s="9">
        <v>4</v>
      </c>
      <c r="O939" s="9">
        <v>858</v>
      </c>
      <c r="P939" s="9" t="s">
        <v>45</v>
      </c>
      <c r="Q939" s="9" t="s">
        <v>997</v>
      </c>
      <c r="R939" s="9" t="s">
        <v>779</v>
      </c>
      <c r="S939" s="9">
        <v>25</v>
      </c>
      <c r="T939" s="9" t="str" cm="1">
        <f t="array" ref="T939">_xlfn.IFS(S939&lt;30, "Young", AND(S939&gt;=30,S939&lt;50),"Adults",S939&gt;=50,"Senior")</f>
        <v>Young</v>
      </c>
      <c r="U939" s="9" t="s">
        <v>67</v>
      </c>
      <c r="V939" s="9" t="s">
        <v>39</v>
      </c>
    </row>
    <row r="940" spans="1:22" ht="14.25" customHeight="1" x14ac:dyDescent="0.3">
      <c r="A940" s="7">
        <v>1939</v>
      </c>
      <c r="B940" s="8">
        <v>44845</v>
      </c>
      <c r="C940" s="7" t="str">
        <f t="shared" si="14"/>
        <v>Oct</v>
      </c>
      <c r="D940" s="7" t="s">
        <v>68</v>
      </c>
      <c r="E940" s="7" t="s">
        <v>57</v>
      </c>
      <c r="F940" s="7">
        <v>75</v>
      </c>
      <c r="G940" s="7" t="str" cm="1">
        <f t="array" ref="G940">_xlfn.IFS(F940&lt;20,"10-20",AND(F940&gt;=20,F940&lt;50),"20-50",AND(F940&gt;=50,F940&lt;70),"50-70",F940&gt;=70,"70-100")</f>
        <v>70-100</v>
      </c>
      <c r="H940" s="7">
        <v>93</v>
      </c>
      <c r="I940" s="7">
        <v>627</v>
      </c>
      <c r="J940" s="7">
        <v>35</v>
      </c>
      <c r="K940" s="7" t="s">
        <v>42</v>
      </c>
      <c r="L940" s="8">
        <v>44848</v>
      </c>
      <c r="M940" s="7">
        <v>3</v>
      </c>
      <c r="N940" s="7">
        <v>3</v>
      </c>
      <c r="O940" s="7">
        <v>630</v>
      </c>
      <c r="P940" s="7" t="s">
        <v>45</v>
      </c>
      <c r="Q940" s="7" t="s">
        <v>998</v>
      </c>
      <c r="R940" s="7" t="s">
        <v>779</v>
      </c>
      <c r="S940" s="7">
        <v>33</v>
      </c>
      <c r="T940" s="7" t="str" cm="1">
        <f t="array" ref="T940">_xlfn.IFS(S940&lt;30, "Young", AND(S940&gt;=30,S940&lt;50),"Adults",S940&gt;=50,"Senior")</f>
        <v>Adults</v>
      </c>
      <c r="U940" s="7" t="s">
        <v>44</v>
      </c>
      <c r="V940" s="7" t="s">
        <v>39</v>
      </c>
    </row>
    <row r="941" spans="1:22" ht="14.25" customHeight="1" x14ac:dyDescent="0.3">
      <c r="A941" s="9">
        <v>1940</v>
      </c>
      <c r="B941" s="10">
        <v>44897</v>
      </c>
      <c r="C941" s="9" t="str">
        <f t="shared" si="14"/>
        <v>Dec</v>
      </c>
      <c r="D941" s="9" t="s">
        <v>56</v>
      </c>
      <c r="E941" s="9" t="s">
        <v>57</v>
      </c>
      <c r="F941" s="9">
        <v>95</v>
      </c>
      <c r="G941" s="9" t="str" cm="1">
        <f t="array" ref="G941">_xlfn.IFS(F941&lt;20,"10-20",AND(F941&gt;=20,F941&lt;50),"20-50",AND(F941&gt;=50,F941&lt;70),"50-70",F941&gt;=70,"70-100")</f>
        <v>70-100</v>
      </c>
      <c r="H941" s="9">
        <v>135</v>
      </c>
      <c r="I941" s="9">
        <v>1638</v>
      </c>
      <c r="J941" s="9">
        <v>41</v>
      </c>
      <c r="K941" s="9" t="s">
        <v>42</v>
      </c>
      <c r="L941" s="10">
        <v>44899</v>
      </c>
      <c r="M941" s="9">
        <v>2</v>
      </c>
      <c r="N941" s="9">
        <v>2</v>
      </c>
      <c r="O941" s="9">
        <v>1640</v>
      </c>
      <c r="P941" s="9" t="s">
        <v>45</v>
      </c>
      <c r="Q941" s="9" t="s">
        <v>999</v>
      </c>
      <c r="R941" s="9" t="s">
        <v>37</v>
      </c>
      <c r="S941" s="9">
        <v>54</v>
      </c>
      <c r="T941" s="9" t="str" cm="1">
        <f t="array" ref="T941">_xlfn.IFS(S941&lt;30, "Young", AND(S941&gt;=30,S941&lt;50),"Adults",S941&gt;=50,"Senior")</f>
        <v>Senior</v>
      </c>
      <c r="U941" s="9" t="s">
        <v>63</v>
      </c>
      <c r="V941" s="9" t="s">
        <v>39</v>
      </c>
    </row>
    <row r="942" spans="1:22" ht="14.25" customHeight="1" x14ac:dyDescent="0.3">
      <c r="A942" s="7">
        <v>1941</v>
      </c>
      <c r="B942" s="8">
        <v>44817</v>
      </c>
      <c r="C942" s="7" t="str">
        <f t="shared" si="14"/>
        <v>Sep</v>
      </c>
      <c r="D942" s="7" t="s">
        <v>65</v>
      </c>
      <c r="E942" s="7" t="s">
        <v>57</v>
      </c>
      <c r="F942" s="7">
        <v>40</v>
      </c>
      <c r="G942" s="7" t="str" cm="1">
        <f t="array" ref="G942">_xlfn.IFS(F942&lt;20,"10-20",AND(F942&gt;=20,F942&lt;50),"20-50",AND(F942&gt;=50,F942&lt;70),"50-70",F942&gt;=70,"70-100")</f>
        <v>20-50</v>
      </c>
      <c r="H942" s="7">
        <v>56</v>
      </c>
      <c r="I942" s="7">
        <v>396</v>
      </c>
      <c r="J942" s="7">
        <v>25</v>
      </c>
      <c r="K942" s="7" t="s">
        <v>42</v>
      </c>
      <c r="L942" s="8">
        <v>44818</v>
      </c>
      <c r="M942" s="7">
        <v>1</v>
      </c>
      <c r="N942" s="7">
        <v>4</v>
      </c>
      <c r="O942" s="7">
        <v>400</v>
      </c>
      <c r="P942" s="7" t="s">
        <v>61</v>
      </c>
      <c r="Q942" s="7" t="s">
        <v>1000</v>
      </c>
      <c r="R942" s="7" t="s">
        <v>779</v>
      </c>
      <c r="S942" s="7">
        <v>46</v>
      </c>
      <c r="T942" s="7" t="str" cm="1">
        <f t="array" ref="T942">_xlfn.IFS(S942&lt;30, "Young", AND(S942&gt;=30,S942&lt;50),"Adults",S942&gt;=50,"Senior")</f>
        <v>Adults</v>
      </c>
      <c r="U942" s="7" t="s">
        <v>74</v>
      </c>
      <c r="V942" s="7" t="s">
        <v>39</v>
      </c>
    </row>
    <row r="943" spans="1:22" ht="14.25" customHeight="1" x14ac:dyDescent="0.3">
      <c r="A943" s="9">
        <v>1942</v>
      </c>
      <c r="B943" s="10">
        <v>44641</v>
      </c>
      <c r="C943" s="9" t="str">
        <f t="shared" si="14"/>
        <v>Mar</v>
      </c>
      <c r="D943" s="9" t="s">
        <v>32</v>
      </c>
      <c r="E943" s="9" t="s">
        <v>33</v>
      </c>
      <c r="F943" s="9">
        <v>63</v>
      </c>
      <c r="G943" s="9" t="str" cm="1">
        <f t="array" ref="G943">_xlfn.IFS(F943&lt;20,"10-20",AND(F943&gt;=20,F943&lt;50),"20-50",AND(F943&gt;=50,F943&lt;70),"50-70",F943&gt;=70,"70-100")</f>
        <v>50-70</v>
      </c>
      <c r="H943" s="9">
        <v>93</v>
      </c>
      <c r="I943" s="9">
        <v>1348</v>
      </c>
      <c r="J943" s="9">
        <v>45</v>
      </c>
      <c r="K943" s="9" t="s">
        <v>42</v>
      </c>
      <c r="L943" s="10">
        <v>44645</v>
      </c>
      <c r="M943" s="9">
        <v>4</v>
      </c>
      <c r="N943" s="9">
        <v>2</v>
      </c>
      <c r="O943" s="9">
        <v>1350</v>
      </c>
      <c r="P943" s="9" t="s">
        <v>45</v>
      </c>
      <c r="Q943" s="9" t="s">
        <v>1001</v>
      </c>
      <c r="R943" s="9" t="s">
        <v>37</v>
      </c>
      <c r="S943" s="9">
        <v>59</v>
      </c>
      <c r="T943" s="9" t="str" cm="1">
        <f t="array" ref="T943">_xlfn.IFS(S943&lt;30, "Young", AND(S943&gt;=30,S943&lt;50),"Adults",S943&gt;=50,"Senior")</f>
        <v>Senior</v>
      </c>
      <c r="U943" s="9" t="s">
        <v>44</v>
      </c>
      <c r="V943" s="9" t="s">
        <v>39</v>
      </c>
    </row>
    <row r="944" spans="1:22" ht="14.25" customHeight="1" x14ac:dyDescent="0.3">
      <c r="A944" s="7">
        <v>1943</v>
      </c>
      <c r="B944" s="8">
        <v>44672</v>
      </c>
      <c r="C944" s="7" t="str">
        <f t="shared" si="14"/>
        <v>Apr</v>
      </c>
      <c r="D944" s="7" t="s">
        <v>68</v>
      </c>
      <c r="E944" s="7" t="s">
        <v>57</v>
      </c>
      <c r="F944" s="7">
        <v>51</v>
      </c>
      <c r="G944" s="7" t="str" cm="1">
        <f t="array" ref="G944">_xlfn.IFS(F944&lt;20,"10-20",AND(F944&gt;=20,F944&lt;50),"20-50",AND(F944&gt;=50,F944&lt;70),"50-70",F944&gt;=70,"70-100")</f>
        <v>50-70</v>
      </c>
      <c r="H944" s="7">
        <v>66</v>
      </c>
      <c r="I944" s="7">
        <v>358</v>
      </c>
      <c r="J944" s="7">
        <v>24</v>
      </c>
      <c r="K944" s="7" t="s">
        <v>42</v>
      </c>
      <c r="L944" s="8">
        <v>44674</v>
      </c>
      <c r="M944" s="7">
        <v>2</v>
      </c>
      <c r="N944" s="7">
        <v>2</v>
      </c>
      <c r="O944" s="7">
        <v>360</v>
      </c>
      <c r="P944" s="7" t="s">
        <v>45</v>
      </c>
      <c r="Q944" s="7" t="s">
        <v>1002</v>
      </c>
      <c r="R944" s="7" t="s">
        <v>779</v>
      </c>
      <c r="S944" s="7">
        <v>59</v>
      </c>
      <c r="T944" s="7" t="str" cm="1">
        <f t="array" ref="T944">_xlfn.IFS(S944&lt;30, "Young", AND(S944&gt;=30,S944&lt;50),"Adults",S944&gt;=50,"Senior")</f>
        <v>Senior</v>
      </c>
      <c r="U944" s="7" t="s">
        <v>84</v>
      </c>
      <c r="V944" s="7" t="s">
        <v>39</v>
      </c>
    </row>
    <row r="945" spans="1:22" ht="14.25" customHeight="1" x14ac:dyDescent="0.3">
      <c r="A945" s="9">
        <v>1944</v>
      </c>
      <c r="B945" s="10">
        <v>44813</v>
      </c>
      <c r="C945" s="9" t="str">
        <f t="shared" si="14"/>
        <v>Sep</v>
      </c>
      <c r="D945" s="9" t="s">
        <v>81</v>
      </c>
      <c r="E945" s="9" t="s">
        <v>60</v>
      </c>
      <c r="F945" s="9">
        <v>40</v>
      </c>
      <c r="G945" s="9" t="str" cm="1">
        <f t="array" ref="G945">_xlfn.IFS(F945&lt;20,"10-20",AND(F945&gt;=20,F945&lt;50),"20-50",AND(F945&gt;=50,F945&lt;70),"50-70",F945&gt;=70,"70-100")</f>
        <v>20-50</v>
      </c>
      <c r="H945" s="9">
        <v>61</v>
      </c>
      <c r="I945" s="9">
        <v>646</v>
      </c>
      <c r="J945" s="9">
        <v>31</v>
      </c>
      <c r="K945" s="9" t="s">
        <v>42</v>
      </c>
      <c r="L945" s="10">
        <v>44820</v>
      </c>
      <c r="M945" s="9">
        <v>7</v>
      </c>
      <c r="N945" s="9">
        <v>5</v>
      </c>
      <c r="O945" s="9">
        <v>651</v>
      </c>
      <c r="P945" s="9" t="s">
        <v>72</v>
      </c>
      <c r="Q945" s="9" t="s">
        <v>1003</v>
      </c>
      <c r="R945" s="9" t="s">
        <v>779</v>
      </c>
      <c r="S945" s="9">
        <v>48</v>
      </c>
      <c r="T945" s="9" t="str" cm="1">
        <f t="array" ref="T945">_xlfn.IFS(S945&lt;30, "Young", AND(S945&gt;=30,S945&lt;50),"Adults",S945&gt;=50,"Senior")</f>
        <v>Adults</v>
      </c>
      <c r="U945" s="9" t="s">
        <v>88</v>
      </c>
      <c r="V945" s="9" t="s">
        <v>39</v>
      </c>
    </row>
    <row r="946" spans="1:22" ht="14.25" customHeight="1" x14ac:dyDescent="0.3">
      <c r="A946" s="7">
        <v>1945</v>
      </c>
      <c r="B946" s="8">
        <v>44853</v>
      </c>
      <c r="C946" s="7" t="str">
        <f t="shared" si="14"/>
        <v>Oct</v>
      </c>
      <c r="D946" s="7" t="s">
        <v>68</v>
      </c>
      <c r="E946" s="7" t="s">
        <v>57</v>
      </c>
      <c r="F946" s="7">
        <v>24</v>
      </c>
      <c r="G946" s="7" t="str" cm="1">
        <f t="array" ref="G946">_xlfn.IFS(F946&lt;20,"10-20",AND(F946&gt;=20,F946&lt;50),"20-50",AND(F946&gt;=50,F946&lt;70),"50-70",F946&gt;=70,"70-100")</f>
        <v>20-50</v>
      </c>
      <c r="H946" s="7">
        <v>46</v>
      </c>
      <c r="I946" s="7">
        <v>1052</v>
      </c>
      <c r="J946" s="7">
        <v>48</v>
      </c>
      <c r="K946" s="7" t="s">
        <v>42</v>
      </c>
      <c r="L946" s="8">
        <v>44856</v>
      </c>
      <c r="M946" s="7">
        <v>3</v>
      </c>
      <c r="N946" s="7">
        <v>4</v>
      </c>
      <c r="O946" s="7">
        <v>1056</v>
      </c>
      <c r="P946" s="7" t="s">
        <v>61</v>
      </c>
      <c r="Q946" s="7" t="s">
        <v>1004</v>
      </c>
      <c r="R946" s="7" t="s">
        <v>37</v>
      </c>
      <c r="S946" s="7">
        <v>49</v>
      </c>
      <c r="T946" s="7" t="str" cm="1">
        <f t="array" ref="T946">_xlfn.IFS(S946&lt;30, "Young", AND(S946&gt;=30,S946&lt;50),"Adults",S946&gt;=50,"Senior")</f>
        <v>Adults</v>
      </c>
      <c r="U946" s="7" t="s">
        <v>44</v>
      </c>
      <c r="V946" s="7" t="s">
        <v>39</v>
      </c>
    </row>
    <row r="947" spans="1:22" ht="14.25" customHeight="1" x14ac:dyDescent="0.3">
      <c r="A947" s="9">
        <v>1946</v>
      </c>
      <c r="B947" s="10">
        <v>44861</v>
      </c>
      <c r="C947" s="9" t="str">
        <f t="shared" si="14"/>
        <v>Oct</v>
      </c>
      <c r="D947" s="9" t="s">
        <v>77</v>
      </c>
      <c r="E947" s="9" t="s">
        <v>33</v>
      </c>
      <c r="F947" s="9">
        <v>86</v>
      </c>
      <c r="G947" s="9" t="str" cm="1">
        <f t="array" ref="G947">_xlfn.IFS(F947&lt;20,"10-20",AND(F947&gt;=20,F947&lt;50),"20-50",AND(F947&gt;=50,F947&lt;70),"50-70",F947&gt;=70,"70-100")</f>
        <v>70-100</v>
      </c>
      <c r="H947" s="9">
        <v>120</v>
      </c>
      <c r="I947" s="9">
        <v>1527</v>
      </c>
      <c r="J947" s="9">
        <v>45</v>
      </c>
      <c r="K947" s="9" t="s">
        <v>42</v>
      </c>
      <c r="L947" s="10">
        <v>44863</v>
      </c>
      <c r="M947" s="9">
        <v>2</v>
      </c>
      <c r="N947" s="9">
        <v>3</v>
      </c>
      <c r="O947" s="9">
        <v>1530</v>
      </c>
      <c r="P947" s="9" t="s">
        <v>35</v>
      </c>
      <c r="Q947" s="9" t="s">
        <v>1005</v>
      </c>
      <c r="R947" s="9" t="s">
        <v>37</v>
      </c>
      <c r="S947" s="9">
        <v>64</v>
      </c>
      <c r="T947" s="9" t="str" cm="1">
        <f t="array" ref="T947">_xlfn.IFS(S947&lt;30, "Young", AND(S947&gt;=30,S947&lt;50),"Adults",S947&gt;=50,"Senior")</f>
        <v>Senior</v>
      </c>
      <c r="U947" s="9" t="s">
        <v>168</v>
      </c>
      <c r="V947" s="9" t="s">
        <v>39</v>
      </c>
    </row>
    <row r="948" spans="1:22" ht="14.25" customHeight="1" x14ac:dyDescent="0.3">
      <c r="A948" s="7">
        <v>1947</v>
      </c>
      <c r="B948" s="8">
        <v>44891</v>
      </c>
      <c r="C948" s="7" t="str">
        <f t="shared" si="14"/>
        <v>Nov</v>
      </c>
      <c r="D948" s="7" t="s">
        <v>68</v>
      </c>
      <c r="E948" s="7" t="s">
        <v>57</v>
      </c>
      <c r="F948" s="7">
        <v>48</v>
      </c>
      <c r="G948" s="7" t="str" cm="1">
        <f t="array" ref="G948">_xlfn.IFS(F948&lt;20,"10-20",AND(F948&gt;=20,F948&lt;50),"20-50",AND(F948&gt;=50,F948&lt;70),"50-70",F948&gt;=70,"70-100")</f>
        <v>20-50</v>
      </c>
      <c r="H948" s="7">
        <v>78</v>
      </c>
      <c r="I948" s="7">
        <v>596</v>
      </c>
      <c r="J948" s="7">
        <v>20</v>
      </c>
      <c r="K948" s="7" t="s">
        <v>42</v>
      </c>
      <c r="L948" s="8">
        <v>44892</v>
      </c>
      <c r="M948" s="7">
        <v>1</v>
      </c>
      <c r="N948" s="7">
        <v>4</v>
      </c>
      <c r="O948" s="7">
        <v>600</v>
      </c>
      <c r="P948" s="7" t="s">
        <v>45</v>
      </c>
      <c r="Q948" s="7" t="s">
        <v>1006</v>
      </c>
      <c r="R948" s="7" t="s">
        <v>779</v>
      </c>
      <c r="S948" s="7">
        <v>46</v>
      </c>
      <c r="T948" s="7" t="str" cm="1">
        <f t="array" ref="T948">_xlfn.IFS(S948&lt;30, "Young", AND(S948&gt;=30,S948&lt;50),"Adults",S948&gt;=50,"Senior")</f>
        <v>Adults</v>
      </c>
      <c r="U948" s="7" t="s">
        <v>67</v>
      </c>
      <c r="V948" s="7" t="s">
        <v>39</v>
      </c>
    </row>
    <row r="949" spans="1:22" ht="14.25" customHeight="1" x14ac:dyDescent="0.3">
      <c r="A949" s="9">
        <v>1948</v>
      </c>
      <c r="B949" s="10">
        <v>44574</v>
      </c>
      <c r="C949" s="9" t="str">
        <f t="shared" si="14"/>
        <v>Jan</v>
      </c>
      <c r="D949" s="9" t="s">
        <v>32</v>
      </c>
      <c r="E949" s="9" t="s">
        <v>33</v>
      </c>
      <c r="F949" s="9">
        <v>37</v>
      </c>
      <c r="G949" s="9" t="str" cm="1">
        <f t="array" ref="G949">_xlfn.IFS(F949&lt;20,"10-20",AND(F949&gt;=20,F949&lt;50),"20-50",AND(F949&gt;=50,F949&lt;70),"50-70",F949&gt;=70,"70-100")</f>
        <v>20-50</v>
      </c>
      <c r="H949" s="9">
        <v>47</v>
      </c>
      <c r="I949" s="9">
        <v>348</v>
      </c>
      <c r="J949" s="9">
        <v>35</v>
      </c>
      <c r="K949" s="9" t="s">
        <v>42</v>
      </c>
      <c r="L949" s="10">
        <v>44580</v>
      </c>
      <c r="M949" s="9">
        <v>6</v>
      </c>
      <c r="N949" s="9">
        <v>2</v>
      </c>
      <c r="O949" s="9">
        <v>350</v>
      </c>
      <c r="P949" s="9" t="s">
        <v>45</v>
      </c>
      <c r="Q949" s="9" t="s">
        <v>1007</v>
      </c>
      <c r="R949" s="9" t="s">
        <v>37</v>
      </c>
      <c r="S949" s="9">
        <v>59</v>
      </c>
      <c r="T949" s="9" t="str" cm="1">
        <f t="array" ref="T949">_xlfn.IFS(S949&lt;30, "Young", AND(S949&gt;=30,S949&lt;50),"Adults",S949&gt;=50,"Senior")</f>
        <v>Senior</v>
      </c>
      <c r="U949" s="9" t="s">
        <v>88</v>
      </c>
      <c r="V949" s="9" t="s">
        <v>39</v>
      </c>
    </row>
    <row r="950" spans="1:22" ht="14.25" customHeight="1" x14ac:dyDescent="0.3">
      <c r="A950" s="7">
        <v>1949</v>
      </c>
      <c r="B950" s="8">
        <v>44630</v>
      </c>
      <c r="C950" s="7" t="str">
        <f t="shared" si="14"/>
        <v>Mar</v>
      </c>
      <c r="D950" s="7" t="s">
        <v>68</v>
      </c>
      <c r="E950" s="7" t="s">
        <v>57</v>
      </c>
      <c r="F950" s="7">
        <v>23</v>
      </c>
      <c r="G950" s="7" t="str" cm="1">
        <f t="array" ref="G950">_xlfn.IFS(F950&lt;20,"10-20",AND(F950&gt;=20,F950&lt;50),"20-50",AND(F950&gt;=50,F950&lt;70),"50-70",F950&gt;=70,"70-100")</f>
        <v>20-50</v>
      </c>
      <c r="H950" s="7">
        <v>47</v>
      </c>
      <c r="I950" s="7">
        <v>982</v>
      </c>
      <c r="J950" s="7">
        <v>41</v>
      </c>
      <c r="K950" s="7" t="s">
        <v>42</v>
      </c>
      <c r="L950" s="8">
        <v>44636</v>
      </c>
      <c r="M950" s="7">
        <v>6</v>
      </c>
      <c r="N950" s="7">
        <v>2</v>
      </c>
      <c r="O950" s="7">
        <v>984</v>
      </c>
      <c r="P950" s="7" t="s">
        <v>49</v>
      </c>
      <c r="Q950" s="7" t="s">
        <v>1008</v>
      </c>
      <c r="R950" s="7" t="s">
        <v>37</v>
      </c>
      <c r="S950" s="7">
        <v>47</v>
      </c>
      <c r="T950" s="7" t="str" cm="1">
        <f t="array" ref="T950">_xlfn.IFS(S950&lt;30, "Young", AND(S950&gt;=30,S950&lt;50),"Adults",S950&gt;=50,"Senior")</f>
        <v>Adults</v>
      </c>
      <c r="U950" s="7" t="s">
        <v>74</v>
      </c>
      <c r="V950" s="7" t="s">
        <v>39</v>
      </c>
    </row>
    <row r="951" spans="1:22" ht="14.25" customHeight="1" x14ac:dyDescent="0.3">
      <c r="A951" s="9">
        <v>1950</v>
      </c>
      <c r="B951" s="10">
        <v>44767</v>
      </c>
      <c r="C951" s="9" t="str">
        <f t="shared" si="14"/>
        <v>Jul</v>
      </c>
      <c r="D951" s="9" t="s">
        <v>48</v>
      </c>
      <c r="E951" s="9" t="s">
        <v>41</v>
      </c>
      <c r="F951" s="9">
        <v>65</v>
      </c>
      <c r="G951" s="9" t="str" cm="1">
        <f t="array" ref="G951">_xlfn.IFS(F951&lt;20,"10-20",AND(F951&gt;=20,F951&lt;50),"20-50",AND(F951&gt;=50,F951&lt;70),"50-70",F951&gt;=70,"70-100")</f>
        <v>50-70</v>
      </c>
      <c r="H951" s="9">
        <v>88</v>
      </c>
      <c r="I951" s="9">
        <v>503</v>
      </c>
      <c r="J951" s="9">
        <v>22</v>
      </c>
      <c r="K951" s="9" t="s">
        <v>42</v>
      </c>
      <c r="L951" s="10">
        <v>44769</v>
      </c>
      <c r="M951" s="9">
        <v>1</v>
      </c>
      <c r="N951" s="9">
        <v>3</v>
      </c>
      <c r="O951" s="9">
        <v>506</v>
      </c>
      <c r="P951" s="9" t="s">
        <v>49</v>
      </c>
      <c r="Q951" s="9" t="s">
        <v>1009</v>
      </c>
      <c r="R951" s="9" t="s">
        <v>779</v>
      </c>
      <c r="S951" s="9">
        <v>17</v>
      </c>
      <c r="T951" s="9" t="str" cm="1">
        <f t="array" ref="T951">_xlfn.IFS(S951&lt;30, "Young", AND(S951&gt;=30,S951&lt;50),"Adults",S951&gt;=50,"Senior")</f>
        <v>Young</v>
      </c>
      <c r="U951" s="9" t="s">
        <v>47</v>
      </c>
      <c r="V951" s="9" t="s">
        <v>39</v>
      </c>
    </row>
    <row r="952" spans="1:22" ht="14.25" customHeight="1" x14ac:dyDescent="0.3">
      <c r="A952" s="7">
        <v>1951</v>
      </c>
      <c r="B952" s="8">
        <v>44564</v>
      </c>
      <c r="C952" s="7" t="str">
        <f t="shared" si="14"/>
        <v>Jan</v>
      </c>
      <c r="D952" s="7" t="s">
        <v>56</v>
      </c>
      <c r="E952" s="7" t="s">
        <v>57</v>
      </c>
      <c r="F952" s="7">
        <v>48</v>
      </c>
      <c r="G952" s="7" t="str" cm="1">
        <f t="array" ref="G952">_xlfn.IFS(F952&lt;20,"10-20",AND(F952&gt;=20,F952&lt;50),"20-50",AND(F952&gt;=50,F952&lt;70),"50-70",F952&gt;=70,"70-100")</f>
        <v>20-50</v>
      </c>
      <c r="H952" s="7">
        <v>87</v>
      </c>
      <c r="I952" s="7">
        <v>1828</v>
      </c>
      <c r="J952" s="7">
        <v>47</v>
      </c>
      <c r="K952" s="7" t="s">
        <v>42</v>
      </c>
      <c r="L952" s="8">
        <v>44568</v>
      </c>
      <c r="M952" s="7">
        <v>4</v>
      </c>
      <c r="N952" s="7">
        <v>5</v>
      </c>
      <c r="O952" s="7">
        <v>1833</v>
      </c>
      <c r="P952" s="7" t="s">
        <v>61</v>
      </c>
      <c r="Q952" s="7" t="s">
        <v>1010</v>
      </c>
      <c r="R952" s="7" t="s">
        <v>37</v>
      </c>
      <c r="S952" s="7">
        <v>27</v>
      </c>
      <c r="T952" s="7" t="str" cm="1">
        <f t="array" ref="T952">_xlfn.IFS(S952&lt;30, "Young", AND(S952&gt;=30,S952&lt;50),"Adults",S952&gt;=50,"Senior")</f>
        <v>Young</v>
      </c>
      <c r="U952" s="7" t="s">
        <v>38</v>
      </c>
      <c r="V952" s="7" t="s">
        <v>39</v>
      </c>
    </row>
    <row r="953" spans="1:22" ht="14.25" customHeight="1" x14ac:dyDescent="0.3">
      <c r="A953" s="9">
        <v>1952</v>
      </c>
      <c r="B953" s="10">
        <v>44590</v>
      </c>
      <c r="C953" s="9" t="str">
        <f t="shared" si="14"/>
        <v>Jan</v>
      </c>
      <c r="D953" s="9" t="s">
        <v>65</v>
      </c>
      <c r="E953" s="9" t="s">
        <v>57</v>
      </c>
      <c r="F953" s="9">
        <v>57</v>
      </c>
      <c r="G953" s="9" t="str" cm="1">
        <f t="array" ref="G953">_xlfn.IFS(F953&lt;20,"10-20",AND(F953&gt;=20,F953&lt;50),"20-50",AND(F953&gt;=50,F953&lt;70),"50-70",F953&gt;=70,"70-100")</f>
        <v>50-70</v>
      </c>
      <c r="H953" s="9">
        <v>67</v>
      </c>
      <c r="I953" s="9">
        <v>28</v>
      </c>
      <c r="J953" s="9">
        <v>3</v>
      </c>
      <c r="K953" s="9" t="s">
        <v>42</v>
      </c>
      <c r="L953" s="10">
        <v>44594</v>
      </c>
      <c r="M953" s="9">
        <v>4</v>
      </c>
      <c r="N953" s="9">
        <v>2</v>
      </c>
      <c r="O953" s="9">
        <v>30</v>
      </c>
      <c r="P953" s="9" t="s">
        <v>45</v>
      </c>
      <c r="Q953" s="9" t="s">
        <v>1011</v>
      </c>
      <c r="R953" s="9" t="s">
        <v>37</v>
      </c>
      <c r="S953" s="9">
        <v>55</v>
      </c>
      <c r="T953" s="9" t="str" cm="1">
        <f t="array" ref="T953">_xlfn.IFS(S953&lt;30, "Young", AND(S953&gt;=30,S953&lt;50),"Adults",S953&gt;=50,"Senior")</f>
        <v>Senior</v>
      </c>
      <c r="U953" s="9" t="s">
        <v>38</v>
      </c>
      <c r="V953" s="9" t="s">
        <v>39</v>
      </c>
    </row>
    <row r="954" spans="1:22" ht="14.25" customHeight="1" x14ac:dyDescent="0.3">
      <c r="A954" s="7">
        <v>1953</v>
      </c>
      <c r="B954" s="8">
        <v>44908</v>
      </c>
      <c r="C954" s="7" t="str">
        <f t="shared" si="14"/>
        <v>Dec</v>
      </c>
      <c r="D954" s="7" t="s">
        <v>59</v>
      </c>
      <c r="E954" s="7" t="s">
        <v>60</v>
      </c>
      <c r="F954" s="7">
        <v>71</v>
      </c>
      <c r="G954" s="7" t="str" cm="1">
        <f t="array" ref="G954">_xlfn.IFS(F954&lt;20,"10-20",AND(F954&gt;=20,F954&lt;50),"20-50",AND(F954&gt;=50,F954&lt;70),"50-70",F954&gt;=70,"70-100")</f>
        <v>70-100</v>
      </c>
      <c r="H954" s="7">
        <v>93</v>
      </c>
      <c r="I954" s="7">
        <v>438</v>
      </c>
      <c r="J954" s="7">
        <v>20</v>
      </c>
      <c r="K954" s="7" t="s">
        <v>42</v>
      </c>
      <c r="L954" s="8">
        <v>44910</v>
      </c>
      <c r="M954" s="7">
        <v>2</v>
      </c>
      <c r="N954" s="7">
        <v>2</v>
      </c>
      <c r="O954" s="7">
        <v>440</v>
      </c>
      <c r="P954" s="7" t="s">
        <v>45</v>
      </c>
      <c r="Q954" s="7" t="s">
        <v>1012</v>
      </c>
      <c r="R954" s="7" t="s">
        <v>37</v>
      </c>
      <c r="S954" s="7">
        <v>60</v>
      </c>
      <c r="T954" s="7" t="str" cm="1">
        <f t="array" ref="T954">_xlfn.IFS(S954&lt;30, "Young", AND(S954&gt;=30,S954&lt;50),"Adults",S954&gt;=50,"Senior")</f>
        <v>Senior</v>
      </c>
      <c r="U954" s="7" t="s">
        <v>74</v>
      </c>
      <c r="V954" s="7" t="s">
        <v>39</v>
      </c>
    </row>
    <row r="955" spans="1:22" ht="14.25" customHeight="1" x14ac:dyDescent="0.3">
      <c r="A955" s="9">
        <v>1954</v>
      </c>
      <c r="B955" s="10">
        <v>44764</v>
      </c>
      <c r="C955" s="9" t="str">
        <f t="shared" si="14"/>
        <v>Jul</v>
      </c>
      <c r="D955" s="9" t="s">
        <v>56</v>
      </c>
      <c r="E955" s="9" t="s">
        <v>57</v>
      </c>
      <c r="F955" s="9">
        <v>29</v>
      </c>
      <c r="G955" s="9" t="str" cm="1">
        <f t="array" ref="G955">_xlfn.IFS(F955&lt;20,"10-20",AND(F955&gt;=20,F955&lt;50),"20-50",AND(F955&gt;=50,F955&lt;70),"50-70",F955&gt;=70,"70-100")</f>
        <v>20-50</v>
      </c>
      <c r="H955" s="9">
        <v>49</v>
      </c>
      <c r="I955" s="9">
        <v>357</v>
      </c>
      <c r="J955" s="9">
        <v>18</v>
      </c>
      <c r="K955" s="9" t="s">
        <v>42</v>
      </c>
      <c r="L955" s="10">
        <v>44771</v>
      </c>
      <c r="M955" s="9">
        <v>7</v>
      </c>
      <c r="N955" s="9">
        <v>3</v>
      </c>
      <c r="O955" s="9">
        <v>360</v>
      </c>
      <c r="P955" s="9" t="s">
        <v>61</v>
      </c>
      <c r="Q955" s="9" t="s">
        <v>1013</v>
      </c>
      <c r="R955" s="9" t="s">
        <v>779</v>
      </c>
      <c r="S955" s="9">
        <v>61</v>
      </c>
      <c r="T955" s="9" t="str" cm="1">
        <f t="array" ref="T955">_xlfn.IFS(S955&lt;30, "Young", AND(S955&gt;=30,S955&lt;50),"Adults",S955&gt;=50,"Senior")</f>
        <v>Senior</v>
      </c>
      <c r="U955" s="9" t="s">
        <v>47</v>
      </c>
      <c r="V955" s="9" t="s">
        <v>39</v>
      </c>
    </row>
    <row r="956" spans="1:22" ht="14.25" customHeight="1" x14ac:dyDescent="0.3">
      <c r="A956" s="7">
        <v>1955</v>
      </c>
      <c r="B956" s="8">
        <v>44565</v>
      </c>
      <c r="C956" s="7" t="str">
        <f t="shared" si="14"/>
        <v>Jan</v>
      </c>
      <c r="D956" s="7" t="s">
        <v>32</v>
      </c>
      <c r="E956" s="7" t="s">
        <v>33</v>
      </c>
      <c r="F956" s="7">
        <v>54</v>
      </c>
      <c r="G956" s="7" t="str" cm="1">
        <f t="array" ref="G956">_xlfn.IFS(F956&lt;20,"10-20",AND(F956&gt;=20,F956&lt;50),"20-50",AND(F956&gt;=50,F956&lt;70),"50-70",F956&gt;=70,"70-100")</f>
        <v>50-70</v>
      </c>
      <c r="H956" s="7">
        <v>94</v>
      </c>
      <c r="I956" s="7">
        <v>797</v>
      </c>
      <c r="J956" s="7">
        <v>20</v>
      </c>
      <c r="K956" s="7" t="s">
        <v>42</v>
      </c>
      <c r="L956" s="8">
        <v>44569</v>
      </c>
      <c r="M956" s="7">
        <v>4</v>
      </c>
      <c r="N956" s="7">
        <v>3</v>
      </c>
      <c r="O956" s="7">
        <v>800</v>
      </c>
      <c r="P956" s="7" t="s">
        <v>35</v>
      </c>
      <c r="Q956" s="7" t="s">
        <v>1014</v>
      </c>
      <c r="R956" s="7" t="s">
        <v>37</v>
      </c>
      <c r="S956" s="7">
        <v>48</v>
      </c>
      <c r="T956" s="7" t="str" cm="1">
        <f t="array" ref="T956">_xlfn.IFS(S956&lt;30, "Young", AND(S956&gt;=30,S956&lt;50),"Adults",S956&gt;=50,"Senior")</f>
        <v>Adults</v>
      </c>
      <c r="U956" s="7" t="s">
        <v>63</v>
      </c>
      <c r="V956" s="7" t="s">
        <v>39</v>
      </c>
    </row>
    <row r="957" spans="1:22" ht="14.25" customHeight="1" x14ac:dyDescent="0.3">
      <c r="A957" s="9">
        <v>1956</v>
      </c>
      <c r="B957" s="10">
        <v>44891</v>
      </c>
      <c r="C957" s="9" t="str">
        <f t="shared" si="14"/>
        <v>Nov</v>
      </c>
      <c r="D957" s="9" t="s">
        <v>81</v>
      </c>
      <c r="E957" s="9" t="s">
        <v>60</v>
      </c>
      <c r="F957" s="9">
        <v>59</v>
      </c>
      <c r="G957" s="9" t="str" cm="1">
        <f t="array" ref="G957">_xlfn.IFS(F957&lt;20,"10-20",AND(F957&gt;=20,F957&lt;50),"20-50",AND(F957&gt;=50,F957&lt;70),"50-70",F957&gt;=70,"70-100")</f>
        <v>50-70</v>
      </c>
      <c r="H957" s="9">
        <v>91</v>
      </c>
      <c r="I957" s="9">
        <v>766</v>
      </c>
      <c r="J957" s="9">
        <v>24</v>
      </c>
      <c r="K957" s="9" t="s">
        <v>42</v>
      </c>
      <c r="L957" s="10">
        <v>44894</v>
      </c>
      <c r="M957" s="9">
        <v>3</v>
      </c>
      <c r="N957" s="9">
        <v>2</v>
      </c>
      <c r="O957" s="9">
        <v>768</v>
      </c>
      <c r="P957" s="9" t="s">
        <v>35</v>
      </c>
      <c r="Q957" s="9" t="s">
        <v>1015</v>
      </c>
      <c r="R957" s="9" t="s">
        <v>37</v>
      </c>
      <c r="S957" s="9">
        <v>31</v>
      </c>
      <c r="T957" s="9" t="str" cm="1">
        <f t="array" ref="T957">_xlfn.IFS(S957&lt;30, "Young", AND(S957&gt;=30,S957&lt;50),"Adults",S957&gt;=50,"Senior")</f>
        <v>Adults</v>
      </c>
      <c r="U957" s="9" t="s">
        <v>55</v>
      </c>
      <c r="V957" s="9" t="s">
        <v>39</v>
      </c>
    </row>
    <row r="958" spans="1:22" ht="14.25" customHeight="1" x14ac:dyDescent="0.3">
      <c r="A958" s="7">
        <v>1957</v>
      </c>
      <c r="B958" s="8">
        <v>44584</v>
      </c>
      <c r="C958" s="7" t="str">
        <f t="shared" si="14"/>
        <v>Jan</v>
      </c>
      <c r="D958" s="7" t="s">
        <v>65</v>
      </c>
      <c r="E958" s="7" t="s">
        <v>57</v>
      </c>
      <c r="F958" s="7">
        <v>67</v>
      </c>
      <c r="G958" s="7" t="str" cm="1">
        <f t="array" ref="G958">_xlfn.IFS(F958&lt;20,"10-20",AND(F958&gt;=20,F958&lt;50),"20-50",AND(F958&gt;=50,F958&lt;70),"50-70",F958&gt;=70,"70-100")</f>
        <v>50-70</v>
      </c>
      <c r="H958" s="7">
        <v>98</v>
      </c>
      <c r="I958" s="7">
        <v>1392</v>
      </c>
      <c r="J958" s="7">
        <v>45</v>
      </c>
      <c r="K958" s="7" t="s">
        <v>42</v>
      </c>
      <c r="L958" s="8">
        <v>44590</v>
      </c>
      <c r="M958" s="7">
        <v>6</v>
      </c>
      <c r="N958" s="7">
        <v>3</v>
      </c>
      <c r="O958" s="7">
        <v>1395</v>
      </c>
      <c r="P958" s="7" t="s">
        <v>72</v>
      </c>
      <c r="Q958" s="7" t="s">
        <v>1016</v>
      </c>
      <c r="R958" s="7" t="s">
        <v>779</v>
      </c>
      <c r="S958" s="7">
        <v>23</v>
      </c>
      <c r="T958" s="7" t="str" cm="1">
        <f t="array" ref="T958">_xlfn.IFS(S958&lt;30, "Young", AND(S958&gt;=30,S958&lt;50),"Adults",S958&gt;=50,"Senior")</f>
        <v>Young</v>
      </c>
      <c r="U958" s="7" t="s">
        <v>84</v>
      </c>
      <c r="V958" s="7" t="s">
        <v>39</v>
      </c>
    </row>
    <row r="959" spans="1:22" ht="14.25" customHeight="1" x14ac:dyDescent="0.3">
      <c r="A959" s="9">
        <v>1958</v>
      </c>
      <c r="B959" s="10">
        <v>44680</v>
      </c>
      <c r="C959" s="9" t="str">
        <f t="shared" si="14"/>
        <v>Apr</v>
      </c>
      <c r="D959" s="9" t="s">
        <v>65</v>
      </c>
      <c r="E959" s="9" t="s">
        <v>57</v>
      </c>
      <c r="F959" s="9">
        <v>91</v>
      </c>
      <c r="G959" s="9" t="str" cm="1">
        <f t="array" ref="G959">_xlfn.IFS(F959&lt;20,"10-20",AND(F959&gt;=20,F959&lt;50),"20-50",AND(F959&gt;=50,F959&lt;70),"50-70",F959&gt;=70,"70-100")</f>
        <v>70-100</v>
      </c>
      <c r="H959" s="9">
        <v>101</v>
      </c>
      <c r="I959" s="9">
        <v>187</v>
      </c>
      <c r="J959" s="9">
        <v>19</v>
      </c>
      <c r="K959" s="9" t="s">
        <v>42</v>
      </c>
      <c r="L959" s="10">
        <v>44684</v>
      </c>
      <c r="M959" s="9">
        <v>4</v>
      </c>
      <c r="N959" s="9">
        <v>3</v>
      </c>
      <c r="O959" s="9">
        <v>190</v>
      </c>
      <c r="P959" s="9" t="s">
        <v>61</v>
      </c>
      <c r="Q959" s="9" t="s">
        <v>1017</v>
      </c>
      <c r="R959" s="9" t="s">
        <v>37</v>
      </c>
      <c r="S959" s="9">
        <v>63</v>
      </c>
      <c r="T959" s="9" t="str" cm="1">
        <f t="array" ref="T959">_xlfn.IFS(S959&lt;30, "Young", AND(S959&gt;=30,S959&lt;50),"Adults",S959&gt;=50,"Senior")</f>
        <v>Senior</v>
      </c>
      <c r="U959" s="9" t="s">
        <v>168</v>
      </c>
      <c r="V959" s="9" t="s">
        <v>39</v>
      </c>
    </row>
    <row r="960" spans="1:22" ht="14.25" customHeight="1" x14ac:dyDescent="0.3">
      <c r="A960" s="7">
        <v>1959</v>
      </c>
      <c r="B960" s="8">
        <v>44597</v>
      </c>
      <c r="C960" s="7" t="str">
        <f t="shared" si="14"/>
        <v>Feb</v>
      </c>
      <c r="D960" s="7" t="s">
        <v>65</v>
      </c>
      <c r="E960" s="7" t="s">
        <v>57</v>
      </c>
      <c r="F960" s="7">
        <v>30</v>
      </c>
      <c r="G960" s="7" t="str" cm="1">
        <f t="array" ref="G960">_xlfn.IFS(F960&lt;20,"10-20",AND(F960&gt;=20,F960&lt;50),"20-50",AND(F960&gt;=50,F960&lt;70),"50-70",F960&gt;=70,"70-100")</f>
        <v>20-50</v>
      </c>
      <c r="H960" s="7">
        <v>42</v>
      </c>
      <c r="I960" s="7">
        <v>127</v>
      </c>
      <c r="J960" s="7">
        <v>11</v>
      </c>
      <c r="K960" s="7" t="s">
        <v>42</v>
      </c>
      <c r="L960" s="8">
        <v>44600</v>
      </c>
      <c r="M960" s="7">
        <v>3</v>
      </c>
      <c r="N960" s="7">
        <v>5</v>
      </c>
      <c r="O960" s="7">
        <v>132</v>
      </c>
      <c r="P960" s="7" t="s">
        <v>35</v>
      </c>
      <c r="Q960" s="7" t="s">
        <v>1018</v>
      </c>
      <c r="R960" s="7" t="s">
        <v>37</v>
      </c>
      <c r="S960" s="7">
        <v>58</v>
      </c>
      <c r="T960" s="7" t="str" cm="1">
        <f t="array" ref="T960">_xlfn.IFS(S960&lt;30, "Young", AND(S960&gt;=30,S960&lt;50),"Adults",S960&gt;=50,"Senior")</f>
        <v>Senior</v>
      </c>
      <c r="U960" s="7" t="s">
        <v>38</v>
      </c>
      <c r="V960" s="7" t="s">
        <v>39</v>
      </c>
    </row>
    <row r="961" spans="1:22" ht="14.25" customHeight="1" x14ac:dyDescent="0.3">
      <c r="A961" s="9">
        <v>1960</v>
      </c>
      <c r="B961" s="10">
        <v>44738</v>
      </c>
      <c r="C961" s="9" t="str">
        <f t="shared" si="14"/>
        <v>Jun</v>
      </c>
      <c r="D961" s="9" t="s">
        <v>56</v>
      </c>
      <c r="E961" s="9" t="s">
        <v>57</v>
      </c>
      <c r="F961" s="9">
        <v>56</v>
      </c>
      <c r="G961" s="9" t="str" cm="1">
        <f t="array" ref="G961">_xlfn.IFS(F961&lt;20,"10-20",AND(F961&gt;=20,F961&lt;50),"20-50",AND(F961&gt;=50,F961&lt;70),"50-70",F961&gt;=70,"70-100")</f>
        <v>50-70</v>
      </c>
      <c r="H961" s="9">
        <v>82</v>
      </c>
      <c r="I961" s="9">
        <v>595</v>
      </c>
      <c r="J961" s="9">
        <v>23</v>
      </c>
      <c r="K961" s="9" t="s">
        <v>42</v>
      </c>
      <c r="L961" s="10">
        <v>44743</v>
      </c>
      <c r="M961" s="9">
        <v>5</v>
      </c>
      <c r="N961" s="9">
        <v>3</v>
      </c>
      <c r="O961" s="9">
        <v>598</v>
      </c>
      <c r="P961" s="9" t="s">
        <v>72</v>
      </c>
      <c r="Q961" s="9" t="s">
        <v>1019</v>
      </c>
      <c r="R961" s="9" t="s">
        <v>779</v>
      </c>
      <c r="S961" s="9">
        <v>57</v>
      </c>
      <c r="T961" s="9" t="str" cm="1">
        <f t="array" ref="T961">_xlfn.IFS(S961&lt;30, "Young", AND(S961&gt;=30,S961&lt;50),"Adults",S961&gt;=50,"Senior")</f>
        <v>Senior</v>
      </c>
      <c r="U961" s="9" t="s">
        <v>67</v>
      </c>
      <c r="V961" s="9" t="s">
        <v>39</v>
      </c>
    </row>
    <row r="962" spans="1:22" ht="14.25" customHeight="1" x14ac:dyDescent="0.3">
      <c r="A962" s="7">
        <v>1961</v>
      </c>
      <c r="B962" s="8">
        <v>44711</v>
      </c>
      <c r="C962" s="7" t="str">
        <f t="shared" si="14"/>
        <v>May</v>
      </c>
      <c r="D962" s="7" t="s">
        <v>81</v>
      </c>
      <c r="E962" s="7" t="s">
        <v>60</v>
      </c>
      <c r="F962" s="7">
        <v>73</v>
      </c>
      <c r="G962" s="7" t="str" cm="1">
        <f t="array" ref="G962">_xlfn.IFS(F962&lt;20,"10-20",AND(F962&gt;=20,F962&lt;50),"20-50",AND(F962&gt;=50,F962&lt;70),"50-70",F962&gt;=70,"70-100")</f>
        <v>70-100</v>
      </c>
      <c r="H962" s="7">
        <v>113</v>
      </c>
      <c r="I962" s="7">
        <v>1755</v>
      </c>
      <c r="J962" s="7">
        <v>44</v>
      </c>
      <c r="K962" s="7" t="s">
        <v>42</v>
      </c>
      <c r="L962" s="8">
        <v>44715</v>
      </c>
      <c r="M962" s="7">
        <v>4</v>
      </c>
      <c r="N962" s="7">
        <v>5</v>
      </c>
      <c r="O962" s="7">
        <v>1760</v>
      </c>
      <c r="P962" s="7" t="s">
        <v>49</v>
      </c>
      <c r="Q962" s="7" t="s">
        <v>1020</v>
      </c>
      <c r="R962" s="7" t="s">
        <v>37</v>
      </c>
      <c r="S962" s="7">
        <v>38</v>
      </c>
      <c r="T962" s="7" t="str" cm="1">
        <f t="array" ref="T962">_xlfn.IFS(S962&lt;30, "Young", AND(S962&gt;=30,S962&lt;50),"Adults",S962&gt;=50,"Senior")</f>
        <v>Adults</v>
      </c>
      <c r="U962" s="7" t="s">
        <v>88</v>
      </c>
      <c r="V962" s="7" t="s">
        <v>39</v>
      </c>
    </row>
    <row r="963" spans="1:22" ht="14.25" customHeight="1" x14ac:dyDescent="0.3">
      <c r="A963" s="9">
        <v>1962</v>
      </c>
      <c r="B963" s="10">
        <v>44730</v>
      </c>
      <c r="C963" s="9" t="str">
        <f t="shared" ref="C963:C1001" si="15">TEXT(B963,"MMM")</f>
        <v>Jun</v>
      </c>
      <c r="D963" s="9" t="s">
        <v>48</v>
      </c>
      <c r="E963" s="9" t="s">
        <v>41</v>
      </c>
      <c r="F963" s="9">
        <v>23</v>
      </c>
      <c r="G963" s="9" t="str" cm="1">
        <f t="array" ref="G963">_xlfn.IFS(F963&lt;20,"10-20",AND(F963&gt;=20,F963&lt;50),"20-50",AND(F963&gt;=50,F963&lt;70),"50-70",F963&gt;=70,"70-100")</f>
        <v>20-50</v>
      </c>
      <c r="H963" s="9">
        <v>53</v>
      </c>
      <c r="I963" s="9">
        <v>1438</v>
      </c>
      <c r="J963" s="9">
        <v>48</v>
      </c>
      <c r="K963" s="9" t="s">
        <v>42</v>
      </c>
      <c r="L963" s="10">
        <v>44736</v>
      </c>
      <c r="M963" s="9">
        <v>1</v>
      </c>
      <c r="N963" s="9">
        <v>2</v>
      </c>
      <c r="O963" s="9">
        <v>1440</v>
      </c>
      <c r="P963" s="9" t="s">
        <v>49</v>
      </c>
      <c r="Q963" s="9" t="s">
        <v>1021</v>
      </c>
      <c r="R963" s="9" t="s">
        <v>779</v>
      </c>
      <c r="S963" s="9">
        <v>48</v>
      </c>
      <c r="T963" s="9" t="str" cm="1">
        <f t="array" ref="T963">_xlfn.IFS(S963&lt;30, "Young", AND(S963&gt;=30,S963&lt;50),"Adults",S963&gt;=50,"Senior")</f>
        <v>Adults</v>
      </c>
      <c r="U963" s="9" t="s">
        <v>38</v>
      </c>
      <c r="V963" s="9" t="s">
        <v>39</v>
      </c>
    </row>
    <row r="964" spans="1:22" ht="14.25" customHeight="1" x14ac:dyDescent="0.3">
      <c r="A964" s="7">
        <v>1963</v>
      </c>
      <c r="B964" s="8">
        <v>44874</v>
      </c>
      <c r="C964" s="7" t="str">
        <f t="shared" si="15"/>
        <v>Nov</v>
      </c>
      <c r="D964" s="7" t="s">
        <v>65</v>
      </c>
      <c r="E964" s="7" t="s">
        <v>57</v>
      </c>
      <c r="F964" s="7">
        <v>92</v>
      </c>
      <c r="G964" s="7" t="str" cm="1">
        <f t="array" ref="G964">_xlfn.IFS(F964&lt;20,"10-20",AND(F964&gt;=20,F964&lt;50),"20-50",AND(F964&gt;=50,F964&lt;70),"50-70",F964&gt;=70,"70-100")</f>
        <v>70-100</v>
      </c>
      <c r="H964" s="7">
        <v>105</v>
      </c>
      <c r="I964" s="7">
        <v>544</v>
      </c>
      <c r="J964" s="7">
        <v>42</v>
      </c>
      <c r="K964" s="7" t="s">
        <v>42</v>
      </c>
      <c r="L964" s="8">
        <v>44876</v>
      </c>
      <c r="M964" s="7">
        <v>2</v>
      </c>
      <c r="N964" s="7">
        <v>2</v>
      </c>
      <c r="O964" s="7">
        <v>546</v>
      </c>
      <c r="P964" s="7" t="s">
        <v>72</v>
      </c>
      <c r="Q964" s="7" t="s">
        <v>1022</v>
      </c>
      <c r="R964" s="7" t="s">
        <v>779</v>
      </c>
      <c r="S964" s="7">
        <v>38</v>
      </c>
      <c r="T964" s="7" t="str" cm="1">
        <f t="array" ref="T964">_xlfn.IFS(S964&lt;30, "Young", AND(S964&gt;=30,S964&lt;50),"Adults",S964&gt;=50,"Senior")</f>
        <v>Adults</v>
      </c>
      <c r="U964" s="7" t="s">
        <v>47</v>
      </c>
      <c r="V964" s="7" t="s">
        <v>39</v>
      </c>
    </row>
    <row r="965" spans="1:22" ht="14.25" customHeight="1" x14ac:dyDescent="0.3">
      <c r="A965" s="9">
        <v>1964</v>
      </c>
      <c r="B965" s="10">
        <v>44907</v>
      </c>
      <c r="C965" s="9" t="str">
        <f t="shared" si="15"/>
        <v>Dec</v>
      </c>
      <c r="D965" s="9" t="s">
        <v>56</v>
      </c>
      <c r="E965" s="9" t="s">
        <v>57</v>
      </c>
      <c r="F965" s="9">
        <v>27</v>
      </c>
      <c r="G965" s="9" t="str" cm="1">
        <f t="array" ref="G965">_xlfn.IFS(F965&lt;20,"10-20",AND(F965&gt;=20,F965&lt;50),"20-50",AND(F965&gt;=50,F965&lt;70),"50-70",F965&gt;=70,"70-100")</f>
        <v>20-50</v>
      </c>
      <c r="H965" s="9">
        <v>50</v>
      </c>
      <c r="I965" s="9">
        <v>754</v>
      </c>
      <c r="J965" s="9">
        <v>33</v>
      </c>
      <c r="K965" s="9" t="s">
        <v>42</v>
      </c>
      <c r="L965" s="10">
        <v>44911</v>
      </c>
      <c r="M965" s="9">
        <v>4</v>
      </c>
      <c r="N965" s="9">
        <v>5</v>
      </c>
      <c r="O965" s="9">
        <v>759</v>
      </c>
      <c r="P965" s="9" t="s">
        <v>45</v>
      </c>
      <c r="Q965" s="9" t="s">
        <v>1023</v>
      </c>
      <c r="R965" s="9" t="s">
        <v>779</v>
      </c>
      <c r="S965" s="9">
        <v>58</v>
      </c>
      <c r="T965" s="9" t="str" cm="1">
        <f t="array" ref="T965">_xlfn.IFS(S965&lt;30, "Young", AND(S965&gt;=30,S965&lt;50),"Adults",S965&gt;=50,"Senior")</f>
        <v>Senior</v>
      </c>
      <c r="U965" s="9" t="s">
        <v>168</v>
      </c>
      <c r="V965" s="9" t="s">
        <v>39</v>
      </c>
    </row>
    <row r="966" spans="1:22" ht="14.25" customHeight="1" x14ac:dyDescent="0.3">
      <c r="A966" s="7">
        <v>1965</v>
      </c>
      <c r="B966" s="8">
        <v>44738</v>
      </c>
      <c r="C966" s="7" t="str">
        <f t="shared" si="15"/>
        <v>Jun</v>
      </c>
      <c r="D966" s="7" t="s">
        <v>48</v>
      </c>
      <c r="E966" s="7" t="s">
        <v>41</v>
      </c>
      <c r="F966" s="7">
        <v>56</v>
      </c>
      <c r="G966" s="7" t="str" cm="1">
        <f t="array" ref="G966">_xlfn.IFS(F966&lt;20,"10-20",AND(F966&gt;=20,F966&lt;50),"20-50",AND(F966&gt;=50,F966&lt;70),"50-70",F966&gt;=70,"70-100")</f>
        <v>50-70</v>
      </c>
      <c r="H966" s="7">
        <v>86</v>
      </c>
      <c r="I966" s="7">
        <v>296</v>
      </c>
      <c r="J966" s="7">
        <v>10</v>
      </c>
      <c r="K966" s="7" t="s">
        <v>42</v>
      </c>
      <c r="L966" s="8">
        <v>44741</v>
      </c>
      <c r="M966" s="7">
        <v>1</v>
      </c>
      <c r="N966" s="7">
        <v>4</v>
      </c>
      <c r="O966" s="7">
        <v>300</v>
      </c>
      <c r="P966" s="7" t="s">
        <v>49</v>
      </c>
      <c r="Q966" s="7" t="s">
        <v>1024</v>
      </c>
      <c r="R966" s="7" t="s">
        <v>779</v>
      </c>
      <c r="S966" s="7">
        <v>58</v>
      </c>
      <c r="T966" s="7" t="str" cm="1">
        <f t="array" ref="T966">_xlfn.IFS(S966&lt;30, "Young", AND(S966&gt;=30,S966&lt;50),"Adults",S966&gt;=50,"Senior")</f>
        <v>Senior</v>
      </c>
      <c r="U966" s="7" t="s">
        <v>84</v>
      </c>
      <c r="V966" s="7" t="s">
        <v>39</v>
      </c>
    </row>
    <row r="967" spans="1:22" ht="14.25" customHeight="1" x14ac:dyDescent="0.3">
      <c r="A967" s="9">
        <v>1966</v>
      </c>
      <c r="B967" s="10">
        <v>44794</v>
      </c>
      <c r="C967" s="9" t="str">
        <f t="shared" si="15"/>
        <v>Aug</v>
      </c>
      <c r="D967" s="9" t="s">
        <v>68</v>
      </c>
      <c r="E967" s="9" t="s">
        <v>57</v>
      </c>
      <c r="F967" s="9">
        <v>21</v>
      </c>
      <c r="G967" s="9" t="str" cm="1">
        <f t="array" ref="G967">_xlfn.IFS(F967&lt;20,"10-20",AND(F967&gt;=20,F967&lt;50),"20-50",AND(F967&gt;=50,F967&lt;70),"50-70",F967&gt;=70,"70-100")</f>
        <v>20-50</v>
      </c>
      <c r="H967" s="9">
        <v>45</v>
      </c>
      <c r="I967" s="9">
        <v>213</v>
      </c>
      <c r="J967" s="9">
        <v>9</v>
      </c>
      <c r="K967" s="9" t="s">
        <v>42</v>
      </c>
      <c r="L967" s="10">
        <v>44797</v>
      </c>
      <c r="M967" s="9">
        <v>3</v>
      </c>
      <c r="N967" s="9">
        <v>3</v>
      </c>
      <c r="O967" s="9">
        <v>216</v>
      </c>
      <c r="P967" s="9" t="s">
        <v>49</v>
      </c>
      <c r="Q967" s="9" t="s">
        <v>1025</v>
      </c>
      <c r="R967" s="9" t="s">
        <v>779</v>
      </c>
      <c r="S967" s="9">
        <v>40</v>
      </c>
      <c r="T967" s="9" t="str" cm="1">
        <f t="array" ref="T967">_xlfn.IFS(S967&lt;30, "Young", AND(S967&gt;=30,S967&lt;50),"Adults",S967&gt;=50,"Senior")</f>
        <v>Adults</v>
      </c>
      <c r="U967" s="9" t="s">
        <v>168</v>
      </c>
      <c r="V967" s="9" t="s">
        <v>39</v>
      </c>
    </row>
    <row r="968" spans="1:22" ht="14.25" customHeight="1" x14ac:dyDescent="0.3">
      <c r="A968" s="7">
        <v>1967</v>
      </c>
      <c r="B968" s="8">
        <v>44642</v>
      </c>
      <c r="C968" s="7" t="str">
        <f t="shared" si="15"/>
        <v>Mar</v>
      </c>
      <c r="D968" s="7" t="s">
        <v>77</v>
      </c>
      <c r="E968" s="7" t="s">
        <v>33</v>
      </c>
      <c r="F968" s="7">
        <v>64</v>
      </c>
      <c r="G968" s="7" t="str" cm="1">
        <f t="array" ref="G968">_xlfn.IFS(F968&lt;20,"10-20",AND(F968&gt;=20,F968&lt;50),"20-50",AND(F968&gt;=50,F968&lt;70),"50-70",F968&gt;=70,"70-100")</f>
        <v>50-70</v>
      </c>
      <c r="H968" s="7">
        <v>93</v>
      </c>
      <c r="I968" s="7">
        <v>285</v>
      </c>
      <c r="J968" s="7">
        <v>10</v>
      </c>
      <c r="K968" s="7" t="s">
        <v>42</v>
      </c>
      <c r="L968" s="8">
        <v>44644</v>
      </c>
      <c r="M968" s="7">
        <v>2</v>
      </c>
      <c r="N968" s="7">
        <v>5</v>
      </c>
      <c r="O968" s="7">
        <v>290</v>
      </c>
      <c r="P968" s="7" t="s">
        <v>72</v>
      </c>
      <c r="Q968" s="7" t="s">
        <v>1026</v>
      </c>
      <c r="R968" s="7" t="s">
        <v>779</v>
      </c>
      <c r="S968" s="7">
        <v>54</v>
      </c>
      <c r="T968" s="7" t="str" cm="1">
        <f t="array" ref="T968">_xlfn.IFS(S968&lt;30, "Young", AND(S968&gt;=30,S968&lt;50),"Adults",S968&gt;=50,"Senior")</f>
        <v>Senior</v>
      </c>
      <c r="U968" s="7" t="s">
        <v>44</v>
      </c>
      <c r="V968" s="7" t="s">
        <v>39</v>
      </c>
    </row>
    <row r="969" spans="1:22" ht="14.25" customHeight="1" x14ac:dyDescent="0.3">
      <c r="A969" s="9">
        <v>1968</v>
      </c>
      <c r="B969" s="10">
        <v>44789</v>
      </c>
      <c r="C969" s="9" t="str">
        <f t="shared" si="15"/>
        <v>Aug</v>
      </c>
      <c r="D969" s="9" t="s">
        <v>68</v>
      </c>
      <c r="E969" s="9" t="s">
        <v>57</v>
      </c>
      <c r="F969" s="9">
        <v>97</v>
      </c>
      <c r="G969" s="9" t="str" cm="1">
        <f t="array" ref="G969">_xlfn.IFS(F969&lt;20,"10-20",AND(F969&gt;=20,F969&lt;50),"20-50",AND(F969&gt;=50,F969&lt;70),"50-70",F969&gt;=70,"70-100")</f>
        <v>70-100</v>
      </c>
      <c r="H969" s="9">
        <v>118</v>
      </c>
      <c r="I969" s="9">
        <v>145</v>
      </c>
      <c r="J969" s="9">
        <v>7</v>
      </c>
      <c r="K969" s="9" t="s">
        <v>42</v>
      </c>
      <c r="L969" s="10">
        <v>44795</v>
      </c>
      <c r="M969" s="9">
        <v>6</v>
      </c>
      <c r="N969" s="9">
        <v>2</v>
      </c>
      <c r="O969" s="9">
        <v>147</v>
      </c>
      <c r="P969" s="9" t="s">
        <v>45</v>
      </c>
      <c r="Q969" s="9" t="s">
        <v>1027</v>
      </c>
      <c r="R969" s="9" t="s">
        <v>37</v>
      </c>
      <c r="S969" s="9">
        <v>17</v>
      </c>
      <c r="T969" s="9" t="str" cm="1">
        <f t="array" ref="T969">_xlfn.IFS(S969&lt;30, "Young", AND(S969&gt;=30,S969&lt;50),"Adults",S969&gt;=50,"Senior")</f>
        <v>Young</v>
      </c>
      <c r="U969" s="9" t="s">
        <v>168</v>
      </c>
      <c r="V969" s="9" t="s">
        <v>39</v>
      </c>
    </row>
    <row r="970" spans="1:22" ht="14.25" customHeight="1" x14ac:dyDescent="0.3">
      <c r="A970" s="7">
        <v>1969</v>
      </c>
      <c r="B970" s="8">
        <v>44791</v>
      </c>
      <c r="C970" s="7" t="str">
        <f t="shared" si="15"/>
        <v>Aug</v>
      </c>
      <c r="D970" s="7" t="s">
        <v>68</v>
      </c>
      <c r="E970" s="7" t="s">
        <v>57</v>
      </c>
      <c r="F970" s="7">
        <v>63</v>
      </c>
      <c r="G970" s="7" t="str" cm="1">
        <f t="array" ref="G970">_xlfn.IFS(F970&lt;20,"10-20",AND(F970&gt;=20,F970&lt;50),"20-50",AND(F970&gt;=50,F970&lt;70),"50-70",F970&gt;=70,"70-100")</f>
        <v>50-70</v>
      </c>
      <c r="H970" s="7">
        <v>88</v>
      </c>
      <c r="I970" s="7">
        <v>773</v>
      </c>
      <c r="J970" s="7">
        <v>31</v>
      </c>
      <c r="K970" s="7" t="s">
        <v>42</v>
      </c>
      <c r="L970" s="8">
        <v>44793</v>
      </c>
      <c r="M970" s="7">
        <v>2</v>
      </c>
      <c r="N970" s="7">
        <v>2</v>
      </c>
      <c r="O970" s="7">
        <v>775</v>
      </c>
      <c r="P970" s="7" t="s">
        <v>61</v>
      </c>
      <c r="Q970" s="7" t="s">
        <v>1028</v>
      </c>
      <c r="R970" s="7" t="s">
        <v>779</v>
      </c>
      <c r="S970" s="7">
        <v>19</v>
      </c>
      <c r="T970" s="7" t="str" cm="1">
        <f t="array" ref="T970">_xlfn.IFS(S970&lt;30, "Young", AND(S970&gt;=30,S970&lt;50),"Adults",S970&gt;=50,"Senior")</f>
        <v>Young</v>
      </c>
      <c r="U970" s="7" t="s">
        <v>44</v>
      </c>
      <c r="V970" s="7" t="s">
        <v>39</v>
      </c>
    </row>
    <row r="971" spans="1:22" ht="14.25" customHeight="1" x14ac:dyDescent="0.3">
      <c r="A971" s="9">
        <v>1970</v>
      </c>
      <c r="B971" s="10">
        <v>44867</v>
      </c>
      <c r="C971" s="9" t="str">
        <f t="shared" si="15"/>
        <v>Nov</v>
      </c>
      <c r="D971" s="9" t="s">
        <v>56</v>
      </c>
      <c r="E971" s="9" t="s">
        <v>57</v>
      </c>
      <c r="F971" s="9">
        <v>54</v>
      </c>
      <c r="G971" s="9" t="str" cm="1">
        <f t="array" ref="G971">_xlfn.IFS(F971&lt;20,"10-20",AND(F971&gt;=20,F971&lt;50),"20-50",AND(F971&gt;=50,F971&lt;70),"50-70",F971&gt;=70,"70-100")</f>
        <v>50-70</v>
      </c>
      <c r="H971" s="9">
        <v>68</v>
      </c>
      <c r="I971" s="9">
        <v>165</v>
      </c>
      <c r="J971" s="9">
        <v>12</v>
      </c>
      <c r="K971" s="9" t="s">
        <v>42</v>
      </c>
      <c r="L971" s="10">
        <v>44874</v>
      </c>
      <c r="M971" s="9">
        <v>7</v>
      </c>
      <c r="N971" s="9">
        <v>3</v>
      </c>
      <c r="O971" s="9">
        <v>168</v>
      </c>
      <c r="P971" s="9" t="s">
        <v>35</v>
      </c>
      <c r="Q971" s="9" t="s">
        <v>1029</v>
      </c>
      <c r="R971" s="9" t="s">
        <v>779</v>
      </c>
      <c r="S971" s="9">
        <v>18</v>
      </c>
      <c r="T971" s="9" t="str" cm="1">
        <f t="array" ref="T971">_xlfn.IFS(S971&lt;30, "Young", AND(S971&gt;=30,S971&lt;50),"Adults",S971&gt;=50,"Senior")</f>
        <v>Young</v>
      </c>
      <c r="U971" s="9" t="s">
        <v>44</v>
      </c>
      <c r="V971" s="9" t="s">
        <v>39</v>
      </c>
    </row>
    <row r="972" spans="1:22" ht="14.25" customHeight="1" x14ac:dyDescent="0.3">
      <c r="A972" s="7">
        <v>1971</v>
      </c>
      <c r="B972" s="8">
        <v>44634</v>
      </c>
      <c r="C972" s="7" t="str">
        <f t="shared" si="15"/>
        <v>Mar</v>
      </c>
      <c r="D972" s="7" t="s">
        <v>65</v>
      </c>
      <c r="E972" s="7" t="s">
        <v>57</v>
      </c>
      <c r="F972" s="7">
        <v>81</v>
      </c>
      <c r="G972" s="7" t="str" cm="1">
        <f t="array" ref="G972">_xlfn.IFS(F972&lt;20,"10-20",AND(F972&gt;=20,F972&lt;50),"20-50",AND(F972&gt;=50,F972&lt;70),"50-70",F972&gt;=70,"70-100")</f>
        <v>70-100</v>
      </c>
      <c r="H972" s="7">
        <v>111</v>
      </c>
      <c r="I972" s="7">
        <v>1376</v>
      </c>
      <c r="J972" s="7">
        <v>46</v>
      </c>
      <c r="K972" s="7" t="s">
        <v>42</v>
      </c>
      <c r="L972" s="8">
        <v>44635</v>
      </c>
      <c r="M972" s="7">
        <v>1</v>
      </c>
      <c r="N972" s="7">
        <v>4</v>
      </c>
      <c r="O972" s="7">
        <v>1380</v>
      </c>
      <c r="P972" s="7" t="s">
        <v>35</v>
      </c>
      <c r="Q972" s="7" t="s">
        <v>1030</v>
      </c>
      <c r="R972" s="7" t="s">
        <v>779</v>
      </c>
      <c r="S972" s="7">
        <v>22</v>
      </c>
      <c r="T972" s="7" t="str" cm="1">
        <f t="array" ref="T972">_xlfn.IFS(S972&lt;30, "Young", AND(S972&gt;=30,S972&lt;50),"Adults",S972&gt;=50,"Senior")</f>
        <v>Young</v>
      </c>
      <c r="U972" s="7" t="s">
        <v>74</v>
      </c>
      <c r="V972" s="7" t="s">
        <v>39</v>
      </c>
    </row>
    <row r="973" spans="1:22" ht="14.25" customHeight="1" x14ac:dyDescent="0.3">
      <c r="A973" s="9">
        <v>1972</v>
      </c>
      <c r="B973" s="10">
        <v>44841</v>
      </c>
      <c r="C973" s="9" t="str">
        <f t="shared" si="15"/>
        <v>Oct</v>
      </c>
      <c r="D973" s="9" t="s">
        <v>81</v>
      </c>
      <c r="E973" s="9" t="s">
        <v>60</v>
      </c>
      <c r="F973" s="9">
        <v>77</v>
      </c>
      <c r="G973" s="9" t="str" cm="1">
        <f t="array" ref="G973">_xlfn.IFS(F973&lt;20,"10-20",AND(F973&gt;=20,F973&lt;50),"20-50",AND(F973&gt;=50,F973&lt;70),"50-70",F973&gt;=70,"70-100")</f>
        <v>70-100</v>
      </c>
      <c r="H973" s="9">
        <v>113</v>
      </c>
      <c r="I973" s="9">
        <v>1795</v>
      </c>
      <c r="J973" s="9">
        <v>50</v>
      </c>
      <c r="K973" s="9" t="s">
        <v>42</v>
      </c>
      <c r="L973" s="10">
        <v>44844</v>
      </c>
      <c r="M973" s="9">
        <v>3</v>
      </c>
      <c r="N973" s="9">
        <v>5</v>
      </c>
      <c r="O973" s="9">
        <v>1800</v>
      </c>
      <c r="P973" s="9" t="s">
        <v>45</v>
      </c>
      <c r="Q973" s="9" t="s">
        <v>1031</v>
      </c>
      <c r="R973" s="9" t="s">
        <v>779</v>
      </c>
      <c r="S973" s="9">
        <v>40</v>
      </c>
      <c r="T973" s="9" t="str" cm="1">
        <f t="array" ref="T973">_xlfn.IFS(S973&lt;30, "Young", AND(S973&gt;=30,S973&lt;50),"Adults",S973&gt;=50,"Senior")</f>
        <v>Adults</v>
      </c>
      <c r="U973" s="9" t="s">
        <v>38</v>
      </c>
      <c r="V973" s="9" t="s">
        <v>39</v>
      </c>
    </row>
    <row r="974" spans="1:22" ht="14.25" customHeight="1" x14ac:dyDescent="0.3">
      <c r="A974" s="7">
        <v>1973</v>
      </c>
      <c r="B974" s="8">
        <v>44696</v>
      </c>
      <c r="C974" s="7" t="str">
        <f t="shared" si="15"/>
        <v>May</v>
      </c>
      <c r="D974" s="7" t="s">
        <v>68</v>
      </c>
      <c r="E974" s="7" t="s">
        <v>57</v>
      </c>
      <c r="F974" s="7">
        <v>97</v>
      </c>
      <c r="G974" s="7" t="str" cm="1">
        <f t="array" ref="G974">_xlfn.IFS(F974&lt;20,"10-20",AND(F974&gt;=20,F974&lt;50),"20-50",AND(F974&gt;=50,F974&lt;70),"50-70",F974&gt;=70,"70-100")</f>
        <v>70-100</v>
      </c>
      <c r="H974" s="7">
        <v>127</v>
      </c>
      <c r="I974" s="7">
        <v>1138</v>
      </c>
      <c r="J974" s="7">
        <v>38</v>
      </c>
      <c r="K974" s="7" t="s">
        <v>42</v>
      </c>
      <c r="L974" s="8">
        <v>44703</v>
      </c>
      <c r="M974" s="7">
        <v>7</v>
      </c>
      <c r="N974" s="7">
        <v>2</v>
      </c>
      <c r="O974" s="7">
        <v>1140</v>
      </c>
      <c r="P974" s="7" t="s">
        <v>61</v>
      </c>
      <c r="Q974" s="7" t="s">
        <v>1032</v>
      </c>
      <c r="R974" s="7" t="s">
        <v>37</v>
      </c>
      <c r="S974" s="7">
        <v>59</v>
      </c>
      <c r="T974" s="7" t="str" cm="1">
        <f t="array" ref="T974">_xlfn.IFS(S974&lt;30, "Young", AND(S974&gt;=30,S974&lt;50),"Adults",S974&gt;=50,"Senior")</f>
        <v>Senior</v>
      </c>
      <c r="U974" s="7" t="s">
        <v>67</v>
      </c>
      <c r="V974" s="7" t="s">
        <v>39</v>
      </c>
    </row>
    <row r="975" spans="1:22" ht="14.25" customHeight="1" x14ac:dyDescent="0.3">
      <c r="A975" s="9">
        <v>1974</v>
      </c>
      <c r="B975" s="10">
        <v>44837</v>
      </c>
      <c r="C975" s="9" t="str">
        <f t="shared" si="15"/>
        <v>Oct</v>
      </c>
      <c r="D975" s="9" t="s">
        <v>32</v>
      </c>
      <c r="E975" s="9" t="s">
        <v>33</v>
      </c>
      <c r="F975" s="9">
        <v>36</v>
      </c>
      <c r="G975" s="9" t="str" cm="1">
        <f t="array" ref="G975">_xlfn.IFS(F975&lt;20,"10-20",AND(F975&gt;=20,F975&lt;50),"20-50",AND(F975&gt;=50,F975&lt;70),"50-70",F975&gt;=70,"70-100")</f>
        <v>20-50</v>
      </c>
      <c r="H975" s="9">
        <v>49</v>
      </c>
      <c r="I975" s="9">
        <v>413</v>
      </c>
      <c r="J975" s="9">
        <v>32</v>
      </c>
      <c r="K975" s="9" t="s">
        <v>42</v>
      </c>
      <c r="L975" s="10">
        <v>44841</v>
      </c>
      <c r="M975" s="9">
        <v>4</v>
      </c>
      <c r="N975" s="9">
        <v>3</v>
      </c>
      <c r="O975" s="9">
        <v>416</v>
      </c>
      <c r="P975" s="9" t="s">
        <v>45</v>
      </c>
      <c r="Q975" s="9" t="s">
        <v>1033</v>
      </c>
      <c r="R975" s="9" t="s">
        <v>779</v>
      </c>
      <c r="S975" s="9">
        <v>58</v>
      </c>
      <c r="T975" s="9" t="str" cm="1">
        <f t="array" ref="T975">_xlfn.IFS(S975&lt;30, "Young", AND(S975&gt;=30,S975&lt;50),"Adults",S975&gt;=50,"Senior")</f>
        <v>Senior</v>
      </c>
      <c r="U975" s="9" t="s">
        <v>74</v>
      </c>
      <c r="V975" s="9" t="s">
        <v>39</v>
      </c>
    </row>
    <row r="976" spans="1:22" ht="14.25" customHeight="1" x14ac:dyDescent="0.3">
      <c r="A976" s="7">
        <v>1975</v>
      </c>
      <c r="B976" s="8">
        <v>44638</v>
      </c>
      <c r="C976" s="7" t="str">
        <f t="shared" si="15"/>
        <v>Mar</v>
      </c>
      <c r="D976" s="7" t="s">
        <v>40</v>
      </c>
      <c r="E976" s="7" t="s">
        <v>41</v>
      </c>
      <c r="F976" s="7">
        <v>63</v>
      </c>
      <c r="G976" s="7" t="s">
        <v>1063</v>
      </c>
      <c r="H976" s="7">
        <v>77</v>
      </c>
      <c r="I976" s="7">
        <v>261</v>
      </c>
      <c r="J976" s="7">
        <v>19</v>
      </c>
      <c r="K976" s="7" t="s">
        <v>42</v>
      </c>
      <c r="L976" s="8">
        <v>44645</v>
      </c>
      <c r="M976" s="7">
        <v>7</v>
      </c>
      <c r="N976" s="7">
        <v>5</v>
      </c>
      <c r="O976" s="7">
        <v>266</v>
      </c>
      <c r="P976" s="7" t="s">
        <v>35</v>
      </c>
      <c r="Q976" s="7" t="s">
        <v>1034</v>
      </c>
      <c r="R976" s="7" t="s">
        <v>779</v>
      </c>
      <c r="S976" s="7">
        <v>31</v>
      </c>
      <c r="T976" s="7" t="str" cm="1">
        <f t="array" ref="T976">_xlfn.IFS(S976&lt;30, "Young", AND(S976&gt;=30,S976&lt;50),"Adults",S976&gt;=50,"Senior")</f>
        <v>Adults</v>
      </c>
      <c r="U976" s="7" t="s">
        <v>38</v>
      </c>
      <c r="V976" s="7" t="s">
        <v>39</v>
      </c>
    </row>
    <row r="977" spans="1:22" ht="14.25" customHeight="1" x14ac:dyDescent="0.3">
      <c r="A977" s="9">
        <v>1976</v>
      </c>
      <c r="B977" s="10">
        <v>44574</v>
      </c>
      <c r="C977" s="9" t="str">
        <f t="shared" si="15"/>
        <v>Jan</v>
      </c>
      <c r="D977" s="9" t="s">
        <v>59</v>
      </c>
      <c r="E977" s="9" t="s">
        <v>60</v>
      </c>
      <c r="F977" s="9">
        <v>23</v>
      </c>
      <c r="G977" s="9" t="s">
        <v>1064</v>
      </c>
      <c r="H977" s="9">
        <v>55</v>
      </c>
      <c r="I977" s="9">
        <v>220</v>
      </c>
      <c r="J977" s="9">
        <v>7</v>
      </c>
      <c r="K977" s="9" t="s">
        <v>42</v>
      </c>
      <c r="L977" s="10">
        <v>44581</v>
      </c>
      <c r="M977" s="9">
        <v>7</v>
      </c>
      <c r="N977" s="9">
        <v>4</v>
      </c>
      <c r="O977" s="9">
        <v>224</v>
      </c>
      <c r="P977" s="9" t="s">
        <v>45</v>
      </c>
      <c r="Q977" s="9" t="s">
        <v>1035</v>
      </c>
      <c r="R977" s="9" t="s">
        <v>779</v>
      </c>
      <c r="S977" s="9">
        <v>59</v>
      </c>
      <c r="T977" s="9" t="str" cm="1">
        <f t="array" ref="T977">_xlfn.IFS(S977&lt;30, "Young", AND(S977&gt;=30,S977&lt;50),"Adults",S977&gt;=50,"Senior")</f>
        <v>Senior</v>
      </c>
      <c r="U977" s="9" t="s">
        <v>88</v>
      </c>
      <c r="V977" s="9" t="s">
        <v>39</v>
      </c>
    </row>
    <row r="978" spans="1:22" ht="14.25" customHeight="1" x14ac:dyDescent="0.3">
      <c r="A978" s="7">
        <v>1977</v>
      </c>
      <c r="B978" s="8">
        <v>44612</v>
      </c>
      <c r="C978" s="7" t="str">
        <f t="shared" si="15"/>
        <v>Feb</v>
      </c>
      <c r="D978" s="7" t="s">
        <v>68</v>
      </c>
      <c r="E978" s="7" t="s">
        <v>57</v>
      </c>
      <c r="F978" s="7">
        <v>24</v>
      </c>
      <c r="G978" s="7" t="s">
        <v>1064</v>
      </c>
      <c r="H978" s="7">
        <v>56</v>
      </c>
      <c r="I978" s="7">
        <v>957</v>
      </c>
      <c r="J978" s="7">
        <v>30</v>
      </c>
      <c r="K978" s="7" t="s">
        <v>42</v>
      </c>
      <c r="L978" s="8">
        <v>44613</v>
      </c>
      <c r="M978" s="7">
        <v>1</v>
      </c>
      <c r="N978" s="7">
        <v>3</v>
      </c>
      <c r="O978" s="7">
        <v>960</v>
      </c>
      <c r="P978" s="7" t="s">
        <v>72</v>
      </c>
      <c r="Q978" s="7" t="s">
        <v>1036</v>
      </c>
      <c r="R978" s="7" t="s">
        <v>37</v>
      </c>
      <c r="S978" s="7">
        <v>26</v>
      </c>
      <c r="T978" s="7" t="str" cm="1">
        <f t="array" ref="T978">_xlfn.IFS(S978&lt;30, "Young", AND(S978&gt;=30,S978&lt;50),"Adults",S978&gt;=50,"Senior")</f>
        <v>Young</v>
      </c>
      <c r="U978" s="7" t="s">
        <v>88</v>
      </c>
      <c r="V978" s="7" t="s">
        <v>39</v>
      </c>
    </row>
    <row r="979" spans="1:22" ht="14.25" customHeight="1" x14ac:dyDescent="0.3">
      <c r="A979" s="9">
        <v>1978</v>
      </c>
      <c r="B979" s="10">
        <v>44852</v>
      </c>
      <c r="C979" s="9" t="str">
        <f t="shared" si="15"/>
        <v>Oct</v>
      </c>
      <c r="D979" s="9" t="s">
        <v>40</v>
      </c>
      <c r="E979" s="9" t="s">
        <v>41</v>
      </c>
      <c r="F979" s="9">
        <v>47</v>
      </c>
      <c r="G979" s="9" t="s">
        <v>1064</v>
      </c>
      <c r="H979" s="9">
        <v>80</v>
      </c>
      <c r="I979" s="9">
        <v>227</v>
      </c>
      <c r="J979" s="9">
        <v>7</v>
      </c>
      <c r="K979" s="9" t="s">
        <v>42</v>
      </c>
      <c r="L979" s="10">
        <v>44859</v>
      </c>
      <c r="M979" s="9">
        <v>7</v>
      </c>
      <c r="N979" s="9">
        <v>4</v>
      </c>
      <c r="O979" s="9">
        <v>231</v>
      </c>
      <c r="P979" s="9" t="s">
        <v>35</v>
      </c>
      <c r="Q979" s="9" t="s">
        <v>1037</v>
      </c>
      <c r="R979" s="9" t="s">
        <v>779</v>
      </c>
      <c r="S979" s="9">
        <v>30</v>
      </c>
      <c r="T979" s="9" t="str" cm="1">
        <f t="array" ref="T979">_xlfn.IFS(S979&lt;30, "Young", AND(S979&gt;=30,S979&lt;50),"Adults",S979&gt;=50,"Senior")</f>
        <v>Adults</v>
      </c>
      <c r="U979" s="9" t="s">
        <v>63</v>
      </c>
      <c r="V979" s="9" t="s">
        <v>39</v>
      </c>
    </row>
    <row r="980" spans="1:22" ht="14.25" customHeight="1" x14ac:dyDescent="0.3">
      <c r="A980" s="7">
        <v>1979</v>
      </c>
      <c r="B980" s="8">
        <v>44681</v>
      </c>
      <c r="C980" s="7" t="str">
        <f t="shared" si="15"/>
        <v>Apr</v>
      </c>
      <c r="D980" s="7" t="s">
        <v>40</v>
      </c>
      <c r="E980" s="7" t="s">
        <v>41</v>
      </c>
      <c r="F980" s="7">
        <v>55</v>
      </c>
      <c r="G980" s="7" t="s">
        <v>1063</v>
      </c>
      <c r="H980" s="7">
        <v>86</v>
      </c>
      <c r="I980" s="7">
        <v>1266</v>
      </c>
      <c r="J980" s="7">
        <v>41</v>
      </c>
      <c r="K980" s="7" t="s">
        <v>42</v>
      </c>
      <c r="L980" s="8">
        <v>44686</v>
      </c>
      <c r="M980" s="7">
        <v>5</v>
      </c>
      <c r="N980" s="7">
        <v>5</v>
      </c>
      <c r="O980" s="7">
        <v>1271</v>
      </c>
      <c r="P980" s="7" t="s">
        <v>45</v>
      </c>
      <c r="Q980" s="7" t="s">
        <v>1038</v>
      </c>
      <c r="R980" s="7" t="s">
        <v>37</v>
      </c>
      <c r="S980" s="7">
        <v>59</v>
      </c>
      <c r="T980" s="7" t="str" cm="1">
        <f t="array" ref="T980">_xlfn.IFS(S980&lt;30, "Young", AND(S980&gt;=30,S980&lt;50),"Adults",S980&gt;=50,"Senior")</f>
        <v>Senior</v>
      </c>
      <c r="U980" s="7" t="s">
        <v>74</v>
      </c>
      <c r="V980" s="7" t="s">
        <v>39</v>
      </c>
    </row>
    <row r="981" spans="1:22" ht="14.25" customHeight="1" x14ac:dyDescent="0.3">
      <c r="A981" s="9">
        <v>1980</v>
      </c>
      <c r="B981" s="10">
        <v>44716</v>
      </c>
      <c r="C981" s="9" t="str">
        <f t="shared" si="15"/>
        <v>Jun</v>
      </c>
      <c r="D981" s="9" t="s">
        <v>68</v>
      </c>
      <c r="E981" s="9" t="s">
        <v>57</v>
      </c>
      <c r="F981" s="9">
        <v>42</v>
      </c>
      <c r="G981" s="9" t="s">
        <v>1064</v>
      </c>
      <c r="H981" s="9">
        <v>57</v>
      </c>
      <c r="I981" s="9">
        <v>641</v>
      </c>
      <c r="J981" s="9">
        <v>43</v>
      </c>
      <c r="K981" s="9" t="s">
        <v>42</v>
      </c>
      <c r="L981" s="10">
        <v>44718</v>
      </c>
      <c r="M981" s="9">
        <v>2</v>
      </c>
      <c r="N981" s="9">
        <v>4</v>
      </c>
      <c r="O981" s="9">
        <v>645</v>
      </c>
      <c r="P981" s="9" t="s">
        <v>35</v>
      </c>
      <c r="Q981" s="9" t="s">
        <v>1039</v>
      </c>
      <c r="R981" s="9" t="s">
        <v>779</v>
      </c>
      <c r="S981" s="9">
        <v>56</v>
      </c>
      <c r="T981" s="9" t="str" cm="1">
        <f t="array" ref="T981">_xlfn.IFS(S981&lt;30, "Young", AND(S981&gt;=30,S981&lt;50),"Adults",S981&gt;=50,"Senior")</f>
        <v>Senior</v>
      </c>
      <c r="U981" s="9" t="s">
        <v>47</v>
      </c>
      <c r="V981" s="9" t="s">
        <v>39</v>
      </c>
    </row>
    <row r="982" spans="1:22" ht="14.25" customHeight="1" x14ac:dyDescent="0.3">
      <c r="A982" s="7">
        <v>1981</v>
      </c>
      <c r="B982" s="8">
        <v>44645</v>
      </c>
      <c r="C982" s="7" t="str">
        <f t="shared" si="15"/>
        <v>Mar</v>
      </c>
      <c r="D982" s="7" t="s">
        <v>59</v>
      </c>
      <c r="E982" s="7" t="s">
        <v>60</v>
      </c>
      <c r="F982" s="7">
        <v>85</v>
      </c>
      <c r="G982" s="7" t="s">
        <v>1065</v>
      </c>
      <c r="H982" s="7">
        <v>120</v>
      </c>
      <c r="I982" s="7">
        <v>1465</v>
      </c>
      <c r="J982" s="7">
        <v>42</v>
      </c>
      <c r="K982" s="7" t="s">
        <v>42</v>
      </c>
      <c r="L982" s="8">
        <v>44652</v>
      </c>
      <c r="M982" s="7">
        <v>7</v>
      </c>
      <c r="N982" s="7">
        <v>5</v>
      </c>
      <c r="O982" s="7">
        <v>1470</v>
      </c>
      <c r="P982" s="7" t="s">
        <v>61</v>
      </c>
      <c r="Q982" s="7" t="s">
        <v>1040</v>
      </c>
      <c r="R982" s="7" t="s">
        <v>779</v>
      </c>
      <c r="S982" s="7">
        <v>35</v>
      </c>
      <c r="T982" s="7" t="str" cm="1">
        <f t="array" ref="T982">_xlfn.IFS(S982&lt;30, "Young", AND(S982&gt;=30,S982&lt;50),"Adults",S982&gt;=50,"Senior")</f>
        <v>Adults</v>
      </c>
      <c r="U982" s="7" t="s">
        <v>88</v>
      </c>
      <c r="V982" s="7" t="s">
        <v>39</v>
      </c>
    </row>
    <row r="983" spans="1:22" ht="14.25" customHeight="1" x14ac:dyDescent="0.3">
      <c r="A983" s="9">
        <v>1982</v>
      </c>
      <c r="B983" s="10">
        <v>44897</v>
      </c>
      <c r="C983" s="9" t="str">
        <f t="shared" si="15"/>
        <v>Dec</v>
      </c>
      <c r="D983" s="9" t="s">
        <v>56</v>
      </c>
      <c r="E983" s="9" t="s">
        <v>57</v>
      </c>
      <c r="F983" s="9">
        <v>97</v>
      </c>
      <c r="G983" s="9" t="s">
        <v>1065</v>
      </c>
      <c r="H983" s="9">
        <v>116</v>
      </c>
      <c r="I983" s="9">
        <v>434</v>
      </c>
      <c r="J983" s="9">
        <v>23</v>
      </c>
      <c r="K983" s="9" t="s">
        <v>42</v>
      </c>
      <c r="L983" s="10">
        <v>44899</v>
      </c>
      <c r="M983" s="9">
        <v>2</v>
      </c>
      <c r="N983" s="9">
        <v>3</v>
      </c>
      <c r="O983" s="9">
        <v>437</v>
      </c>
      <c r="P983" s="9" t="s">
        <v>72</v>
      </c>
      <c r="Q983" s="9" t="s">
        <v>1041</v>
      </c>
      <c r="R983" s="9" t="s">
        <v>779</v>
      </c>
      <c r="S983" s="9">
        <v>41</v>
      </c>
      <c r="T983" s="9" t="str" cm="1">
        <f t="array" ref="T983">_xlfn.IFS(S983&lt;30, "Young", AND(S983&gt;=30,S983&lt;50),"Adults",S983&gt;=50,"Senior")</f>
        <v>Adults</v>
      </c>
      <c r="U983" s="9" t="s">
        <v>74</v>
      </c>
      <c r="V983" s="9" t="s">
        <v>39</v>
      </c>
    </row>
    <row r="984" spans="1:22" ht="14.25" customHeight="1" x14ac:dyDescent="0.3">
      <c r="A984" s="7">
        <v>1983</v>
      </c>
      <c r="B984" s="8">
        <v>44703</v>
      </c>
      <c r="C984" s="7" t="str">
        <f t="shared" si="15"/>
        <v>May</v>
      </c>
      <c r="D984" s="7" t="s">
        <v>77</v>
      </c>
      <c r="E984" s="7" t="s">
        <v>33</v>
      </c>
      <c r="F984" s="7">
        <v>63</v>
      </c>
      <c r="G984" s="7" t="s">
        <v>1063</v>
      </c>
      <c r="H984" s="7">
        <v>91</v>
      </c>
      <c r="I984" s="7">
        <v>163</v>
      </c>
      <c r="J984" s="7">
        <v>6</v>
      </c>
      <c r="K984" s="7" t="s">
        <v>42</v>
      </c>
      <c r="L984" s="8">
        <v>44708</v>
      </c>
      <c r="M984" s="7">
        <v>5</v>
      </c>
      <c r="N984" s="7">
        <v>5</v>
      </c>
      <c r="O984" s="7">
        <v>168</v>
      </c>
      <c r="P984" s="7" t="s">
        <v>49</v>
      </c>
      <c r="Q984" s="7" t="s">
        <v>1042</v>
      </c>
      <c r="R984" s="7" t="s">
        <v>779</v>
      </c>
      <c r="S984" s="7">
        <v>26</v>
      </c>
      <c r="T984" s="7" t="str" cm="1">
        <f t="array" ref="T984">_xlfn.IFS(S984&lt;30, "Young", AND(S984&gt;=30,S984&lt;50),"Adults",S984&gt;=50,"Senior")</f>
        <v>Young</v>
      </c>
      <c r="U984" s="7" t="s">
        <v>47</v>
      </c>
      <c r="V984" s="7" t="s">
        <v>39</v>
      </c>
    </row>
    <row r="985" spans="1:22" ht="14.25" customHeight="1" x14ac:dyDescent="0.3">
      <c r="A985" s="9">
        <v>1984</v>
      </c>
      <c r="B985" s="10">
        <v>44855</v>
      </c>
      <c r="C985" s="9" t="str">
        <f t="shared" si="15"/>
        <v>Oct</v>
      </c>
      <c r="D985" s="9" t="s">
        <v>65</v>
      </c>
      <c r="E985" s="9" t="s">
        <v>57</v>
      </c>
      <c r="F985" s="9">
        <v>82</v>
      </c>
      <c r="G985" s="9" t="s">
        <v>1065</v>
      </c>
      <c r="H985" s="9">
        <v>112</v>
      </c>
      <c r="I985" s="9">
        <v>296</v>
      </c>
      <c r="J985" s="9">
        <v>10</v>
      </c>
      <c r="K985" s="9" t="s">
        <v>42</v>
      </c>
      <c r="L985" s="10">
        <v>44858</v>
      </c>
      <c r="M985" s="9">
        <v>3</v>
      </c>
      <c r="N985" s="9">
        <v>4</v>
      </c>
      <c r="O985" s="9">
        <v>300</v>
      </c>
      <c r="P985" s="9" t="s">
        <v>49</v>
      </c>
      <c r="Q985" s="9" t="s">
        <v>1043</v>
      </c>
      <c r="R985" s="9" t="s">
        <v>779</v>
      </c>
      <c r="S985" s="9">
        <v>58</v>
      </c>
      <c r="T985" s="9" t="str" cm="1">
        <f t="array" ref="T985">_xlfn.IFS(S985&lt;30, "Young", AND(S985&gt;=30,S985&lt;50),"Adults",S985&gt;=50,"Senior")</f>
        <v>Senior</v>
      </c>
      <c r="U985" s="9" t="s">
        <v>67</v>
      </c>
      <c r="V985" s="9" t="s">
        <v>39</v>
      </c>
    </row>
    <row r="986" spans="1:22" ht="14.25" customHeight="1" x14ac:dyDescent="0.3">
      <c r="A986" s="7">
        <v>1985</v>
      </c>
      <c r="B986" s="8">
        <v>44889</v>
      </c>
      <c r="C986" s="7" t="str">
        <f t="shared" si="15"/>
        <v>Nov</v>
      </c>
      <c r="D986" s="7" t="s">
        <v>65</v>
      </c>
      <c r="E986" s="7" t="s">
        <v>57</v>
      </c>
      <c r="F986" s="7">
        <v>82</v>
      </c>
      <c r="G986" s="7" t="s">
        <v>1065</v>
      </c>
      <c r="H986" s="7">
        <v>109</v>
      </c>
      <c r="I986" s="7">
        <v>131</v>
      </c>
      <c r="J986" s="7">
        <v>5</v>
      </c>
      <c r="K986" s="7" t="s">
        <v>42</v>
      </c>
      <c r="L986" s="8">
        <v>44893</v>
      </c>
      <c r="M986" s="7">
        <v>4</v>
      </c>
      <c r="N986" s="7">
        <v>4</v>
      </c>
      <c r="O986" s="7">
        <v>135</v>
      </c>
      <c r="P986" s="7" t="s">
        <v>72</v>
      </c>
      <c r="Q986" s="7" t="s">
        <v>1044</v>
      </c>
      <c r="R986" s="7" t="s">
        <v>37</v>
      </c>
      <c r="S986" s="7">
        <v>29</v>
      </c>
      <c r="T986" s="7" t="str" cm="1">
        <f t="array" ref="T986">_xlfn.IFS(S986&lt;30, "Young", AND(S986&gt;=30,S986&lt;50),"Adults",S986&gt;=50,"Senior")</f>
        <v>Young</v>
      </c>
      <c r="U986" s="7" t="s">
        <v>55</v>
      </c>
      <c r="V986" s="7" t="s">
        <v>39</v>
      </c>
    </row>
    <row r="987" spans="1:22" ht="14.25" customHeight="1" x14ac:dyDescent="0.3">
      <c r="A987" s="9">
        <v>1986</v>
      </c>
      <c r="B987" s="10">
        <v>44786</v>
      </c>
      <c r="C987" s="9" t="str">
        <f t="shared" si="15"/>
        <v>Aug</v>
      </c>
      <c r="D987" s="9" t="s">
        <v>52</v>
      </c>
      <c r="E987" s="9" t="s">
        <v>53</v>
      </c>
      <c r="F987" s="9">
        <v>57</v>
      </c>
      <c r="G987" s="9" t="s">
        <v>1063</v>
      </c>
      <c r="H987" s="9">
        <v>73</v>
      </c>
      <c r="I987" s="9">
        <v>668</v>
      </c>
      <c r="J987" s="9">
        <v>42</v>
      </c>
      <c r="K987" s="9" t="s">
        <v>42</v>
      </c>
      <c r="L987" s="10">
        <v>44792</v>
      </c>
      <c r="M987" s="9">
        <v>6</v>
      </c>
      <c r="N987" s="9">
        <v>4</v>
      </c>
      <c r="O987" s="9">
        <v>672</v>
      </c>
      <c r="P987" s="9" t="s">
        <v>61</v>
      </c>
      <c r="Q987" s="9" t="s">
        <v>1045</v>
      </c>
      <c r="R987" s="9" t="s">
        <v>37</v>
      </c>
      <c r="S987" s="9">
        <v>36</v>
      </c>
      <c r="T987" s="9" t="str" cm="1">
        <f t="array" ref="T987">_xlfn.IFS(S987&lt;30, "Young", AND(S987&gt;=30,S987&lt;50),"Adults",S987&gt;=50,"Senior")</f>
        <v>Adults</v>
      </c>
      <c r="U987" s="9" t="s">
        <v>67</v>
      </c>
      <c r="V987" s="9" t="s">
        <v>39</v>
      </c>
    </row>
    <row r="988" spans="1:22" ht="14.25" customHeight="1" x14ac:dyDescent="0.3">
      <c r="A988" s="7">
        <v>1987</v>
      </c>
      <c r="B988" s="8">
        <v>44809</v>
      </c>
      <c r="C988" s="7" t="str">
        <f t="shared" si="15"/>
        <v>Sep</v>
      </c>
      <c r="D988" s="7" t="s">
        <v>32</v>
      </c>
      <c r="E988" s="7" t="s">
        <v>33</v>
      </c>
      <c r="F988" s="7">
        <v>50</v>
      </c>
      <c r="G988" s="7" t="s">
        <v>1063</v>
      </c>
      <c r="H988" s="7">
        <v>80</v>
      </c>
      <c r="I988" s="7">
        <v>1197</v>
      </c>
      <c r="J988" s="7">
        <v>40</v>
      </c>
      <c r="K988" s="7" t="s">
        <v>42</v>
      </c>
      <c r="L988" s="8">
        <v>44811</v>
      </c>
      <c r="M988" s="7">
        <v>2</v>
      </c>
      <c r="N988" s="7">
        <v>3</v>
      </c>
      <c r="O988" s="7">
        <v>1200</v>
      </c>
      <c r="P988" s="7" t="s">
        <v>49</v>
      </c>
      <c r="Q988" s="7" t="s">
        <v>1046</v>
      </c>
      <c r="R988" s="7" t="s">
        <v>779</v>
      </c>
      <c r="S988" s="7">
        <v>37</v>
      </c>
      <c r="T988" s="7" t="str" cm="1">
        <f t="array" ref="T988">_xlfn.IFS(S988&lt;30, "Young", AND(S988&gt;=30,S988&lt;50),"Adults",S988&gt;=50,"Senior")</f>
        <v>Adults</v>
      </c>
      <c r="U988" s="7" t="s">
        <v>44</v>
      </c>
      <c r="V988" s="7" t="s">
        <v>39</v>
      </c>
    </row>
    <row r="989" spans="1:22" ht="14.25" customHeight="1" x14ac:dyDescent="0.3">
      <c r="A989" s="9">
        <v>1988</v>
      </c>
      <c r="B989" s="10">
        <v>44664</v>
      </c>
      <c r="C989" s="9" t="str">
        <f t="shared" si="15"/>
        <v>Apr</v>
      </c>
      <c r="D989" s="9" t="s">
        <v>40</v>
      </c>
      <c r="E989" s="9" t="s">
        <v>41</v>
      </c>
      <c r="F989" s="9">
        <v>51</v>
      </c>
      <c r="G989" s="9" t="s">
        <v>1063</v>
      </c>
      <c r="H989" s="9">
        <v>80</v>
      </c>
      <c r="I989" s="9">
        <v>810</v>
      </c>
      <c r="J989" s="9">
        <v>28</v>
      </c>
      <c r="K989" s="9" t="s">
        <v>42</v>
      </c>
      <c r="L989" s="10">
        <v>44668</v>
      </c>
      <c r="M989" s="9">
        <v>4</v>
      </c>
      <c r="N989" s="9">
        <v>2</v>
      </c>
      <c r="O989" s="9">
        <v>812</v>
      </c>
      <c r="P989" s="9" t="s">
        <v>72</v>
      </c>
      <c r="Q989" s="9" t="s">
        <v>1047</v>
      </c>
      <c r="R989" s="9" t="s">
        <v>779</v>
      </c>
      <c r="S989" s="9">
        <v>57</v>
      </c>
      <c r="T989" s="9" t="str" cm="1">
        <f t="array" ref="T989">_xlfn.IFS(S989&lt;30, "Young", AND(S989&gt;=30,S989&lt;50),"Adults",S989&gt;=50,"Senior")</f>
        <v>Senior</v>
      </c>
      <c r="U989" s="9" t="s">
        <v>55</v>
      </c>
      <c r="V989" s="9" t="s">
        <v>39</v>
      </c>
    </row>
    <row r="990" spans="1:22" ht="14.25" customHeight="1" x14ac:dyDescent="0.3">
      <c r="A990" s="7">
        <v>1989</v>
      </c>
      <c r="B990" s="8">
        <v>44819</v>
      </c>
      <c r="C990" s="7" t="str">
        <f t="shared" si="15"/>
        <v>Sep</v>
      </c>
      <c r="D990" s="7" t="s">
        <v>56</v>
      </c>
      <c r="E990" s="7" t="s">
        <v>57</v>
      </c>
      <c r="F990" s="7">
        <v>92</v>
      </c>
      <c r="G990" s="7" t="s">
        <v>1065</v>
      </c>
      <c r="H990" s="7">
        <v>118</v>
      </c>
      <c r="I990" s="7">
        <v>931</v>
      </c>
      <c r="J990" s="7">
        <v>36</v>
      </c>
      <c r="K990" s="7" t="s">
        <v>42</v>
      </c>
      <c r="L990" s="8">
        <v>44822</v>
      </c>
      <c r="M990" s="7">
        <v>3</v>
      </c>
      <c r="N990" s="7">
        <v>5</v>
      </c>
      <c r="O990" s="7">
        <v>936</v>
      </c>
      <c r="P990" s="7" t="s">
        <v>61</v>
      </c>
      <c r="Q990" s="7" t="s">
        <v>1048</v>
      </c>
      <c r="R990" s="7" t="s">
        <v>779</v>
      </c>
      <c r="S990" s="7">
        <v>59</v>
      </c>
      <c r="T990" s="7" t="str" cm="1">
        <f t="array" ref="T990">_xlfn.IFS(S990&lt;30, "Young", AND(S990&gt;=30,S990&lt;50),"Adults",S990&gt;=50,"Senior")</f>
        <v>Senior</v>
      </c>
      <c r="U990" s="7" t="s">
        <v>88</v>
      </c>
      <c r="V990" s="7" t="s">
        <v>39</v>
      </c>
    </row>
    <row r="991" spans="1:22" ht="14.25" customHeight="1" x14ac:dyDescent="0.3">
      <c r="A991" s="9">
        <v>1990</v>
      </c>
      <c r="B991" s="10">
        <v>44877</v>
      </c>
      <c r="C991" s="9" t="str">
        <f t="shared" si="15"/>
        <v>Nov</v>
      </c>
      <c r="D991" s="9" t="s">
        <v>81</v>
      </c>
      <c r="E991" s="9" t="s">
        <v>60</v>
      </c>
      <c r="F991" s="9">
        <v>71</v>
      </c>
      <c r="G991" s="9" t="s">
        <v>1065</v>
      </c>
      <c r="H991" s="9">
        <v>110</v>
      </c>
      <c r="I991" s="9">
        <v>1947</v>
      </c>
      <c r="J991" s="9">
        <v>50</v>
      </c>
      <c r="K991" s="9" t="s">
        <v>42</v>
      </c>
      <c r="L991" s="10">
        <v>44879</v>
      </c>
      <c r="M991" s="9">
        <v>2</v>
      </c>
      <c r="N991" s="9">
        <v>3</v>
      </c>
      <c r="O991" s="9">
        <v>1950</v>
      </c>
      <c r="P991" s="9" t="s">
        <v>35</v>
      </c>
      <c r="Q991" s="9" t="s">
        <v>1049</v>
      </c>
      <c r="R991" s="9" t="s">
        <v>37</v>
      </c>
      <c r="S991" s="9">
        <v>47</v>
      </c>
      <c r="T991" s="9" t="str" cm="1">
        <f t="array" ref="T991">_xlfn.IFS(S991&lt;30, "Young", AND(S991&gt;=30,S991&lt;50),"Adults",S991&gt;=50,"Senior")</f>
        <v>Adults</v>
      </c>
      <c r="U991" s="9" t="s">
        <v>74</v>
      </c>
      <c r="V991" s="9" t="s">
        <v>39</v>
      </c>
    </row>
    <row r="992" spans="1:22" ht="14.25" customHeight="1" x14ac:dyDescent="0.3">
      <c r="A992" s="7">
        <v>1991</v>
      </c>
      <c r="B992" s="8">
        <v>44834</v>
      </c>
      <c r="C992" s="7" t="str">
        <f t="shared" si="15"/>
        <v>Sep</v>
      </c>
      <c r="D992" s="7" t="s">
        <v>77</v>
      </c>
      <c r="E992" s="7" t="s">
        <v>33</v>
      </c>
      <c r="F992" s="7">
        <v>96</v>
      </c>
      <c r="G992" s="7" t="s">
        <v>1065</v>
      </c>
      <c r="H992" s="7">
        <v>123</v>
      </c>
      <c r="I992" s="7">
        <v>77</v>
      </c>
      <c r="J992" s="7">
        <v>3</v>
      </c>
      <c r="K992" s="7" t="s">
        <v>42</v>
      </c>
      <c r="L992" s="8">
        <v>44837</v>
      </c>
      <c r="M992" s="7">
        <v>3</v>
      </c>
      <c r="N992" s="7">
        <v>4</v>
      </c>
      <c r="O992" s="7">
        <v>81</v>
      </c>
      <c r="P992" s="7" t="s">
        <v>61</v>
      </c>
      <c r="Q992" s="7" t="s">
        <v>1050</v>
      </c>
      <c r="R992" s="7" t="s">
        <v>779</v>
      </c>
      <c r="S992" s="7">
        <v>45</v>
      </c>
      <c r="T992" s="7" t="str" cm="1">
        <f t="array" ref="T992">_xlfn.IFS(S992&lt;30, "Young", AND(S992&gt;=30,S992&lt;50),"Adults",S992&gt;=50,"Senior")</f>
        <v>Adults</v>
      </c>
      <c r="U992" s="7" t="s">
        <v>63</v>
      </c>
      <c r="V992" s="7" t="s">
        <v>39</v>
      </c>
    </row>
    <row r="993" spans="1:22" ht="14.25" customHeight="1" x14ac:dyDescent="0.3">
      <c r="A993" s="9">
        <v>1992</v>
      </c>
      <c r="B993" s="10">
        <v>44803</v>
      </c>
      <c r="C993" s="9" t="str">
        <f t="shared" si="15"/>
        <v>Aug</v>
      </c>
      <c r="D993" s="9" t="s">
        <v>65</v>
      </c>
      <c r="E993" s="9" t="s">
        <v>57</v>
      </c>
      <c r="F993" s="9">
        <v>39</v>
      </c>
      <c r="G993" s="9" t="s">
        <v>1064</v>
      </c>
      <c r="H993" s="9">
        <v>59</v>
      </c>
      <c r="I993" s="9">
        <v>856</v>
      </c>
      <c r="J993" s="9">
        <v>43</v>
      </c>
      <c r="K993" s="9" t="s">
        <v>42</v>
      </c>
      <c r="L993" s="10">
        <v>44807</v>
      </c>
      <c r="M993" s="9">
        <v>4</v>
      </c>
      <c r="N993" s="9">
        <v>4</v>
      </c>
      <c r="O993" s="9">
        <v>860</v>
      </c>
      <c r="P993" s="9" t="s">
        <v>61</v>
      </c>
      <c r="Q993" s="9" t="s">
        <v>1051</v>
      </c>
      <c r="R993" s="9" t="s">
        <v>779</v>
      </c>
      <c r="S993" s="9">
        <v>35</v>
      </c>
      <c r="T993" s="9" t="str" cm="1">
        <f t="array" ref="T993">_xlfn.IFS(S993&lt;30, "Young", AND(S993&gt;=30,S993&lt;50),"Adults",S993&gt;=50,"Senior")</f>
        <v>Adults</v>
      </c>
      <c r="U993" s="9" t="s">
        <v>88</v>
      </c>
      <c r="V993" s="9" t="s">
        <v>39</v>
      </c>
    </row>
    <row r="994" spans="1:22" ht="14.25" customHeight="1" x14ac:dyDescent="0.3">
      <c r="A994" s="7">
        <v>1993</v>
      </c>
      <c r="B994" s="8">
        <v>44595</v>
      </c>
      <c r="C994" s="7" t="str">
        <f t="shared" si="15"/>
        <v>Feb</v>
      </c>
      <c r="D994" s="7" t="s">
        <v>65</v>
      </c>
      <c r="E994" s="7" t="s">
        <v>57</v>
      </c>
      <c r="F994" s="7">
        <v>88</v>
      </c>
      <c r="G994" s="7" t="s">
        <v>1065</v>
      </c>
      <c r="H994" s="7">
        <v>128</v>
      </c>
      <c r="I994" s="7">
        <v>518</v>
      </c>
      <c r="J994" s="7">
        <v>13</v>
      </c>
      <c r="K994" s="7" t="s">
        <v>42</v>
      </c>
      <c r="L994" s="8">
        <v>44599</v>
      </c>
      <c r="M994" s="7">
        <v>4</v>
      </c>
      <c r="N994" s="7">
        <v>2</v>
      </c>
      <c r="O994" s="7">
        <v>520</v>
      </c>
      <c r="P994" s="7" t="s">
        <v>72</v>
      </c>
      <c r="Q994" s="7" t="s">
        <v>1052</v>
      </c>
      <c r="R994" s="7" t="s">
        <v>779</v>
      </c>
      <c r="S994" s="7">
        <v>62</v>
      </c>
      <c r="T994" s="7" t="str" cm="1">
        <f t="array" ref="T994">_xlfn.IFS(S994&lt;30, "Young", AND(S994&gt;=30,S994&lt;50),"Adults",S994&gt;=50,"Senior")</f>
        <v>Senior</v>
      </c>
      <c r="U994" s="7" t="s">
        <v>38</v>
      </c>
      <c r="V994" s="7" t="s">
        <v>39</v>
      </c>
    </row>
    <row r="995" spans="1:22" ht="14.25" customHeight="1" x14ac:dyDescent="0.3">
      <c r="A995" s="9">
        <v>1994</v>
      </c>
      <c r="B995" s="10">
        <v>44583</v>
      </c>
      <c r="C995" s="9" t="str">
        <f t="shared" si="15"/>
        <v>Jan</v>
      </c>
      <c r="D995" s="9" t="s">
        <v>56</v>
      </c>
      <c r="E995" s="9" t="s">
        <v>57</v>
      </c>
      <c r="F995" s="9">
        <v>94</v>
      </c>
      <c r="G995" s="9" t="s">
        <v>1065</v>
      </c>
      <c r="H995" s="9">
        <v>123</v>
      </c>
      <c r="I995" s="9">
        <v>374</v>
      </c>
      <c r="J995" s="9">
        <v>13</v>
      </c>
      <c r="K995" s="9" t="s">
        <v>42</v>
      </c>
      <c r="L995" s="10">
        <v>44588</v>
      </c>
      <c r="M995" s="9">
        <v>5</v>
      </c>
      <c r="N995" s="9">
        <v>3</v>
      </c>
      <c r="O995" s="9">
        <v>377</v>
      </c>
      <c r="P995" s="9" t="s">
        <v>35</v>
      </c>
      <c r="Q995" s="9" t="s">
        <v>458</v>
      </c>
      <c r="R995" s="9" t="s">
        <v>779</v>
      </c>
      <c r="S995" s="9">
        <v>37</v>
      </c>
      <c r="T995" s="9" t="str" cm="1">
        <f t="array" ref="T995">_xlfn.IFS(S995&lt;30, "Young", AND(S995&gt;=30,S995&lt;50),"Adults",S995&gt;=50,"Senior")</f>
        <v>Adults</v>
      </c>
      <c r="U995" s="9" t="s">
        <v>63</v>
      </c>
      <c r="V995" s="9" t="s">
        <v>39</v>
      </c>
    </row>
    <row r="996" spans="1:22" ht="14.25" customHeight="1" x14ac:dyDescent="0.3">
      <c r="A996" s="7">
        <v>1995</v>
      </c>
      <c r="B996" s="8">
        <v>44588</v>
      </c>
      <c r="C996" s="7" t="str">
        <f t="shared" si="15"/>
        <v>Jan</v>
      </c>
      <c r="D996" s="7" t="s">
        <v>68</v>
      </c>
      <c r="E996" s="7" t="s">
        <v>57</v>
      </c>
      <c r="F996" s="7">
        <v>59</v>
      </c>
      <c r="G996" s="7" t="s">
        <v>1063</v>
      </c>
      <c r="H996" s="7">
        <v>69</v>
      </c>
      <c r="I996" s="7">
        <v>405</v>
      </c>
      <c r="J996" s="7">
        <v>41</v>
      </c>
      <c r="K996" s="7" t="s">
        <v>42</v>
      </c>
      <c r="L996" s="8">
        <v>44592</v>
      </c>
      <c r="M996" s="7">
        <v>4</v>
      </c>
      <c r="N996" s="7">
        <v>5</v>
      </c>
      <c r="O996" s="7">
        <v>410</v>
      </c>
      <c r="P996" s="7" t="s">
        <v>35</v>
      </c>
      <c r="Q996" s="7" t="s">
        <v>1053</v>
      </c>
      <c r="R996" s="7" t="s">
        <v>37</v>
      </c>
      <c r="S996" s="7">
        <v>59</v>
      </c>
      <c r="T996" s="7" t="str" cm="1">
        <f t="array" ref="T996">_xlfn.IFS(S996&lt;30, "Young", AND(S996&gt;=30,S996&lt;50),"Adults",S996&gt;=50,"Senior")</f>
        <v>Senior</v>
      </c>
      <c r="U996" s="7" t="s">
        <v>74</v>
      </c>
      <c r="V996" s="7" t="s">
        <v>39</v>
      </c>
    </row>
    <row r="997" spans="1:22" ht="14.25" customHeight="1" x14ac:dyDescent="0.3">
      <c r="A997" s="9">
        <v>1996</v>
      </c>
      <c r="B997" s="10">
        <v>44753</v>
      </c>
      <c r="C997" s="9" t="str">
        <f t="shared" si="15"/>
        <v>Jul</v>
      </c>
      <c r="D997" s="9" t="s">
        <v>32</v>
      </c>
      <c r="E997" s="9" t="s">
        <v>33</v>
      </c>
      <c r="F997" s="9">
        <v>90</v>
      </c>
      <c r="G997" s="9" t="s">
        <v>1065</v>
      </c>
      <c r="H997" s="9">
        <v>129</v>
      </c>
      <c r="I997" s="9">
        <v>346</v>
      </c>
      <c r="J997" s="9">
        <v>9</v>
      </c>
      <c r="K997" s="9" t="s">
        <v>42</v>
      </c>
      <c r="L997" s="10">
        <v>44757</v>
      </c>
      <c r="M997" s="9">
        <v>4</v>
      </c>
      <c r="N997" s="9">
        <v>5</v>
      </c>
      <c r="O997" s="9">
        <v>351</v>
      </c>
      <c r="P997" s="9" t="s">
        <v>35</v>
      </c>
      <c r="Q997" s="9" t="s">
        <v>1054</v>
      </c>
      <c r="R997" s="9" t="s">
        <v>779</v>
      </c>
      <c r="S997" s="9">
        <v>18</v>
      </c>
      <c r="T997" s="9" t="str" cm="1">
        <f t="array" ref="T997">_xlfn.IFS(S997&lt;30, "Young", AND(S997&gt;=30,S997&lt;50),"Adults",S997&gt;=50,"Senior")</f>
        <v>Young</v>
      </c>
      <c r="U997" s="9" t="s">
        <v>47</v>
      </c>
      <c r="V997" s="9" t="s">
        <v>39</v>
      </c>
    </row>
    <row r="998" spans="1:22" ht="14.25" customHeight="1" x14ac:dyDescent="0.3">
      <c r="A998" s="7">
        <v>1997</v>
      </c>
      <c r="B998" s="8">
        <v>44666</v>
      </c>
      <c r="C998" s="7" t="str">
        <f t="shared" si="15"/>
        <v>Apr</v>
      </c>
      <c r="D998" s="7" t="s">
        <v>59</v>
      </c>
      <c r="E998" s="7" t="s">
        <v>60</v>
      </c>
      <c r="F998" s="7">
        <v>48</v>
      </c>
      <c r="G998" s="7" t="s">
        <v>1064</v>
      </c>
      <c r="H998" s="7">
        <v>74</v>
      </c>
      <c r="I998" s="7">
        <v>879</v>
      </c>
      <c r="J998" s="7">
        <v>34</v>
      </c>
      <c r="K998" s="7" t="s">
        <v>42</v>
      </c>
      <c r="L998" s="8">
        <v>44673</v>
      </c>
      <c r="M998" s="7">
        <v>7</v>
      </c>
      <c r="N998" s="7">
        <v>5</v>
      </c>
      <c r="O998" s="7">
        <v>884</v>
      </c>
      <c r="P998" s="7" t="s">
        <v>72</v>
      </c>
      <c r="Q998" s="7" t="s">
        <v>1055</v>
      </c>
      <c r="R998" s="7" t="s">
        <v>37</v>
      </c>
      <c r="S998" s="7">
        <v>41</v>
      </c>
      <c r="T998" s="7" t="str" cm="1">
        <f t="array" ref="T998">_xlfn.IFS(S998&lt;30, "Young", AND(S998&gt;=30,S998&lt;50),"Adults",S998&gt;=50,"Senior")</f>
        <v>Adults</v>
      </c>
      <c r="U998" s="7" t="s">
        <v>55</v>
      </c>
      <c r="V998" s="7" t="s">
        <v>39</v>
      </c>
    </row>
    <row r="999" spans="1:22" ht="14.25" customHeight="1" x14ac:dyDescent="0.3">
      <c r="A999" s="9">
        <v>1998</v>
      </c>
      <c r="B999" s="10">
        <v>44720</v>
      </c>
      <c r="C999" s="9" t="str">
        <f t="shared" si="15"/>
        <v>Jun</v>
      </c>
      <c r="D999" s="9" t="s">
        <v>56</v>
      </c>
      <c r="E999" s="9" t="s">
        <v>57</v>
      </c>
      <c r="F999" s="9">
        <v>98</v>
      </c>
      <c r="G999" s="9" t="s">
        <v>1065</v>
      </c>
      <c r="H999" s="9">
        <v>137</v>
      </c>
      <c r="I999" s="9">
        <v>1050</v>
      </c>
      <c r="J999" s="9">
        <v>27</v>
      </c>
      <c r="K999" s="9" t="s">
        <v>42</v>
      </c>
      <c r="L999" s="10">
        <v>44725</v>
      </c>
      <c r="M999" s="9">
        <v>5</v>
      </c>
      <c r="N999" s="9">
        <v>3</v>
      </c>
      <c r="O999" s="9">
        <v>1053</v>
      </c>
      <c r="P999" s="9" t="s">
        <v>35</v>
      </c>
      <c r="Q999" s="9" t="s">
        <v>1056</v>
      </c>
      <c r="R999" s="9" t="s">
        <v>779</v>
      </c>
      <c r="S999" s="9">
        <v>50</v>
      </c>
      <c r="T999" s="9" t="str" cm="1">
        <f t="array" ref="T999">_xlfn.IFS(S999&lt;30, "Young", AND(S999&gt;=30,S999&lt;50),"Adults",S999&gt;=50,"Senior")</f>
        <v>Senior</v>
      </c>
      <c r="U999" s="9" t="s">
        <v>55</v>
      </c>
      <c r="V999" s="9" t="s">
        <v>39</v>
      </c>
    </row>
    <row r="1000" spans="1:22" ht="14.25" customHeight="1" x14ac:dyDescent="0.3">
      <c r="A1000" s="7">
        <v>1999</v>
      </c>
      <c r="B1000" s="8">
        <v>44792</v>
      </c>
      <c r="C1000" s="7" t="str">
        <f t="shared" si="15"/>
        <v>Aug</v>
      </c>
      <c r="D1000" s="7" t="s">
        <v>68</v>
      </c>
      <c r="E1000" s="7" t="s">
        <v>57</v>
      </c>
      <c r="F1000" s="7">
        <v>87</v>
      </c>
      <c r="G1000" s="7" t="s">
        <v>1065</v>
      </c>
      <c r="H1000" s="7">
        <v>102</v>
      </c>
      <c r="I1000" s="7">
        <v>403</v>
      </c>
      <c r="J1000" s="7">
        <v>27</v>
      </c>
      <c r="K1000" s="7" t="s">
        <v>42</v>
      </c>
      <c r="L1000" s="8">
        <v>44798</v>
      </c>
      <c r="M1000" s="7">
        <v>6</v>
      </c>
      <c r="N1000" s="7">
        <v>2</v>
      </c>
      <c r="O1000" s="7">
        <v>405</v>
      </c>
      <c r="P1000" s="7" t="s">
        <v>61</v>
      </c>
      <c r="Q1000" s="7" t="s">
        <v>1057</v>
      </c>
      <c r="R1000" s="7" t="s">
        <v>779</v>
      </c>
      <c r="S1000" s="7">
        <v>33</v>
      </c>
      <c r="T1000" s="7" t="str" cm="1">
        <f t="array" ref="T1000">_xlfn.IFS(S1000&lt;30, "Young", AND(S1000&gt;=30,S1000&lt;50),"Adults",S1000&gt;=50,"Senior")</f>
        <v>Adults</v>
      </c>
      <c r="U1000" s="7" t="s">
        <v>55</v>
      </c>
      <c r="V1000" s="7" t="s">
        <v>39</v>
      </c>
    </row>
    <row r="1001" spans="1:22" ht="14.25" customHeight="1" x14ac:dyDescent="0.3">
      <c r="A1001" s="9">
        <v>2000</v>
      </c>
      <c r="B1001" s="10">
        <v>44865</v>
      </c>
      <c r="C1001" s="9" t="str">
        <f t="shared" si="15"/>
        <v>Oct</v>
      </c>
      <c r="D1001" s="9" t="s">
        <v>32</v>
      </c>
      <c r="E1001" s="9" t="s">
        <v>33</v>
      </c>
      <c r="F1001" s="9">
        <v>45</v>
      </c>
      <c r="G1001" s="9" t="s">
        <v>1064</v>
      </c>
      <c r="H1001" s="9">
        <v>66</v>
      </c>
      <c r="I1001" s="9">
        <v>0</v>
      </c>
      <c r="J1001" s="9">
        <v>13</v>
      </c>
      <c r="K1001" s="9" t="s">
        <v>34</v>
      </c>
      <c r="L1001" s="10">
        <v>44870</v>
      </c>
      <c r="M1001" s="9">
        <v>5</v>
      </c>
      <c r="N1001" s="9">
        <v>4</v>
      </c>
      <c r="O1001" s="9">
        <v>0</v>
      </c>
      <c r="P1001" s="9" t="s">
        <v>49</v>
      </c>
      <c r="Q1001" s="9" t="s">
        <v>1058</v>
      </c>
      <c r="R1001" s="9" t="s">
        <v>37</v>
      </c>
      <c r="S1001" s="9">
        <v>32</v>
      </c>
      <c r="T1001" s="9" t="str" cm="1">
        <f t="array" ref="T1001">_xlfn.IFS(S1001&lt;30, "Young", AND(S1001&gt;=30,S1001&lt;50),"Adults",S1001&gt;=50,"Senior")</f>
        <v>Adults</v>
      </c>
      <c r="U1001" s="9" t="s">
        <v>63</v>
      </c>
      <c r="V1001" s="9" t="s">
        <v>39</v>
      </c>
    </row>
    <row r="1002" spans="1:22" ht="14.25" customHeight="1" x14ac:dyDescent="0.3"/>
    <row r="1003" spans="1:22" ht="14.25" customHeight="1" x14ac:dyDescent="0.3"/>
    <row r="1004" spans="1:22" ht="14.25" customHeight="1" x14ac:dyDescent="0.3"/>
    <row r="1005" spans="1:22" ht="14.25" customHeight="1" x14ac:dyDescent="0.3"/>
    <row r="1006" spans="1:22" ht="14.25" customHeight="1" x14ac:dyDescent="0.3"/>
    <row r="1007" spans="1:22" ht="14.25" customHeight="1" x14ac:dyDescent="0.3"/>
    <row r="1008" spans="1:22" ht="14.25" customHeight="1" x14ac:dyDescent="0.3"/>
    <row r="1009" ht="14.25" customHeight="1" x14ac:dyDescent="0.3"/>
    <row r="1010" ht="14.25" customHeight="1" x14ac:dyDescent="0.3"/>
    <row r="1011" ht="14.25" customHeight="1" x14ac:dyDescent="0.3"/>
    <row r="1012" ht="14.25" customHeight="1" x14ac:dyDescent="0.3"/>
    <row r="1013" ht="14.25" customHeight="1" x14ac:dyDescent="0.3"/>
    <row r="1014" ht="14.25" customHeight="1" x14ac:dyDescent="0.3"/>
    <row r="1015" ht="14.25" customHeight="1" x14ac:dyDescent="0.3"/>
    <row r="1016" ht="14.25" customHeight="1" x14ac:dyDescent="0.3"/>
    <row r="1017" ht="14.25" customHeight="1" x14ac:dyDescent="0.3"/>
    <row r="1018" ht="14.25" customHeight="1" x14ac:dyDescent="0.3"/>
    <row r="1019" ht="14.25" customHeight="1" x14ac:dyDescent="0.3"/>
    <row r="1020" ht="14.25" customHeight="1" x14ac:dyDescent="0.3"/>
    <row r="1021" ht="14.25" customHeight="1" x14ac:dyDescent="0.3"/>
    <row r="1022" ht="14.25" customHeight="1" x14ac:dyDescent="0.3"/>
    <row r="1023" ht="14.25" customHeight="1" x14ac:dyDescent="0.3"/>
    <row r="1024" ht="14.25" customHeight="1" x14ac:dyDescent="0.3"/>
    <row r="1025" ht="14.25" customHeight="1" x14ac:dyDescent="0.3"/>
    <row r="1026" ht="14.25" customHeight="1" x14ac:dyDescent="0.3"/>
    <row r="1027" ht="14.25" customHeight="1" x14ac:dyDescent="0.3"/>
    <row r="1028" ht="14.25" customHeight="1" x14ac:dyDescent="0.3"/>
    <row r="1029" ht="14.25" customHeight="1" x14ac:dyDescent="0.3"/>
    <row r="1030" ht="14.25" customHeight="1" x14ac:dyDescent="0.3"/>
    <row r="1031" ht="14.25" customHeight="1" x14ac:dyDescent="0.3"/>
    <row r="1032" ht="14.25" customHeight="1" x14ac:dyDescent="0.3"/>
    <row r="1033" ht="14.25" customHeight="1" x14ac:dyDescent="0.3"/>
    <row r="1034" ht="14.25" customHeight="1" x14ac:dyDescent="0.3"/>
    <row r="1035" ht="14.25" customHeight="1" x14ac:dyDescent="0.3"/>
    <row r="1036" ht="14.25" customHeight="1" x14ac:dyDescent="0.3"/>
    <row r="1037" ht="14.25" customHeight="1" x14ac:dyDescent="0.3"/>
    <row r="1038" ht="14.25" customHeight="1" x14ac:dyDescent="0.3"/>
    <row r="1039" ht="14.25" customHeight="1" x14ac:dyDescent="0.3"/>
    <row r="1040" ht="14.25" customHeight="1" x14ac:dyDescent="0.3"/>
    <row r="1041" ht="14.25" customHeight="1" x14ac:dyDescent="0.3"/>
    <row r="1042" ht="14.25" customHeight="1" x14ac:dyDescent="0.3"/>
    <row r="1043" ht="14.25" customHeight="1" x14ac:dyDescent="0.3"/>
    <row r="1044" ht="14.25" customHeight="1" x14ac:dyDescent="0.3"/>
    <row r="1045" ht="14.25" customHeight="1" x14ac:dyDescent="0.3"/>
    <row r="1046" ht="14.25" customHeight="1" x14ac:dyDescent="0.3"/>
    <row r="1047" ht="14.25" customHeight="1" x14ac:dyDescent="0.3"/>
    <row r="1048" ht="14.25" customHeight="1" x14ac:dyDescent="0.3"/>
    <row r="1049" ht="14.25" customHeight="1" x14ac:dyDescent="0.3"/>
    <row r="1050" ht="14.25" customHeight="1" x14ac:dyDescent="0.3"/>
    <row r="1051" ht="14.25" customHeight="1" x14ac:dyDescent="0.3"/>
    <row r="1052" ht="14.25" customHeight="1" x14ac:dyDescent="0.3"/>
    <row r="1053" ht="14.25" customHeight="1" x14ac:dyDescent="0.3"/>
    <row r="1054" ht="14.25" customHeight="1" x14ac:dyDescent="0.3"/>
    <row r="1055" ht="14.25" customHeight="1" x14ac:dyDescent="0.3"/>
    <row r="1056" ht="14.25" customHeight="1" x14ac:dyDescent="0.3"/>
    <row r="1057" ht="14.25" customHeight="1" x14ac:dyDescent="0.3"/>
    <row r="1058" ht="14.25" customHeight="1" x14ac:dyDescent="0.3"/>
    <row r="1059" ht="14.25" customHeight="1" x14ac:dyDescent="0.3"/>
    <row r="1060" ht="14.25" customHeight="1" x14ac:dyDescent="0.3"/>
    <row r="1061" ht="14.25" customHeight="1" x14ac:dyDescent="0.3"/>
    <row r="1062" ht="14.25" customHeight="1" x14ac:dyDescent="0.3"/>
    <row r="1063" ht="14.25" customHeight="1" x14ac:dyDescent="0.3"/>
    <row r="1064" ht="14.25" customHeight="1" x14ac:dyDescent="0.3"/>
    <row r="1065" ht="14.25" customHeight="1" x14ac:dyDescent="0.3"/>
    <row r="1066" ht="14.25" customHeight="1" x14ac:dyDescent="0.3"/>
    <row r="1067" ht="14.25" customHeight="1" x14ac:dyDescent="0.3"/>
    <row r="1068" ht="14.25" customHeight="1" x14ac:dyDescent="0.3"/>
    <row r="1069" ht="14.25" customHeight="1" x14ac:dyDescent="0.3"/>
    <row r="1070" ht="14.25" customHeight="1" x14ac:dyDescent="0.3"/>
    <row r="1071" ht="14.25" customHeight="1" x14ac:dyDescent="0.3"/>
    <row r="1072" ht="14.25" customHeight="1" x14ac:dyDescent="0.3"/>
    <row r="1073" ht="14.25" customHeight="1" x14ac:dyDescent="0.3"/>
    <row r="1074" ht="14.25" customHeight="1" x14ac:dyDescent="0.3"/>
    <row r="1075" ht="14.25" customHeight="1" x14ac:dyDescent="0.3"/>
    <row r="1076" ht="14.25" customHeight="1" x14ac:dyDescent="0.3"/>
    <row r="1077" ht="14.25" customHeight="1" x14ac:dyDescent="0.3"/>
    <row r="1078" ht="14.25" customHeight="1" x14ac:dyDescent="0.3"/>
    <row r="1079" ht="14.25" customHeight="1" x14ac:dyDescent="0.3"/>
    <row r="1080" ht="14.25" customHeight="1" x14ac:dyDescent="0.3"/>
    <row r="1081" ht="14.25" customHeight="1" x14ac:dyDescent="0.3"/>
    <row r="1082" ht="14.25" customHeight="1" x14ac:dyDescent="0.3"/>
    <row r="1083" ht="14.25" customHeight="1" x14ac:dyDescent="0.3"/>
    <row r="1084" ht="14.25" customHeight="1" x14ac:dyDescent="0.3"/>
    <row r="1085" ht="14.25" customHeight="1" x14ac:dyDescent="0.3"/>
    <row r="1086" ht="14.25" customHeight="1" x14ac:dyDescent="0.3"/>
    <row r="1087" ht="14.25" customHeight="1" x14ac:dyDescent="0.3"/>
    <row r="1088" ht="14.25" customHeight="1" x14ac:dyDescent="0.3"/>
    <row r="1089" ht="14.25" customHeight="1" x14ac:dyDescent="0.3"/>
    <row r="1090" ht="14.25" customHeight="1" x14ac:dyDescent="0.3"/>
    <row r="1091" ht="14.25" customHeight="1" x14ac:dyDescent="0.3"/>
    <row r="1092" ht="14.25" customHeight="1" x14ac:dyDescent="0.3"/>
    <row r="1093" ht="14.25" customHeight="1" x14ac:dyDescent="0.3"/>
    <row r="1094" ht="14.25" customHeight="1" x14ac:dyDescent="0.3"/>
    <row r="1095" ht="14.25" customHeight="1" x14ac:dyDescent="0.3"/>
    <row r="1096" ht="14.25" customHeight="1" x14ac:dyDescent="0.3"/>
    <row r="1097" ht="14.25" customHeight="1" x14ac:dyDescent="0.3"/>
    <row r="1098" ht="14.25" customHeight="1" x14ac:dyDescent="0.3"/>
    <row r="1099" ht="14.25" customHeight="1" x14ac:dyDescent="0.3"/>
    <row r="1100" ht="14.25" customHeight="1" x14ac:dyDescent="0.3"/>
    <row r="1101" ht="14.25" customHeight="1" x14ac:dyDescent="0.3"/>
    <row r="1102" ht="14.25" customHeight="1" x14ac:dyDescent="0.3"/>
    <row r="1103" ht="14.25" customHeight="1" x14ac:dyDescent="0.3"/>
    <row r="1104" ht="14.25" customHeight="1" x14ac:dyDescent="0.3"/>
    <row r="1105" ht="14.25" customHeight="1" x14ac:dyDescent="0.3"/>
    <row r="1106" ht="14.25" customHeight="1" x14ac:dyDescent="0.3"/>
    <row r="1107" ht="14.25" customHeight="1" x14ac:dyDescent="0.3"/>
    <row r="1108" ht="14.25" customHeight="1" x14ac:dyDescent="0.3"/>
    <row r="1109" ht="14.25" customHeight="1" x14ac:dyDescent="0.3"/>
    <row r="1110" ht="14.25" customHeight="1" x14ac:dyDescent="0.3"/>
    <row r="1111" ht="14.25" customHeight="1" x14ac:dyDescent="0.3"/>
    <row r="1112" ht="14.25" customHeight="1" x14ac:dyDescent="0.3"/>
    <row r="1113" ht="14.25" customHeight="1" x14ac:dyDescent="0.3"/>
    <row r="1114" ht="14.25" customHeight="1" x14ac:dyDescent="0.3"/>
    <row r="1115" ht="14.25" customHeight="1" x14ac:dyDescent="0.3"/>
    <row r="1116" ht="14.25" customHeight="1" x14ac:dyDescent="0.3"/>
    <row r="1117" ht="14.25" customHeight="1" x14ac:dyDescent="0.3"/>
    <row r="1118" ht="14.25" customHeight="1" x14ac:dyDescent="0.3"/>
    <row r="1119" ht="14.25" customHeight="1" x14ac:dyDescent="0.3"/>
    <row r="1120" ht="14.25" customHeight="1" x14ac:dyDescent="0.3"/>
    <row r="1121" ht="14.25" customHeight="1" x14ac:dyDescent="0.3"/>
    <row r="1122" ht="14.25" customHeight="1" x14ac:dyDescent="0.3"/>
    <row r="1123" ht="14.25" customHeight="1" x14ac:dyDescent="0.3"/>
    <row r="1124" ht="14.25" customHeight="1" x14ac:dyDescent="0.3"/>
    <row r="1125" ht="14.25" customHeight="1" x14ac:dyDescent="0.3"/>
    <row r="1126" ht="14.25" customHeight="1" x14ac:dyDescent="0.3"/>
    <row r="1127" ht="14.25" customHeight="1" x14ac:dyDescent="0.3"/>
    <row r="1128" ht="14.25" customHeight="1" x14ac:dyDescent="0.3"/>
    <row r="1129" ht="14.25" customHeight="1" x14ac:dyDescent="0.3"/>
    <row r="1130" ht="14.25" customHeight="1" x14ac:dyDescent="0.3"/>
    <row r="1131" ht="14.25" customHeight="1" x14ac:dyDescent="0.3"/>
    <row r="1132" ht="14.25" customHeight="1" x14ac:dyDescent="0.3"/>
    <row r="1133" ht="14.25" customHeight="1" x14ac:dyDescent="0.3"/>
    <row r="1134" ht="14.25" customHeight="1" x14ac:dyDescent="0.3"/>
    <row r="1135" ht="14.25" customHeight="1" x14ac:dyDescent="0.3"/>
    <row r="1136" ht="14.25" customHeight="1" x14ac:dyDescent="0.3"/>
    <row r="1137" ht="14.25" customHeight="1" x14ac:dyDescent="0.3"/>
    <row r="1138" ht="14.25" customHeight="1" x14ac:dyDescent="0.3"/>
    <row r="1139" ht="14.25" customHeight="1" x14ac:dyDescent="0.3"/>
    <row r="1140" ht="14.25" customHeight="1" x14ac:dyDescent="0.3"/>
    <row r="1141" ht="14.25" customHeight="1" x14ac:dyDescent="0.3"/>
    <row r="1142" ht="14.25" customHeight="1" x14ac:dyDescent="0.3"/>
    <row r="1143" ht="14.25" customHeight="1" x14ac:dyDescent="0.3"/>
    <row r="1144" ht="14.25" customHeight="1" x14ac:dyDescent="0.3"/>
    <row r="1145" ht="14.25" customHeight="1" x14ac:dyDescent="0.3"/>
    <row r="1146" ht="14.25" customHeight="1" x14ac:dyDescent="0.3"/>
    <row r="1147" ht="14.25" customHeight="1" x14ac:dyDescent="0.3"/>
    <row r="1148" ht="14.25" customHeight="1" x14ac:dyDescent="0.3"/>
    <row r="1149" ht="14.25" customHeight="1" x14ac:dyDescent="0.3"/>
    <row r="1150" ht="14.25" customHeight="1" x14ac:dyDescent="0.3"/>
    <row r="1151" ht="14.25" customHeight="1" x14ac:dyDescent="0.3"/>
    <row r="1152" ht="14.25" customHeight="1" x14ac:dyDescent="0.3"/>
    <row r="1153" ht="14.25" customHeight="1" x14ac:dyDescent="0.3"/>
    <row r="1154" ht="14.25" customHeight="1" x14ac:dyDescent="0.3"/>
    <row r="1155" ht="14.25" customHeight="1" x14ac:dyDescent="0.3"/>
    <row r="1156" ht="14.25" customHeight="1" x14ac:dyDescent="0.3"/>
    <row r="1157" ht="14.25" customHeight="1" x14ac:dyDescent="0.3"/>
    <row r="1158" ht="14.25" customHeight="1" x14ac:dyDescent="0.3"/>
    <row r="1159" ht="14.25" customHeight="1" x14ac:dyDescent="0.3"/>
    <row r="1160" ht="14.25" customHeight="1" x14ac:dyDescent="0.3"/>
    <row r="1161" ht="14.25" customHeight="1" x14ac:dyDescent="0.3"/>
    <row r="1162" ht="14.25" customHeight="1" x14ac:dyDescent="0.3"/>
    <row r="1163" ht="14.25" customHeight="1" x14ac:dyDescent="0.3"/>
    <row r="1164" ht="14.25" customHeight="1" x14ac:dyDescent="0.3"/>
    <row r="1165" ht="14.25" customHeight="1" x14ac:dyDescent="0.3"/>
    <row r="1166" ht="14.25" customHeight="1" x14ac:dyDescent="0.3"/>
    <row r="1167" ht="14.25" customHeight="1" x14ac:dyDescent="0.3"/>
    <row r="1168" ht="14.25" customHeight="1" x14ac:dyDescent="0.3"/>
    <row r="1169" ht="14.25" customHeight="1" x14ac:dyDescent="0.3"/>
    <row r="1170" ht="14.25" customHeight="1" x14ac:dyDescent="0.3"/>
    <row r="1171" ht="14.25" customHeight="1" x14ac:dyDescent="0.3"/>
    <row r="1172" ht="14.25" customHeight="1" x14ac:dyDescent="0.3"/>
    <row r="1173" ht="14.25" customHeight="1" x14ac:dyDescent="0.3"/>
    <row r="1174" ht="14.25" customHeight="1" x14ac:dyDescent="0.3"/>
    <row r="1175" ht="14.25" customHeight="1" x14ac:dyDescent="0.3"/>
    <row r="1176" ht="14.25" customHeight="1" x14ac:dyDescent="0.3"/>
    <row r="1177" ht="14.25" customHeight="1" x14ac:dyDescent="0.3"/>
    <row r="1178" ht="14.25" customHeight="1" x14ac:dyDescent="0.3"/>
    <row r="1179" ht="14.25" customHeight="1" x14ac:dyDescent="0.3"/>
    <row r="1180" ht="14.25" customHeight="1" x14ac:dyDescent="0.3"/>
    <row r="1181" ht="14.25" customHeight="1" x14ac:dyDescent="0.3"/>
    <row r="1182" ht="14.25" customHeight="1" x14ac:dyDescent="0.3"/>
    <row r="1183" ht="14.25" customHeight="1" x14ac:dyDescent="0.3"/>
    <row r="1184" ht="14.25" customHeight="1" x14ac:dyDescent="0.3"/>
    <row r="1185" ht="14.25" customHeight="1" x14ac:dyDescent="0.3"/>
    <row r="1186" ht="14.25" customHeight="1" x14ac:dyDescent="0.3"/>
    <row r="1187" ht="14.25" customHeight="1" x14ac:dyDescent="0.3"/>
    <row r="1188" ht="14.25" customHeight="1" x14ac:dyDescent="0.3"/>
    <row r="1189" ht="14.25" customHeight="1" x14ac:dyDescent="0.3"/>
    <row r="1190" ht="14.25" customHeight="1" x14ac:dyDescent="0.3"/>
    <row r="1191" ht="14.25" customHeight="1" x14ac:dyDescent="0.3"/>
    <row r="1192" ht="14.25" customHeight="1" x14ac:dyDescent="0.3"/>
    <row r="1193" ht="14.25" customHeight="1" x14ac:dyDescent="0.3"/>
    <row r="1194" ht="14.25" customHeight="1" x14ac:dyDescent="0.3"/>
    <row r="1195" ht="14.25" customHeight="1" x14ac:dyDescent="0.3"/>
    <row r="1196" ht="14.25" customHeight="1" x14ac:dyDescent="0.3"/>
    <row r="1197" ht="14.25" customHeight="1" x14ac:dyDescent="0.3"/>
    <row r="1198" ht="14.25" customHeight="1" x14ac:dyDescent="0.3"/>
    <row r="1199" ht="14.25" customHeight="1" x14ac:dyDescent="0.3"/>
    <row r="1200" ht="14.25" customHeight="1" x14ac:dyDescent="0.3"/>
    <row r="1201" ht="14.25" customHeight="1" x14ac:dyDescent="0.3"/>
    <row r="1202" ht="14.25" customHeight="1" x14ac:dyDescent="0.3"/>
    <row r="1203" ht="14.25" customHeight="1" x14ac:dyDescent="0.3"/>
    <row r="1204" ht="14.25" customHeight="1" x14ac:dyDescent="0.3"/>
    <row r="1205" ht="14.25" customHeight="1" x14ac:dyDescent="0.3"/>
    <row r="1206" ht="14.25" customHeight="1" x14ac:dyDescent="0.3"/>
    <row r="1207" ht="14.25" customHeight="1" x14ac:dyDescent="0.3"/>
    <row r="1208" ht="14.25" customHeight="1" x14ac:dyDescent="0.3"/>
    <row r="1209" ht="14.25" customHeight="1" x14ac:dyDescent="0.3"/>
    <row r="1210" ht="14.25" customHeight="1" x14ac:dyDescent="0.3"/>
    <row r="1211" ht="14.25" customHeight="1" x14ac:dyDescent="0.3"/>
    <row r="1212" ht="14.25" customHeight="1" x14ac:dyDescent="0.3"/>
    <row r="1213" ht="14.25" customHeight="1" x14ac:dyDescent="0.3"/>
    <row r="1214" ht="14.25" customHeight="1" x14ac:dyDescent="0.3"/>
    <row r="1215" ht="14.25" customHeight="1" x14ac:dyDescent="0.3"/>
    <row r="1216" ht="14.25" customHeight="1" x14ac:dyDescent="0.3"/>
    <row r="1217" ht="14.25" customHeight="1" x14ac:dyDescent="0.3"/>
    <row r="1218" ht="14.25" customHeight="1" x14ac:dyDescent="0.3"/>
    <row r="1219" ht="14.25" customHeight="1" x14ac:dyDescent="0.3"/>
    <row r="1220" ht="14.25" customHeight="1" x14ac:dyDescent="0.3"/>
    <row r="1221" ht="14.25" customHeight="1" x14ac:dyDescent="0.3"/>
    <row r="1222" ht="14.25" customHeight="1" x14ac:dyDescent="0.3"/>
    <row r="1223" ht="14.25" customHeight="1" x14ac:dyDescent="0.3"/>
    <row r="1224" ht="14.25" customHeight="1" x14ac:dyDescent="0.3"/>
    <row r="1225" ht="14.25" customHeight="1" x14ac:dyDescent="0.3"/>
    <row r="1226" ht="14.25" customHeight="1" x14ac:dyDescent="0.3"/>
    <row r="1227" ht="14.25" customHeight="1" x14ac:dyDescent="0.3"/>
    <row r="1228" ht="14.25" customHeight="1" x14ac:dyDescent="0.3"/>
    <row r="1229" ht="14.25" customHeight="1" x14ac:dyDescent="0.3"/>
    <row r="1230" ht="14.25" customHeight="1" x14ac:dyDescent="0.3"/>
    <row r="1231" ht="14.25" customHeight="1" x14ac:dyDescent="0.3"/>
    <row r="1232" ht="14.25" customHeight="1" x14ac:dyDescent="0.3"/>
    <row r="1233" ht="14.25" customHeight="1" x14ac:dyDescent="0.3"/>
    <row r="1234" ht="14.25" customHeight="1" x14ac:dyDescent="0.3"/>
    <row r="1235" ht="14.25" customHeight="1" x14ac:dyDescent="0.3"/>
    <row r="1236" ht="14.25" customHeight="1" x14ac:dyDescent="0.3"/>
    <row r="1237" ht="14.25" customHeight="1" x14ac:dyDescent="0.3"/>
    <row r="1238" ht="14.25" customHeight="1" x14ac:dyDescent="0.3"/>
    <row r="1239" ht="14.25" customHeight="1" x14ac:dyDescent="0.3"/>
    <row r="1240" ht="14.25" customHeight="1" x14ac:dyDescent="0.3"/>
    <row r="1241" ht="14.25" customHeight="1" x14ac:dyDescent="0.3"/>
    <row r="1242" ht="14.25" customHeight="1" x14ac:dyDescent="0.3"/>
    <row r="1243" ht="14.25" customHeight="1" x14ac:dyDescent="0.3"/>
    <row r="1244" ht="14.25" customHeight="1" x14ac:dyDescent="0.3"/>
    <row r="1245" ht="14.25" customHeight="1" x14ac:dyDescent="0.3"/>
    <row r="1246" ht="14.25" customHeight="1" x14ac:dyDescent="0.3"/>
    <row r="1247" ht="14.25" customHeight="1" x14ac:dyDescent="0.3"/>
    <row r="1248" ht="14.25" customHeight="1" x14ac:dyDescent="0.3"/>
    <row r="1249" ht="14.25" customHeight="1" x14ac:dyDescent="0.3"/>
    <row r="1250" ht="14.25" customHeight="1" x14ac:dyDescent="0.3"/>
    <row r="1251" ht="14.25" customHeight="1" x14ac:dyDescent="0.3"/>
    <row r="1252" ht="14.25" customHeight="1" x14ac:dyDescent="0.3"/>
    <row r="1253" ht="14.25" customHeight="1" x14ac:dyDescent="0.3"/>
    <row r="1254" ht="14.25" customHeight="1" x14ac:dyDescent="0.3"/>
    <row r="1255" ht="14.25" customHeight="1" x14ac:dyDescent="0.3"/>
    <row r="1256" ht="14.25" customHeight="1" x14ac:dyDescent="0.3"/>
    <row r="1257" ht="14.25" customHeight="1" x14ac:dyDescent="0.3"/>
    <row r="1258" ht="14.25" customHeight="1" x14ac:dyDescent="0.3"/>
    <row r="1259" ht="14.25" customHeight="1" x14ac:dyDescent="0.3"/>
    <row r="1260" ht="14.25" customHeight="1" x14ac:dyDescent="0.3"/>
    <row r="1261" ht="14.25" customHeight="1" x14ac:dyDescent="0.3"/>
    <row r="1262" ht="14.25" customHeight="1" x14ac:dyDescent="0.3"/>
    <row r="1263" ht="14.25" customHeight="1" x14ac:dyDescent="0.3"/>
    <row r="1264" ht="14.25" customHeight="1" x14ac:dyDescent="0.3"/>
    <row r="1265" ht="14.25" customHeight="1" x14ac:dyDescent="0.3"/>
    <row r="1266" ht="14.25" customHeight="1" x14ac:dyDescent="0.3"/>
    <row r="1267" ht="14.25" customHeight="1" x14ac:dyDescent="0.3"/>
    <row r="1268" ht="14.25" customHeight="1" x14ac:dyDescent="0.3"/>
    <row r="1269" ht="14.25" customHeight="1" x14ac:dyDescent="0.3"/>
    <row r="1270" ht="14.25" customHeight="1" x14ac:dyDescent="0.3"/>
    <row r="1271" ht="14.25" customHeight="1" x14ac:dyDescent="0.3"/>
    <row r="1272" ht="14.25" customHeight="1" x14ac:dyDescent="0.3"/>
    <row r="1273" ht="14.25" customHeight="1" x14ac:dyDescent="0.3"/>
    <row r="1274" ht="14.25" customHeight="1" x14ac:dyDescent="0.3"/>
    <row r="1275" ht="14.25" customHeight="1" x14ac:dyDescent="0.3"/>
    <row r="1276" ht="14.25" customHeight="1" x14ac:dyDescent="0.3"/>
    <row r="1277" ht="14.25" customHeight="1" x14ac:dyDescent="0.3"/>
    <row r="1278" ht="14.25" customHeight="1" x14ac:dyDescent="0.3"/>
    <row r="1279" ht="14.25" customHeight="1" x14ac:dyDescent="0.3"/>
    <row r="1280" ht="14.25" customHeight="1" x14ac:dyDescent="0.3"/>
    <row r="1281" ht="14.25" customHeight="1" x14ac:dyDescent="0.3"/>
    <row r="1282" ht="14.25" customHeight="1" x14ac:dyDescent="0.3"/>
    <row r="1283" ht="14.25" customHeight="1" x14ac:dyDescent="0.3"/>
    <row r="1284" ht="14.25" customHeight="1" x14ac:dyDescent="0.3"/>
    <row r="1285" ht="14.25" customHeight="1" x14ac:dyDescent="0.3"/>
    <row r="1286" ht="14.25" customHeight="1" x14ac:dyDescent="0.3"/>
    <row r="1287" ht="14.25" customHeight="1" x14ac:dyDescent="0.3"/>
    <row r="1288" ht="14.25" customHeight="1" x14ac:dyDescent="0.3"/>
    <row r="1289" ht="14.25" customHeight="1" x14ac:dyDescent="0.3"/>
    <row r="1290" ht="14.25" customHeight="1" x14ac:dyDescent="0.3"/>
    <row r="1291" ht="14.25" customHeight="1" x14ac:dyDescent="0.3"/>
    <row r="1292" ht="14.25" customHeight="1" x14ac:dyDescent="0.3"/>
    <row r="1293" ht="14.25" customHeight="1" x14ac:dyDescent="0.3"/>
    <row r="1294" ht="14.25" customHeight="1" x14ac:dyDescent="0.3"/>
    <row r="1295" ht="14.25" customHeight="1" x14ac:dyDescent="0.3"/>
    <row r="1296" ht="14.25" customHeight="1" x14ac:dyDescent="0.3"/>
    <row r="1297" ht="14.25" customHeight="1" x14ac:dyDescent="0.3"/>
    <row r="1298" ht="14.25" customHeight="1" x14ac:dyDescent="0.3"/>
    <row r="1299" ht="14.25" customHeight="1" x14ac:dyDescent="0.3"/>
    <row r="1300" ht="14.25" customHeight="1" x14ac:dyDescent="0.3"/>
    <row r="1301" ht="14.25" customHeight="1" x14ac:dyDescent="0.3"/>
    <row r="1302" ht="14.25" customHeight="1" x14ac:dyDescent="0.3"/>
    <row r="1303" ht="14.25" customHeight="1" x14ac:dyDescent="0.3"/>
    <row r="1304" ht="14.25" customHeight="1" x14ac:dyDescent="0.3"/>
    <row r="1305" ht="14.25" customHeight="1" x14ac:dyDescent="0.3"/>
    <row r="1306" ht="14.25" customHeight="1" x14ac:dyDescent="0.3"/>
    <row r="1307" ht="14.25" customHeight="1" x14ac:dyDescent="0.3"/>
    <row r="1308" ht="14.25" customHeight="1" x14ac:dyDescent="0.3"/>
    <row r="1309" ht="14.25" customHeight="1" x14ac:dyDescent="0.3"/>
    <row r="1310" ht="14.25" customHeight="1" x14ac:dyDescent="0.3"/>
    <row r="1311" ht="14.25" customHeight="1" x14ac:dyDescent="0.3"/>
    <row r="1312" ht="14.25" customHeight="1" x14ac:dyDescent="0.3"/>
    <row r="1313" ht="14.25" customHeight="1" x14ac:dyDescent="0.3"/>
    <row r="1314" ht="14.25" customHeight="1" x14ac:dyDescent="0.3"/>
    <row r="1315" ht="14.25" customHeight="1" x14ac:dyDescent="0.3"/>
    <row r="1316" ht="14.25" customHeight="1" x14ac:dyDescent="0.3"/>
    <row r="1317" ht="14.25" customHeight="1" x14ac:dyDescent="0.3"/>
    <row r="1318" ht="14.25" customHeight="1" x14ac:dyDescent="0.3"/>
    <row r="1319" ht="14.25" customHeight="1" x14ac:dyDescent="0.3"/>
    <row r="1320" ht="14.25" customHeight="1" x14ac:dyDescent="0.3"/>
    <row r="1321" ht="14.25" customHeight="1" x14ac:dyDescent="0.3"/>
    <row r="1322" ht="14.25" customHeight="1" x14ac:dyDescent="0.3"/>
    <row r="1323" ht="14.25" customHeight="1" x14ac:dyDescent="0.3"/>
    <row r="1324" ht="14.25" customHeight="1" x14ac:dyDescent="0.3"/>
    <row r="1325" ht="14.25" customHeight="1" x14ac:dyDescent="0.3"/>
    <row r="1326" ht="14.25" customHeight="1" x14ac:dyDescent="0.3"/>
    <row r="1327" ht="14.25" customHeight="1" x14ac:dyDescent="0.3"/>
    <row r="1328" ht="14.25" customHeight="1" x14ac:dyDescent="0.3"/>
    <row r="1329" ht="14.25" customHeight="1" x14ac:dyDescent="0.3"/>
    <row r="1330" ht="14.25" customHeight="1" x14ac:dyDescent="0.3"/>
    <row r="1331" ht="14.25" customHeight="1" x14ac:dyDescent="0.3"/>
    <row r="1332" ht="14.25" customHeight="1" x14ac:dyDescent="0.3"/>
    <row r="1333" ht="14.25" customHeight="1" x14ac:dyDescent="0.3"/>
    <row r="1334" ht="14.25" customHeight="1" x14ac:dyDescent="0.3"/>
    <row r="1335" ht="14.25" customHeight="1" x14ac:dyDescent="0.3"/>
    <row r="1336" ht="14.25" customHeight="1" x14ac:dyDescent="0.3"/>
    <row r="1337" ht="14.25" customHeight="1" x14ac:dyDescent="0.3"/>
    <row r="1338" ht="14.25" customHeight="1" x14ac:dyDescent="0.3"/>
    <row r="1339" ht="14.25" customHeight="1" x14ac:dyDescent="0.3"/>
    <row r="1340" ht="14.25" customHeight="1" x14ac:dyDescent="0.3"/>
    <row r="1341" ht="14.25" customHeight="1" x14ac:dyDescent="0.3"/>
    <row r="1342" ht="14.25" customHeight="1" x14ac:dyDescent="0.3"/>
    <row r="1343" ht="14.25" customHeight="1" x14ac:dyDescent="0.3"/>
    <row r="1344" ht="14.25" customHeight="1" x14ac:dyDescent="0.3"/>
    <row r="1345" ht="14.25" customHeight="1" x14ac:dyDescent="0.3"/>
    <row r="1346" ht="14.25" customHeight="1" x14ac:dyDescent="0.3"/>
    <row r="1347" ht="14.25" customHeight="1" x14ac:dyDescent="0.3"/>
    <row r="1348" ht="14.25" customHeight="1" x14ac:dyDescent="0.3"/>
    <row r="1349" ht="14.25" customHeight="1" x14ac:dyDescent="0.3"/>
    <row r="1350" ht="14.25" customHeight="1" x14ac:dyDescent="0.3"/>
    <row r="1351" ht="14.25" customHeight="1" x14ac:dyDescent="0.3"/>
    <row r="1352" ht="14.25" customHeight="1" x14ac:dyDescent="0.3"/>
    <row r="1353" ht="14.25" customHeight="1" x14ac:dyDescent="0.3"/>
    <row r="1354" ht="14.25" customHeight="1" x14ac:dyDescent="0.3"/>
    <row r="1355" ht="14.25" customHeight="1" x14ac:dyDescent="0.3"/>
    <row r="1356" ht="14.25" customHeight="1" x14ac:dyDescent="0.3"/>
    <row r="1357" ht="14.25" customHeight="1" x14ac:dyDescent="0.3"/>
    <row r="1358" ht="14.25" customHeight="1" x14ac:dyDescent="0.3"/>
    <row r="1359" ht="14.25" customHeight="1" x14ac:dyDescent="0.3"/>
    <row r="1360" ht="14.25" customHeight="1" x14ac:dyDescent="0.3"/>
    <row r="1361" ht="14.25" customHeight="1" x14ac:dyDescent="0.3"/>
    <row r="1362" ht="14.25" customHeight="1" x14ac:dyDescent="0.3"/>
    <row r="1363" ht="14.25" customHeight="1" x14ac:dyDescent="0.3"/>
    <row r="1364" ht="14.25" customHeight="1" x14ac:dyDescent="0.3"/>
    <row r="1365" ht="14.25" customHeight="1" x14ac:dyDescent="0.3"/>
    <row r="1366" ht="14.25" customHeight="1" x14ac:dyDescent="0.3"/>
    <row r="1367" ht="14.25" customHeight="1" x14ac:dyDescent="0.3"/>
    <row r="1368" ht="14.25" customHeight="1" x14ac:dyDescent="0.3"/>
    <row r="1369" ht="14.25" customHeight="1" x14ac:dyDescent="0.3"/>
    <row r="1370" ht="14.25" customHeight="1" x14ac:dyDescent="0.3"/>
    <row r="1371" ht="14.25" customHeight="1" x14ac:dyDescent="0.3"/>
    <row r="1372" ht="14.25" customHeight="1" x14ac:dyDescent="0.3"/>
    <row r="1373" ht="14.25" customHeight="1" x14ac:dyDescent="0.3"/>
    <row r="1374" ht="14.25" customHeight="1" x14ac:dyDescent="0.3"/>
    <row r="1375" ht="14.25" customHeight="1" x14ac:dyDescent="0.3"/>
    <row r="1376" ht="14.25" customHeight="1" x14ac:dyDescent="0.3"/>
    <row r="1377" ht="14.25" customHeight="1" x14ac:dyDescent="0.3"/>
    <row r="1378" ht="14.25" customHeight="1" x14ac:dyDescent="0.3"/>
    <row r="1379" ht="14.25" customHeight="1" x14ac:dyDescent="0.3"/>
    <row r="1380" ht="14.25" customHeight="1" x14ac:dyDescent="0.3"/>
    <row r="1381" ht="14.25" customHeight="1" x14ac:dyDescent="0.3"/>
    <row r="1382" ht="14.25" customHeight="1" x14ac:dyDescent="0.3"/>
    <row r="1383" ht="14.25" customHeight="1" x14ac:dyDescent="0.3"/>
    <row r="1384" ht="14.25" customHeight="1" x14ac:dyDescent="0.3"/>
    <row r="1385" ht="14.25" customHeight="1" x14ac:dyDescent="0.3"/>
    <row r="1386" ht="14.25" customHeight="1" x14ac:dyDescent="0.3"/>
    <row r="1387" ht="14.25" customHeight="1" x14ac:dyDescent="0.3"/>
    <row r="1388" ht="14.25" customHeight="1" x14ac:dyDescent="0.3"/>
    <row r="1389" ht="14.25" customHeight="1" x14ac:dyDescent="0.3"/>
    <row r="1390" ht="14.25" customHeight="1" x14ac:dyDescent="0.3"/>
    <row r="1391" ht="14.25" customHeight="1" x14ac:dyDescent="0.3"/>
    <row r="1392" ht="14.25" customHeight="1" x14ac:dyDescent="0.3"/>
    <row r="1393" ht="14.25" customHeight="1" x14ac:dyDescent="0.3"/>
    <row r="1394" ht="14.25" customHeight="1" x14ac:dyDescent="0.3"/>
    <row r="1395" ht="14.25" customHeight="1" x14ac:dyDescent="0.3"/>
    <row r="1396" ht="14.25" customHeight="1" x14ac:dyDescent="0.3"/>
    <row r="1397" ht="14.25" customHeight="1" x14ac:dyDescent="0.3"/>
    <row r="1398" ht="14.25" customHeight="1" x14ac:dyDescent="0.3"/>
    <row r="1399" ht="14.25" customHeight="1" x14ac:dyDescent="0.3"/>
    <row r="1400" ht="14.25" customHeight="1" x14ac:dyDescent="0.3"/>
    <row r="1401" ht="14.25" customHeight="1" x14ac:dyDescent="0.3"/>
    <row r="1402" ht="14.25" customHeight="1" x14ac:dyDescent="0.3"/>
    <row r="1403" ht="14.25" customHeight="1" x14ac:dyDescent="0.3"/>
    <row r="1404" ht="14.25" customHeight="1" x14ac:dyDescent="0.3"/>
    <row r="1405" ht="14.25" customHeight="1" x14ac:dyDescent="0.3"/>
    <row r="1406" ht="14.25" customHeight="1" x14ac:dyDescent="0.3"/>
    <row r="1407" ht="14.25" customHeight="1" x14ac:dyDescent="0.3"/>
    <row r="1408" ht="14.25" customHeight="1" x14ac:dyDescent="0.3"/>
    <row r="1409" ht="14.25" customHeight="1" x14ac:dyDescent="0.3"/>
    <row r="1410" ht="14.25" customHeight="1" x14ac:dyDescent="0.3"/>
    <row r="1411" ht="14.25" customHeight="1" x14ac:dyDescent="0.3"/>
    <row r="1412" ht="14.25" customHeight="1" x14ac:dyDescent="0.3"/>
    <row r="1413" ht="14.25" customHeight="1" x14ac:dyDescent="0.3"/>
    <row r="1414" ht="14.25" customHeight="1" x14ac:dyDescent="0.3"/>
    <row r="1415" ht="14.25" customHeight="1" x14ac:dyDescent="0.3"/>
    <row r="1416" ht="14.25" customHeight="1" x14ac:dyDescent="0.3"/>
    <row r="1417" ht="14.25" customHeight="1" x14ac:dyDescent="0.3"/>
    <row r="1418" ht="14.25" customHeight="1" x14ac:dyDescent="0.3"/>
    <row r="1419" ht="14.25" customHeight="1" x14ac:dyDescent="0.3"/>
    <row r="1420" ht="14.25" customHeight="1" x14ac:dyDescent="0.3"/>
    <row r="1421" ht="14.25" customHeight="1" x14ac:dyDescent="0.3"/>
    <row r="1422" ht="14.25" customHeight="1" x14ac:dyDescent="0.3"/>
    <row r="1423" ht="14.25" customHeight="1" x14ac:dyDescent="0.3"/>
    <row r="1424" ht="14.25" customHeight="1" x14ac:dyDescent="0.3"/>
    <row r="1425" ht="14.25" customHeight="1" x14ac:dyDescent="0.3"/>
    <row r="1426" ht="14.25" customHeight="1" x14ac:dyDescent="0.3"/>
    <row r="1427" ht="14.25" customHeight="1" x14ac:dyDescent="0.3"/>
    <row r="1428" ht="14.25" customHeight="1" x14ac:dyDescent="0.3"/>
    <row r="1429" ht="14.25" customHeight="1" x14ac:dyDescent="0.3"/>
    <row r="1430" ht="14.25" customHeight="1" x14ac:dyDescent="0.3"/>
    <row r="1431" ht="14.25" customHeight="1" x14ac:dyDescent="0.3"/>
    <row r="1432" ht="14.25" customHeight="1" x14ac:dyDescent="0.3"/>
    <row r="1433" ht="14.25" customHeight="1" x14ac:dyDescent="0.3"/>
    <row r="1434" ht="14.25" customHeight="1" x14ac:dyDescent="0.3"/>
    <row r="1435" ht="14.25" customHeight="1" x14ac:dyDescent="0.3"/>
    <row r="1436" ht="14.25" customHeight="1" x14ac:dyDescent="0.3"/>
    <row r="1437" ht="14.25" customHeight="1" x14ac:dyDescent="0.3"/>
    <row r="1438" ht="14.25" customHeight="1" x14ac:dyDescent="0.3"/>
    <row r="1439" ht="14.25" customHeight="1" x14ac:dyDescent="0.3"/>
    <row r="1440" ht="14.25" customHeight="1" x14ac:dyDescent="0.3"/>
    <row r="1441" ht="14.25" customHeight="1" x14ac:dyDescent="0.3"/>
    <row r="1442" ht="14.25" customHeight="1" x14ac:dyDescent="0.3"/>
    <row r="1443" ht="14.25" customHeight="1" x14ac:dyDescent="0.3"/>
    <row r="1444" ht="14.25" customHeight="1" x14ac:dyDescent="0.3"/>
    <row r="1445" ht="14.25" customHeight="1" x14ac:dyDescent="0.3"/>
    <row r="1446" ht="14.25" customHeight="1" x14ac:dyDescent="0.3"/>
    <row r="1447" ht="14.25" customHeight="1" x14ac:dyDescent="0.3"/>
    <row r="1448" ht="14.25" customHeight="1" x14ac:dyDescent="0.3"/>
    <row r="1449" ht="14.25" customHeight="1" x14ac:dyDescent="0.3"/>
    <row r="1450" ht="14.25" customHeight="1" x14ac:dyDescent="0.3"/>
    <row r="1451" ht="14.25" customHeight="1" x14ac:dyDescent="0.3"/>
    <row r="1452" ht="14.25" customHeight="1" x14ac:dyDescent="0.3"/>
    <row r="1453" ht="14.25" customHeight="1" x14ac:dyDescent="0.3"/>
    <row r="1454" ht="14.25" customHeight="1" x14ac:dyDescent="0.3"/>
    <row r="1455" ht="14.25" customHeight="1" x14ac:dyDescent="0.3"/>
    <row r="1456" ht="14.25" customHeight="1" x14ac:dyDescent="0.3"/>
    <row r="1457" ht="14.25" customHeight="1" x14ac:dyDescent="0.3"/>
    <row r="1458" ht="14.25" customHeight="1" x14ac:dyDescent="0.3"/>
    <row r="1459" ht="14.25" customHeight="1" x14ac:dyDescent="0.3"/>
    <row r="1460" ht="14.25" customHeight="1" x14ac:dyDescent="0.3"/>
    <row r="1461" ht="14.25" customHeight="1" x14ac:dyDescent="0.3"/>
    <row r="1462" ht="14.25" customHeight="1" x14ac:dyDescent="0.3"/>
    <row r="1463" ht="14.25" customHeight="1" x14ac:dyDescent="0.3"/>
    <row r="1464" ht="14.25" customHeight="1" x14ac:dyDescent="0.3"/>
    <row r="1465" ht="14.25" customHeight="1" x14ac:dyDescent="0.3"/>
    <row r="1466" ht="14.25" customHeight="1" x14ac:dyDescent="0.3"/>
    <row r="1467" ht="14.25" customHeight="1" x14ac:dyDescent="0.3"/>
    <row r="1468" ht="14.25" customHeight="1" x14ac:dyDescent="0.3"/>
    <row r="1469" ht="14.25" customHeight="1" x14ac:dyDescent="0.3"/>
    <row r="1470" ht="14.25" customHeight="1" x14ac:dyDescent="0.3"/>
    <row r="1471" ht="14.25" customHeight="1" x14ac:dyDescent="0.3"/>
    <row r="1472" ht="14.25" customHeight="1" x14ac:dyDescent="0.3"/>
    <row r="1473" ht="14.25" customHeight="1" x14ac:dyDescent="0.3"/>
    <row r="1474" ht="14.25" customHeight="1" x14ac:dyDescent="0.3"/>
    <row r="1475" ht="14.25" customHeight="1" x14ac:dyDescent="0.3"/>
    <row r="1476" ht="14.25" customHeight="1" x14ac:dyDescent="0.3"/>
    <row r="1477" ht="14.25" customHeight="1" x14ac:dyDescent="0.3"/>
    <row r="1478" ht="14.25" customHeight="1" x14ac:dyDescent="0.3"/>
    <row r="1479" ht="14.25" customHeight="1" x14ac:dyDescent="0.3"/>
    <row r="1480" ht="14.25" customHeight="1" x14ac:dyDescent="0.3"/>
    <row r="1481" ht="14.25" customHeight="1" x14ac:dyDescent="0.3"/>
    <row r="1482" ht="14.25" customHeight="1" x14ac:dyDescent="0.3"/>
    <row r="1483" ht="14.25" customHeight="1" x14ac:dyDescent="0.3"/>
    <row r="1484" ht="14.25" customHeight="1" x14ac:dyDescent="0.3"/>
    <row r="1485" ht="14.25" customHeight="1" x14ac:dyDescent="0.3"/>
    <row r="1486" ht="14.25" customHeight="1" x14ac:dyDescent="0.3"/>
    <row r="1487" ht="14.25" customHeight="1" x14ac:dyDescent="0.3"/>
    <row r="1488" ht="14.25" customHeight="1" x14ac:dyDescent="0.3"/>
    <row r="1489" ht="14.25" customHeight="1" x14ac:dyDescent="0.3"/>
    <row r="1490" ht="14.25" customHeight="1" x14ac:dyDescent="0.3"/>
    <row r="1491" ht="14.25" customHeight="1" x14ac:dyDescent="0.3"/>
    <row r="1492" ht="14.25" customHeight="1" x14ac:dyDescent="0.3"/>
    <row r="1493" ht="14.25" customHeight="1" x14ac:dyDescent="0.3"/>
    <row r="1494" ht="14.25" customHeight="1" x14ac:dyDescent="0.3"/>
    <row r="1495" ht="14.25" customHeight="1" x14ac:dyDescent="0.3"/>
    <row r="1496" ht="14.25" customHeight="1" x14ac:dyDescent="0.3"/>
    <row r="1497" ht="14.25" customHeight="1" x14ac:dyDescent="0.3"/>
    <row r="1498" ht="14.25" customHeight="1" x14ac:dyDescent="0.3"/>
    <row r="1499" ht="14.25" customHeight="1" x14ac:dyDescent="0.3"/>
    <row r="1500" ht="14.25" customHeight="1" x14ac:dyDescent="0.3"/>
    <row r="1501" ht="14.25" customHeight="1" x14ac:dyDescent="0.3"/>
    <row r="1502" ht="14.25" customHeight="1" x14ac:dyDescent="0.3"/>
    <row r="1503" ht="14.25" customHeight="1" x14ac:dyDescent="0.3"/>
    <row r="1504" ht="14.25" customHeight="1" x14ac:dyDescent="0.3"/>
    <row r="1505" ht="14.25" customHeight="1" x14ac:dyDescent="0.3"/>
    <row r="1506" ht="14.25" customHeight="1" x14ac:dyDescent="0.3"/>
    <row r="1507" ht="14.25" customHeight="1" x14ac:dyDescent="0.3"/>
    <row r="1508" ht="14.25" customHeight="1" x14ac:dyDescent="0.3"/>
    <row r="1509" ht="14.25" customHeight="1" x14ac:dyDescent="0.3"/>
    <row r="1510" ht="14.25" customHeight="1" x14ac:dyDescent="0.3"/>
    <row r="1511" ht="14.25" customHeight="1" x14ac:dyDescent="0.3"/>
    <row r="1512" ht="14.25" customHeight="1" x14ac:dyDescent="0.3"/>
    <row r="1513" ht="14.25" customHeight="1" x14ac:dyDescent="0.3"/>
    <row r="1514" ht="14.25" customHeight="1" x14ac:dyDescent="0.3"/>
    <row r="1515" ht="14.25" customHeight="1" x14ac:dyDescent="0.3"/>
    <row r="1516" ht="14.25" customHeight="1" x14ac:dyDescent="0.3"/>
    <row r="1517" ht="14.25" customHeight="1" x14ac:dyDescent="0.3"/>
    <row r="1518" ht="14.25" customHeight="1" x14ac:dyDescent="0.3"/>
    <row r="1519" ht="14.25" customHeight="1" x14ac:dyDescent="0.3"/>
    <row r="1520" ht="14.25" customHeight="1" x14ac:dyDescent="0.3"/>
    <row r="1521" ht="14.25" customHeight="1" x14ac:dyDescent="0.3"/>
    <row r="1522" ht="14.25" customHeight="1" x14ac:dyDescent="0.3"/>
    <row r="1523" ht="14.25" customHeight="1" x14ac:dyDescent="0.3"/>
    <row r="1524" ht="14.25" customHeight="1" x14ac:dyDescent="0.3"/>
    <row r="1525" ht="14.25" customHeight="1" x14ac:dyDescent="0.3"/>
    <row r="1526" ht="14.25" customHeight="1" x14ac:dyDescent="0.3"/>
    <row r="1527" ht="14.25" customHeight="1" x14ac:dyDescent="0.3"/>
    <row r="1528" ht="14.25" customHeight="1" x14ac:dyDescent="0.3"/>
    <row r="1529" ht="14.25" customHeight="1" x14ac:dyDescent="0.3"/>
    <row r="1530" ht="14.25" customHeight="1" x14ac:dyDescent="0.3"/>
    <row r="1531" ht="14.25" customHeight="1" x14ac:dyDescent="0.3"/>
    <row r="1532" ht="14.25" customHeight="1" x14ac:dyDescent="0.3"/>
    <row r="1533" ht="14.25" customHeight="1" x14ac:dyDescent="0.3"/>
    <row r="1534" ht="14.25" customHeight="1" x14ac:dyDescent="0.3"/>
    <row r="1535" ht="14.25" customHeight="1" x14ac:dyDescent="0.3"/>
    <row r="1536" ht="14.25" customHeight="1" x14ac:dyDescent="0.3"/>
    <row r="1537" ht="14.25" customHeight="1" x14ac:dyDescent="0.3"/>
    <row r="1538" ht="14.25" customHeight="1" x14ac:dyDescent="0.3"/>
    <row r="1539" ht="14.25" customHeight="1" x14ac:dyDescent="0.3"/>
    <row r="1540" ht="14.25" customHeight="1" x14ac:dyDescent="0.3"/>
    <row r="1541" ht="14.25" customHeight="1" x14ac:dyDescent="0.3"/>
    <row r="1542" ht="14.25" customHeight="1" x14ac:dyDescent="0.3"/>
    <row r="1543" ht="14.25" customHeight="1" x14ac:dyDescent="0.3"/>
    <row r="1544" ht="14.25" customHeight="1" x14ac:dyDescent="0.3"/>
    <row r="1545" ht="14.25" customHeight="1" x14ac:dyDescent="0.3"/>
    <row r="1546" ht="14.25" customHeight="1" x14ac:dyDescent="0.3"/>
    <row r="1547" ht="14.25" customHeight="1" x14ac:dyDescent="0.3"/>
    <row r="1548" ht="14.25" customHeight="1" x14ac:dyDescent="0.3"/>
    <row r="1549" ht="14.25" customHeight="1" x14ac:dyDescent="0.3"/>
    <row r="1550" ht="14.25" customHeight="1" x14ac:dyDescent="0.3"/>
    <row r="1551" ht="14.25" customHeight="1" x14ac:dyDescent="0.3"/>
    <row r="1552" ht="14.25" customHeight="1" x14ac:dyDescent="0.3"/>
    <row r="1553" ht="14.25" customHeight="1" x14ac:dyDescent="0.3"/>
    <row r="1554" ht="14.25" customHeight="1" x14ac:dyDescent="0.3"/>
    <row r="1555" ht="14.25" customHeight="1" x14ac:dyDescent="0.3"/>
    <row r="1556" ht="14.25" customHeight="1" x14ac:dyDescent="0.3"/>
    <row r="1557" ht="14.25" customHeight="1" x14ac:dyDescent="0.3"/>
    <row r="1558" ht="14.25" customHeight="1" x14ac:dyDescent="0.3"/>
    <row r="1559" ht="14.25" customHeight="1" x14ac:dyDescent="0.3"/>
    <row r="1560" ht="14.25" customHeight="1" x14ac:dyDescent="0.3"/>
    <row r="1561" ht="14.25" customHeight="1" x14ac:dyDescent="0.3"/>
    <row r="1562" ht="14.25" customHeight="1" x14ac:dyDescent="0.3"/>
    <row r="1563" ht="14.25" customHeight="1" x14ac:dyDescent="0.3"/>
    <row r="1564" ht="14.25" customHeight="1" x14ac:dyDescent="0.3"/>
    <row r="1565" ht="14.25" customHeight="1" x14ac:dyDescent="0.3"/>
    <row r="1566" ht="14.25" customHeight="1" x14ac:dyDescent="0.3"/>
    <row r="1567" ht="14.25" customHeight="1" x14ac:dyDescent="0.3"/>
    <row r="1568" ht="14.25" customHeight="1" x14ac:dyDescent="0.3"/>
    <row r="1569" ht="14.25" customHeight="1" x14ac:dyDescent="0.3"/>
    <row r="1570" ht="14.25" customHeight="1" x14ac:dyDescent="0.3"/>
    <row r="1571" ht="14.25" customHeight="1" x14ac:dyDescent="0.3"/>
    <row r="1572" ht="14.25" customHeight="1" x14ac:dyDescent="0.3"/>
    <row r="1573" ht="14.25" customHeight="1" x14ac:dyDescent="0.3"/>
    <row r="1574" ht="14.25" customHeight="1" x14ac:dyDescent="0.3"/>
    <row r="1575" ht="14.25" customHeight="1" x14ac:dyDescent="0.3"/>
    <row r="1576" ht="14.25" customHeight="1" x14ac:dyDescent="0.3"/>
    <row r="1577" ht="14.25" customHeight="1" x14ac:dyDescent="0.3"/>
    <row r="1578" ht="14.25" customHeight="1" x14ac:dyDescent="0.3"/>
    <row r="1579" ht="14.25" customHeight="1" x14ac:dyDescent="0.3"/>
    <row r="1580" ht="14.25" customHeight="1" x14ac:dyDescent="0.3"/>
    <row r="1581" ht="14.25" customHeight="1" x14ac:dyDescent="0.3"/>
    <row r="1582" ht="14.25" customHeight="1" x14ac:dyDescent="0.3"/>
    <row r="1583" ht="14.25" customHeight="1" x14ac:dyDescent="0.3"/>
    <row r="1584" ht="14.25" customHeight="1" x14ac:dyDescent="0.3"/>
    <row r="1585" ht="14.25" customHeight="1" x14ac:dyDescent="0.3"/>
    <row r="1586" ht="14.25" customHeight="1" x14ac:dyDescent="0.3"/>
    <row r="1587" ht="14.25" customHeight="1" x14ac:dyDescent="0.3"/>
    <row r="1588" ht="14.25" customHeight="1" x14ac:dyDescent="0.3"/>
    <row r="1589" ht="14.25" customHeight="1" x14ac:dyDescent="0.3"/>
    <row r="1590" ht="14.25" customHeight="1" x14ac:dyDescent="0.3"/>
    <row r="1591" ht="14.25" customHeight="1" x14ac:dyDescent="0.3"/>
    <row r="1592" ht="14.25" customHeight="1" x14ac:dyDescent="0.3"/>
    <row r="1593" ht="14.25" customHeight="1" x14ac:dyDescent="0.3"/>
    <row r="1594" ht="14.25" customHeight="1" x14ac:dyDescent="0.3"/>
    <row r="1595" ht="14.25" customHeight="1" x14ac:dyDescent="0.3"/>
    <row r="1596" ht="14.25" customHeight="1" x14ac:dyDescent="0.3"/>
    <row r="1597" ht="14.25" customHeight="1" x14ac:dyDescent="0.3"/>
    <row r="1598" ht="14.25" customHeight="1" x14ac:dyDescent="0.3"/>
    <row r="1599" ht="14.25" customHeight="1" x14ac:dyDescent="0.3"/>
    <row r="1600" ht="14.25" customHeight="1" x14ac:dyDescent="0.3"/>
    <row r="1601" ht="14.25" customHeight="1" x14ac:dyDescent="0.3"/>
    <row r="1602" ht="14.25" customHeight="1" x14ac:dyDescent="0.3"/>
    <row r="1603" ht="14.25" customHeight="1" x14ac:dyDescent="0.3"/>
    <row r="1604" ht="14.25" customHeight="1" x14ac:dyDescent="0.3"/>
    <row r="1605" ht="14.25" customHeight="1" x14ac:dyDescent="0.3"/>
    <row r="1606" ht="14.25" customHeight="1" x14ac:dyDescent="0.3"/>
    <row r="1607" ht="14.25" customHeight="1" x14ac:dyDescent="0.3"/>
    <row r="1608" ht="14.25" customHeight="1" x14ac:dyDescent="0.3"/>
    <row r="1609" ht="14.25" customHeight="1" x14ac:dyDescent="0.3"/>
    <row r="1610" ht="14.25" customHeight="1" x14ac:dyDescent="0.3"/>
    <row r="1611" ht="14.25" customHeight="1" x14ac:dyDescent="0.3"/>
    <row r="1612" ht="14.25" customHeight="1" x14ac:dyDescent="0.3"/>
    <row r="1613" ht="14.25" customHeight="1" x14ac:dyDescent="0.3"/>
    <row r="1614" ht="14.25" customHeight="1" x14ac:dyDescent="0.3"/>
    <row r="1615" ht="14.25" customHeight="1" x14ac:dyDescent="0.3"/>
    <row r="1616" ht="14.25" customHeight="1" x14ac:dyDescent="0.3"/>
    <row r="1617" ht="14.25" customHeight="1" x14ac:dyDescent="0.3"/>
    <row r="1618" ht="14.25" customHeight="1" x14ac:dyDescent="0.3"/>
    <row r="1619" ht="14.25" customHeight="1" x14ac:dyDescent="0.3"/>
    <row r="1620" ht="14.25" customHeight="1" x14ac:dyDescent="0.3"/>
    <row r="1621" ht="14.25" customHeight="1" x14ac:dyDescent="0.3"/>
    <row r="1622" ht="14.25" customHeight="1" x14ac:dyDescent="0.3"/>
    <row r="1623" ht="14.25" customHeight="1" x14ac:dyDescent="0.3"/>
    <row r="1624" ht="14.25" customHeight="1" x14ac:dyDescent="0.3"/>
    <row r="1625" ht="14.25" customHeight="1" x14ac:dyDescent="0.3"/>
    <row r="1626" ht="14.25" customHeight="1" x14ac:dyDescent="0.3"/>
    <row r="1627" ht="14.25" customHeight="1" x14ac:dyDescent="0.3"/>
    <row r="1628" ht="14.25" customHeight="1" x14ac:dyDescent="0.3"/>
    <row r="1629" ht="14.25" customHeight="1" x14ac:dyDescent="0.3"/>
    <row r="1630" ht="14.25" customHeight="1" x14ac:dyDescent="0.3"/>
    <row r="1631" ht="14.25" customHeight="1" x14ac:dyDescent="0.3"/>
    <row r="1632" ht="14.25" customHeight="1" x14ac:dyDescent="0.3"/>
    <row r="1633" ht="14.25" customHeight="1" x14ac:dyDescent="0.3"/>
    <row r="1634" ht="14.25" customHeight="1" x14ac:dyDescent="0.3"/>
    <row r="1635" ht="14.25" customHeight="1" x14ac:dyDescent="0.3"/>
    <row r="1636" ht="14.25" customHeight="1" x14ac:dyDescent="0.3"/>
    <row r="1637" ht="14.25" customHeight="1" x14ac:dyDescent="0.3"/>
    <row r="1638" ht="14.25" customHeight="1" x14ac:dyDescent="0.3"/>
    <row r="1639" ht="14.25" customHeight="1" x14ac:dyDescent="0.3"/>
    <row r="1640" ht="14.25" customHeight="1" x14ac:dyDescent="0.3"/>
    <row r="1641" ht="14.25" customHeight="1" x14ac:dyDescent="0.3"/>
    <row r="1642" ht="14.25" customHeight="1" x14ac:dyDescent="0.3"/>
    <row r="1643" ht="14.25" customHeight="1" x14ac:dyDescent="0.3"/>
    <row r="1644" ht="14.25" customHeight="1" x14ac:dyDescent="0.3"/>
    <row r="1645" ht="14.25" customHeight="1" x14ac:dyDescent="0.3"/>
    <row r="1646" ht="14.25" customHeight="1" x14ac:dyDescent="0.3"/>
    <row r="1647" ht="14.25" customHeight="1" x14ac:dyDescent="0.3"/>
    <row r="1648" ht="14.25" customHeight="1" x14ac:dyDescent="0.3"/>
    <row r="1649" ht="14.25" customHeight="1" x14ac:dyDescent="0.3"/>
    <row r="1650" ht="14.25" customHeight="1" x14ac:dyDescent="0.3"/>
    <row r="1651" ht="14.25" customHeight="1" x14ac:dyDescent="0.3"/>
    <row r="1652" ht="14.25" customHeight="1" x14ac:dyDescent="0.3"/>
    <row r="1653" ht="14.25" customHeight="1" x14ac:dyDescent="0.3"/>
    <row r="1654" ht="14.25" customHeight="1" x14ac:dyDescent="0.3"/>
    <row r="1655" ht="14.25" customHeight="1" x14ac:dyDescent="0.3"/>
    <row r="1656" ht="14.25" customHeight="1" x14ac:dyDescent="0.3"/>
    <row r="1657" ht="14.25" customHeight="1" x14ac:dyDescent="0.3"/>
    <row r="1658" ht="14.25" customHeight="1" x14ac:dyDescent="0.3"/>
    <row r="1659" ht="14.25" customHeight="1" x14ac:dyDescent="0.3"/>
    <row r="1660" ht="14.25" customHeight="1" x14ac:dyDescent="0.3"/>
    <row r="1661" ht="14.25" customHeight="1" x14ac:dyDescent="0.3"/>
    <row r="1662" ht="14.25" customHeight="1" x14ac:dyDescent="0.3"/>
    <row r="1663" ht="14.25" customHeight="1" x14ac:dyDescent="0.3"/>
    <row r="1664" ht="14.25" customHeight="1" x14ac:dyDescent="0.3"/>
    <row r="1665" ht="14.25" customHeight="1" x14ac:dyDescent="0.3"/>
    <row r="1666" ht="14.25" customHeight="1" x14ac:dyDescent="0.3"/>
    <row r="1667" ht="14.25" customHeight="1" x14ac:dyDescent="0.3"/>
    <row r="1668" ht="14.25" customHeight="1" x14ac:dyDescent="0.3"/>
    <row r="1669" ht="14.25" customHeight="1" x14ac:dyDescent="0.3"/>
    <row r="1670" ht="14.25" customHeight="1" x14ac:dyDescent="0.3"/>
    <row r="1671" ht="14.25" customHeight="1" x14ac:dyDescent="0.3"/>
    <row r="1672" ht="14.25" customHeight="1" x14ac:dyDescent="0.3"/>
    <row r="1673" ht="14.25" customHeight="1" x14ac:dyDescent="0.3"/>
    <row r="1674" ht="14.25" customHeight="1" x14ac:dyDescent="0.3"/>
    <row r="1675" ht="14.25" customHeight="1" x14ac:dyDescent="0.3"/>
    <row r="1676" ht="14.25" customHeight="1" x14ac:dyDescent="0.3"/>
    <row r="1677" ht="14.25" customHeight="1" x14ac:dyDescent="0.3"/>
    <row r="1678" ht="14.25" customHeight="1" x14ac:dyDescent="0.3"/>
    <row r="1679" ht="14.25" customHeight="1" x14ac:dyDescent="0.3"/>
    <row r="1680" ht="14.25" customHeight="1" x14ac:dyDescent="0.3"/>
    <row r="1681" ht="14.25" customHeight="1" x14ac:dyDescent="0.3"/>
    <row r="1682" ht="14.25" customHeight="1" x14ac:dyDescent="0.3"/>
    <row r="1683" ht="14.25" customHeight="1" x14ac:dyDescent="0.3"/>
    <row r="1684" ht="14.25" customHeight="1" x14ac:dyDescent="0.3"/>
    <row r="1685" ht="14.25" customHeight="1" x14ac:dyDescent="0.3"/>
    <row r="1686" ht="14.25" customHeight="1" x14ac:dyDescent="0.3"/>
    <row r="1687" ht="14.25" customHeight="1" x14ac:dyDescent="0.3"/>
    <row r="1688" ht="14.25" customHeight="1" x14ac:dyDescent="0.3"/>
    <row r="1689" ht="14.25" customHeight="1" x14ac:dyDescent="0.3"/>
    <row r="1690" ht="14.25" customHeight="1" x14ac:dyDescent="0.3"/>
    <row r="1691" ht="14.25" customHeight="1" x14ac:dyDescent="0.3"/>
    <row r="1692" ht="14.25" customHeight="1" x14ac:dyDescent="0.3"/>
    <row r="1693" ht="14.25" customHeight="1" x14ac:dyDescent="0.3"/>
    <row r="1694" ht="14.25" customHeight="1" x14ac:dyDescent="0.3"/>
    <row r="1695" ht="14.25" customHeight="1" x14ac:dyDescent="0.3"/>
    <row r="1696" ht="14.25" customHeight="1" x14ac:dyDescent="0.3"/>
    <row r="1697" ht="14.25" customHeight="1" x14ac:dyDescent="0.3"/>
    <row r="1698" ht="14.25" customHeight="1" x14ac:dyDescent="0.3"/>
    <row r="1699" ht="14.25" customHeight="1" x14ac:dyDescent="0.3"/>
    <row r="1700" ht="14.25" customHeight="1" x14ac:dyDescent="0.3"/>
    <row r="1701" ht="14.25" customHeight="1" x14ac:dyDescent="0.3"/>
    <row r="1702" ht="14.25" customHeight="1" x14ac:dyDescent="0.3"/>
    <row r="1703" ht="14.25" customHeight="1" x14ac:dyDescent="0.3"/>
    <row r="1704" ht="14.25" customHeight="1" x14ac:dyDescent="0.3"/>
    <row r="1705" ht="14.25" customHeight="1" x14ac:dyDescent="0.3"/>
    <row r="1706" ht="14.25" customHeight="1" x14ac:dyDescent="0.3"/>
    <row r="1707" ht="14.25" customHeight="1" x14ac:dyDescent="0.3"/>
    <row r="1708" ht="14.25" customHeight="1" x14ac:dyDescent="0.3"/>
    <row r="1709" ht="14.25" customHeight="1" x14ac:dyDescent="0.3"/>
    <row r="1710" ht="14.25" customHeight="1" x14ac:dyDescent="0.3"/>
    <row r="1711" ht="14.25" customHeight="1" x14ac:dyDescent="0.3"/>
    <row r="1712" ht="14.25" customHeight="1" x14ac:dyDescent="0.3"/>
    <row r="1713" ht="14.25" customHeight="1" x14ac:dyDescent="0.3"/>
    <row r="1714" ht="14.25" customHeight="1" x14ac:dyDescent="0.3"/>
    <row r="1715" ht="14.25" customHeight="1" x14ac:dyDescent="0.3"/>
    <row r="1716" ht="14.25" customHeight="1" x14ac:dyDescent="0.3"/>
    <row r="1717" ht="14.25" customHeight="1" x14ac:dyDescent="0.3"/>
    <row r="1718" ht="14.25" customHeight="1" x14ac:dyDescent="0.3"/>
    <row r="1719" ht="14.25" customHeight="1" x14ac:dyDescent="0.3"/>
    <row r="1720" ht="14.25" customHeight="1" x14ac:dyDescent="0.3"/>
    <row r="1721" ht="14.25" customHeight="1" x14ac:dyDescent="0.3"/>
    <row r="1722" ht="14.25" customHeight="1" x14ac:dyDescent="0.3"/>
    <row r="1723" ht="14.25" customHeight="1" x14ac:dyDescent="0.3"/>
    <row r="1724" ht="14.25" customHeight="1" x14ac:dyDescent="0.3"/>
    <row r="1725" ht="14.25" customHeight="1" x14ac:dyDescent="0.3"/>
    <row r="1726" ht="14.25" customHeight="1" x14ac:dyDescent="0.3"/>
    <row r="1727" ht="14.25" customHeight="1" x14ac:dyDescent="0.3"/>
    <row r="1728" ht="14.25" customHeight="1" x14ac:dyDescent="0.3"/>
    <row r="1729" ht="14.25" customHeight="1" x14ac:dyDescent="0.3"/>
    <row r="1730" ht="14.25" customHeight="1" x14ac:dyDescent="0.3"/>
    <row r="1731" ht="14.25" customHeight="1" x14ac:dyDescent="0.3"/>
    <row r="1732" ht="14.25" customHeight="1" x14ac:dyDescent="0.3"/>
    <row r="1733" ht="14.25" customHeight="1" x14ac:dyDescent="0.3"/>
    <row r="1734" ht="14.25" customHeight="1" x14ac:dyDescent="0.3"/>
    <row r="1735" ht="14.25" customHeight="1" x14ac:dyDescent="0.3"/>
    <row r="1736" ht="14.25" customHeight="1" x14ac:dyDescent="0.3"/>
    <row r="1737" ht="14.25" customHeight="1" x14ac:dyDescent="0.3"/>
    <row r="1738" ht="14.25" customHeight="1" x14ac:dyDescent="0.3"/>
    <row r="1739" ht="14.25" customHeight="1" x14ac:dyDescent="0.3"/>
    <row r="1740" ht="14.25" customHeight="1" x14ac:dyDescent="0.3"/>
    <row r="1741" ht="14.25" customHeight="1" x14ac:dyDescent="0.3"/>
    <row r="1742" ht="14.25" customHeight="1" x14ac:dyDescent="0.3"/>
    <row r="1743" ht="14.25" customHeight="1" x14ac:dyDescent="0.3"/>
    <row r="1744" ht="14.25" customHeight="1" x14ac:dyDescent="0.3"/>
    <row r="1745" ht="14.25" customHeight="1" x14ac:dyDescent="0.3"/>
    <row r="1746" ht="14.25" customHeight="1" x14ac:dyDescent="0.3"/>
    <row r="1747" ht="14.25" customHeight="1" x14ac:dyDescent="0.3"/>
    <row r="1748" ht="14.25" customHeight="1" x14ac:dyDescent="0.3"/>
    <row r="1749" ht="14.25" customHeight="1" x14ac:dyDescent="0.3"/>
    <row r="1750" ht="14.25" customHeight="1" x14ac:dyDescent="0.3"/>
    <row r="1751" ht="14.25" customHeight="1" x14ac:dyDescent="0.3"/>
    <row r="1752" ht="14.25" customHeight="1" x14ac:dyDescent="0.3"/>
    <row r="1753" ht="14.25" customHeight="1" x14ac:dyDescent="0.3"/>
    <row r="1754" ht="14.25" customHeight="1" x14ac:dyDescent="0.3"/>
    <row r="1755" ht="14.25" customHeight="1" x14ac:dyDescent="0.3"/>
    <row r="1756" ht="14.25" customHeight="1" x14ac:dyDescent="0.3"/>
    <row r="1757" ht="14.25" customHeight="1" x14ac:dyDescent="0.3"/>
    <row r="1758" ht="14.25" customHeight="1" x14ac:dyDescent="0.3"/>
    <row r="1759" ht="14.25" customHeight="1" x14ac:dyDescent="0.3"/>
    <row r="1760" ht="14.25" customHeight="1" x14ac:dyDescent="0.3"/>
    <row r="1761" ht="14.25" customHeight="1" x14ac:dyDescent="0.3"/>
    <row r="1762" ht="14.25" customHeight="1" x14ac:dyDescent="0.3"/>
    <row r="1763" ht="14.25" customHeight="1" x14ac:dyDescent="0.3"/>
    <row r="1764" ht="14.25" customHeight="1" x14ac:dyDescent="0.3"/>
    <row r="1765" ht="14.25" customHeight="1" x14ac:dyDescent="0.3"/>
    <row r="1766" ht="14.25" customHeight="1" x14ac:dyDescent="0.3"/>
    <row r="1767" ht="14.25" customHeight="1" x14ac:dyDescent="0.3"/>
    <row r="1768" ht="14.25" customHeight="1" x14ac:dyDescent="0.3"/>
    <row r="1769" ht="14.25" customHeight="1" x14ac:dyDescent="0.3"/>
    <row r="1770" ht="14.25" customHeight="1" x14ac:dyDescent="0.3"/>
    <row r="1771" ht="14.25" customHeight="1" x14ac:dyDescent="0.3"/>
    <row r="1772" ht="14.25" customHeight="1" x14ac:dyDescent="0.3"/>
    <row r="1773" ht="14.25" customHeight="1" x14ac:dyDescent="0.3"/>
    <row r="1774" ht="14.25" customHeight="1" x14ac:dyDescent="0.3"/>
    <row r="1775" ht="14.25" customHeight="1" x14ac:dyDescent="0.3"/>
    <row r="1776" ht="14.25" customHeight="1" x14ac:dyDescent="0.3"/>
    <row r="1777" ht="14.25" customHeight="1" x14ac:dyDescent="0.3"/>
    <row r="1778" ht="14.25" customHeight="1" x14ac:dyDescent="0.3"/>
    <row r="1779" ht="14.25" customHeight="1" x14ac:dyDescent="0.3"/>
    <row r="1780" ht="14.25" customHeight="1" x14ac:dyDescent="0.3"/>
    <row r="1781" ht="14.25" customHeight="1" x14ac:dyDescent="0.3"/>
    <row r="1782" ht="14.25" customHeight="1" x14ac:dyDescent="0.3"/>
    <row r="1783" ht="14.25" customHeight="1" x14ac:dyDescent="0.3"/>
    <row r="1784" ht="14.25" customHeight="1" x14ac:dyDescent="0.3"/>
    <row r="1785" ht="14.25" customHeight="1" x14ac:dyDescent="0.3"/>
    <row r="1786" ht="14.25" customHeight="1" x14ac:dyDescent="0.3"/>
    <row r="1787" ht="14.25" customHeight="1" x14ac:dyDescent="0.3"/>
    <row r="1788" ht="14.25" customHeight="1" x14ac:dyDescent="0.3"/>
    <row r="1789" ht="14.25" customHeight="1" x14ac:dyDescent="0.3"/>
    <row r="1790" ht="14.25" customHeight="1" x14ac:dyDescent="0.3"/>
    <row r="1791" ht="14.25" customHeight="1" x14ac:dyDescent="0.3"/>
    <row r="1792" ht="14.25" customHeight="1" x14ac:dyDescent="0.3"/>
    <row r="1793" ht="14.25" customHeight="1" x14ac:dyDescent="0.3"/>
    <row r="1794" ht="14.25" customHeight="1" x14ac:dyDescent="0.3"/>
    <row r="1795" ht="14.25" customHeight="1" x14ac:dyDescent="0.3"/>
    <row r="1796" ht="14.25" customHeight="1" x14ac:dyDescent="0.3"/>
    <row r="1797" ht="14.25" customHeight="1" x14ac:dyDescent="0.3"/>
    <row r="1798" ht="14.25" customHeight="1" x14ac:dyDescent="0.3"/>
    <row r="1799" ht="14.25" customHeight="1" x14ac:dyDescent="0.3"/>
    <row r="1800" ht="14.25" customHeight="1" x14ac:dyDescent="0.3"/>
    <row r="1801" ht="14.25" customHeight="1" x14ac:dyDescent="0.3"/>
    <row r="1802" ht="14.25" customHeight="1" x14ac:dyDescent="0.3"/>
    <row r="1803" ht="14.25" customHeight="1" x14ac:dyDescent="0.3"/>
    <row r="1804" ht="14.25" customHeight="1" x14ac:dyDescent="0.3"/>
    <row r="1805" ht="14.25" customHeight="1" x14ac:dyDescent="0.3"/>
    <row r="1806" ht="14.25" customHeight="1" x14ac:dyDescent="0.3"/>
    <row r="1807" ht="14.25" customHeight="1" x14ac:dyDescent="0.3"/>
    <row r="1808" ht="14.25" customHeight="1" x14ac:dyDescent="0.3"/>
    <row r="1809" ht="14.25" customHeight="1" x14ac:dyDescent="0.3"/>
    <row r="1810" ht="14.25" customHeight="1" x14ac:dyDescent="0.3"/>
    <row r="1811" ht="14.25" customHeight="1" x14ac:dyDescent="0.3"/>
    <row r="1812" ht="14.25" customHeight="1" x14ac:dyDescent="0.3"/>
    <row r="1813" ht="14.25" customHeight="1" x14ac:dyDescent="0.3"/>
    <row r="1814" ht="14.25" customHeight="1" x14ac:dyDescent="0.3"/>
    <row r="1815" ht="14.25" customHeight="1" x14ac:dyDescent="0.3"/>
    <row r="1816" ht="14.25" customHeight="1" x14ac:dyDescent="0.3"/>
    <row r="1817" ht="14.25" customHeight="1" x14ac:dyDescent="0.3"/>
    <row r="1818" ht="14.25" customHeight="1" x14ac:dyDescent="0.3"/>
    <row r="1819" ht="14.25" customHeight="1" x14ac:dyDescent="0.3"/>
    <row r="1820" ht="14.25" customHeight="1" x14ac:dyDescent="0.3"/>
    <row r="1821" ht="14.25" customHeight="1" x14ac:dyDescent="0.3"/>
    <row r="1822" ht="14.25" customHeight="1" x14ac:dyDescent="0.3"/>
    <row r="1823" ht="14.25" customHeight="1" x14ac:dyDescent="0.3"/>
    <row r="1824" ht="14.25" customHeight="1" x14ac:dyDescent="0.3"/>
    <row r="1825" ht="14.25" customHeight="1" x14ac:dyDescent="0.3"/>
    <row r="1826" ht="14.25" customHeight="1" x14ac:dyDescent="0.3"/>
    <row r="1827" ht="14.25" customHeight="1" x14ac:dyDescent="0.3"/>
    <row r="1828" ht="14.25" customHeight="1" x14ac:dyDescent="0.3"/>
    <row r="1829" ht="14.25" customHeight="1" x14ac:dyDescent="0.3"/>
    <row r="1830" ht="14.25" customHeight="1" x14ac:dyDescent="0.3"/>
    <row r="1831" ht="14.25" customHeight="1" x14ac:dyDescent="0.3"/>
    <row r="1832" ht="14.25" customHeight="1" x14ac:dyDescent="0.3"/>
    <row r="1833" ht="14.25" customHeight="1" x14ac:dyDescent="0.3"/>
    <row r="1834" ht="14.25" customHeight="1" x14ac:dyDescent="0.3"/>
    <row r="1835" ht="14.25" customHeight="1" x14ac:dyDescent="0.3"/>
    <row r="1836" ht="14.25" customHeight="1" x14ac:dyDescent="0.3"/>
    <row r="1837" ht="14.25" customHeight="1" x14ac:dyDescent="0.3"/>
    <row r="1838" ht="14.25" customHeight="1" x14ac:dyDescent="0.3"/>
    <row r="1839" ht="14.25" customHeight="1" x14ac:dyDescent="0.3"/>
    <row r="1840" ht="14.25" customHeight="1" x14ac:dyDescent="0.3"/>
    <row r="1841" ht="14.25" customHeight="1" x14ac:dyDescent="0.3"/>
    <row r="1842" ht="14.25" customHeight="1" x14ac:dyDescent="0.3"/>
    <row r="1843" ht="14.25" customHeight="1" x14ac:dyDescent="0.3"/>
    <row r="1844" ht="14.25" customHeight="1" x14ac:dyDescent="0.3"/>
    <row r="1845" ht="14.25" customHeight="1" x14ac:dyDescent="0.3"/>
    <row r="1846" ht="14.25" customHeight="1" x14ac:dyDescent="0.3"/>
    <row r="1847" ht="14.25" customHeight="1" x14ac:dyDescent="0.3"/>
    <row r="1848" ht="14.25" customHeight="1" x14ac:dyDescent="0.3"/>
    <row r="1849" ht="14.25" customHeight="1" x14ac:dyDescent="0.3"/>
    <row r="1850" ht="14.25" customHeight="1" x14ac:dyDescent="0.3"/>
    <row r="1851" ht="14.25" customHeight="1" x14ac:dyDescent="0.3"/>
    <row r="1852" ht="14.25" customHeight="1" x14ac:dyDescent="0.3"/>
    <row r="1853" ht="14.25" customHeight="1" x14ac:dyDescent="0.3"/>
    <row r="1854" ht="14.25" customHeight="1" x14ac:dyDescent="0.3"/>
    <row r="1855" ht="14.25" customHeight="1" x14ac:dyDescent="0.3"/>
    <row r="1856" ht="14.25" customHeight="1" x14ac:dyDescent="0.3"/>
    <row r="1857" ht="14.25" customHeight="1" x14ac:dyDescent="0.3"/>
    <row r="1858" ht="14.25" customHeight="1" x14ac:dyDescent="0.3"/>
    <row r="1859" ht="14.25" customHeight="1" x14ac:dyDescent="0.3"/>
    <row r="1860" ht="14.25" customHeight="1" x14ac:dyDescent="0.3"/>
    <row r="1861" ht="14.25" customHeight="1" x14ac:dyDescent="0.3"/>
    <row r="1862" ht="14.25" customHeight="1" x14ac:dyDescent="0.3"/>
    <row r="1863" ht="14.25" customHeight="1" x14ac:dyDescent="0.3"/>
    <row r="1864" ht="14.25" customHeight="1" x14ac:dyDescent="0.3"/>
    <row r="1865" ht="14.25" customHeight="1" x14ac:dyDescent="0.3"/>
    <row r="1866" ht="14.25" customHeight="1" x14ac:dyDescent="0.3"/>
    <row r="1867" ht="14.25" customHeight="1" x14ac:dyDescent="0.3"/>
    <row r="1868" ht="14.25" customHeight="1" x14ac:dyDescent="0.3"/>
    <row r="1869" ht="14.25" customHeight="1" x14ac:dyDescent="0.3"/>
    <row r="1870" ht="14.25" customHeight="1" x14ac:dyDescent="0.3"/>
    <row r="1871" ht="14.25" customHeight="1" x14ac:dyDescent="0.3"/>
    <row r="1872" ht="14.25" customHeight="1" x14ac:dyDescent="0.3"/>
    <row r="1873" ht="14.25" customHeight="1" x14ac:dyDescent="0.3"/>
    <row r="1874" ht="14.25" customHeight="1" x14ac:dyDescent="0.3"/>
    <row r="1875" ht="14.25" customHeight="1" x14ac:dyDescent="0.3"/>
    <row r="1876" ht="14.25" customHeight="1" x14ac:dyDescent="0.3"/>
    <row r="1877" ht="14.25" customHeight="1" x14ac:dyDescent="0.3"/>
    <row r="1878" ht="14.25" customHeight="1" x14ac:dyDescent="0.3"/>
    <row r="1879" ht="14.25" customHeight="1" x14ac:dyDescent="0.3"/>
    <row r="1880" ht="14.25" customHeight="1" x14ac:dyDescent="0.3"/>
    <row r="1881" ht="14.25" customHeight="1" x14ac:dyDescent="0.3"/>
    <row r="1882" ht="14.25" customHeight="1" x14ac:dyDescent="0.3"/>
    <row r="1883" ht="14.25" customHeight="1" x14ac:dyDescent="0.3"/>
    <row r="1884" ht="14.25" customHeight="1" x14ac:dyDescent="0.3"/>
    <row r="1885" ht="14.25" customHeight="1" x14ac:dyDescent="0.3"/>
    <row r="1886" ht="14.25" customHeight="1" x14ac:dyDescent="0.3"/>
    <row r="1887" ht="14.25" customHeight="1" x14ac:dyDescent="0.3"/>
    <row r="1888" ht="14.25" customHeight="1" x14ac:dyDescent="0.3"/>
    <row r="1889" ht="14.25" customHeight="1" x14ac:dyDescent="0.3"/>
    <row r="1890" ht="14.25" customHeight="1" x14ac:dyDescent="0.3"/>
    <row r="1891" ht="14.25" customHeight="1" x14ac:dyDescent="0.3"/>
    <row r="1892" ht="14.25" customHeight="1" x14ac:dyDescent="0.3"/>
    <row r="1893" ht="14.25" customHeight="1" x14ac:dyDescent="0.3"/>
    <row r="1894" ht="14.25" customHeight="1" x14ac:dyDescent="0.3"/>
    <row r="1895" ht="14.25" customHeight="1" x14ac:dyDescent="0.3"/>
    <row r="1896" ht="14.25" customHeight="1" x14ac:dyDescent="0.3"/>
    <row r="1897" ht="14.25" customHeight="1" x14ac:dyDescent="0.3"/>
    <row r="1898" ht="14.25" customHeight="1" x14ac:dyDescent="0.3"/>
    <row r="1899" ht="14.25" customHeight="1" x14ac:dyDescent="0.3"/>
    <row r="1900" ht="14.25" customHeight="1" x14ac:dyDescent="0.3"/>
    <row r="1901" ht="14.25" customHeight="1" x14ac:dyDescent="0.3"/>
    <row r="1902" ht="14.25" customHeight="1" x14ac:dyDescent="0.3"/>
    <row r="1903" ht="14.25" customHeight="1" x14ac:dyDescent="0.3"/>
    <row r="1904" ht="14.25" customHeight="1" x14ac:dyDescent="0.3"/>
    <row r="1905" ht="14.25" customHeight="1" x14ac:dyDescent="0.3"/>
    <row r="1906" ht="14.25" customHeight="1" x14ac:dyDescent="0.3"/>
    <row r="1907" ht="14.25" customHeight="1" x14ac:dyDescent="0.3"/>
    <row r="1908" ht="14.25" customHeight="1" x14ac:dyDescent="0.3"/>
    <row r="1909" ht="14.25" customHeight="1" x14ac:dyDescent="0.3"/>
    <row r="1910" ht="14.25" customHeight="1" x14ac:dyDescent="0.3"/>
    <row r="1911" ht="14.25" customHeight="1" x14ac:dyDescent="0.3"/>
    <row r="1912" ht="14.25" customHeight="1" x14ac:dyDescent="0.3"/>
    <row r="1913" ht="14.25" customHeight="1" x14ac:dyDescent="0.3"/>
    <row r="1914" ht="14.25" customHeight="1" x14ac:dyDescent="0.3"/>
    <row r="1915" ht="14.25" customHeight="1" x14ac:dyDescent="0.3"/>
    <row r="1916" ht="14.25" customHeight="1" x14ac:dyDescent="0.3"/>
    <row r="1917" ht="14.25" customHeight="1" x14ac:dyDescent="0.3"/>
    <row r="1918" ht="14.25" customHeight="1" x14ac:dyDescent="0.3"/>
    <row r="1919" ht="14.25" customHeight="1" x14ac:dyDescent="0.3"/>
    <row r="1920" ht="14.25" customHeight="1" x14ac:dyDescent="0.3"/>
    <row r="1921" ht="14.25" customHeight="1" x14ac:dyDescent="0.3"/>
    <row r="1922" ht="14.25" customHeight="1" x14ac:dyDescent="0.3"/>
    <row r="1923" ht="14.25" customHeight="1" x14ac:dyDescent="0.3"/>
    <row r="1924" ht="14.25" customHeight="1" x14ac:dyDescent="0.3"/>
    <row r="1925" ht="14.25" customHeight="1" x14ac:dyDescent="0.3"/>
    <row r="1926" ht="14.25" customHeight="1" x14ac:dyDescent="0.3"/>
    <row r="1927" ht="14.25" customHeight="1" x14ac:dyDescent="0.3"/>
    <row r="1928" ht="14.25" customHeight="1" x14ac:dyDescent="0.3"/>
    <row r="1929" ht="14.25" customHeight="1" x14ac:dyDescent="0.3"/>
    <row r="1930" ht="14.25" customHeight="1" x14ac:dyDescent="0.3"/>
    <row r="1931" ht="14.25" customHeight="1" x14ac:dyDescent="0.3"/>
    <row r="1932" ht="14.25" customHeight="1" x14ac:dyDescent="0.3"/>
    <row r="1933" ht="14.25" customHeight="1" x14ac:dyDescent="0.3"/>
    <row r="1934" ht="14.25" customHeight="1" x14ac:dyDescent="0.3"/>
    <row r="1935" ht="14.25" customHeight="1" x14ac:dyDescent="0.3"/>
    <row r="1936" ht="14.25" customHeight="1" x14ac:dyDescent="0.3"/>
    <row r="1937" ht="14.25" customHeight="1" x14ac:dyDescent="0.3"/>
    <row r="1938" ht="14.25" customHeight="1" x14ac:dyDescent="0.3"/>
    <row r="1939" ht="14.25" customHeight="1" x14ac:dyDescent="0.3"/>
    <row r="1940" ht="14.25" customHeight="1" x14ac:dyDescent="0.3"/>
    <row r="1941" ht="14.25" customHeight="1" x14ac:dyDescent="0.3"/>
    <row r="1942" ht="14.25" customHeight="1" x14ac:dyDescent="0.3"/>
    <row r="1943" ht="14.25" customHeight="1" x14ac:dyDescent="0.3"/>
    <row r="1944" ht="14.25" customHeight="1" x14ac:dyDescent="0.3"/>
    <row r="1945" ht="14.25" customHeight="1" x14ac:dyDescent="0.3"/>
    <row r="1946" ht="14.25" customHeight="1" x14ac:dyDescent="0.3"/>
    <row r="1947" ht="14.25" customHeight="1" x14ac:dyDescent="0.3"/>
    <row r="1948" ht="14.25" customHeight="1" x14ac:dyDescent="0.3"/>
    <row r="1949" ht="14.25" customHeight="1" x14ac:dyDescent="0.3"/>
    <row r="1950" ht="14.25" customHeight="1" x14ac:dyDescent="0.3"/>
    <row r="1951" ht="14.25" customHeight="1" x14ac:dyDescent="0.3"/>
    <row r="1952" ht="14.25" customHeight="1" x14ac:dyDescent="0.3"/>
    <row r="1953" ht="14.25" customHeight="1" x14ac:dyDescent="0.3"/>
    <row r="1954" ht="14.25" customHeight="1" x14ac:dyDescent="0.3"/>
    <row r="1955" ht="14.25" customHeight="1" x14ac:dyDescent="0.3"/>
    <row r="1956" ht="14.25" customHeight="1" x14ac:dyDescent="0.3"/>
    <row r="1957" ht="14.25" customHeight="1" x14ac:dyDescent="0.3"/>
    <row r="1958" ht="14.25" customHeight="1" x14ac:dyDescent="0.3"/>
    <row r="1959" ht="14.25" customHeight="1" x14ac:dyDescent="0.3"/>
    <row r="1960" ht="14.25" customHeight="1" x14ac:dyDescent="0.3"/>
    <row r="1961" ht="14.25" customHeight="1" x14ac:dyDescent="0.3"/>
    <row r="1962" ht="14.25" customHeight="1" x14ac:dyDescent="0.3"/>
    <row r="1963" ht="14.25" customHeight="1" x14ac:dyDescent="0.3"/>
    <row r="1964" ht="14.25" customHeight="1" x14ac:dyDescent="0.3"/>
    <row r="1965" ht="14.25" customHeight="1" x14ac:dyDescent="0.3"/>
    <row r="1966" ht="14.25" customHeight="1" x14ac:dyDescent="0.3"/>
    <row r="1967" ht="14.25" customHeight="1" x14ac:dyDescent="0.3"/>
    <row r="1968" ht="14.25" customHeight="1" x14ac:dyDescent="0.3"/>
    <row r="1969" ht="14.25" customHeight="1" x14ac:dyDescent="0.3"/>
    <row r="1970" ht="14.25" customHeight="1" x14ac:dyDescent="0.3"/>
    <row r="1971" ht="14.25" customHeight="1" x14ac:dyDescent="0.3"/>
    <row r="1972" ht="14.25" customHeight="1" x14ac:dyDescent="0.3"/>
    <row r="1973" ht="14.25" customHeight="1" x14ac:dyDescent="0.3"/>
    <row r="1974" ht="14.25" customHeight="1" x14ac:dyDescent="0.3"/>
    <row r="1975" ht="14.25" customHeight="1" x14ac:dyDescent="0.3"/>
    <row r="1976" ht="14.25" customHeight="1" x14ac:dyDescent="0.3"/>
    <row r="1977" ht="14.25" customHeight="1" x14ac:dyDescent="0.3"/>
    <row r="1978" ht="14.25" customHeight="1" x14ac:dyDescent="0.3"/>
    <row r="1979" ht="14.25" customHeight="1" x14ac:dyDescent="0.3"/>
    <row r="1980" ht="14.25" customHeight="1" x14ac:dyDescent="0.3"/>
    <row r="1981" ht="14.25" customHeight="1" x14ac:dyDescent="0.3"/>
    <row r="1982" ht="14.25" customHeight="1" x14ac:dyDescent="0.3"/>
    <row r="1983" ht="14.25" customHeight="1" x14ac:dyDescent="0.3"/>
    <row r="1984" ht="14.25" customHeight="1" x14ac:dyDescent="0.3"/>
    <row r="1985" ht="14.25" customHeight="1" x14ac:dyDescent="0.3"/>
    <row r="1986" ht="14.25" customHeight="1" x14ac:dyDescent="0.3"/>
    <row r="1987" ht="14.25" customHeight="1" x14ac:dyDescent="0.3"/>
    <row r="1988" ht="14.25" customHeight="1" x14ac:dyDescent="0.3"/>
    <row r="1989" ht="14.25" customHeight="1" x14ac:dyDescent="0.3"/>
    <row r="1990" ht="14.25" customHeight="1" x14ac:dyDescent="0.3"/>
    <row r="1991" ht="14.25" customHeight="1" x14ac:dyDescent="0.3"/>
    <row r="1992" ht="14.25" customHeight="1" x14ac:dyDescent="0.3"/>
    <row r="1993" ht="14.25" customHeight="1" x14ac:dyDescent="0.3"/>
    <row r="1994" ht="14.25" customHeight="1" x14ac:dyDescent="0.3"/>
    <row r="1995" ht="14.25" customHeight="1" x14ac:dyDescent="0.3"/>
    <row r="1996" ht="14.25" customHeight="1" x14ac:dyDescent="0.3"/>
    <row r="1997" ht="14.25" customHeight="1" x14ac:dyDescent="0.3"/>
    <row r="1998" ht="14.25" customHeight="1" x14ac:dyDescent="0.3"/>
    <row r="1999" ht="14.25" customHeight="1" x14ac:dyDescent="0.3"/>
    <row r="2000" ht="14.25" customHeight="1" x14ac:dyDescent="0.3"/>
    <row r="2001" ht="14.25" customHeight="1" x14ac:dyDescent="0.3"/>
    <row r="2002" ht="14.25" customHeight="1" x14ac:dyDescent="0.3"/>
    <row r="2003" ht="14.25" customHeight="1" x14ac:dyDescent="0.3"/>
    <row r="2004" ht="14.25" customHeight="1" x14ac:dyDescent="0.3"/>
    <row r="2005" ht="14.25" customHeight="1" x14ac:dyDescent="0.3"/>
    <row r="2006" ht="14.25" customHeight="1" x14ac:dyDescent="0.3"/>
    <row r="2007" ht="14.25" customHeight="1" x14ac:dyDescent="0.3"/>
    <row r="2008" ht="14.25" customHeight="1" x14ac:dyDescent="0.3"/>
    <row r="2009" ht="14.25" customHeight="1" x14ac:dyDescent="0.3"/>
    <row r="2010" ht="14.25" customHeight="1" x14ac:dyDescent="0.3"/>
    <row r="2011" ht="14.25" customHeight="1" x14ac:dyDescent="0.3"/>
    <row r="2012" ht="14.25" customHeight="1" x14ac:dyDescent="0.3"/>
    <row r="2013" ht="14.25" customHeight="1" x14ac:dyDescent="0.3"/>
    <row r="2014" ht="14.25" customHeight="1" x14ac:dyDescent="0.3"/>
    <row r="2015" ht="14.25" customHeight="1" x14ac:dyDescent="0.3"/>
    <row r="2016" ht="14.25" customHeight="1" x14ac:dyDescent="0.3"/>
    <row r="2017" ht="14.25" customHeight="1" x14ac:dyDescent="0.3"/>
    <row r="2018" ht="14.25" customHeight="1" x14ac:dyDescent="0.3"/>
    <row r="2019" ht="14.25" customHeight="1" x14ac:dyDescent="0.3"/>
    <row r="2020" ht="14.25" customHeight="1" x14ac:dyDescent="0.3"/>
    <row r="2021" ht="14.25" customHeight="1" x14ac:dyDescent="0.3"/>
    <row r="2022" ht="14.25" customHeight="1" x14ac:dyDescent="0.3"/>
    <row r="2023" ht="14.25" customHeight="1" x14ac:dyDescent="0.3"/>
    <row r="2024" ht="14.25" customHeight="1" x14ac:dyDescent="0.3"/>
    <row r="2025" ht="14.25" customHeight="1" x14ac:dyDescent="0.3"/>
    <row r="2026" ht="14.25" customHeight="1" x14ac:dyDescent="0.3"/>
    <row r="2027" ht="14.25" customHeight="1" x14ac:dyDescent="0.3"/>
    <row r="2028" ht="14.25" customHeight="1" x14ac:dyDescent="0.3"/>
    <row r="2029" ht="14.25" customHeight="1" x14ac:dyDescent="0.3"/>
    <row r="2030" ht="14.25" customHeight="1" x14ac:dyDescent="0.3"/>
    <row r="2031" ht="14.25" customHeight="1" x14ac:dyDescent="0.3"/>
    <row r="2032" ht="14.25" customHeight="1" x14ac:dyDescent="0.3"/>
    <row r="2033" ht="14.25" customHeight="1" x14ac:dyDescent="0.3"/>
    <row r="2034" ht="14.25" customHeight="1" x14ac:dyDescent="0.3"/>
    <row r="2035" ht="14.25" customHeight="1" x14ac:dyDescent="0.3"/>
    <row r="2036" ht="14.25" customHeight="1" x14ac:dyDescent="0.3"/>
    <row r="2037" ht="14.25" customHeight="1" x14ac:dyDescent="0.3"/>
    <row r="2038" ht="14.25" customHeight="1" x14ac:dyDescent="0.3"/>
    <row r="2039" ht="14.25" customHeight="1" x14ac:dyDescent="0.3"/>
    <row r="2040" ht="14.25" customHeight="1" x14ac:dyDescent="0.3"/>
    <row r="2041" ht="14.25" customHeight="1" x14ac:dyDescent="0.3"/>
    <row r="2042" ht="14.25" customHeight="1" x14ac:dyDescent="0.3"/>
    <row r="2043" ht="14.25" customHeight="1" x14ac:dyDescent="0.3"/>
    <row r="2044" ht="14.25" customHeight="1" x14ac:dyDescent="0.3"/>
    <row r="2045" ht="14.25" customHeight="1" x14ac:dyDescent="0.3"/>
    <row r="2046" ht="14.25" customHeight="1" x14ac:dyDescent="0.3"/>
    <row r="2047" ht="14.25" customHeight="1" x14ac:dyDescent="0.3"/>
    <row r="2048" ht="14.25" customHeight="1" x14ac:dyDescent="0.3"/>
    <row r="2049" ht="14.25" customHeight="1" x14ac:dyDescent="0.3"/>
    <row r="2050" ht="14.25" customHeight="1" x14ac:dyDescent="0.3"/>
    <row r="2051" ht="14.25" customHeight="1" x14ac:dyDescent="0.3"/>
    <row r="2052" ht="14.25" customHeight="1" x14ac:dyDescent="0.3"/>
    <row r="2053" ht="14.25" customHeight="1" x14ac:dyDescent="0.3"/>
    <row r="2054" ht="14.25" customHeight="1" x14ac:dyDescent="0.3"/>
    <row r="2055" ht="14.25" customHeight="1" x14ac:dyDescent="0.3"/>
    <row r="2056" ht="14.25" customHeight="1" x14ac:dyDescent="0.3"/>
    <row r="2057" ht="14.25" customHeight="1" x14ac:dyDescent="0.3"/>
    <row r="2058" ht="14.25" customHeight="1" x14ac:dyDescent="0.3"/>
    <row r="2059" ht="14.25" customHeight="1" x14ac:dyDescent="0.3"/>
    <row r="2060" ht="14.25" customHeight="1" x14ac:dyDescent="0.3"/>
    <row r="2061" ht="14.25" customHeight="1" x14ac:dyDescent="0.3"/>
    <row r="2062" ht="14.25" customHeight="1" x14ac:dyDescent="0.3"/>
    <row r="2063" ht="14.25" customHeight="1" x14ac:dyDescent="0.3"/>
    <row r="2064" ht="14.25" customHeight="1" x14ac:dyDescent="0.3"/>
    <row r="2065" ht="14.25" customHeight="1" x14ac:dyDescent="0.3"/>
    <row r="2066" ht="14.25" customHeight="1" x14ac:dyDescent="0.3"/>
    <row r="2067" ht="14.25" customHeight="1" x14ac:dyDescent="0.3"/>
    <row r="2068" ht="14.25" customHeight="1" x14ac:dyDescent="0.3"/>
    <row r="2069" ht="14.25" customHeight="1" x14ac:dyDescent="0.3"/>
    <row r="2070" ht="14.25" customHeight="1" x14ac:dyDescent="0.3"/>
    <row r="2071" ht="14.25" customHeight="1" x14ac:dyDescent="0.3"/>
    <row r="2072" ht="14.25" customHeight="1" x14ac:dyDescent="0.3"/>
    <row r="2073" ht="14.25" customHeight="1" x14ac:dyDescent="0.3"/>
    <row r="2074" ht="14.25" customHeight="1" x14ac:dyDescent="0.3"/>
    <row r="2075" ht="14.25" customHeight="1" x14ac:dyDescent="0.3"/>
    <row r="2076" ht="14.25" customHeight="1" x14ac:dyDescent="0.3"/>
    <row r="2077" ht="14.25" customHeight="1" x14ac:dyDescent="0.3"/>
    <row r="2078" ht="14.25" customHeight="1" x14ac:dyDescent="0.3"/>
    <row r="2079" ht="14.25" customHeight="1" x14ac:dyDescent="0.3"/>
    <row r="2080" ht="14.25" customHeight="1" x14ac:dyDescent="0.3"/>
    <row r="2081" ht="14.25" customHeight="1" x14ac:dyDescent="0.3"/>
    <row r="2082" ht="14.25" customHeight="1" x14ac:dyDescent="0.3"/>
    <row r="2083" ht="14.25" customHeight="1" x14ac:dyDescent="0.3"/>
    <row r="2084" ht="14.25" customHeight="1" x14ac:dyDescent="0.3"/>
    <row r="2085" ht="14.25" customHeight="1" x14ac:dyDescent="0.3"/>
    <row r="2086" ht="14.25" customHeight="1" x14ac:dyDescent="0.3"/>
    <row r="2087" ht="14.25" customHeight="1" x14ac:dyDescent="0.3"/>
    <row r="2088" ht="14.25" customHeight="1" x14ac:dyDescent="0.3"/>
    <row r="2089" ht="14.25" customHeight="1" x14ac:dyDescent="0.3"/>
    <row r="2090" ht="14.25" customHeight="1" x14ac:dyDescent="0.3"/>
    <row r="2091" ht="14.25" customHeight="1" x14ac:dyDescent="0.3"/>
    <row r="2092" ht="14.25" customHeight="1" x14ac:dyDescent="0.3"/>
    <row r="2093" ht="14.25" customHeight="1" x14ac:dyDescent="0.3"/>
    <row r="2094" ht="14.25" customHeight="1" x14ac:dyDescent="0.3"/>
    <row r="2095" ht="14.25" customHeight="1" x14ac:dyDescent="0.3"/>
    <row r="2096" ht="14.25" customHeight="1" x14ac:dyDescent="0.3"/>
    <row r="2097" ht="14.25" customHeight="1" x14ac:dyDescent="0.3"/>
    <row r="2098" ht="14.25" customHeight="1" x14ac:dyDescent="0.3"/>
    <row r="2099" ht="14.25" customHeight="1" x14ac:dyDescent="0.3"/>
    <row r="2100" ht="14.25" customHeight="1" x14ac:dyDescent="0.3"/>
    <row r="2101" ht="14.25" customHeight="1" x14ac:dyDescent="0.3"/>
    <row r="2102" ht="14.25" customHeight="1" x14ac:dyDescent="0.3"/>
    <row r="2103" ht="14.25" customHeight="1" x14ac:dyDescent="0.3"/>
    <row r="2104" ht="14.25" customHeight="1" x14ac:dyDescent="0.3"/>
    <row r="2105" ht="14.25" customHeight="1" x14ac:dyDescent="0.3"/>
    <row r="2106" ht="14.25" customHeight="1" x14ac:dyDescent="0.3"/>
    <row r="2107" ht="14.25" customHeight="1" x14ac:dyDescent="0.3"/>
    <row r="2108" ht="14.25" customHeight="1" x14ac:dyDescent="0.3"/>
    <row r="2109" ht="14.25" customHeight="1" x14ac:dyDescent="0.3"/>
    <row r="2110" ht="14.25" customHeight="1" x14ac:dyDescent="0.3"/>
    <row r="2111" ht="14.25" customHeight="1" x14ac:dyDescent="0.3"/>
    <row r="2112" ht="14.25" customHeight="1" x14ac:dyDescent="0.3"/>
    <row r="2113" ht="14.25" customHeight="1" x14ac:dyDescent="0.3"/>
    <row r="2114" ht="14.25" customHeight="1" x14ac:dyDescent="0.3"/>
    <row r="2115" ht="14.25" customHeight="1" x14ac:dyDescent="0.3"/>
    <row r="2116" ht="14.25" customHeight="1" x14ac:dyDescent="0.3"/>
    <row r="2117" ht="14.25" customHeight="1" x14ac:dyDescent="0.3"/>
    <row r="2118" ht="14.25" customHeight="1" x14ac:dyDescent="0.3"/>
    <row r="2119" ht="14.25" customHeight="1" x14ac:dyDescent="0.3"/>
    <row r="2120" ht="14.25" customHeight="1" x14ac:dyDescent="0.3"/>
    <row r="2121" ht="14.25" customHeight="1" x14ac:dyDescent="0.3"/>
    <row r="2122" ht="14.25" customHeight="1" x14ac:dyDescent="0.3"/>
    <row r="2123" ht="14.25" customHeight="1" x14ac:dyDescent="0.3"/>
    <row r="2124" ht="14.25" customHeight="1" x14ac:dyDescent="0.3"/>
    <row r="2125" ht="14.25" customHeight="1" x14ac:dyDescent="0.3"/>
    <row r="2126" ht="14.25" customHeight="1" x14ac:dyDescent="0.3"/>
    <row r="2127" ht="14.25" customHeight="1" x14ac:dyDescent="0.3"/>
    <row r="2128" ht="14.25" customHeight="1" x14ac:dyDescent="0.3"/>
    <row r="2129" ht="14.25" customHeight="1" x14ac:dyDescent="0.3"/>
    <row r="2130" ht="14.25" customHeight="1" x14ac:dyDescent="0.3"/>
    <row r="2131" ht="14.25" customHeight="1" x14ac:dyDescent="0.3"/>
    <row r="2132" ht="14.25" customHeight="1" x14ac:dyDescent="0.3"/>
    <row r="2133" ht="14.25" customHeight="1" x14ac:dyDescent="0.3"/>
    <row r="2134" ht="14.25" customHeight="1" x14ac:dyDescent="0.3"/>
    <row r="2135" ht="14.25" customHeight="1" x14ac:dyDescent="0.3"/>
    <row r="2136" ht="14.25" customHeight="1" x14ac:dyDescent="0.3"/>
    <row r="2137" ht="14.25" customHeight="1" x14ac:dyDescent="0.3"/>
    <row r="2138" ht="14.25" customHeight="1" x14ac:dyDescent="0.3"/>
    <row r="2139" ht="14.25" customHeight="1" x14ac:dyDescent="0.3"/>
    <row r="2140" ht="14.25" customHeight="1" x14ac:dyDescent="0.3"/>
    <row r="2141" ht="14.25" customHeight="1" x14ac:dyDescent="0.3"/>
    <row r="2142" ht="14.25" customHeight="1" x14ac:dyDescent="0.3"/>
    <row r="2143" ht="14.25" customHeight="1" x14ac:dyDescent="0.3"/>
    <row r="2144" ht="14.25" customHeight="1" x14ac:dyDescent="0.3"/>
    <row r="2145" ht="14.25" customHeight="1" x14ac:dyDescent="0.3"/>
    <row r="2146" ht="14.25" customHeight="1" x14ac:dyDescent="0.3"/>
    <row r="2147" ht="14.25" customHeight="1" x14ac:dyDescent="0.3"/>
    <row r="2148" ht="14.25" customHeight="1" x14ac:dyDescent="0.3"/>
    <row r="2149" ht="14.25" customHeight="1" x14ac:dyDescent="0.3"/>
    <row r="2150" ht="14.25" customHeight="1" x14ac:dyDescent="0.3"/>
    <row r="2151" ht="14.25" customHeight="1" x14ac:dyDescent="0.3"/>
    <row r="2152" ht="14.25" customHeight="1" x14ac:dyDescent="0.3"/>
    <row r="2153" ht="14.25" customHeight="1" x14ac:dyDescent="0.3"/>
    <row r="2154" ht="14.25" customHeight="1" x14ac:dyDescent="0.3"/>
    <row r="2155" ht="14.25" customHeight="1" x14ac:dyDescent="0.3"/>
    <row r="2156" ht="14.25" customHeight="1" x14ac:dyDescent="0.3"/>
    <row r="2157" ht="14.25" customHeight="1" x14ac:dyDescent="0.3"/>
    <row r="2158" ht="14.25" customHeight="1" x14ac:dyDescent="0.3"/>
    <row r="2159" ht="14.25" customHeight="1" x14ac:dyDescent="0.3"/>
    <row r="2160" ht="14.25" customHeight="1" x14ac:dyDescent="0.3"/>
    <row r="2161" ht="14.25" customHeight="1" x14ac:dyDescent="0.3"/>
    <row r="2162" ht="14.25" customHeight="1" x14ac:dyDescent="0.3"/>
    <row r="2163" ht="14.25" customHeight="1" x14ac:dyDescent="0.3"/>
    <row r="2164" ht="14.25" customHeight="1" x14ac:dyDescent="0.3"/>
    <row r="2165" ht="14.25" customHeight="1" x14ac:dyDescent="0.3"/>
    <row r="2166" ht="14.25" customHeight="1" x14ac:dyDescent="0.3"/>
    <row r="2167" ht="14.25" customHeight="1" x14ac:dyDescent="0.3"/>
    <row r="2168" ht="14.25" customHeight="1" x14ac:dyDescent="0.3"/>
    <row r="2169" ht="14.25" customHeight="1" x14ac:dyDescent="0.3"/>
    <row r="2170" ht="14.25" customHeight="1" x14ac:dyDescent="0.3"/>
    <row r="2171" ht="14.25" customHeight="1" x14ac:dyDescent="0.3"/>
    <row r="2172" ht="14.25" customHeight="1" x14ac:dyDescent="0.3"/>
    <row r="2173" ht="14.25" customHeight="1" x14ac:dyDescent="0.3"/>
    <row r="2174" ht="14.25" customHeight="1" x14ac:dyDescent="0.3"/>
    <row r="2175" ht="14.25" customHeight="1" x14ac:dyDescent="0.3"/>
    <row r="2176" ht="14.25" customHeight="1" x14ac:dyDescent="0.3"/>
    <row r="2177" ht="14.25" customHeight="1" x14ac:dyDescent="0.3"/>
    <row r="2178" ht="14.25" customHeight="1" x14ac:dyDescent="0.3"/>
    <row r="2179" ht="14.25" customHeight="1" x14ac:dyDescent="0.3"/>
    <row r="2180" ht="14.25" customHeight="1" x14ac:dyDescent="0.3"/>
    <row r="2181" ht="14.25" customHeight="1" x14ac:dyDescent="0.3"/>
    <row r="2182" ht="14.25" customHeight="1" x14ac:dyDescent="0.3"/>
    <row r="2183" ht="14.25" customHeight="1" x14ac:dyDescent="0.3"/>
    <row r="2184" ht="14.25" customHeight="1" x14ac:dyDescent="0.3"/>
    <row r="2185" ht="14.25" customHeight="1" x14ac:dyDescent="0.3"/>
    <row r="2186" ht="14.25" customHeight="1" x14ac:dyDescent="0.3"/>
    <row r="2187" ht="14.25" customHeight="1" x14ac:dyDescent="0.3"/>
    <row r="2188" ht="14.25" customHeight="1" x14ac:dyDescent="0.3"/>
    <row r="2189" ht="14.25" customHeight="1" x14ac:dyDescent="0.3"/>
    <row r="2190" ht="14.25" customHeight="1" x14ac:dyDescent="0.3"/>
    <row r="2191" ht="14.25" customHeight="1" x14ac:dyDescent="0.3"/>
    <row r="2192" ht="14.25" customHeight="1" x14ac:dyDescent="0.3"/>
    <row r="2193" ht="14.25" customHeight="1" x14ac:dyDescent="0.3"/>
    <row r="2194" ht="14.25" customHeight="1" x14ac:dyDescent="0.3"/>
    <row r="2195" ht="14.25" customHeight="1" x14ac:dyDescent="0.3"/>
    <row r="2196" ht="14.25" customHeight="1" x14ac:dyDescent="0.3"/>
    <row r="2197" ht="14.25" customHeight="1" x14ac:dyDescent="0.3"/>
    <row r="2198" ht="14.25" customHeight="1" x14ac:dyDescent="0.3"/>
    <row r="2199" ht="14.25" customHeight="1" x14ac:dyDescent="0.3"/>
    <row r="2200" ht="14.25" customHeight="1" x14ac:dyDescent="0.3"/>
    <row r="2201" ht="14.25" customHeight="1" x14ac:dyDescent="0.3"/>
    <row r="2202" ht="14.25" customHeight="1" x14ac:dyDescent="0.3"/>
    <row r="2203" ht="14.25" customHeight="1" x14ac:dyDescent="0.3"/>
    <row r="2204" ht="14.25" customHeight="1" x14ac:dyDescent="0.3"/>
    <row r="2205" ht="14.25" customHeight="1" x14ac:dyDescent="0.3"/>
    <row r="2206" ht="14.25" customHeight="1" x14ac:dyDescent="0.3"/>
    <row r="2207" ht="14.25" customHeight="1" x14ac:dyDescent="0.3"/>
    <row r="2208" ht="14.25" customHeight="1" x14ac:dyDescent="0.3"/>
    <row r="2209" ht="14.25" customHeight="1" x14ac:dyDescent="0.3"/>
    <row r="2210" ht="14.25" customHeight="1" x14ac:dyDescent="0.3"/>
    <row r="2211" ht="14.25" customHeight="1" x14ac:dyDescent="0.3"/>
    <row r="2212" ht="14.25" customHeight="1" x14ac:dyDescent="0.3"/>
    <row r="2213" ht="14.25" customHeight="1" x14ac:dyDescent="0.3"/>
    <row r="2214" ht="14.25" customHeight="1" x14ac:dyDescent="0.3"/>
    <row r="2215" ht="14.25" customHeight="1" x14ac:dyDescent="0.3"/>
    <row r="2216" ht="14.25" customHeight="1" x14ac:dyDescent="0.3"/>
    <row r="2217" ht="14.25" customHeight="1" x14ac:dyDescent="0.3"/>
    <row r="2218" ht="14.25" customHeight="1" x14ac:dyDescent="0.3"/>
    <row r="2219" ht="14.25" customHeight="1" x14ac:dyDescent="0.3"/>
    <row r="2220" ht="14.25" customHeight="1" x14ac:dyDescent="0.3"/>
    <row r="2221" ht="14.25" customHeight="1" x14ac:dyDescent="0.3"/>
    <row r="2222" ht="14.25" customHeight="1" x14ac:dyDescent="0.3"/>
    <row r="2223" ht="14.25" customHeight="1" x14ac:dyDescent="0.3"/>
    <row r="2224" ht="14.25" customHeight="1" x14ac:dyDescent="0.3"/>
    <row r="2225" ht="14.25" customHeight="1" x14ac:dyDescent="0.3"/>
    <row r="2226" ht="14.25" customHeight="1" x14ac:dyDescent="0.3"/>
    <row r="2227" ht="14.25" customHeight="1" x14ac:dyDescent="0.3"/>
    <row r="2228" ht="14.25" customHeight="1" x14ac:dyDescent="0.3"/>
    <row r="2229" ht="14.25" customHeight="1" x14ac:dyDescent="0.3"/>
    <row r="2230" ht="14.25" customHeight="1" x14ac:dyDescent="0.3"/>
    <row r="2231" ht="14.25" customHeight="1" x14ac:dyDescent="0.3"/>
    <row r="2232" ht="14.25" customHeight="1" x14ac:dyDescent="0.3"/>
    <row r="2233" ht="14.25" customHeight="1" x14ac:dyDescent="0.3"/>
    <row r="2234" ht="14.25" customHeight="1" x14ac:dyDescent="0.3"/>
    <row r="2235" ht="14.25" customHeight="1" x14ac:dyDescent="0.3"/>
    <row r="2236" ht="14.25" customHeight="1" x14ac:dyDescent="0.3"/>
    <row r="2237" ht="14.25" customHeight="1" x14ac:dyDescent="0.3"/>
    <row r="2238" ht="14.25" customHeight="1" x14ac:dyDescent="0.3"/>
    <row r="2239" ht="14.25" customHeight="1" x14ac:dyDescent="0.3"/>
    <row r="2240" ht="14.25" customHeight="1" x14ac:dyDescent="0.3"/>
    <row r="2241" ht="14.25" customHeight="1" x14ac:dyDescent="0.3"/>
    <row r="2242" ht="14.25" customHeight="1" x14ac:dyDescent="0.3"/>
    <row r="2243" ht="14.25" customHeight="1" x14ac:dyDescent="0.3"/>
    <row r="2244" ht="14.25" customHeight="1" x14ac:dyDescent="0.3"/>
    <row r="2245" ht="14.25" customHeight="1" x14ac:dyDescent="0.3"/>
    <row r="2246" ht="14.25" customHeight="1" x14ac:dyDescent="0.3"/>
    <row r="2247" ht="14.25" customHeight="1" x14ac:dyDescent="0.3"/>
    <row r="2248" ht="14.25" customHeight="1" x14ac:dyDescent="0.3"/>
    <row r="2249" ht="14.25" customHeight="1" x14ac:dyDescent="0.3"/>
    <row r="2250" ht="14.25" customHeight="1" x14ac:dyDescent="0.3"/>
    <row r="2251" ht="14.25" customHeight="1" x14ac:dyDescent="0.3"/>
    <row r="2252" ht="14.25" customHeight="1" x14ac:dyDescent="0.3"/>
    <row r="2253" ht="14.25" customHeight="1" x14ac:dyDescent="0.3"/>
    <row r="2254" ht="14.25" customHeight="1" x14ac:dyDescent="0.3"/>
    <row r="2255" ht="14.25" customHeight="1" x14ac:dyDescent="0.3"/>
    <row r="2256" ht="14.25" customHeight="1" x14ac:dyDescent="0.3"/>
    <row r="2257" ht="14.25" customHeight="1" x14ac:dyDescent="0.3"/>
    <row r="2258" ht="14.25" customHeight="1" x14ac:dyDescent="0.3"/>
    <row r="2259" ht="14.25" customHeight="1" x14ac:dyDescent="0.3"/>
    <row r="2260" ht="14.25" customHeight="1" x14ac:dyDescent="0.3"/>
    <row r="2261" ht="14.25" customHeight="1" x14ac:dyDescent="0.3"/>
    <row r="2262" ht="14.25" customHeight="1" x14ac:dyDescent="0.3"/>
    <row r="2263" ht="14.25" customHeight="1" x14ac:dyDescent="0.3"/>
    <row r="2264" ht="14.25" customHeight="1" x14ac:dyDescent="0.3"/>
    <row r="2265" ht="14.25" customHeight="1" x14ac:dyDescent="0.3"/>
    <row r="2266" ht="14.25" customHeight="1" x14ac:dyDescent="0.3"/>
    <row r="2267" ht="14.25" customHeight="1" x14ac:dyDescent="0.3"/>
    <row r="2268" ht="14.25" customHeight="1" x14ac:dyDescent="0.3"/>
    <row r="2269" ht="14.25" customHeight="1" x14ac:dyDescent="0.3"/>
    <row r="2270" ht="14.25" customHeight="1" x14ac:dyDescent="0.3"/>
    <row r="2271" ht="14.25" customHeight="1" x14ac:dyDescent="0.3"/>
    <row r="2272" ht="14.25" customHeight="1" x14ac:dyDescent="0.3"/>
    <row r="2273" ht="14.25" customHeight="1" x14ac:dyDescent="0.3"/>
    <row r="2274" ht="14.25" customHeight="1" x14ac:dyDescent="0.3"/>
    <row r="2275" ht="14.25" customHeight="1" x14ac:dyDescent="0.3"/>
    <row r="2276" ht="14.25" customHeight="1" x14ac:dyDescent="0.3"/>
    <row r="2277" ht="14.25" customHeight="1" x14ac:dyDescent="0.3"/>
    <row r="2278" ht="14.25" customHeight="1" x14ac:dyDescent="0.3"/>
    <row r="2279" ht="14.25" customHeight="1" x14ac:dyDescent="0.3"/>
    <row r="2280" ht="14.25" customHeight="1" x14ac:dyDescent="0.3"/>
    <row r="2281" ht="14.25" customHeight="1" x14ac:dyDescent="0.3"/>
    <row r="2282" ht="14.25" customHeight="1" x14ac:dyDescent="0.3"/>
    <row r="2283" ht="14.25" customHeight="1" x14ac:dyDescent="0.3"/>
    <row r="2284" ht="14.25" customHeight="1" x14ac:dyDescent="0.3"/>
    <row r="2285" ht="14.25" customHeight="1" x14ac:dyDescent="0.3"/>
    <row r="2286" ht="14.25" customHeight="1" x14ac:dyDescent="0.3"/>
    <row r="2287" ht="14.25" customHeight="1" x14ac:dyDescent="0.3"/>
    <row r="2288" ht="14.25" customHeight="1" x14ac:dyDescent="0.3"/>
    <row r="2289" ht="14.25" customHeight="1" x14ac:dyDescent="0.3"/>
    <row r="2290" ht="14.25" customHeight="1" x14ac:dyDescent="0.3"/>
    <row r="2291" ht="14.25" customHeight="1" x14ac:dyDescent="0.3"/>
    <row r="2292" ht="14.25" customHeight="1" x14ac:dyDescent="0.3"/>
    <row r="2293" ht="14.25" customHeight="1" x14ac:dyDescent="0.3"/>
    <row r="2294" ht="14.25" customHeight="1" x14ac:dyDescent="0.3"/>
    <row r="2295" ht="14.25" customHeight="1" x14ac:dyDescent="0.3"/>
    <row r="2296" ht="14.25" customHeight="1" x14ac:dyDescent="0.3"/>
    <row r="2297" ht="14.25" customHeight="1" x14ac:dyDescent="0.3"/>
    <row r="2298" ht="14.25" customHeight="1" x14ac:dyDescent="0.3"/>
    <row r="2299" ht="14.25" customHeight="1" x14ac:dyDescent="0.3"/>
    <row r="2300" ht="14.25" customHeight="1" x14ac:dyDescent="0.3"/>
    <row r="2301" ht="14.25" customHeight="1" x14ac:dyDescent="0.3"/>
    <row r="2302" ht="14.25" customHeight="1" x14ac:dyDescent="0.3"/>
    <row r="2303" ht="14.25" customHeight="1" x14ac:dyDescent="0.3"/>
    <row r="2304" ht="14.25" customHeight="1" x14ac:dyDescent="0.3"/>
    <row r="2305" ht="14.25" customHeight="1" x14ac:dyDescent="0.3"/>
    <row r="2306" ht="14.25" customHeight="1" x14ac:dyDescent="0.3"/>
    <row r="2307" ht="14.25" customHeight="1" x14ac:dyDescent="0.3"/>
    <row r="2308" ht="14.25" customHeight="1" x14ac:dyDescent="0.3"/>
    <row r="2309" ht="14.25" customHeight="1" x14ac:dyDescent="0.3"/>
    <row r="2310" ht="14.25" customHeight="1" x14ac:dyDescent="0.3"/>
    <row r="2311" ht="14.25" customHeight="1" x14ac:dyDescent="0.3"/>
    <row r="2312" ht="14.25" customHeight="1" x14ac:dyDescent="0.3"/>
    <row r="2313" ht="14.25" customHeight="1" x14ac:dyDescent="0.3"/>
    <row r="2314" ht="14.25" customHeight="1" x14ac:dyDescent="0.3"/>
    <row r="2315" ht="14.25" customHeight="1" x14ac:dyDescent="0.3"/>
    <row r="2316" ht="14.25" customHeight="1" x14ac:dyDescent="0.3"/>
    <row r="2317" ht="14.25" customHeight="1" x14ac:dyDescent="0.3"/>
    <row r="2318" ht="14.25" customHeight="1" x14ac:dyDescent="0.3"/>
    <row r="2319" ht="14.25" customHeight="1" x14ac:dyDescent="0.3"/>
    <row r="2320" ht="14.25" customHeight="1" x14ac:dyDescent="0.3"/>
    <row r="2321" ht="14.25" customHeight="1" x14ac:dyDescent="0.3"/>
    <row r="2322" ht="14.25" customHeight="1" x14ac:dyDescent="0.3"/>
    <row r="2323" ht="14.25" customHeight="1" x14ac:dyDescent="0.3"/>
    <row r="2324" ht="14.25" customHeight="1" x14ac:dyDescent="0.3"/>
    <row r="2325" ht="14.25" customHeight="1" x14ac:dyDescent="0.3"/>
    <row r="2326" ht="14.25" customHeight="1" x14ac:dyDescent="0.3"/>
    <row r="2327" ht="14.25" customHeight="1" x14ac:dyDescent="0.3"/>
    <row r="2328" ht="14.25" customHeight="1" x14ac:dyDescent="0.3"/>
    <row r="2329" ht="14.25" customHeight="1" x14ac:dyDescent="0.3"/>
    <row r="2330" ht="14.25" customHeight="1" x14ac:dyDescent="0.3"/>
    <row r="2331" ht="14.25" customHeight="1" x14ac:dyDescent="0.3"/>
    <row r="2332" ht="14.25" customHeight="1" x14ac:dyDescent="0.3"/>
    <row r="2333" ht="14.25" customHeight="1" x14ac:dyDescent="0.3"/>
    <row r="2334" ht="14.25" customHeight="1" x14ac:dyDescent="0.3"/>
    <row r="2335" ht="14.25" customHeight="1" x14ac:dyDescent="0.3"/>
    <row r="2336" ht="14.25" customHeight="1" x14ac:dyDescent="0.3"/>
    <row r="2337" ht="14.25" customHeight="1" x14ac:dyDescent="0.3"/>
    <row r="2338" ht="14.25" customHeight="1" x14ac:dyDescent="0.3"/>
    <row r="2339" ht="14.25" customHeight="1" x14ac:dyDescent="0.3"/>
    <row r="2340" ht="14.25" customHeight="1" x14ac:dyDescent="0.3"/>
    <row r="2341" ht="14.25" customHeight="1" x14ac:dyDescent="0.3"/>
    <row r="2342" ht="14.25" customHeight="1" x14ac:dyDescent="0.3"/>
    <row r="2343" ht="14.25" customHeight="1" x14ac:dyDescent="0.3"/>
    <row r="2344" ht="14.25" customHeight="1" x14ac:dyDescent="0.3"/>
    <row r="2345" ht="14.25" customHeight="1" x14ac:dyDescent="0.3"/>
    <row r="2346" ht="14.25" customHeight="1" x14ac:dyDescent="0.3"/>
    <row r="2347" ht="14.25" customHeight="1" x14ac:dyDescent="0.3"/>
    <row r="2348" ht="14.25" customHeight="1" x14ac:dyDescent="0.3"/>
    <row r="2349" ht="14.25" customHeight="1" x14ac:dyDescent="0.3"/>
    <row r="2350" ht="14.25" customHeight="1" x14ac:dyDescent="0.3"/>
    <row r="2351" ht="14.25" customHeight="1" x14ac:dyDescent="0.3"/>
    <row r="2352" ht="14.25" customHeight="1" x14ac:dyDescent="0.3"/>
    <row r="2353" ht="14.25" customHeight="1" x14ac:dyDescent="0.3"/>
    <row r="2354" ht="14.25" customHeight="1" x14ac:dyDescent="0.3"/>
    <row r="2355" ht="14.25" customHeight="1" x14ac:dyDescent="0.3"/>
    <row r="2356" ht="14.25" customHeight="1" x14ac:dyDescent="0.3"/>
    <row r="2357" ht="14.25" customHeight="1" x14ac:dyDescent="0.3"/>
    <row r="2358" ht="14.25" customHeight="1" x14ac:dyDescent="0.3"/>
    <row r="2359" ht="14.25" customHeight="1" x14ac:dyDescent="0.3"/>
    <row r="2360" ht="14.25" customHeight="1" x14ac:dyDescent="0.3"/>
    <row r="2361" ht="14.25" customHeight="1" x14ac:dyDescent="0.3"/>
    <row r="2362" ht="14.25" customHeight="1" x14ac:dyDescent="0.3"/>
    <row r="2363" ht="14.25" customHeight="1" x14ac:dyDescent="0.3"/>
    <row r="2364" ht="14.25" customHeight="1" x14ac:dyDescent="0.3"/>
    <row r="2365" ht="14.25" customHeight="1" x14ac:dyDescent="0.3"/>
    <row r="2366" ht="14.25" customHeight="1" x14ac:dyDescent="0.3"/>
    <row r="2367" ht="14.25" customHeight="1" x14ac:dyDescent="0.3"/>
    <row r="2368" ht="14.25" customHeight="1" x14ac:dyDescent="0.3"/>
    <row r="2369" ht="14.25" customHeight="1" x14ac:dyDescent="0.3"/>
    <row r="2370" ht="14.25" customHeight="1" x14ac:dyDescent="0.3"/>
    <row r="2371" ht="14.25" customHeight="1" x14ac:dyDescent="0.3"/>
    <row r="2372" ht="14.25" customHeight="1" x14ac:dyDescent="0.3"/>
    <row r="2373" ht="14.25" customHeight="1" x14ac:dyDescent="0.3"/>
    <row r="2374" ht="14.25" customHeight="1" x14ac:dyDescent="0.3"/>
    <row r="2375" ht="14.25" customHeight="1" x14ac:dyDescent="0.3"/>
    <row r="2376" ht="14.25" customHeight="1" x14ac:dyDescent="0.3"/>
    <row r="2377" ht="14.25" customHeight="1" x14ac:dyDescent="0.3"/>
    <row r="2378" ht="14.25" customHeight="1" x14ac:dyDescent="0.3"/>
    <row r="2379" ht="14.25" customHeight="1" x14ac:dyDescent="0.3"/>
    <row r="2380" ht="14.25" customHeight="1" x14ac:dyDescent="0.3"/>
    <row r="2381" ht="14.25" customHeight="1" x14ac:dyDescent="0.3"/>
    <row r="2382" ht="14.25" customHeight="1" x14ac:dyDescent="0.3"/>
    <row r="2383" ht="14.25" customHeight="1" x14ac:dyDescent="0.3"/>
    <row r="2384" ht="14.25" customHeight="1" x14ac:dyDescent="0.3"/>
    <row r="2385" ht="14.25" customHeight="1" x14ac:dyDescent="0.3"/>
    <row r="2386" ht="14.25" customHeight="1" x14ac:dyDescent="0.3"/>
    <row r="2387" ht="14.25" customHeight="1" x14ac:dyDescent="0.3"/>
    <row r="2388" ht="14.25" customHeight="1" x14ac:dyDescent="0.3"/>
    <row r="2389" ht="14.25" customHeight="1" x14ac:dyDescent="0.3"/>
    <row r="2390" ht="14.25" customHeight="1" x14ac:dyDescent="0.3"/>
    <row r="2391" ht="14.25" customHeight="1" x14ac:dyDescent="0.3"/>
    <row r="2392" ht="14.25" customHeight="1" x14ac:dyDescent="0.3"/>
    <row r="2393" ht="14.25" customHeight="1" x14ac:dyDescent="0.3"/>
    <row r="2394" ht="14.25" customHeight="1" x14ac:dyDescent="0.3"/>
    <row r="2395" ht="14.25" customHeight="1" x14ac:dyDescent="0.3"/>
    <row r="2396" ht="14.25" customHeight="1" x14ac:dyDescent="0.3"/>
    <row r="2397" ht="14.25" customHeight="1" x14ac:dyDescent="0.3"/>
    <row r="2398" ht="14.25" customHeight="1" x14ac:dyDescent="0.3"/>
    <row r="2399" ht="14.25" customHeight="1" x14ac:dyDescent="0.3"/>
    <row r="2400" ht="14.25" customHeight="1" x14ac:dyDescent="0.3"/>
    <row r="2401" ht="14.25" customHeight="1" x14ac:dyDescent="0.3"/>
    <row r="2402" ht="14.25" customHeight="1" x14ac:dyDescent="0.3"/>
    <row r="2403" ht="14.25" customHeight="1" x14ac:dyDescent="0.3"/>
    <row r="2404" ht="14.25" customHeight="1" x14ac:dyDescent="0.3"/>
    <row r="2405" ht="14.25" customHeight="1" x14ac:dyDescent="0.3"/>
    <row r="2406" ht="14.25" customHeight="1" x14ac:dyDescent="0.3"/>
    <row r="2407" ht="14.25" customHeight="1" x14ac:dyDescent="0.3"/>
    <row r="2408" ht="14.25" customHeight="1" x14ac:dyDescent="0.3"/>
    <row r="2409" ht="14.25" customHeight="1" x14ac:dyDescent="0.3"/>
    <row r="2410" ht="14.25" customHeight="1" x14ac:dyDescent="0.3"/>
    <row r="2411" ht="14.25" customHeight="1" x14ac:dyDescent="0.3"/>
    <row r="2412" ht="14.25" customHeight="1" x14ac:dyDescent="0.3"/>
    <row r="2413" ht="14.25" customHeight="1" x14ac:dyDescent="0.3"/>
    <row r="2414" ht="14.25" customHeight="1" x14ac:dyDescent="0.3"/>
    <row r="2415" ht="14.25" customHeight="1" x14ac:dyDescent="0.3"/>
    <row r="2416" ht="14.25" customHeight="1" x14ac:dyDescent="0.3"/>
    <row r="2417" ht="14.25" customHeight="1" x14ac:dyDescent="0.3"/>
    <row r="2418" ht="14.25" customHeight="1" x14ac:dyDescent="0.3"/>
    <row r="2419" ht="14.25" customHeight="1" x14ac:dyDescent="0.3"/>
    <row r="2420" ht="14.25" customHeight="1" x14ac:dyDescent="0.3"/>
    <row r="2421" ht="14.25" customHeight="1" x14ac:dyDescent="0.3"/>
    <row r="2422" ht="14.25" customHeight="1" x14ac:dyDescent="0.3"/>
    <row r="2423" ht="14.25" customHeight="1" x14ac:dyDescent="0.3"/>
    <row r="2424" ht="14.25" customHeight="1" x14ac:dyDescent="0.3"/>
    <row r="2425" ht="14.25" customHeight="1" x14ac:dyDescent="0.3"/>
    <row r="2426" ht="14.25" customHeight="1" x14ac:dyDescent="0.3"/>
    <row r="2427" ht="14.25" customHeight="1" x14ac:dyDescent="0.3"/>
    <row r="2428" ht="14.25" customHeight="1" x14ac:dyDescent="0.3"/>
    <row r="2429" ht="14.25" customHeight="1" x14ac:dyDescent="0.3"/>
    <row r="2430" ht="14.25" customHeight="1" x14ac:dyDescent="0.3"/>
    <row r="2431" ht="14.25" customHeight="1" x14ac:dyDescent="0.3"/>
    <row r="2432" ht="14.25" customHeight="1" x14ac:dyDescent="0.3"/>
    <row r="2433" ht="14.25" customHeight="1" x14ac:dyDescent="0.3"/>
    <row r="2434" ht="14.25" customHeight="1" x14ac:dyDescent="0.3"/>
    <row r="2435" ht="14.25" customHeight="1" x14ac:dyDescent="0.3"/>
    <row r="2436" ht="14.25" customHeight="1" x14ac:dyDescent="0.3"/>
    <row r="2437" ht="14.25" customHeight="1" x14ac:dyDescent="0.3"/>
    <row r="2438" ht="14.25" customHeight="1" x14ac:dyDescent="0.3"/>
    <row r="2439" ht="14.25" customHeight="1" x14ac:dyDescent="0.3"/>
    <row r="2440" ht="14.25" customHeight="1" x14ac:dyDescent="0.3"/>
    <row r="2441" ht="14.25" customHeight="1" x14ac:dyDescent="0.3"/>
    <row r="2442" ht="14.25" customHeight="1" x14ac:dyDescent="0.3"/>
    <row r="2443" ht="14.25" customHeight="1" x14ac:dyDescent="0.3"/>
    <row r="2444" ht="14.25" customHeight="1" x14ac:dyDescent="0.3"/>
    <row r="2445" ht="14.25" customHeight="1" x14ac:dyDescent="0.3"/>
    <row r="2446" ht="14.25" customHeight="1" x14ac:dyDescent="0.3"/>
    <row r="2447" ht="14.25" customHeight="1" x14ac:dyDescent="0.3"/>
    <row r="2448" ht="14.25" customHeight="1" x14ac:dyDescent="0.3"/>
    <row r="2449" ht="14.25" customHeight="1" x14ac:dyDescent="0.3"/>
    <row r="2450" ht="14.25" customHeight="1" x14ac:dyDescent="0.3"/>
    <row r="2451" ht="14.25" customHeight="1" x14ac:dyDescent="0.3"/>
    <row r="2452" ht="14.25" customHeight="1" x14ac:dyDescent="0.3"/>
    <row r="2453" ht="14.25" customHeight="1" x14ac:dyDescent="0.3"/>
    <row r="2454" ht="14.25" customHeight="1" x14ac:dyDescent="0.3"/>
    <row r="2455" ht="14.25" customHeight="1" x14ac:dyDescent="0.3"/>
    <row r="2456" ht="14.25" customHeight="1" x14ac:dyDescent="0.3"/>
    <row r="2457" ht="14.25" customHeight="1" x14ac:dyDescent="0.3"/>
    <row r="2458" ht="14.25" customHeight="1" x14ac:dyDescent="0.3"/>
    <row r="2459" ht="14.25" customHeight="1" x14ac:dyDescent="0.3"/>
    <row r="2460" ht="14.25" customHeight="1" x14ac:dyDescent="0.3"/>
    <row r="2461" ht="14.25" customHeight="1" x14ac:dyDescent="0.3"/>
    <row r="2462" ht="14.25" customHeight="1" x14ac:dyDescent="0.3"/>
    <row r="2463" ht="14.25" customHeight="1" x14ac:dyDescent="0.3"/>
    <row r="2464" ht="14.25" customHeight="1" x14ac:dyDescent="0.3"/>
    <row r="2465" ht="14.25" customHeight="1" x14ac:dyDescent="0.3"/>
    <row r="2466" ht="14.25" customHeight="1" x14ac:dyDescent="0.3"/>
    <row r="2467" ht="14.25" customHeight="1" x14ac:dyDescent="0.3"/>
    <row r="2468" ht="14.25" customHeight="1" x14ac:dyDescent="0.3"/>
    <row r="2469" ht="14.25" customHeight="1" x14ac:dyDescent="0.3"/>
    <row r="2470" ht="14.25" customHeight="1" x14ac:dyDescent="0.3"/>
    <row r="2471" ht="14.25" customHeight="1" x14ac:dyDescent="0.3"/>
    <row r="2472" ht="14.25" customHeight="1" x14ac:dyDescent="0.3"/>
    <row r="2473" ht="14.25" customHeight="1" x14ac:dyDescent="0.3"/>
    <row r="2474" ht="14.25" customHeight="1" x14ac:dyDescent="0.3"/>
    <row r="2475" ht="14.25" customHeight="1" x14ac:dyDescent="0.3"/>
    <row r="2476" ht="14.25" customHeight="1" x14ac:dyDescent="0.3"/>
    <row r="2477" ht="14.25" customHeight="1" x14ac:dyDescent="0.3"/>
    <row r="2478" ht="14.25" customHeight="1" x14ac:dyDescent="0.3"/>
    <row r="2479" ht="14.25" customHeight="1" x14ac:dyDescent="0.3"/>
    <row r="2480" ht="14.25" customHeight="1" x14ac:dyDescent="0.3"/>
    <row r="2481" ht="14.25" customHeight="1" x14ac:dyDescent="0.3"/>
    <row r="2482" ht="14.25" customHeight="1" x14ac:dyDescent="0.3"/>
    <row r="2483" ht="14.25" customHeight="1" x14ac:dyDescent="0.3"/>
    <row r="2484" ht="14.25" customHeight="1" x14ac:dyDescent="0.3"/>
    <row r="2485" ht="14.25" customHeight="1" x14ac:dyDescent="0.3"/>
    <row r="2486" ht="14.25" customHeight="1" x14ac:dyDescent="0.3"/>
    <row r="2487" ht="14.25" customHeight="1" x14ac:dyDescent="0.3"/>
    <row r="2488" ht="14.25" customHeight="1" x14ac:dyDescent="0.3"/>
    <row r="2489" ht="14.25" customHeight="1" x14ac:dyDescent="0.3"/>
    <row r="2490" ht="14.25" customHeight="1" x14ac:dyDescent="0.3"/>
    <row r="2491" ht="14.25" customHeight="1" x14ac:dyDescent="0.3"/>
    <row r="2492" ht="14.25" customHeight="1" x14ac:dyDescent="0.3"/>
    <row r="2493" ht="14.25" customHeight="1" x14ac:dyDescent="0.3"/>
    <row r="2494" ht="14.25" customHeight="1" x14ac:dyDescent="0.3"/>
    <row r="2495" ht="14.25" customHeight="1" x14ac:dyDescent="0.3"/>
    <row r="2496" ht="14.25" customHeight="1" x14ac:dyDescent="0.3"/>
    <row r="2497" ht="14.25" customHeight="1" x14ac:dyDescent="0.3"/>
    <row r="2498" ht="14.25" customHeight="1" x14ac:dyDescent="0.3"/>
    <row r="2499" ht="14.25" customHeight="1" x14ac:dyDescent="0.3"/>
    <row r="2500" ht="14.25" customHeight="1" x14ac:dyDescent="0.3"/>
    <row r="2501" ht="14.25" customHeight="1" x14ac:dyDescent="0.3"/>
    <row r="2502" ht="14.25" customHeight="1" x14ac:dyDescent="0.3"/>
    <row r="2503" ht="14.25" customHeight="1" x14ac:dyDescent="0.3"/>
    <row r="2504" ht="14.25" customHeight="1" x14ac:dyDescent="0.3"/>
    <row r="2505" ht="14.25" customHeight="1" x14ac:dyDescent="0.3"/>
    <row r="2506" ht="14.25" customHeight="1" x14ac:dyDescent="0.3"/>
    <row r="2507" ht="14.25" customHeight="1" x14ac:dyDescent="0.3"/>
    <row r="2508" ht="14.25" customHeight="1" x14ac:dyDescent="0.3"/>
    <row r="2509" ht="14.25" customHeight="1" x14ac:dyDescent="0.3"/>
    <row r="2510" ht="14.25" customHeight="1" x14ac:dyDescent="0.3"/>
    <row r="2511" ht="14.25" customHeight="1" x14ac:dyDescent="0.3"/>
    <row r="2512" ht="14.25" customHeight="1" x14ac:dyDescent="0.3"/>
    <row r="2513" ht="14.25" customHeight="1" x14ac:dyDescent="0.3"/>
    <row r="2514" ht="14.25" customHeight="1" x14ac:dyDescent="0.3"/>
    <row r="2515" ht="14.25" customHeight="1" x14ac:dyDescent="0.3"/>
    <row r="2516" ht="14.25" customHeight="1" x14ac:dyDescent="0.3"/>
    <row r="2517" ht="14.25" customHeight="1" x14ac:dyDescent="0.3"/>
    <row r="2518" ht="14.25" customHeight="1" x14ac:dyDescent="0.3"/>
    <row r="2519" ht="14.25" customHeight="1" x14ac:dyDescent="0.3"/>
    <row r="2520" ht="14.25" customHeight="1" x14ac:dyDescent="0.3"/>
    <row r="2521" ht="14.25" customHeight="1" x14ac:dyDescent="0.3"/>
    <row r="2522" ht="14.25" customHeight="1" x14ac:dyDescent="0.3"/>
    <row r="2523" ht="14.25" customHeight="1" x14ac:dyDescent="0.3"/>
    <row r="2524" ht="14.25" customHeight="1" x14ac:dyDescent="0.3"/>
    <row r="2525" ht="14.25" customHeight="1" x14ac:dyDescent="0.3"/>
    <row r="2526" ht="14.25" customHeight="1" x14ac:dyDescent="0.3"/>
    <row r="2527" ht="14.25" customHeight="1" x14ac:dyDescent="0.3"/>
    <row r="2528" ht="14.25" customHeight="1" x14ac:dyDescent="0.3"/>
    <row r="2529" ht="14.25" customHeight="1" x14ac:dyDescent="0.3"/>
    <row r="2530" ht="14.25" customHeight="1" x14ac:dyDescent="0.3"/>
    <row r="2531" ht="14.25" customHeight="1" x14ac:dyDescent="0.3"/>
    <row r="2532" ht="14.25" customHeight="1" x14ac:dyDescent="0.3"/>
    <row r="2533" ht="14.25" customHeight="1" x14ac:dyDescent="0.3"/>
    <row r="2534" ht="14.25" customHeight="1" x14ac:dyDescent="0.3"/>
    <row r="2535" ht="14.25" customHeight="1" x14ac:dyDescent="0.3"/>
    <row r="2536" ht="14.25" customHeight="1" x14ac:dyDescent="0.3"/>
    <row r="2537" ht="14.25" customHeight="1" x14ac:dyDescent="0.3"/>
    <row r="2538" ht="14.25" customHeight="1" x14ac:dyDescent="0.3"/>
    <row r="2539" ht="14.25" customHeight="1" x14ac:dyDescent="0.3"/>
    <row r="2540" ht="14.25" customHeight="1" x14ac:dyDescent="0.3"/>
    <row r="2541" ht="14.25" customHeight="1" x14ac:dyDescent="0.3"/>
    <row r="2542" ht="14.25" customHeight="1" x14ac:dyDescent="0.3"/>
    <row r="2543" ht="14.25" customHeight="1" x14ac:dyDescent="0.3"/>
    <row r="2544" ht="14.25" customHeight="1" x14ac:dyDescent="0.3"/>
    <row r="2545" ht="14.25" customHeight="1" x14ac:dyDescent="0.3"/>
    <row r="2546" ht="14.25" customHeight="1" x14ac:dyDescent="0.3"/>
    <row r="2547" ht="14.25" customHeight="1" x14ac:dyDescent="0.3"/>
    <row r="2548" ht="14.25" customHeight="1" x14ac:dyDescent="0.3"/>
    <row r="2549" ht="14.25" customHeight="1" x14ac:dyDescent="0.3"/>
    <row r="2550" ht="14.25" customHeight="1" x14ac:dyDescent="0.3"/>
    <row r="2551" ht="14.25" customHeight="1" x14ac:dyDescent="0.3"/>
    <row r="2552" ht="14.25" customHeight="1" x14ac:dyDescent="0.3"/>
    <row r="2553" ht="14.25" customHeight="1" x14ac:dyDescent="0.3"/>
    <row r="2554" ht="14.25" customHeight="1" x14ac:dyDescent="0.3"/>
    <row r="2555" ht="14.25" customHeight="1" x14ac:dyDescent="0.3"/>
    <row r="2556" ht="14.25" customHeight="1" x14ac:dyDescent="0.3"/>
    <row r="2557" ht="14.25" customHeight="1" x14ac:dyDescent="0.3"/>
    <row r="2558" ht="14.25" customHeight="1" x14ac:dyDescent="0.3"/>
    <row r="2559" ht="14.25" customHeight="1" x14ac:dyDescent="0.3"/>
    <row r="2560" ht="14.25" customHeight="1" x14ac:dyDescent="0.3"/>
    <row r="2561" ht="14.25" customHeight="1" x14ac:dyDescent="0.3"/>
    <row r="2562" ht="14.25" customHeight="1" x14ac:dyDescent="0.3"/>
    <row r="2563" ht="14.25" customHeight="1" x14ac:dyDescent="0.3"/>
    <row r="2564" ht="14.25" customHeight="1" x14ac:dyDescent="0.3"/>
    <row r="2565" ht="14.25" customHeight="1" x14ac:dyDescent="0.3"/>
    <row r="2566" ht="14.25" customHeight="1" x14ac:dyDescent="0.3"/>
    <row r="2567" ht="14.25" customHeight="1" x14ac:dyDescent="0.3"/>
    <row r="2568" ht="14.25" customHeight="1" x14ac:dyDescent="0.3"/>
    <row r="2569" ht="14.25" customHeight="1" x14ac:dyDescent="0.3"/>
    <row r="2570" ht="14.25" customHeight="1" x14ac:dyDescent="0.3"/>
    <row r="2571" ht="14.25" customHeight="1" x14ac:dyDescent="0.3"/>
    <row r="2572" ht="14.25" customHeight="1" x14ac:dyDescent="0.3"/>
    <row r="2573" ht="14.25" customHeight="1" x14ac:dyDescent="0.3"/>
    <row r="2574" ht="14.25" customHeight="1" x14ac:dyDescent="0.3"/>
    <row r="2575" ht="14.25" customHeight="1" x14ac:dyDescent="0.3"/>
    <row r="2576" ht="14.25" customHeight="1" x14ac:dyDescent="0.3"/>
    <row r="2577" ht="14.25" customHeight="1" x14ac:dyDescent="0.3"/>
    <row r="2578" ht="14.25" customHeight="1" x14ac:dyDescent="0.3"/>
    <row r="2579" ht="14.25" customHeight="1" x14ac:dyDescent="0.3"/>
    <row r="2580" ht="14.25" customHeight="1" x14ac:dyDescent="0.3"/>
    <row r="2581" ht="14.25" customHeight="1" x14ac:dyDescent="0.3"/>
    <row r="2582" ht="14.25" customHeight="1" x14ac:dyDescent="0.3"/>
    <row r="2583" ht="14.25" customHeight="1" x14ac:dyDescent="0.3"/>
    <row r="2584" ht="14.25" customHeight="1" x14ac:dyDescent="0.3"/>
    <row r="2585" ht="14.25" customHeight="1" x14ac:dyDescent="0.3"/>
    <row r="2586" ht="14.25" customHeight="1" x14ac:dyDescent="0.3"/>
    <row r="2587" ht="14.25" customHeight="1" x14ac:dyDescent="0.3"/>
    <row r="2588" ht="14.25" customHeight="1" x14ac:dyDescent="0.3"/>
    <row r="2589" ht="14.25" customHeight="1" x14ac:dyDescent="0.3"/>
    <row r="2590" ht="14.25" customHeight="1" x14ac:dyDescent="0.3"/>
    <row r="2591" ht="14.25" customHeight="1" x14ac:dyDescent="0.3"/>
    <row r="2592" ht="14.25" customHeight="1" x14ac:dyDescent="0.3"/>
    <row r="2593" ht="14.25" customHeight="1" x14ac:dyDescent="0.3"/>
    <row r="2594" ht="14.25" customHeight="1" x14ac:dyDescent="0.3"/>
    <row r="2595" ht="14.25" customHeight="1" x14ac:dyDescent="0.3"/>
    <row r="2596" ht="14.25" customHeight="1" x14ac:dyDescent="0.3"/>
    <row r="2597" ht="14.25" customHeight="1" x14ac:dyDescent="0.3"/>
    <row r="2598" ht="14.25" customHeight="1" x14ac:dyDescent="0.3"/>
    <row r="2599" ht="14.25" customHeight="1" x14ac:dyDescent="0.3"/>
    <row r="2600" ht="14.25" customHeight="1" x14ac:dyDescent="0.3"/>
    <row r="2601" ht="14.25" customHeight="1" x14ac:dyDescent="0.3"/>
    <row r="2602" ht="14.25" customHeight="1" x14ac:dyDescent="0.3"/>
    <row r="2603" ht="14.25" customHeight="1" x14ac:dyDescent="0.3"/>
    <row r="2604" ht="14.25" customHeight="1" x14ac:dyDescent="0.3"/>
    <row r="2605" ht="14.25" customHeight="1" x14ac:dyDescent="0.3"/>
    <row r="2606" ht="14.25" customHeight="1" x14ac:dyDescent="0.3"/>
    <row r="2607" ht="14.25" customHeight="1" x14ac:dyDescent="0.3"/>
    <row r="2608" ht="14.25" customHeight="1" x14ac:dyDescent="0.3"/>
    <row r="2609" ht="14.25" customHeight="1" x14ac:dyDescent="0.3"/>
    <row r="2610" ht="14.25" customHeight="1" x14ac:dyDescent="0.3"/>
    <row r="2611" ht="14.25" customHeight="1" x14ac:dyDescent="0.3"/>
    <row r="2612" ht="14.25" customHeight="1" x14ac:dyDescent="0.3"/>
    <row r="2613" ht="14.25" customHeight="1" x14ac:dyDescent="0.3"/>
    <row r="2614" ht="14.25" customHeight="1" x14ac:dyDescent="0.3"/>
    <row r="2615" ht="14.25" customHeight="1" x14ac:dyDescent="0.3"/>
    <row r="2616" ht="14.25" customHeight="1" x14ac:dyDescent="0.3"/>
    <row r="2617" ht="14.25" customHeight="1" x14ac:dyDescent="0.3"/>
    <row r="2618" ht="14.25" customHeight="1" x14ac:dyDescent="0.3"/>
    <row r="2619" ht="14.25" customHeight="1" x14ac:dyDescent="0.3"/>
    <row r="2620" ht="14.25" customHeight="1" x14ac:dyDescent="0.3"/>
    <row r="2621" ht="14.25" customHeight="1" x14ac:dyDescent="0.3"/>
    <row r="2622" ht="14.25" customHeight="1" x14ac:dyDescent="0.3"/>
    <row r="2623" ht="14.25" customHeight="1" x14ac:dyDescent="0.3"/>
    <row r="2624" ht="14.25" customHeight="1" x14ac:dyDescent="0.3"/>
    <row r="2625" ht="14.25" customHeight="1" x14ac:dyDescent="0.3"/>
    <row r="2626" ht="14.25" customHeight="1" x14ac:dyDescent="0.3"/>
    <row r="2627" ht="14.25" customHeight="1" x14ac:dyDescent="0.3"/>
    <row r="2628" ht="14.25" customHeight="1" x14ac:dyDescent="0.3"/>
    <row r="2629" ht="14.25" customHeight="1" x14ac:dyDescent="0.3"/>
    <row r="2630" ht="14.25" customHeight="1" x14ac:dyDescent="0.3"/>
    <row r="2631" ht="14.25" customHeight="1" x14ac:dyDescent="0.3"/>
    <row r="2632" ht="14.25" customHeight="1" x14ac:dyDescent="0.3"/>
    <row r="2633" ht="14.25" customHeight="1" x14ac:dyDescent="0.3"/>
    <row r="2634" ht="14.25" customHeight="1" x14ac:dyDescent="0.3"/>
    <row r="2635" ht="14.25" customHeight="1" x14ac:dyDescent="0.3"/>
    <row r="2636" ht="14.25" customHeight="1" x14ac:dyDescent="0.3"/>
    <row r="2637" ht="14.25" customHeight="1" x14ac:dyDescent="0.3"/>
    <row r="2638" ht="14.25" customHeight="1" x14ac:dyDescent="0.3"/>
    <row r="2639" ht="14.25" customHeight="1" x14ac:dyDescent="0.3"/>
    <row r="2640" ht="14.25" customHeight="1" x14ac:dyDescent="0.3"/>
    <row r="2641" ht="14.25" customHeight="1" x14ac:dyDescent="0.3"/>
    <row r="2642" ht="14.25" customHeight="1" x14ac:dyDescent="0.3"/>
    <row r="2643" ht="14.25" customHeight="1" x14ac:dyDescent="0.3"/>
    <row r="2644" ht="14.25" customHeight="1" x14ac:dyDescent="0.3"/>
    <row r="2645" ht="14.25" customHeight="1" x14ac:dyDescent="0.3"/>
    <row r="2646" ht="14.25" customHeight="1" x14ac:dyDescent="0.3"/>
    <row r="2647" ht="14.25" customHeight="1" x14ac:dyDescent="0.3"/>
    <row r="2648" ht="14.25" customHeight="1" x14ac:dyDescent="0.3"/>
    <row r="2649" ht="14.25" customHeight="1" x14ac:dyDescent="0.3"/>
    <row r="2650" ht="14.25" customHeight="1" x14ac:dyDescent="0.3"/>
    <row r="2651" ht="14.25" customHeight="1" x14ac:dyDescent="0.3"/>
    <row r="2652" ht="14.25" customHeight="1" x14ac:dyDescent="0.3"/>
    <row r="2653" ht="14.25" customHeight="1" x14ac:dyDescent="0.3"/>
    <row r="2654" ht="14.25" customHeight="1" x14ac:dyDescent="0.3"/>
    <row r="2655" ht="14.25" customHeight="1" x14ac:dyDescent="0.3"/>
    <row r="2656" ht="14.25" customHeight="1" x14ac:dyDescent="0.3"/>
    <row r="2657" ht="14.25" customHeight="1" x14ac:dyDescent="0.3"/>
    <row r="2658" ht="14.25" customHeight="1" x14ac:dyDescent="0.3"/>
    <row r="2659" ht="14.25" customHeight="1" x14ac:dyDescent="0.3"/>
    <row r="2660" ht="14.25" customHeight="1" x14ac:dyDescent="0.3"/>
    <row r="2661" ht="14.25" customHeight="1" x14ac:dyDescent="0.3"/>
    <row r="2662" ht="14.25" customHeight="1" x14ac:dyDescent="0.3"/>
    <row r="2663" ht="14.25" customHeight="1" x14ac:dyDescent="0.3"/>
    <row r="2664" ht="14.25" customHeight="1" x14ac:dyDescent="0.3"/>
    <row r="2665" ht="14.25" customHeight="1" x14ac:dyDescent="0.3"/>
    <row r="2666" ht="14.25" customHeight="1" x14ac:dyDescent="0.3"/>
    <row r="2667" ht="14.25" customHeight="1" x14ac:dyDescent="0.3"/>
    <row r="2668" ht="14.25" customHeight="1" x14ac:dyDescent="0.3"/>
    <row r="2669" ht="14.25" customHeight="1" x14ac:dyDescent="0.3"/>
    <row r="2670" ht="14.25" customHeight="1" x14ac:dyDescent="0.3"/>
    <row r="2671" ht="14.25" customHeight="1" x14ac:dyDescent="0.3"/>
    <row r="2672" ht="14.25" customHeight="1" x14ac:dyDescent="0.3"/>
    <row r="2673" ht="14.25" customHeight="1" x14ac:dyDescent="0.3"/>
    <row r="2674" ht="14.25" customHeight="1" x14ac:dyDescent="0.3"/>
    <row r="2675" ht="14.25" customHeight="1" x14ac:dyDescent="0.3"/>
    <row r="2676" ht="14.25" customHeight="1" x14ac:dyDescent="0.3"/>
    <row r="2677" ht="14.25" customHeight="1" x14ac:dyDescent="0.3"/>
    <row r="2678" ht="14.25" customHeight="1" x14ac:dyDescent="0.3"/>
    <row r="2679" ht="14.25" customHeight="1" x14ac:dyDescent="0.3"/>
    <row r="2680" ht="14.25" customHeight="1" x14ac:dyDescent="0.3"/>
    <row r="2681" ht="14.25" customHeight="1" x14ac:dyDescent="0.3"/>
    <row r="2682" ht="14.25" customHeight="1" x14ac:dyDescent="0.3"/>
    <row r="2683" ht="14.25" customHeight="1" x14ac:dyDescent="0.3"/>
    <row r="2684" ht="14.25" customHeight="1" x14ac:dyDescent="0.3"/>
    <row r="2685" ht="14.25" customHeight="1" x14ac:dyDescent="0.3"/>
    <row r="2686" ht="14.25" customHeight="1" x14ac:dyDescent="0.3"/>
    <row r="2687" ht="14.25" customHeight="1" x14ac:dyDescent="0.3"/>
    <row r="2688" ht="14.25" customHeight="1" x14ac:dyDescent="0.3"/>
    <row r="2689" ht="14.25" customHeight="1" x14ac:dyDescent="0.3"/>
    <row r="2690" ht="14.25" customHeight="1" x14ac:dyDescent="0.3"/>
    <row r="2691" ht="14.25" customHeight="1" x14ac:dyDescent="0.3"/>
    <row r="2692" ht="14.25" customHeight="1" x14ac:dyDescent="0.3"/>
    <row r="2693" ht="14.25" customHeight="1" x14ac:dyDescent="0.3"/>
    <row r="2694" ht="14.25" customHeight="1" x14ac:dyDescent="0.3"/>
    <row r="2695" ht="14.25" customHeight="1" x14ac:dyDescent="0.3"/>
    <row r="2696" ht="14.25" customHeight="1" x14ac:dyDescent="0.3"/>
    <row r="2697" ht="14.25" customHeight="1" x14ac:dyDescent="0.3"/>
    <row r="2698" ht="14.25" customHeight="1" x14ac:dyDescent="0.3"/>
    <row r="2699" ht="14.25" customHeight="1" x14ac:dyDescent="0.3"/>
    <row r="2700" ht="14.25" customHeight="1" x14ac:dyDescent="0.3"/>
    <row r="2701" ht="14.25" customHeight="1" x14ac:dyDescent="0.3"/>
    <row r="2702" ht="14.25" customHeight="1" x14ac:dyDescent="0.3"/>
    <row r="2703" ht="14.25" customHeight="1" x14ac:dyDescent="0.3"/>
    <row r="2704" ht="14.25" customHeight="1" x14ac:dyDescent="0.3"/>
    <row r="2705" ht="14.25" customHeight="1" x14ac:dyDescent="0.3"/>
    <row r="2706" ht="14.25" customHeight="1" x14ac:dyDescent="0.3"/>
    <row r="2707" ht="14.25" customHeight="1" x14ac:dyDescent="0.3"/>
    <row r="2708" ht="14.25" customHeight="1" x14ac:dyDescent="0.3"/>
    <row r="2709" ht="14.25" customHeight="1" x14ac:dyDescent="0.3"/>
    <row r="2710" ht="14.25" customHeight="1" x14ac:dyDescent="0.3"/>
    <row r="2711" ht="14.25" customHeight="1" x14ac:dyDescent="0.3"/>
    <row r="2712" ht="14.25" customHeight="1" x14ac:dyDescent="0.3"/>
    <row r="2713" ht="14.25" customHeight="1" x14ac:dyDescent="0.3"/>
    <row r="2714" ht="14.25" customHeight="1" x14ac:dyDescent="0.3"/>
    <row r="2715" ht="14.25" customHeight="1" x14ac:dyDescent="0.3"/>
    <row r="2716" ht="14.25" customHeight="1" x14ac:dyDescent="0.3"/>
    <row r="2717" ht="14.25" customHeight="1" x14ac:dyDescent="0.3"/>
    <row r="2718" ht="14.25" customHeight="1" x14ac:dyDescent="0.3"/>
    <row r="2719" ht="14.25" customHeight="1" x14ac:dyDescent="0.3"/>
    <row r="2720" ht="14.25" customHeight="1" x14ac:dyDescent="0.3"/>
    <row r="2721" ht="14.25" customHeight="1" x14ac:dyDescent="0.3"/>
    <row r="2722" ht="14.25" customHeight="1" x14ac:dyDescent="0.3"/>
    <row r="2723" ht="14.25" customHeight="1" x14ac:dyDescent="0.3"/>
    <row r="2724" ht="14.25" customHeight="1" x14ac:dyDescent="0.3"/>
    <row r="2725" ht="14.25" customHeight="1" x14ac:dyDescent="0.3"/>
    <row r="2726" ht="14.25" customHeight="1" x14ac:dyDescent="0.3"/>
    <row r="2727" ht="14.25" customHeight="1" x14ac:dyDescent="0.3"/>
    <row r="2728" ht="14.25" customHeight="1" x14ac:dyDescent="0.3"/>
    <row r="2729" ht="14.25" customHeight="1" x14ac:dyDescent="0.3"/>
    <row r="2730" ht="14.25" customHeight="1" x14ac:dyDescent="0.3"/>
    <row r="2731" ht="14.25" customHeight="1" x14ac:dyDescent="0.3"/>
    <row r="2732" ht="14.25" customHeight="1" x14ac:dyDescent="0.3"/>
    <row r="2733" ht="14.25" customHeight="1" x14ac:dyDescent="0.3"/>
    <row r="2734" ht="14.25" customHeight="1" x14ac:dyDescent="0.3"/>
    <row r="2735" ht="14.25" customHeight="1" x14ac:dyDescent="0.3"/>
    <row r="2736" ht="14.25" customHeight="1" x14ac:dyDescent="0.3"/>
    <row r="2737" ht="14.25" customHeight="1" x14ac:dyDescent="0.3"/>
    <row r="2738" ht="14.25" customHeight="1" x14ac:dyDescent="0.3"/>
    <row r="2739" ht="14.25" customHeight="1" x14ac:dyDescent="0.3"/>
    <row r="2740" ht="14.25" customHeight="1" x14ac:dyDescent="0.3"/>
    <row r="2741" ht="14.25" customHeight="1" x14ac:dyDescent="0.3"/>
    <row r="2742" ht="14.25" customHeight="1" x14ac:dyDescent="0.3"/>
    <row r="2743" ht="14.25" customHeight="1" x14ac:dyDescent="0.3"/>
    <row r="2744" ht="14.25" customHeight="1" x14ac:dyDescent="0.3"/>
    <row r="2745" ht="14.25" customHeight="1" x14ac:dyDescent="0.3"/>
    <row r="2746" ht="14.25" customHeight="1" x14ac:dyDescent="0.3"/>
    <row r="2747" ht="14.25" customHeight="1" x14ac:dyDescent="0.3"/>
    <row r="2748" ht="14.25" customHeight="1" x14ac:dyDescent="0.3"/>
    <row r="2749" ht="14.25" customHeight="1" x14ac:dyDescent="0.3"/>
    <row r="2750" ht="14.25" customHeight="1" x14ac:dyDescent="0.3"/>
    <row r="2751" ht="14.25" customHeight="1" x14ac:dyDescent="0.3"/>
    <row r="2752" ht="14.25" customHeight="1" x14ac:dyDescent="0.3"/>
    <row r="2753" ht="14.25" customHeight="1" x14ac:dyDescent="0.3"/>
    <row r="2754" ht="14.25" customHeight="1" x14ac:dyDescent="0.3"/>
    <row r="2755" ht="14.25" customHeight="1" x14ac:dyDescent="0.3"/>
    <row r="2756" ht="14.25" customHeight="1" x14ac:dyDescent="0.3"/>
    <row r="2757" ht="14.25" customHeight="1" x14ac:dyDescent="0.3"/>
    <row r="2758" ht="14.25" customHeight="1" x14ac:dyDescent="0.3"/>
    <row r="2759" ht="14.25" customHeight="1" x14ac:dyDescent="0.3"/>
    <row r="2760" ht="14.25" customHeight="1" x14ac:dyDescent="0.3"/>
    <row r="2761" ht="14.25" customHeight="1" x14ac:dyDescent="0.3"/>
    <row r="2762" ht="14.25" customHeight="1" x14ac:dyDescent="0.3"/>
    <row r="2763" ht="14.25" customHeight="1" x14ac:dyDescent="0.3"/>
    <row r="2764" ht="14.25" customHeight="1" x14ac:dyDescent="0.3"/>
    <row r="2765" ht="14.25" customHeight="1" x14ac:dyDescent="0.3"/>
    <row r="2766" ht="14.25" customHeight="1" x14ac:dyDescent="0.3"/>
    <row r="2767" ht="14.25" customHeight="1" x14ac:dyDescent="0.3"/>
    <row r="2768" ht="14.25" customHeight="1" x14ac:dyDescent="0.3"/>
    <row r="2769" ht="14.25" customHeight="1" x14ac:dyDescent="0.3"/>
    <row r="2770" ht="14.25" customHeight="1" x14ac:dyDescent="0.3"/>
    <row r="2771" ht="14.25" customHeight="1" x14ac:dyDescent="0.3"/>
    <row r="2772" ht="14.25" customHeight="1" x14ac:dyDescent="0.3"/>
    <row r="2773" ht="14.25" customHeight="1" x14ac:dyDescent="0.3"/>
    <row r="2774" ht="14.25" customHeight="1" x14ac:dyDescent="0.3"/>
    <row r="2775" ht="14.25" customHeight="1" x14ac:dyDescent="0.3"/>
    <row r="2776" ht="14.25" customHeight="1" x14ac:dyDescent="0.3"/>
    <row r="2777" ht="14.25" customHeight="1" x14ac:dyDescent="0.3"/>
    <row r="2778" ht="14.25" customHeight="1" x14ac:dyDescent="0.3"/>
    <row r="2779" ht="14.25" customHeight="1" x14ac:dyDescent="0.3"/>
    <row r="2780" ht="14.25" customHeight="1" x14ac:dyDescent="0.3"/>
    <row r="2781" ht="14.25" customHeight="1" x14ac:dyDescent="0.3"/>
    <row r="2782" ht="14.25" customHeight="1" x14ac:dyDescent="0.3"/>
    <row r="2783" ht="14.25" customHeight="1" x14ac:dyDescent="0.3"/>
    <row r="2784" ht="14.25" customHeight="1" x14ac:dyDescent="0.3"/>
    <row r="2785" ht="14.25" customHeight="1" x14ac:dyDescent="0.3"/>
    <row r="2786" ht="14.25" customHeight="1" x14ac:dyDescent="0.3"/>
    <row r="2787" ht="14.25" customHeight="1" x14ac:dyDescent="0.3"/>
    <row r="2788" ht="14.25" customHeight="1" x14ac:dyDescent="0.3"/>
    <row r="2789" ht="14.25" customHeight="1" x14ac:dyDescent="0.3"/>
    <row r="2790" ht="14.25" customHeight="1" x14ac:dyDescent="0.3"/>
    <row r="2791" ht="14.25" customHeight="1" x14ac:dyDescent="0.3"/>
    <row r="2792" ht="14.25" customHeight="1" x14ac:dyDescent="0.3"/>
    <row r="2793" ht="14.25" customHeight="1" x14ac:dyDescent="0.3"/>
    <row r="2794" ht="14.25" customHeight="1" x14ac:dyDescent="0.3"/>
    <row r="2795" ht="14.25" customHeight="1" x14ac:dyDescent="0.3"/>
    <row r="2796" ht="14.25" customHeight="1" x14ac:dyDescent="0.3"/>
    <row r="2797" ht="14.25" customHeight="1" x14ac:dyDescent="0.3"/>
    <row r="2798" ht="14.25" customHeight="1" x14ac:dyDescent="0.3"/>
    <row r="2799" ht="14.25" customHeight="1" x14ac:dyDescent="0.3"/>
    <row r="2800" ht="14.25" customHeight="1" x14ac:dyDescent="0.3"/>
    <row r="2801" ht="14.25" customHeight="1" x14ac:dyDescent="0.3"/>
    <row r="2802" ht="14.25" customHeight="1" x14ac:dyDescent="0.3"/>
    <row r="2803" ht="14.25" customHeight="1" x14ac:dyDescent="0.3"/>
    <row r="2804" ht="14.25" customHeight="1" x14ac:dyDescent="0.3"/>
    <row r="2805" ht="14.25" customHeight="1" x14ac:dyDescent="0.3"/>
    <row r="2806" ht="14.25" customHeight="1" x14ac:dyDescent="0.3"/>
    <row r="2807" ht="14.25" customHeight="1" x14ac:dyDescent="0.3"/>
    <row r="2808" ht="14.25" customHeight="1" x14ac:dyDescent="0.3"/>
    <row r="2809" ht="14.25" customHeight="1" x14ac:dyDescent="0.3"/>
    <row r="2810" ht="14.25" customHeight="1" x14ac:dyDescent="0.3"/>
    <row r="2811" ht="14.25" customHeight="1" x14ac:dyDescent="0.3"/>
    <row r="2812" ht="14.25" customHeight="1" x14ac:dyDescent="0.3"/>
    <row r="2813" ht="14.25" customHeight="1" x14ac:dyDescent="0.3"/>
    <row r="2814" ht="14.25" customHeight="1" x14ac:dyDescent="0.3"/>
    <row r="2815" ht="14.25" customHeight="1" x14ac:dyDescent="0.3"/>
    <row r="2816" ht="14.25" customHeight="1" x14ac:dyDescent="0.3"/>
    <row r="2817" ht="14.25" customHeight="1" x14ac:dyDescent="0.3"/>
    <row r="2818" ht="14.25" customHeight="1" x14ac:dyDescent="0.3"/>
    <row r="2819" ht="14.25" customHeight="1" x14ac:dyDescent="0.3"/>
    <row r="2820" ht="14.25" customHeight="1" x14ac:dyDescent="0.3"/>
    <row r="2821" ht="14.25" customHeight="1" x14ac:dyDescent="0.3"/>
    <row r="2822" ht="14.25" customHeight="1" x14ac:dyDescent="0.3"/>
    <row r="2823" ht="14.25" customHeight="1" x14ac:dyDescent="0.3"/>
    <row r="2824" ht="14.25" customHeight="1" x14ac:dyDescent="0.3"/>
    <row r="2825" ht="14.25" customHeight="1" x14ac:dyDescent="0.3"/>
    <row r="2826" ht="14.25" customHeight="1" x14ac:dyDescent="0.3"/>
    <row r="2827" ht="14.25" customHeight="1" x14ac:dyDescent="0.3"/>
    <row r="2828" ht="14.25" customHeight="1" x14ac:dyDescent="0.3"/>
    <row r="2829" ht="14.25" customHeight="1" x14ac:dyDescent="0.3"/>
    <row r="2830" ht="14.25" customHeight="1" x14ac:dyDescent="0.3"/>
    <row r="2831" ht="14.25" customHeight="1" x14ac:dyDescent="0.3"/>
    <row r="2832" ht="14.25" customHeight="1" x14ac:dyDescent="0.3"/>
    <row r="2833" ht="14.25" customHeight="1" x14ac:dyDescent="0.3"/>
    <row r="2834" ht="14.25" customHeight="1" x14ac:dyDescent="0.3"/>
    <row r="2835" ht="14.25" customHeight="1" x14ac:dyDescent="0.3"/>
    <row r="2836" ht="14.25" customHeight="1" x14ac:dyDescent="0.3"/>
    <row r="2837" ht="14.25" customHeight="1" x14ac:dyDescent="0.3"/>
    <row r="2838" ht="14.25" customHeight="1" x14ac:dyDescent="0.3"/>
    <row r="2839" ht="14.25" customHeight="1" x14ac:dyDescent="0.3"/>
    <row r="2840" ht="14.25" customHeight="1" x14ac:dyDescent="0.3"/>
    <row r="2841" ht="14.25" customHeight="1" x14ac:dyDescent="0.3"/>
    <row r="2842" ht="14.25" customHeight="1" x14ac:dyDescent="0.3"/>
    <row r="2843" ht="14.25" customHeight="1" x14ac:dyDescent="0.3"/>
    <row r="2844" ht="14.25" customHeight="1" x14ac:dyDescent="0.3"/>
    <row r="2845" ht="14.25" customHeight="1" x14ac:dyDescent="0.3"/>
    <row r="2846" ht="14.25" customHeight="1" x14ac:dyDescent="0.3"/>
    <row r="2847" ht="14.25" customHeight="1" x14ac:dyDescent="0.3"/>
    <row r="2848" ht="14.25" customHeight="1" x14ac:dyDescent="0.3"/>
    <row r="2849" ht="14.25" customHeight="1" x14ac:dyDescent="0.3"/>
    <row r="2850" ht="14.25" customHeight="1" x14ac:dyDescent="0.3"/>
    <row r="2851" ht="14.25" customHeight="1" x14ac:dyDescent="0.3"/>
    <row r="2852" ht="14.25" customHeight="1" x14ac:dyDescent="0.3"/>
    <row r="2853" ht="14.25" customHeight="1" x14ac:dyDescent="0.3"/>
    <row r="2854" ht="14.25" customHeight="1" x14ac:dyDescent="0.3"/>
    <row r="2855" ht="14.25" customHeight="1" x14ac:dyDescent="0.3"/>
    <row r="2856" ht="14.25" customHeight="1" x14ac:dyDescent="0.3"/>
    <row r="2857" ht="14.25" customHeight="1" x14ac:dyDescent="0.3"/>
    <row r="2858" ht="14.25" customHeight="1" x14ac:dyDescent="0.3"/>
    <row r="2859" ht="14.25" customHeight="1" x14ac:dyDescent="0.3"/>
    <row r="2860" ht="14.25" customHeight="1" x14ac:dyDescent="0.3"/>
    <row r="2861" ht="14.25" customHeight="1" x14ac:dyDescent="0.3"/>
    <row r="2862" ht="14.25" customHeight="1" x14ac:dyDescent="0.3"/>
    <row r="2863" ht="14.25" customHeight="1" x14ac:dyDescent="0.3"/>
    <row r="2864" ht="14.25" customHeight="1" x14ac:dyDescent="0.3"/>
    <row r="2865" ht="14.25" customHeight="1" x14ac:dyDescent="0.3"/>
    <row r="2866" ht="14.25" customHeight="1" x14ac:dyDescent="0.3"/>
    <row r="2867" ht="14.25" customHeight="1" x14ac:dyDescent="0.3"/>
    <row r="2868" ht="14.25" customHeight="1" x14ac:dyDescent="0.3"/>
    <row r="2869" ht="14.25" customHeight="1" x14ac:dyDescent="0.3"/>
    <row r="2870" ht="14.25" customHeight="1" x14ac:dyDescent="0.3"/>
    <row r="2871" ht="14.25" customHeight="1" x14ac:dyDescent="0.3"/>
    <row r="2872" ht="14.25" customHeight="1" x14ac:dyDescent="0.3"/>
    <row r="2873" ht="14.25" customHeight="1" x14ac:dyDescent="0.3"/>
    <row r="2874" ht="14.25" customHeight="1" x14ac:dyDescent="0.3"/>
    <row r="2875" ht="14.25" customHeight="1" x14ac:dyDescent="0.3"/>
    <row r="2876" ht="14.25" customHeight="1" x14ac:dyDescent="0.3"/>
    <row r="2877" ht="14.25" customHeight="1" x14ac:dyDescent="0.3"/>
    <row r="2878" ht="14.25" customHeight="1" x14ac:dyDescent="0.3"/>
    <row r="2879" ht="14.25" customHeight="1" x14ac:dyDescent="0.3"/>
    <row r="2880" ht="14.25" customHeight="1" x14ac:dyDescent="0.3"/>
    <row r="2881" ht="14.25" customHeight="1" x14ac:dyDescent="0.3"/>
    <row r="2882" ht="14.25" customHeight="1" x14ac:dyDescent="0.3"/>
    <row r="2883" ht="14.25" customHeight="1" x14ac:dyDescent="0.3"/>
    <row r="2884" ht="14.25" customHeight="1" x14ac:dyDescent="0.3"/>
    <row r="2885" ht="14.25" customHeight="1" x14ac:dyDescent="0.3"/>
    <row r="2886" ht="14.25" customHeight="1" x14ac:dyDescent="0.3"/>
    <row r="2887" ht="14.25" customHeight="1" x14ac:dyDescent="0.3"/>
    <row r="2888" ht="14.25" customHeight="1" x14ac:dyDescent="0.3"/>
    <row r="2889" ht="14.25" customHeight="1" x14ac:dyDescent="0.3"/>
    <row r="2890" ht="14.25" customHeight="1" x14ac:dyDescent="0.3"/>
    <row r="2891" ht="14.25" customHeight="1" x14ac:dyDescent="0.3"/>
    <row r="2892" ht="14.25" customHeight="1" x14ac:dyDescent="0.3"/>
    <row r="2893" ht="14.25" customHeight="1" x14ac:dyDescent="0.3"/>
    <row r="2894" ht="14.25" customHeight="1" x14ac:dyDescent="0.3"/>
    <row r="2895" ht="14.25" customHeight="1" x14ac:dyDescent="0.3"/>
    <row r="2896" ht="14.25" customHeight="1" x14ac:dyDescent="0.3"/>
    <row r="2897" ht="14.25" customHeight="1" x14ac:dyDescent="0.3"/>
    <row r="2898" ht="14.25" customHeight="1" x14ac:dyDescent="0.3"/>
    <row r="2899" ht="14.25" customHeight="1" x14ac:dyDescent="0.3"/>
    <row r="2900" ht="14.25" customHeight="1" x14ac:dyDescent="0.3"/>
    <row r="2901" ht="14.25" customHeight="1" x14ac:dyDescent="0.3"/>
    <row r="2902" ht="14.25" customHeight="1" x14ac:dyDescent="0.3"/>
    <row r="2903" ht="14.25" customHeight="1" x14ac:dyDescent="0.3"/>
    <row r="2904" ht="14.25" customHeight="1" x14ac:dyDescent="0.3"/>
    <row r="2905" ht="14.25" customHeight="1" x14ac:dyDescent="0.3"/>
    <row r="2906" ht="14.25" customHeight="1" x14ac:dyDescent="0.3"/>
    <row r="2907" ht="14.25" customHeight="1" x14ac:dyDescent="0.3"/>
    <row r="2908" ht="14.25" customHeight="1" x14ac:dyDescent="0.3"/>
    <row r="2909" ht="14.25" customHeight="1" x14ac:dyDescent="0.3"/>
    <row r="2910" ht="14.25" customHeight="1" x14ac:dyDescent="0.3"/>
    <row r="2911" ht="14.25" customHeight="1" x14ac:dyDescent="0.3"/>
    <row r="2912" ht="14.25" customHeight="1" x14ac:dyDescent="0.3"/>
    <row r="2913" ht="14.25" customHeight="1" x14ac:dyDescent="0.3"/>
    <row r="2914" ht="14.25" customHeight="1" x14ac:dyDescent="0.3"/>
    <row r="2915" ht="14.25" customHeight="1" x14ac:dyDescent="0.3"/>
    <row r="2916" ht="14.25" customHeight="1" x14ac:dyDescent="0.3"/>
    <row r="2917" ht="14.25" customHeight="1" x14ac:dyDescent="0.3"/>
    <row r="2918" ht="14.25" customHeight="1" x14ac:dyDescent="0.3"/>
    <row r="2919" ht="14.25" customHeight="1" x14ac:dyDescent="0.3"/>
    <row r="2920" ht="14.25" customHeight="1" x14ac:dyDescent="0.3"/>
    <row r="2921" ht="14.25" customHeight="1" x14ac:dyDescent="0.3"/>
    <row r="2922" ht="14.25" customHeight="1" x14ac:dyDescent="0.3"/>
    <row r="2923" ht="14.25" customHeight="1" x14ac:dyDescent="0.3"/>
    <row r="2924" ht="14.25" customHeight="1" x14ac:dyDescent="0.3"/>
    <row r="2925" ht="14.25" customHeight="1" x14ac:dyDescent="0.3"/>
    <row r="2926" ht="14.25" customHeight="1" x14ac:dyDescent="0.3"/>
    <row r="2927" ht="14.25" customHeight="1" x14ac:dyDescent="0.3"/>
    <row r="2928" ht="14.25" customHeight="1" x14ac:dyDescent="0.3"/>
    <row r="2929" ht="14.25" customHeight="1" x14ac:dyDescent="0.3"/>
    <row r="2930" ht="14.25" customHeight="1" x14ac:dyDescent="0.3"/>
    <row r="2931" ht="14.25" customHeight="1" x14ac:dyDescent="0.3"/>
    <row r="2932" ht="14.25" customHeight="1" x14ac:dyDescent="0.3"/>
    <row r="2933" ht="14.25" customHeight="1" x14ac:dyDescent="0.3"/>
    <row r="2934" ht="14.25" customHeight="1" x14ac:dyDescent="0.3"/>
    <row r="2935" ht="14.25" customHeight="1" x14ac:dyDescent="0.3"/>
    <row r="2936" ht="14.25" customHeight="1" x14ac:dyDescent="0.3"/>
    <row r="2937" ht="14.25" customHeight="1" x14ac:dyDescent="0.3"/>
    <row r="2938" ht="14.25" customHeight="1" x14ac:dyDescent="0.3"/>
    <row r="2939" ht="14.25" customHeight="1" x14ac:dyDescent="0.3"/>
    <row r="2940" ht="14.25" customHeight="1" x14ac:dyDescent="0.3"/>
    <row r="2941" ht="14.25" customHeight="1" x14ac:dyDescent="0.3"/>
    <row r="2942" ht="14.25" customHeight="1" x14ac:dyDescent="0.3"/>
    <row r="2943" ht="14.25" customHeight="1" x14ac:dyDescent="0.3"/>
    <row r="2944" ht="14.25" customHeight="1" x14ac:dyDescent="0.3"/>
    <row r="2945" ht="14.25" customHeight="1" x14ac:dyDescent="0.3"/>
    <row r="2946" ht="14.25" customHeight="1" x14ac:dyDescent="0.3"/>
    <row r="2947" ht="14.25" customHeight="1" x14ac:dyDescent="0.3"/>
    <row r="2948" ht="14.25" customHeight="1" x14ac:dyDescent="0.3"/>
    <row r="2949" ht="14.25" customHeight="1" x14ac:dyDescent="0.3"/>
    <row r="2950" ht="14.25" customHeight="1" x14ac:dyDescent="0.3"/>
    <row r="2951" ht="14.25" customHeight="1" x14ac:dyDescent="0.3"/>
    <row r="2952" ht="14.25" customHeight="1" x14ac:dyDescent="0.3"/>
    <row r="2953" ht="14.25" customHeight="1" x14ac:dyDescent="0.3"/>
    <row r="2954" ht="14.25" customHeight="1" x14ac:dyDescent="0.3"/>
    <row r="2955" ht="14.25" customHeight="1" x14ac:dyDescent="0.3"/>
    <row r="2956" ht="14.25" customHeight="1" x14ac:dyDescent="0.3"/>
    <row r="2957" ht="14.25" customHeight="1" x14ac:dyDescent="0.3"/>
    <row r="2958" ht="14.25" customHeight="1" x14ac:dyDescent="0.3"/>
    <row r="2959" ht="14.25" customHeight="1" x14ac:dyDescent="0.3"/>
    <row r="2960" ht="14.25" customHeight="1" x14ac:dyDescent="0.3"/>
    <row r="2961" ht="14.25" customHeight="1" x14ac:dyDescent="0.3"/>
    <row r="2962" ht="14.25" customHeight="1" x14ac:dyDescent="0.3"/>
    <row r="2963" ht="14.25" customHeight="1" x14ac:dyDescent="0.3"/>
    <row r="2964" ht="14.25" customHeight="1" x14ac:dyDescent="0.3"/>
    <row r="2965" ht="14.25" customHeight="1" x14ac:dyDescent="0.3"/>
    <row r="2966" ht="14.25" customHeight="1" x14ac:dyDescent="0.3"/>
    <row r="2967" ht="14.25" customHeight="1" x14ac:dyDescent="0.3"/>
    <row r="2968" ht="14.25" customHeight="1" x14ac:dyDescent="0.3"/>
    <row r="2969" ht="14.25" customHeight="1" x14ac:dyDescent="0.3"/>
    <row r="2970" ht="14.25" customHeight="1" x14ac:dyDescent="0.3"/>
    <row r="2971" ht="14.25" customHeight="1" x14ac:dyDescent="0.3"/>
    <row r="2972" ht="14.25" customHeight="1" x14ac:dyDescent="0.3"/>
    <row r="2973" ht="14.25" customHeight="1" x14ac:dyDescent="0.3"/>
    <row r="2974" ht="14.25" customHeight="1" x14ac:dyDescent="0.3"/>
    <row r="2975" ht="14.25" customHeight="1" x14ac:dyDescent="0.3"/>
    <row r="2976" ht="14.25" customHeight="1" x14ac:dyDescent="0.3"/>
    <row r="2977" ht="14.25" customHeight="1" x14ac:dyDescent="0.3"/>
    <row r="2978" ht="14.25" customHeight="1" x14ac:dyDescent="0.3"/>
    <row r="2979" ht="14.25" customHeight="1" x14ac:dyDescent="0.3"/>
    <row r="2980" ht="14.25" customHeight="1" x14ac:dyDescent="0.3"/>
    <row r="2981" ht="14.25" customHeight="1" x14ac:dyDescent="0.3"/>
    <row r="2982" ht="14.25" customHeight="1" x14ac:dyDescent="0.3"/>
    <row r="2983" ht="14.25" customHeight="1" x14ac:dyDescent="0.3"/>
    <row r="2984" ht="14.25" customHeight="1" x14ac:dyDescent="0.3"/>
    <row r="2985" ht="14.25" customHeight="1" x14ac:dyDescent="0.3"/>
    <row r="2986" ht="14.25" customHeight="1" x14ac:dyDescent="0.3"/>
    <row r="2987" ht="14.25" customHeight="1" x14ac:dyDescent="0.3"/>
    <row r="2988" ht="14.25" customHeight="1" x14ac:dyDescent="0.3"/>
    <row r="2989" ht="14.25" customHeight="1" x14ac:dyDescent="0.3"/>
    <row r="2990" ht="14.25" customHeight="1" x14ac:dyDescent="0.3"/>
    <row r="2991" ht="14.25" customHeight="1" x14ac:dyDescent="0.3"/>
    <row r="2992" ht="14.25" customHeight="1" x14ac:dyDescent="0.3"/>
    <row r="2993" ht="14.25" customHeight="1" x14ac:dyDescent="0.3"/>
    <row r="2994" ht="14.25" customHeight="1" x14ac:dyDescent="0.3"/>
    <row r="2995" ht="14.25" customHeight="1" x14ac:dyDescent="0.3"/>
    <row r="2996" ht="14.25" customHeight="1" x14ac:dyDescent="0.3"/>
    <row r="2997" ht="14.25" customHeight="1" x14ac:dyDescent="0.3"/>
    <row r="2998" ht="14.25" customHeight="1" x14ac:dyDescent="0.3"/>
    <row r="2999" ht="14.25" customHeight="1" x14ac:dyDescent="0.3"/>
    <row r="3000" ht="14.25" customHeight="1" x14ac:dyDescent="0.3"/>
    <row r="3001" ht="14.25" customHeight="1" x14ac:dyDescent="0.3"/>
    <row r="3002" ht="14.25" customHeight="1" x14ac:dyDescent="0.3"/>
    <row r="3003" ht="14.25" customHeight="1" x14ac:dyDescent="0.3"/>
    <row r="3004" ht="14.25" customHeight="1" x14ac:dyDescent="0.3"/>
    <row r="3005" ht="14.25" customHeight="1" x14ac:dyDescent="0.3"/>
    <row r="3006" ht="14.25" customHeight="1" x14ac:dyDescent="0.3"/>
    <row r="3007" ht="14.25" customHeight="1" x14ac:dyDescent="0.3"/>
    <row r="3008" ht="14.25" customHeight="1" x14ac:dyDescent="0.3"/>
    <row r="3009" ht="14.25" customHeight="1" x14ac:dyDescent="0.3"/>
    <row r="3010" ht="14.25" customHeight="1" x14ac:dyDescent="0.3"/>
    <row r="3011" ht="14.25" customHeight="1" x14ac:dyDescent="0.3"/>
    <row r="3012" ht="14.25" customHeight="1" x14ac:dyDescent="0.3"/>
    <row r="3013" ht="14.25" customHeight="1" x14ac:dyDescent="0.3"/>
    <row r="3014" ht="14.25" customHeight="1" x14ac:dyDescent="0.3"/>
    <row r="3015" ht="14.25" customHeight="1" x14ac:dyDescent="0.3"/>
    <row r="3016" ht="14.25" customHeight="1" x14ac:dyDescent="0.3"/>
    <row r="3017" ht="14.25" customHeight="1" x14ac:dyDescent="0.3"/>
    <row r="3018" ht="14.25" customHeight="1" x14ac:dyDescent="0.3"/>
    <row r="3019" ht="14.25" customHeight="1" x14ac:dyDescent="0.3"/>
    <row r="3020" ht="14.25" customHeight="1" x14ac:dyDescent="0.3"/>
    <row r="3021" ht="14.25" customHeight="1" x14ac:dyDescent="0.3"/>
    <row r="3022" ht="14.25" customHeight="1" x14ac:dyDescent="0.3"/>
    <row r="3023" ht="14.25" customHeight="1" x14ac:dyDescent="0.3"/>
    <row r="3024" ht="14.25" customHeight="1" x14ac:dyDescent="0.3"/>
    <row r="3025" ht="14.25" customHeight="1" x14ac:dyDescent="0.3"/>
    <row r="3026" ht="14.25" customHeight="1" x14ac:dyDescent="0.3"/>
    <row r="3027" ht="14.25" customHeight="1" x14ac:dyDescent="0.3"/>
    <row r="3028" ht="14.25" customHeight="1" x14ac:dyDescent="0.3"/>
    <row r="3029" ht="14.25" customHeight="1" x14ac:dyDescent="0.3"/>
    <row r="3030" ht="14.25" customHeight="1" x14ac:dyDescent="0.3"/>
    <row r="3031" ht="14.25" customHeight="1" x14ac:dyDescent="0.3"/>
    <row r="3032" ht="14.25" customHeight="1" x14ac:dyDescent="0.3"/>
    <row r="3033" ht="14.25" customHeight="1" x14ac:dyDescent="0.3"/>
    <row r="3034" ht="14.25" customHeight="1" x14ac:dyDescent="0.3"/>
    <row r="3035" ht="14.25" customHeight="1" x14ac:dyDescent="0.3"/>
    <row r="3036" ht="14.25" customHeight="1" x14ac:dyDescent="0.3"/>
    <row r="3037" ht="14.25" customHeight="1" x14ac:dyDescent="0.3"/>
    <row r="3038" ht="14.25" customHeight="1" x14ac:dyDescent="0.3"/>
    <row r="3039" ht="14.25" customHeight="1" x14ac:dyDescent="0.3"/>
    <row r="3040" ht="14.25" customHeight="1" x14ac:dyDescent="0.3"/>
    <row r="3041" ht="14.25" customHeight="1" x14ac:dyDescent="0.3"/>
    <row r="3042" ht="14.25" customHeight="1" x14ac:dyDescent="0.3"/>
    <row r="3043" ht="14.25" customHeight="1" x14ac:dyDescent="0.3"/>
    <row r="3044" ht="14.25" customHeight="1" x14ac:dyDescent="0.3"/>
    <row r="3045" ht="14.25" customHeight="1" x14ac:dyDescent="0.3"/>
    <row r="3046" ht="14.25" customHeight="1" x14ac:dyDescent="0.3"/>
    <row r="3047" ht="14.25" customHeight="1" x14ac:dyDescent="0.3"/>
    <row r="3048" ht="14.25" customHeight="1" x14ac:dyDescent="0.3"/>
    <row r="3049" ht="14.25" customHeight="1" x14ac:dyDescent="0.3"/>
    <row r="3050" ht="14.25" customHeight="1" x14ac:dyDescent="0.3"/>
    <row r="3051" ht="14.25" customHeight="1" x14ac:dyDescent="0.3"/>
    <row r="3052" ht="14.25" customHeight="1" x14ac:dyDescent="0.3"/>
    <row r="3053" ht="14.25" customHeight="1" x14ac:dyDescent="0.3"/>
    <row r="3054" ht="14.25" customHeight="1" x14ac:dyDescent="0.3"/>
    <row r="3055" ht="14.25" customHeight="1" x14ac:dyDescent="0.3"/>
    <row r="3056" ht="14.25" customHeight="1" x14ac:dyDescent="0.3"/>
    <row r="3057" ht="14.25" customHeight="1" x14ac:dyDescent="0.3"/>
    <row r="3058" ht="14.25" customHeight="1" x14ac:dyDescent="0.3"/>
    <row r="3059" ht="14.25" customHeight="1" x14ac:dyDescent="0.3"/>
    <row r="3060" ht="14.25" customHeight="1" x14ac:dyDescent="0.3"/>
    <row r="3061" ht="14.25" customHeight="1" x14ac:dyDescent="0.3"/>
    <row r="3062" ht="14.25" customHeight="1" x14ac:dyDescent="0.3"/>
    <row r="3063" ht="14.25" customHeight="1" x14ac:dyDescent="0.3"/>
    <row r="3064" ht="14.25" customHeight="1" x14ac:dyDescent="0.3"/>
    <row r="3065" ht="14.25" customHeight="1" x14ac:dyDescent="0.3"/>
    <row r="3066" ht="14.25" customHeight="1" x14ac:dyDescent="0.3"/>
    <row r="3067" ht="14.25" customHeight="1" x14ac:dyDescent="0.3"/>
    <row r="3068" ht="14.25" customHeight="1" x14ac:dyDescent="0.3"/>
    <row r="3069" ht="14.25" customHeight="1" x14ac:dyDescent="0.3"/>
    <row r="3070" ht="14.25" customHeight="1" x14ac:dyDescent="0.3"/>
    <row r="3071" ht="14.25" customHeight="1" x14ac:dyDescent="0.3"/>
    <row r="3072" ht="14.25" customHeight="1" x14ac:dyDescent="0.3"/>
    <row r="3073" ht="14.25" customHeight="1" x14ac:dyDescent="0.3"/>
    <row r="3074" ht="14.25" customHeight="1" x14ac:dyDescent="0.3"/>
    <row r="3075" ht="14.25" customHeight="1" x14ac:dyDescent="0.3"/>
    <row r="3076" ht="14.25" customHeight="1" x14ac:dyDescent="0.3"/>
    <row r="3077" ht="14.25" customHeight="1" x14ac:dyDescent="0.3"/>
    <row r="3078" ht="14.25" customHeight="1" x14ac:dyDescent="0.3"/>
    <row r="3079" ht="14.25" customHeight="1" x14ac:dyDescent="0.3"/>
    <row r="3080" ht="14.25" customHeight="1" x14ac:dyDescent="0.3"/>
    <row r="3081" ht="14.25" customHeight="1" x14ac:dyDescent="0.3"/>
    <row r="3082" ht="14.25" customHeight="1" x14ac:dyDescent="0.3"/>
    <row r="3083" ht="14.25" customHeight="1" x14ac:dyDescent="0.3"/>
    <row r="3084" ht="14.25" customHeight="1" x14ac:dyDescent="0.3"/>
    <row r="3085" ht="14.25" customHeight="1" x14ac:dyDescent="0.3"/>
    <row r="3086" ht="14.25" customHeight="1" x14ac:dyDescent="0.3"/>
    <row r="3087" ht="14.25" customHeight="1" x14ac:dyDescent="0.3"/>
    <row r="3088" ht="14.25" customHeight="1" x14ac:dyDescent="0.3"/>
    <row r="3089" ht="14.25" customHeight="1" x14ac:dyDescent="0.3"/>
    <row r="3090" ht="14.25" customHeight="1" x14ac:dyDescent="0.3"/>
    <row r="3091" ht="14.25" customHeight="1" x14ac:dyDescent="0.3"/>
    <row r="3092" ht="14.25" customHeight="1" x14ac:dyDescent="0.3"/>
    <row r="3093" ht="14.25" customHeight="1" x14ac:dyDescent="0.3"/>
    <row r="3094" ht="14.25" customHeight="1" x14ac:dyDescent="0.3"/>
    <row r="3095" ht="14.25" customHeight="1" x14ac:dyDescent="0.3"/>
    <row r="3096" ht="14.25" customHeight="1" x14ac:dyDescent="0.3"/>
    <row r="3097" ht="14.25" customHeight="1" x14ac:dyDescent="0.3"/>
    <row r="3098" ht="14.25" customHeight="1" x14ac:dyDescent="0.3"/>
    <row r="3099" ht="14.25" customHeight="1" x14ac:dyDescent="0.3"/>
    <row r="3100" ht="14.25" customHeight="1" x14ac:dyDescent="0.3"/>
    <row r="3101" ht="14.25" customHeight="1" x14ac:dyDescent="0.3"/>
    <row r="3102" ht="14.25" customHeight="1" x14ac:dyDescent="0.3"/>
    <row r="3103" ht="14.25" customHeight="1" x14ac:dyDescent="0.3"/>
    <row r="3104" ht="14.25" customHeight="1" x14ac:dyDescent="0.3"/>
    <row r="3105" ht="14.25" customHeight="1" x14ac:dyDescent="0.3"/>
    <row r="3106" ht="14.25" customHeight="1" x14ac:dyDescent="0.3"/>
    <row r="3107" ht="14.25" customHeight="1" x14ac:dyDescent="0.3"/>
    <row r="3108" ht="14.25" customHeight="1" x14ac:dyDescent="0.3"/>
    <row r="3109" ht="14.25" customHeight="1" x14ac:dyDescent="0.3"/>
    <row r="3110" ht="14.25" customHeight="1" x14ac:dyDescent="0.3"/>
    <row r="3111" ht="14.25" customHeight="1" x14ac:dyDescent="0.3"/>
    <row r="3112" ht="14.25" customHeight="1" x14ac:dyDescent="0.3"/>
    <row r="3113" ht="14.25" customHeight="1" x14ac:dyDescent="0.3"/>
    <row r="3114" ht="14.25" customHeight="1" x14ac:dyDescent="0.3"/>
    <row r="3115" ht="14.25" customHeight="1" x14ac:dyDescent="0.3"/>
    <row r="3116" ht="14.25" customHeight="1" x14ac:dyDescent="0.3"/>
    <row r="3117" ht="14.25" customHeight="1" x14ac:dyDescent="0.3"/>
    <row r="3118" ht="14.25" customHeight="1" x14ac:dyDescent="0.3"/>
    <row r="3119" ht="14.25" customHeight="1" x14ac:dyDescent="0.3"/>
    <row r="3120" ht="14.25" customHeight="1" x14ac:dyDescent="0.3"/>
    <row r="3121" ht="14.25" customHeight="1" x14ac:dyDescent="0.3"/>
    <row r="3122" ht="14.25" customHeight="1" x14ac:dyDescent="0.3"/>
    <row r="3123" ht="14.25" customHeight="1" x14ac:dyDescent="0.3"/>
    <row r="3124" ht="14.25" customHeight="1" x14ac:dyDescent="0.3"/>
    <row r="3125" ht="14.25" customHeight="1" x14ac:dyDescent="0.3"/>
    <row r="3126" ht="14.25" customHeight="1" x14ac:dyDescent="0.3"/>
    <row r="3127" ht="14.25" customHeight="1" x14ac:dyDescent="0.3"/>
    <row r="3128" ht="14.25" customHeight="1" x14ac:dyDescent="0.3"/>
    <row r="3129" ht="14.25" customHeight="1" x14ac:dyDescent="0.3"/>
    <row r="3130" ht="14.25" customHeight="1" x14ac:dyDescent="0.3"/>
    <row r="3131" ht="14.25" customHeight="1" x14ac:dyDescent="0.3"/>
    <row r="3132" ht="14.25" customHeight="1" x14ac:dyDescent="0.3"/>
    <row r="3133" ht="14.25" customHeight="1" x14ac:dyDescent="0.3"/>
    <row r="3134" ht="14.25" customHeight="1" x14ac:dyDescent="0.3"/>
    <row r="3135" ht="14.25" customHeight="1" x14ac:dyDescent="0.3"/>
    <row r="3136" ht="14.25" customHeight="1" x14ac:dyDescent="0.3"/>
    <row r="3137" ht="14.25" customHeight="1" x14ac:dyDescent="0.3"/>
    <row r="3138" ht="14.25" customHeight="1" x14ac:dyDescent="0.3"/>
    <row r="3139" ht="14.25" customHeight="1" x14ac:dyDescent="0.3"/>
    <row r="3140" ht="14.25" customHeight="1" x14ac:dyDescent="0.3"/>
    <row r="3141" ht="14.25" customHeight="1" x14ac:dyDescent="0.3"/>
    <row r="3142" ht="14.25" customHeight="1" x14ac:dyDescent="0.3"/>
    <row r="3143" ht="14.25" customHeight="1" x14ac:dyDescent="0.3"/>
    <row r="3144" ht="14.25" customHeight="1" x14ac:dyDescent="0.3"/>
    <row r="3145" ht="14.25" customHeight="1" x14ac:dyDescent="0.3"/>
    <row r="3146" ht="14.25" customHeight="1" x14ac:dyDescent="0.3"/>
    <row r="3147" ht="14.25" customHeight="1" x14ac:dyDescent="0.3"/>
    <row r="3148" ht="14.25" customHeight="1" x14ac:dyDescent="0.3"/>
    <row r="3149" ht="14.25" customHeight="1" x14ac:dyDescent="0.3"/>
    <row r="3150" ht="14.25" customHeight="1" x14ac:dyDescent="0.3"/>
    <row r="3151" ht="14.25" customHeight="1" x14ac:dyDescent="0.3"/>
    <row r="3152" ht="14.25" customHeight="1" x14ac:dyDescent="0.3"/>
    <row r="3153" ht="14.25" customHeight="1" x14ac:dyDescent="0.3"/>
    <row r="3154" ht="14.25" customHeight="1" x14ac:dyDescent="0.3"/>
    <row r="3155" ht="14.25" customHeight="1" x14ac:dyDescent="0.3"/>
    <row r="3156" ht="14.25" customHeight="1" x14ac:dyDescent="0.3"/>
    <row r="3157" ht="14.25" customHeight="1" x14ac:dyDescent="0.3"/>
    <row r="3158" ht="14.25" customHeight="1" x14ac:dyDescent="0.3"/>
    <row r="3159" ht="14.25" customHeight="1" x14ac:dyDescent="0.3"/>
    <row r="3160" ht="14.25" customHeight="1" x14ac:dyDescent="0.3"/>
    <row r="3161" ht="14.25" customHeight="1" x14ac:dyDescent="0.3"/>
    <row r="3162" ht="14.25" customHeight="1" x14ac:dyDescent="0.3"/>
    <row r="3163" ht="14.25" customHeight="1" x14ac:dyDescent="0.3"/>
    <row r="3164" ht="14.25" customHeight="1" x14ac:dyDescent="0.3"/>
    <row r="3165" ht="14.25" customHeight="1" x14ac:dyDescent="0.3"/>
    <row r="3166" ht="14.25" customHeight="1" x14ac:dyDescent="0.3"/>
    <row r="3167" ht="14.25" customHeight="1" x14ac:dyDescent="0.3"/>
    <row r="3168" ht="14.25" customHeight="1" x14ac:dyDescent="0.3"/>
    <row r="3169" ht="14.25" customHeight="1" x14ac:dyDescent="0.3"/>
    <row r="3170" ht="14.25" customHeight="1" x14ac:dyDescent="0.3"/>
    <row r="3171" ht="14.25" customHeight="1" x14ac:dyDescent="0.3"/>
    <row r="3172" ht="14.25" customHeight="1" x14ac:dyDescent="0.3"/>
    <row r="3173" ht="14.25" customHeight="1" x14ac:dyDescent="0.3"/>
    <row r="3174" ht="14.25" customHeight="1" x14ac:dyDescent="0.3"/>
    <row r="3175" ht="14.25" customHeight="1" x14ac:dyDescent="0.3"/>
    <row r="3176" ht="14.25" customHeight="1" x14ac:dyDescent="0.3"/>
    <row r="3177" ht="14.25" customHeight="1" x14ac:dyDescent="0.3"/>
    <row r="3178" ht="14.25" customHeight="1" x14ac:dyDescent="0.3"/>
    <row r="3179" ht="14.25" customHeight="1" x14ac:dyDescent="0.3"/>
    <row r="3180" ht="14.25" customHeight="1" x14ac:dyDescent="0.3"/>
    <row r="3181" ht="14.25" customHeight="1" x14ac:dyDescent="0.3"/>
    <row r="3182" ht="14.25" customHeight="1" x14ac:dyDescent="0.3"/>
    <row r="3183" ht="14.25" customHeight="1" x14ac:dyDescent="0.3"/>
    <row r="3184" ht="14.25" customHeight="1" x14ac:dyDescent="0.3"/>
    <row r="3185" ht="14.25" customHeight="1" x14ac:dyDescent="0.3"/>
    <row r="3186" ht="14.25" customHeight="1" x14ac:dyDescent="0.3"/>
    <row r="3187" ht="14.25" customHeight="1" x14ac:dyDescent="0.3"/>
    <row r="3188" ht="14.25" customHeight="1" x14ac:dyDescent="0.3"/>
    <row r="3189" ht="14.25" customHeight="1" x14ac:dyDescent="0.3"/>
    <row r="3190" ht="14.25" customHeight="1" x14ac:dyDescent="0.3"/>
    <row r="3191" ht="14.25" customHeight="1" x14ac:dyDescent="0.3"/>
    <row r="3192" ht="14.25" customHeight="1" x14ac:dyDescent="0.3"/>
    <row r="3193" ht="14.25" customHeight="1" x14ac:dyDescent="0.3"/>
    <row r="3194" ht="14.25" customHeight="1" x14ac:dyDescent="0.3"/>
    <row r="3195" ht="14.25" customHeight="1" x14ac:dyDescent="0.3"/>
    <row r="3196" ht="14.25" customHeight="1" x14ac:dyDescent="0.3"/>
    <row r="3197" ht="14.25" customHeight="1" x14ac:dyDescent="0.3"/>
    <row r="3198" ht="14.25" customHeight="1" x14ac:dyDescent="0.3"/>
    <row r="3199" ht="14.25" customHeight="1" x14ac:dyDescent="0.3"/>
    <row r="3200" ht="14.25" customHeight="1" x14ac:dyDescent="0.3"/>
    <row r="3201" ht="14.25" customHeight="1" x14ac:dyDescent="0.3"/>
    <row r="3202" ht="14.25" customHeight="1" x14ac:dyDescent="0.3"/>
    <row r="3203" ht="14.25" customHeight="1" x14ac:dyDescent="0.3"/>
    <row r="3204" ht="14.25" customHeight="1" x14ac:dyDescent="0.3"/>
    <row r="3205" ht="14.25" customHeight="1" x14ac:dyDescent="0.3"/>
    <row r="3206" ht="14.25" customHeight="1" x14ac:dyDescent="0.3"/>
    <row r="3207" ht="14.25" customHeight="1" x14ac:dyDescent="0.3"/>
    <row r="3208" ht="14.25" customHeight="1" x14ac:dyDescent="0.3"/>
    <row r="3209" ht="14.25" customHeight="1" x14ac:dyDescent="0.3"/>
    <row r="3210" ht="14.25" customHeight="1" x14ac:dyDescent="0.3"/>
    <row r="3211" ht="14.25" customHeight="1" x14ac:dyDescent="0.3"/>
    <row r="3212" ht="14.25" customHeight="1" x14ac:dyDescent="0.3"/>
    <row r="3213" ht="14.25" customHeight="1" x14ac:dyDescent="0.3"/>
    <row r="3214" ht="14.25" customHeight="1" x14ac:dyDescent="0.3"/>
    <row r="3215" ht="14.25" customHeight="1" x14ac:dyDescent="0.3"/>
    <row r="3216" ht="14.25" customHeight="1" x14ac:dyDescent="0.3"/>
    <row r="3217" ht="14.25" customHeight="1" x14ac:dyDescent="0.3"/>
    <row r="3218" ht="14.25" customHeight="1" x14ac:dyDescent="0.3"/>
    <row r="3219" ht="14.25" customHeight="1" x14ac:dyDescent="0.3"/>
    <row r="3220" ht="14.25" customHeight="1" x14ac:dyDescent="0.3"/>
    <row r="3221" ht="14.25" customHeight="1" x14ac:dyDescent="0.3"/>
    <row r="3222" ht="14.25" customHeight="1" x14ac:dyDescent="0.3"/>
    <row r="3223" ht="14.25" customHeight="1" x14ac:dyDescent="0.3"/>
    <row r="3224" ht="14.25" customHeight="1" x14ac:dyDescent="0.3"/>
    <row r="3225" ht="14.25" customHeight="1" x14ac:dyDescent="0.3"/>
    <row r="3226" ht="14.25" customHeight="1" x14ac:dyDescent="0.3"/>
    <row r="3227" ht="14.25" customHeight="1" x14ac:dyDescent="0.3"/>
    <row r="3228" ht="14.25" customHeight="1" x14ac:dyDescent="0.3"/>
    <row r="3229" ht="14.25" customHeight="1" x14ac:dyDescent="0.3"/>
    <row r="3230" ht="14.25" customHeight="1" x14ac:dyDescent="0.3"/>
    <row r="3231" ht="14.25" customHeight="1" x14ac:dyDescent="0.3"/>
    <row r="3232" ht="14.25" customHeight="1" x14ac:dyDescent="0.3"/>
    <row r="3233" ht="14.25" customHeight="1" x14ac:dyDescent="0.3"/>
    <row r="3234" ht="14.25" customHeight="1" x14ac:dyDescent="0.3"/>
    <row r="3235" ht="14.25" customHeight="1" x14ac:dyDescent="0.3"/>
    <row r="3236" ht="14.25" customHeight="1" x14ac:dyDescent="0.3"/>
    <row r="3237" ht="14.25" customHeight="1" x14ac:dyDescent="0.3"/>
    <row r="3238" ht="14.25" customHeight="1" x14ac:dyDescent="0.3"/>
    <row r="3239" ht="14.25" customHeight="1" x14ac:dyDescent="0.3"/>
    <row r="3240" ht="14.25" customHeight="1" x14ac:dyDescent="0.3"/>
    <row r="3241" ht="14.25" customHeight="1" x14ac:dyDescent="0.3"/>
    <row r="3242" ht="14.25" customHeight="1" x14ac:dyDescent="0.3"/>
    <row r="3243" ht="14.25" customHeight="1" x14ac:dyDescent="0.3"/>
    <row r="3244" ht="14.25" customHeight="1" x14ac:dyDescent="0.3"/>
    <row r="3245" ht="14.25" customHeight="1" x14ac:dyDescent="0.3"/>
    <row r="3246" ht="14.25" customHeight="1" x14ac:dyDescent="0.3"/>
    <row r="3247" ht="14.25" customHeight="1" x14ac:dyDescent="0.3"/>
    <row r="3248" ht="14.25" customHeight="1" x14ac:dyDescent="0.3"/>
    <row r="3249" ht="14.25" customHeight="1" x14ac:dyDescent="0.3"/>
    <row r="3250" ht="14.25" customHeight="1" x14ac:dyDescent="0.3"/>
    <row r="3251" ht="14.25" customHeight="1" x14ac:dyDescent="0.3"/>
    <row r="3252" ht="14.25" customHeight="1" x14ac:dyDescent="0.3"/>
    <row r="3253" ht="14.25" customHeight="1" x14ac:dyDescent="0.3"/>
    <row r="3254" ht="14.25" customHeight="1" x14ac:dyDescent="0.3"/>
    <row r="3255" ht="14.25" customHeight="1" x14ac:dyDescent="0.3"/>
    <row r="3256" ht="14.25" customHeight="1" x14ac:dyDescent="0.3"/>
    <row r="3257" ht="14.25" customHeight="1" x14ac:dyDescent="0.3"/>
    <row r="3258" ht="14.25" customHeight="1" x14ac:dyDescent="0.3"/>
    <row r="3259" ht="14.25" customHeight="1" x14ac:dyDescent="0.3"/>
    <row r="3260" ht="14.25" customHeight="1" x14ac:dyDescent="0.3"/>
    <row r="3261" ht="14.25" customHeight="1" x14ac:dyDescent="0.3"/>
    <row r="3262" ht="14.25" customHeight="1" x14ac:dyDescent="0.3"/>
    <row r="3263" ht="14.25" customHeight="1" x14ac:dyDescent="0.3"/>
    <row r="3264" ht="14.25" customHeight="1" x14ac:dyDescent="0.3"/>
    <row r="3265" ht="14.25" customHeight="1" x14ac:dyDescent="0.3"/>
    <row r="3266" ht="14.25" customHeight="1" x14ac:dyDescent="0.3"/>
    <row r="3267" ht="14.25" customHeight="1" x14ac:dyDescent="0.3"/>
    <row r="3268" ht="14.25" customHeight="1" x14ac:dyDescent="0.3"/>
    <row r="3269" ht="14.25" customHeight="1" x14ac:dyDescent="0.3"/>
    <row r="3270" ht="14.25" customHeight="1" x14ac:dyDescent="0.3"/>
    <row r="3271" ht="14.25" customHeight="1" x14ac:dyDescent="0.3"/>
    <row r="3272" ht="14.25" customHeight="1" x14ac:dyDescent="0.3"/>
    <row r="3273" ht="14.25" customHeight="1" x14ac:dyDescent="0.3"/>
    <row r="3274" ht="14.25" customHeight="1" x14ac:dyDescent="0.3"/>
    <row r="3275" ht="14.25" customHeight="1" x14ac:dyDescent="0.3"/>
    <row r="3276" ht="14.25" customHeight="1" x14ac:dyDescent="0.3"/>
    <row r="3277" ht="14.25" customHeight="1" x14ac:dyDescent="0.3"/>
    <row r="3278" ht="14.25" customHeight="1" x14ac:dyDescent="0.3"/>
    <row r="3279" ht="14.25" customHeight="1" x14ac:dyDescent="0.3"/>
    <row r="3280" ht="14.25" customHeight="1" x14ac:dyDescent="0.3"/>
    <row r="3281" ht="14.25" customHeight="1" x14ac:dyDescent="0.3"/>
    <row r="3282" ht="14.25" customHeight="1" x14ac:dyDescent="0.3"/>
    <row r="3283" ht="14.25" customHeight="1" x14ac:dyDescent="0.3"/>
    <row r="3284" ht="14.25" customHeight="1" x14ac:dyDescent="0.3"/>
    <row r="3285" ht="14.25" customHeight="1" x14ac:dyDescent="0.3"/>
    <row r="3286" ht="14.25" customHeight="1" x14ac:dyDescent="0.3"/>
    <row r="3287" ht="14.25" customHeight="1" x14ac:dyDescent="0.3"/>
    <row r="3288" ht="14.25" customHeight="1" x14ac:dyDescent="0.3"/>
    <row r="3289" ht="14.25" customHeight="1" x14ac:dyDescent="0.3"/>
    <row r="3290" ht="14.25" customHeight="1" x14ac:dyDescent="0.3"/>
    <row r="3291" ht="14.25" customHeight="1" x14ac:dyDescent="0.3"/>
    <row r="3292" ht="14.25" customHeight="1" x14ac:dyDescent="0.3"/>
    <row r="3293" ht="14.25" customHeight="1" x14ac:dyDescent="0.3"/>
    <row r="3294" ht="14.25" customHeight="1" x14ac:dyDescent="0.3"/>
    <row r="3295" ht="14.25" customHeight="1" x14ac:dyDescent="0.3"/>
    <row r="3296" ht="14.25" customHeight="1" x14ac:dyDescent="0.3"/>
    <row r="3297" ht="14.25" customHeight="1" x14ac:dyDescent="0.3"/>
    <row r="3298" ht="14.25" customHeight="1" x14ac:dyDescent="0.3"/>
    <row r="3299" ht="14.25" customHeight="1" x14ac:dyDescent="0.3"/>
    <row r="3300" ht="14.25" customHeight="1" x14ac:dyDescent="0.3"/>
    <row r="3301" ht="14.25" customHeight="1" x14ac:dyDescent="0.3"/>
    <row r="3302" ht="14.25" customHeight="1" x14ac:dyDescent="0.3"/>
    <row r="3303" ht="14.25" customHeight="1" x14ac:dyDescent="0.3"/>
    <row r="3304" ht="14.25" customHeight="1" x14ac:dyDescent="0.3"/>
    <row r="3305" ht="14.25" customHeight="1" x14ac:dyDescent="0.3"/>
    <row r="3306" ht="14.25" customHeight="1" x14ac:dyDescent="0.3"/>
    <row r="3307" ht="14.25" customHeight="1" x14ac:dyDescent="0.3"/>
    <row r="3308" ht="14.25" customHeight="1" x14ac:dyDescent="0.3"/>
    <row r="3309" ht="14.25" customHeight="1" x14ac:dyDescent="0.3"/>
    <row r="3310" ht="14.25" customHeight="1" x14ac:dyDescent="0.3"/>
    <row r="3311" ht="14.25" customHeight="1" x14ac:dyDescent="0.3"/>
    <row r="3312" ht="14.25" customHeight="1" x14ac:dyDescent="0.3"/>
    <row r="3313" ht="14.25" customHeight="1" x14ac:dyDescent="0.3"/>
    <row r="3314" ht="14.25" customHeight="1" x14ac:dyDescent="0.3"/>
    <row r="3315" ht="14.25" customHeight="1" x14ac:dyDescent="0.3"/>
    <row r="3316" ht="14.25" customHeight="1" x14ac:dyDescent="0.3"/>
    <row r="3317" ht="14.25" customHeight="1" x14ac:dyDescent="0.3"/>
    <row r="3318" ht="14.25" customHeight="1" x14ac:dyDescent="0.3"/>
    <row r="3319" ht="14.25" customHeight="1" x14ac:dyDescent="0.3"/>
    <row r="3320" ht="14.25" customHeight="1" x14ac:dyDescent="0.3"/>
    <row r="3321" ht="14.25" customHeight="1" x14ac:dyDescent="0.3"/>
    <row r="3322" ht="14.25" customHeight="1" x14ac:dyDescent="0.3"/>
    <row r="3323" ht="14.25" customHeight="1" x14ac:dyDescent="0.3"/>
    <row r="3324" ht="14.25" customHeight="1" x14ac:dyDescent="0.3"/>
    <row r="3325" ht="14.25" customHeight="1" x14ac:dyDescent="0.3"/>
    <row r="3326" ht="14.25" customHeight="1" x14ac:dyDescent="0.3"/>
    <row r="3327" ht="14.25" customHeight="1" x14ac:dyDescent="0.3"/>
    <row r="3328" ht="14.25" customHeight="1" x14ac:dyDescent="0.3"/>
    <row r="3329" ht="14.25" customHeight="1" x14ac:dyDescent="0.3"/>
    <row r="3330" ht="14.25" customHeight="1" x14ac:dyDescent="0.3"/>
    <row r="3331" ht="14.25" customHeight="1" x14ac:dyDescent="0.3"/>
    <row r="3332" ht="14.25" customHeight="1" x14ac:dyDescent="0.3"/>
    <row r="3333" ht="14.25" customHeight="1" x14ac:dyDescent="0.3"/>
    <row r="3334" ht="14.25" customHeight="1" x14ac:dyDescent="0.3"/>
    <row r="3335" ht="14.25" customHeight="1" x14ac:dyDescent="0.3"/>
    <row r="3336" ht="14.25" customHeight="1" x14ac:dyDescent="0.3"/>
    <row r="3337" ht="14.25" customHeight="1" x14ac:dyDescent="0.3"/>
    <row r="3338" ht="14.25" customHeight="1" x14ac:dyDescent="0.3"/>
    <row r="3339" ht="14.25" customHeight="1" x14ac:dyDescent="0.3"/>
    <row r="3340" ht="14.25" customHeight="1" x14ac:dyDescent="0.3"/>
    <row r="3341" ht="14.25" customHeight="1" x14ac:dyDescent="0.3"/>
    <row r="3342" ht="14.25" customHeight="1" x14ac:dyDescent="0.3"/>
    <row r="3343" ht="14.25" customHeight="1" x14ac:dyDescent="0.3"/>
    <row r="3344" ht="14.25" customHeight="1" x14ac:dyDescent="0.3"/>
    <row r="3345" ht="14.25" customHeight="1" x14ac:dyDescent="0.3"/>
    <row r="3346" ht="14.25" customHeight="1" x14ac:dyDescent="0.3"/>
    <row r="3347" ht="14.25" customHeight="1" x14ac:dyDescent="0.3"/>
    <row r="3348" ht="14.25" customHeight="1" x14ac:dyDescent="0.3"/>
    <row r="3349" ht="14.25" customHeight="1" x14ac:dyDescent="0.3"/>
    <row r="3350" ht="14.25" customHeight="1" x14ac:dyDescent="0.3"/>
    <row r="3351" ht="14.25" customHeight="1" x14ac:dyDescent="0.3"/>
    <row r="3352" ht="14.25" customHeight="1" x14ac:dyDescent="0.3"/>
    <row r="3353" ht="14.25" customHeight="1" x14ac:dyDescent="0.3"/>
    <row r="3354" ht="14.25" customHeight="1" x14ac:dyDescent="0.3"/>
    <row r="3355" ht="14.25" customHeight="1" x14ac:dyDescent="0.3"/>
    <row r="3356" ht="14.25" customHeight="1" x14ac:dyDescent="0.3"/>
    <row r="3357" ht="14.25" customHeight="1" x14ac:dyDescent="0.3"/>
    <row r="3358" ht="14.25" customHeight="1" x14ac:dyDescent="0.3"/>
    <row r="3359" ht="14.25" customHeight="1" x14ac:dyDescent="0.3"/>
    <row r="3360" ht="14.25" customHeight="1" x14ac:dyDescent="0.3"/>
    <row r="3361" ht="14.25" customHeight="1" x14ac:dyDescent="0.3"/>
    <row r="3362" ht="14.25" customHeight="1" x14ac:dyDescent="0.3"/>
    <row r="3363" ht="14.25" customHeight="1" x14ac:dyDescent="0.3"/>
    <row r="3364" ht="14.25" customHeight="1" x14ac:dyDescent="0.3"/>
    <row r="3365" ht="14.25" customHeight="1" x14ac:dyDescent="0.3"/>
    <row r="3366" ht="14.25" customHeight="1" x14ac:dyDescent="0.3"/>
    <row r="3367" ht="14.25" customHeight="1" x14ac:dyDescent="0.3"/>
    <row r="3368" ht="14.25" customHeight="1" x14ac:dyDescent="0.3"/>
    <row r="3369" ht="14.25" customHeight="1" x14ac:dyDescent="0.3"/>
    <row r="3370" ht="14.25" customHeight="1" x14ac:dyDescent="0.3"/>
    <row r="3371" ht="14.25" customHeight="1" x14ac:dyDescent="0.3"/>
    <row r="3372" ht="14.25" customHeight="1" x14ac:dyDescent="0.3"/>
    <row r="3373" ht="14.25" customHeight="1" x14ac:dyDescent="0.3"/>
    <row r="3374" ht="14.25" customHeight="1" x14ac:dyDescent="0.3"/>
    <row r="3375" ht="14.25" customHeight="1" x14ac:dyDescent="0.3"/>
    <row r="3376" ht="14.25" customHeight="1" x14ac:dyDescent="0.3"/>
    <row r="3377" ht="14.25" customHeight="1" x14ac:dyDescent="0.3"/>
    <row r="3378" ht="14.25" customHeight="1" x14ac:dyDescent="0.3"/>
    <row r="3379" ht="14.25" customHeight="1" x14ac:dyDescent="0.3"/>
    <row r="3380" ht="14.25" customHeight="1" x14ac:dyDescent="0.3"/>
    <row r="3381" ht="14.25" customHeight="1" x14ac:dyDescent="0.3"/>
    <row r="3382" ht="14.25" customHeight="1" x14ac:dyDescent="0.3"/>
    <row r="3383" ht="14.25" customHeight="1" x14ac:dyDescent="0.3"/>
    <row r="3384" ht="14.25" customHeight="1" x14ac:dyDescent="0.3"/>
    <row r="3385" ht="14.25" customHeight="1" x14ac:dyDescent="0.3"/>
    <row r="3386" ht="14.25" customHeight="1" x14ac:dyDescent="0.3"/>
    <row r="3387" ht="14.25" customHeight="1" x14ac:dyDescent="0.3"/>
    <row r="3388" ht="14.25" customHeight="1" x14ac:dyDescent="0.3"/>
    <row r="3389" ht="14.25" customHeight="1" x14ac:dyDescent="0.3"/>
    <row r="3390" ht="14.25" customHeight="1" x14ac:dyDescent="0.3"/>
    <row r="3391" ht="14.25" customHeight="1" x14ac:dyDescent="0.3"/>
    <row r="3392" ht="14.25" customHeight="1" x14ac:dyDescent="0.3"/>
    <row r="3393" ht="14.25" customHeight="1" x14ac:dyDescent="0.3"/>
    <row r="3394" ht="14.25" customHeight="1" x14ac:dyDescent="0.3"/>
    <row r="3395" ht="14.25" customHeight="1" x14ac:dyDescent="0.3"/>
    <row r="3396" ht="14.25" customHeight="1" x14ac:dyDescent="0.3"/>
    <row r="3397" ht="14.25" customHeight="1" x14ac:dyDescent="0.3"/>
    <row r="3398" ht="14.25" customHeight="1" x14ac:dyDescent="0.3"/>
    <row r="3399" ht="14.25" customHeight="1" x14ac:dyDescent="0.3"/>
    <row r="3400" ht="14.25" customHeight="1" x14ac:dyDescent="0.3"/>
    <row r="3401" ht="14.25" customHeight="1" x14ac:dyDescent="0.3"/>
    <row r="3402" ht="14.25" customHeight="1" x14ac:dyDescent="0.3"/>
    <row r="3403" ht="14.25" customHeight="1" x14ac:dyDescent="0.3"/>
    <row r="3404" ht="14.25" customHeight="1" x14ac:dyDescent="0.3"/>
    <row r="3405" ht="14.25" customHeight="1" x14ac:dyDescent="0.3"/>
    <row r="3406" ht="14.25" customHeight="1" x14ac:dyDescent="0.3"/>
    <row r="3407" ht="14.25" customHeight="1" x14ac:dyDescent="0.3"/>
    <row r="3408" ht="14.25" customHeight="1" x14ac:dyDescent="0.3"/>
    <row r="3409" ht="14.25" customHeight="1" x14ac:dyDescent="0.3"/>
    <row r="3410" ht="14.25" customHeight="1" x14ac:dyDescent="0.3"/>
    <row r="3411" ht="14.25" customHeight="1" x14ac:dyDescent="0.3"/>
    <row r="3412" ht="14.25" customHeight="1" x14ac:dyDescent="0.3"/>
    <row r="3413" ht="14.25" customHeight="1" x14ac:dyDescent="0.3"/>
    <row r="3414" ht="14.25" customHeight="1" x14ac:dyDescent="0.3"/>
    <row r="3415" ht="14.25" customHeight="1" x14ac:dyDescent="0.3"/>
    <row r="3416" ht="14.25" customHeight="1" x14ac:dyDescent="0.3"/>
    <row r="3417" ht="14.25" customHeight="1" x14ac:dyDescent="0.3"/>
    <row r="3418" ht="14.25" customHeight="1" x14ac:dyDescent="0.3"/>
    <row r="3419" ht="14.25" customHeight="1" x14ac:dyDescent="0.3"/>
    <row r="3420" ht="14.25" customHeight="1" x14ac:dyDescent="0.3"/>
    <row r="3421" ht="14.25" customHeight="1" x14ac:dyDescent="0.3"/>
    <row r="3422" ht="14.25" customHeight="1" x14ac:dyDescent="0.3"/>
    <row r="3423" ht="14.25" customHeight="1" x14ac:dyDescent="0.3"/>
    <row r="3424" ht="14.25" customHeight="1" x14ac:dyDescent="0.3"/>
    <row r="3425" ht="14.25" customHeight="1" x14ac:dyDescent="0.3"/>
    <row r="3426" ht="14.25" customHeight="1" x14ac:dyDescent="0.3"/>
    <row r="3427" ht="14.25" customHeight="1" x14ac:dyDescent="0.3"/>
    <row r="3428" ht="14.25" customHeight="1" x14ac:dyDescent="0.3"/>
    <row r="3429" ht="14.25" customHeight="1" x14ac:dyDescent="0.3"/>
    <row r="3430" ht="14.25" customHeight="1" x14ac:dyDescent="0.3"/>
    <row r="3431" ht="14.25" customHeight="1" x14ac:dyDescent="0.3"/>
    <row r="3432" ht="14.25" customHeight="1" x14ac:dyDescent="0.3"/>
    <row r="3433" ht="14.25" customHeight="1" x14ac:dyDescent="0.3"/>
    <row r="3434" ht="14.25" customHeight="1" x14ac:dyDescent="0.3"/>
    <row r="3435" ht="14.25" customHeight="1" x14ac:dyDescent="0.3"/>
    <row r="3436" ht="14.25" customHeight="1" x14ac:dyDescent="0.3"/>
    <row r="3437" ht="14.25" customHeight="1" x14ac:dyDescent="0.3"/>
    <row r="3438" ht="14.25" customHeight="1" x14ac:dyDescent="0.3"/>
    <row r="3439" ht="14.25" customHeight="1" x14ac:dyDescent="0.3"/>
    <row r="3440" ht="14.25" customHeight="1" x14ac:dyDescent="0.3"/>
    <row r="3441" ht="14.25" customHeight="1" x14ac:dyDescent="0.3"/>
    <row r="3442" ht="14.25" customHeight="1" x14ac:dyDescent="0.3"/>
    <row r="3443" ht="14.25" customHeight="1" x14ac:dyDescent="0.3"/>
    <row r="3444" ht="14.25" customHeight="1" x14ac:dyDescent="0.3"/>
    <row r="3445" ht="14.25" customHeight="1" x14ac:dyDescent="0.3"/>
    <row r="3446" ht="14.25" customHeight="1" x14ac:dyDescent="0.3"/>
    <row r="3447" ht="14.25" customHeight="1" x14ac:dyDescent="0.3"/>
    <row r="3448" ht="14.25" customHeight="1" x14ac:dyDescent="0.3"/>
    <row r="3449" ht="14.25" customHeight="1" x14ac:dyDescent="0.3"/>
    <row r="3450" ht="14.25" customHeight="1" x14ac:dyDescent="0.3"/>
    <row r="3451" ht="14.25" customHeight="1" x14ac:dyDescent="0.3"/>
    <row r="3452" ht="14.25" customHeight="1" x14ac:dyDescent="0.3"/>
    <row r="3453" ht="14.25" customHeight="1" x14ac:dyDescent="0.3"/>
    <row r="3454" ht="14.25" customHeight="1" x14ac:dyDescent="0.3"/>
    <row r="3455" ht="14.25" customHeight="1" x14ac:dyDescent="0.3"/>
    <row r="3456" ht="14.25" customHeight="1" x14ac:dyDescent="0.3"/>
    <row r="3457" ht="14.25" customHeight="1" x14ac:dyDescent="0.3"/>
    <row r="3458" ht="14.25" customHeight="1" x14ac:dyDescent="0.3"/>
    <row r="3459" ht="14.25" customHeight="1" x14ac:dyDescent="0.3"/>
    <row r="3460" ht="14.25" customHeight="1" x14ac:dyDescent="0.3"/>
    <row r="3461" ht="14.25" customHeight="1" x14ac:dyDescent="0.3"/>
    <row r="3462" ht="14.25" customHeight="1" x14ac:dyDescent="0.3"/>
    <row r="3463" ht="14.25" customHeight="1" x14ac:dyDescent="0.3"/>
    <row r="3464" ht="14.25" customHeight="1" x14ac:dyDescent="0.3"/>
    <row r="3465" ht="14.25" customHeight="1" x14ac:dyDescent="0.3"/>
    <row r="3466" ht="14.25" customHeight="1" x14ac:dyDescent="0.3"/>
    <row r="3467" ht="14.25" customHeight="1" x14ac:dyDescent="0.3"/>
    <row r="3468" ht="14.25" customHeight="1" x14ac:dyDescent="0.3"/>
    <row r="3469" ht="14.25" customHeight="1" x14ac:dyDescent="0.3"/>
    <row r="3470" ht="14.25" customHeight="1" x14ac:dyDescent="0.3"/>
    <row r="3471" ht="14.25" customHeight="1" x14ac:dyDescent="0.3"/>
    <row r="3472" ht="14.25" customHeight="1" x14ac:dyDescent="0.3"/>
    <row r="3473" ht="14.25" customHeight="1" x14ac:dyDescent="0.3"/>
    <row r="3474" ht="14.25" customHeight="1" x14ac:dyDescent="0.3"/>
    <row r="3475" ht="14.25" customHeight="1" x14ac:dyDescent="0.3"/>
    <row r="3476" ht="14.25" customHeight="1" x14ac:dyDescent="0.3"/>
    <row r="3477" ht="14.25" customHeight="1" x14ac:dyDescent="0.3"/>
    <row r="3478" ht="14.25" customHeight="1" x14ac:dyDescent="0.3"/>
    <row r="3479" ht="14.25" customHeight="1" x14ac:dyDescent="0.3"/>
    <row r="3480" ht="14.25" customHeight="1" x14ac:dyDescent="0.3"/>
    <row r="3481" ht="14.25" customHeight="1" x14ac:dyDescent="0.3"/>
    <row r="3482" ht="14.25" customHeight="1" x14ac:dyDescent="0.3"/>
    <row r="3483" ht="14.25" customHeight="1" x14ac:dyDescent="0.3"/>
    <row r="3484" ht="14.25" customHeight="1" x14ac:dyDescent="0.3"/>
    <row r="3485" ht="14.25" customHeight="1" x14ac:dyDescent="0.3"/>
    <row r="3486" ht="14.25" customHeight="1" x14ac:dyDescent="0.3"/>
    <row r="3487" ht="14.25" customHeight="1" x14ac:dyDescent="0.3"/>
    <row r="3488" ht="14.25" customHeight="1" x14ac:dyDescent="0.3"/>
    <row r="3489" ht="14.25" customHeight="1" x14ac:dyDescent="0.3"/>
    <row r="3490" ht="14.25" customHeight="1" x14ac:dyDescent="0.3"/>
    <row r="3491" ht="14.25" customHeight="1" x14ac:dyDescent="0.3"/>
    <row r="3492" ht="14.25" customHeight="1" x14ac:dyDescent="0.3"/>
    <row r="3493" ht="14.25" customHeight="1" x14ac:dyDescent="0.3"/>
    <row r="3494" ht="14.25" customHeight="1" x14ac:dyDescent="0.3"/>
    <row r="3495" ht="14.25" customHeight="1" x14ac:dyDescent="0.3"/>
    <row r="3496" ht="14.25" customHeight="1" x14ac:dyDescent="0.3"/>
    <row r="3497" ht="14.25" customHeight="1" x14ac:dyDescent="0.3"/>
    <row r="3498" ht="14.25" customHeight="1" x14ac:dyDescent="0.3"/>
    <row r="3499" ht="14.25" customHeight="1" x14ac:dyDescent="0.3"/>
    <row r="3500" ht="14.25" customHeight="1" x14ac:dyDescent="0.3"/>
    <row r="3501" ht="14.25" customHeight="1" x14ac:dyDescent="0.3"/>
    <row r="3502" ht="14.25" customHeight="1" x14ac:dyDescent="0.3"/>
    <row r="3503" ht="14.25" customHeight="1" x14ac:dyDescent="0.3"/>
    <row r="3504" ht="14.25" customHeight="1" x14ac:dyDescent="0.3"/>
    <row r="3505" ht="14.25" customHeight="1" x14ac:dyDescent="0.3"/>
    <row r="3506" ht="14.25" customHeight="1" x14ac:dyDescent="0.3"/>
    <row r="3507" ht="14.25" customHeight="1" x14ac:dyDescent="0.3"/>
    <row r="3508" ht="14.25" customHeight="1" x14ac:dyDescent="0.3"/>
    <row r="3509" ht="14.25" customHeight="1" x14ac:dyDescent="0.3"/>
    <row r="3510" ht="14.25" customHeight="1" x14ac:dyDescent="0.3"/>
    <row r="3511" ht="14.25" customHeight="1" x14ac:dyDescent="0.3"/>
    <row r="3512" ht="14.25" customHeight="1" x14ac:dyDescent="0.3"/>
    <row r="3513" ht="14.25" customHeight="1" x14ac:dyDescent="0.3"/>
    <row r="3514" ht="14.25" customHeight="1" x14ac:dyDescent="0.3"/>
    <row r="3515" ht="14.25" customHeight="1" x14ac:dyDescent="0.3"/>
    <row r="3516" ht="14.25" customHeight="1" x14ac:dyDescent="0.3"/>
    <row r="3517" ht="14.25" customHeight="1" x14ac:dyDescent="0.3"/>
    <row r="3518" ht="14.25" customHeight="1" x14ac:dyDescent="0.3"/>
    <row r="3519" ht="14.25" customHeight="1" x14ac:dyDescent="0.3"/>
    <row r="3520" ht="14.25" customHeight="1" x14ac:dyDescent="0.3"/>
    <row r="3521" ht="14.25" customHeight="1" x14ac:dyDescent="0.3"/>
    <row r="3522" ht="14.25" customHeight="1" x14ac:dyDescent="0.3"/>
    <row r="3523" ht="14.25" customHeight="1" x14ac:dyDescent="0.3"/>
    <row r="3524" ht="14.25" customHeight="1" x14ac:dyDescent="0.3"/>
    <row r="3525" ht="14.25" customHeight="1" x14ac:dyDescent="0.3"/>
    <row r="3526" ht="14.25" customHeight="1" x14ac:dyDescent="0.3"/>
    <row r="3527" ht="14.25" customHeight="1" x14ac:dyDescent="0.3"/>
    <row r="3528" ht="14.25" customHeight="1" x14ac:dyDescent="0.3"/>
    <row r="3529" ht="14.25" customHeight="1" x14ac:dyDescent="0.3"/>
    <row r="3530" ht="14.25" customHeight="1" x14ac:dyDescent="0.3"/>
    <row r="3531" ht="14.25" customHeight="1" x14ac:dyDescent="0.3"/>
    <row r="3532" ht="14.25" customHeight="1" x14ac:dyDescent="0.3"/>
    <row r="3533" ht="14.25" customHeight="1" x14ac:dyDescent="0.3"/>
    <row r="3534" ht="14.25" customHeight="1" x14ac:dyDescent="0.3"/>
    <row r="3535" ht="14.25" customHeight="1" x14ac:dyDescent="0.3"/>
    <row r="3536" ht="14.25" customHeight="1" x14ac:dyDescent="0.3"/>
    <row r="3537" ht="14.25" customHeight="1" x14ac:dyDescent="0.3"/>
    <row r="3538" ht="14.25" customHeight="1" x14ac:dyDescent="0.3"/>
    <row r="3539" ht="14.25" customHeight="1" x14ac:dyDescent="0.3"/>
    <row r="3540" ht="14.25" customHeight="1" x14ac:dyDescent="0.3"/>
    <row r="3541" ht="14.25" customHeight="1" x14ac:dyDescent="0.3"/>
    <row r="3542" ht="14.25" customHeight="1" x14ac:dyDescent="0.3"/>
    <row r="3543" ht="14.25" customHeight="1" x14ac:dyDescent="0.3"/>
    <row r="3544" ht="14.25" customHeight="1" x14ac:dyDescent="0.3"/>
    <row r="3545" ht="14.25" customHeight="1" x14ac:dyDescent="0.3"/>
    <row r="3546" ht="14.25" customHeight="1" x14ac:dyDescent="0.3"/>
    <row r="3547" ht="14.25" customHeight="1" x14ac:dyDescent="0.3"/>
    <row r="3548" ht="14.25" customHeight="1" x14ac:dyDescent="0.3"/>
    <row r="3549" ht="14.25" customHeight="1" x14ac:dyDescent="0.3"/>
    <row r="3550" ht="14.25" customHeight="1" x14ac:dyDescent="0.3"/>
    <row r="3551" ht="14.25" customHeight="1" x14ac:dyDescent="0.3"/>
    <row r="3552" ht="14.25" customHeight="1" x14ac:dyDescent="0.3"/>
    <row r="3553" ht="14.25" customHeight="1" x14ac:dyDescent="0.3"/>
    <row r="3554" ht="14.25" customHeight="1" x14ac:dyDescent="0.3"/>
    <row r="3555" ht="14.25" customHeight="1" x14ac:dyDescent="0.3"/>
    <row r="3556" ht="14.25" customHeight="1" x14ac:dyDescent="0.3"/>
    <row r="3557" ht="14.25" customHeight="1" x14ac:dyDescent="0.3"/>
    <row r="3558" ht="14.25" customHeight="1" x14ac:dyDescent="0.3"/>
    <row r="3559" ht="14.25" customHeight="1" x14ac:dyDescent="0.3"/>
    <row r="3560" ht="14.25" customHeight="1" x14ac:dyDescent="0.3"/>
    <row r="3561" ht="14.25" customHeight="1" x14ac:dyDescent="0.3"/>
    <row r="3562" ht="14.25" customHeight="1" x14ac:dyDescent="0.3"/>
    <row r="3563" ht="14.25" customHeight="1" x14ac:dyDescent="0.3"/>
    <row r="3564" ht="14.25" customHeight="1" x14ac:dyDescent="0.3"/>
    <row r="3565" ht="14.25" customHeight="1" x14ac:dyDescent="0.3"/>
    <row r="3566" ht="14.25" customHeight="1" x14ac:dyDescent="0.3"/>
    <row r="3567" ht="14.25" customHeight="1" x14ac:dyDescent="0.3"/>
    <row r="3568" ht="14.25" customHeight="1" x14ac:dyDescent="0.3"/>
    <row r="3569" ht="14.25" customHeight="1" x14ac:dyDescent="0.3"/>
    <row r="3570" ht="14.25" customHeight="1" x14ac:dyDescent="0.3"/>
    <row r="3571" ht="14.25" customHeight="1" x14ac:dyDescent="0.3"/>
    <row r="3572" ht="14.25" customHeight="1" x14ac:dyDescent="0.3"/>
    <row r="3573" ht="14.25" customHeight="1" x14ac:dyDescent="0.3"/>
    <row r="3574" ht="14.25" customHeight="1" x14ac:dyDescent="0.3"/>
    <row r="3575" ht="14.25" customHeight="1" x14ac:dyDescent="0.3"/>
    <row r="3576" ht="14.25" customHeight="1" x14ac:dyDescent="0.3"/>
    <row r="3577" ht="14.25" customHeight="1" x14ac:dyDescent="0.3"/>
    <row r="3578" ht="14.25" customHeight="1" x14ac:dyDescent="0.3"/>
    <row r="3579" ht="14.25" customHeight="1" x14ac:dyDescent="0.3"/>
    <row r="3580" ht="14.25" customHeight="1" x14ac:dyDescent="0.3"/>
    <row r="3581" ht="14.25" customHeight="1" x14ac:dyDescent="0.3"/>
    <row r="3582" ht="14.25" customHeight="1" x14ac:dyDescent="0.3"/>
    <row r="3583" ht="14.25" customHeight="1" x14ac:dyDescent="0.3"/>
    <row r="3584" ht="14.25" customHeight="1" x14ac:dyDescent="0.3"/>
    <row r="3585" ht="14.25" customHeight="1" x14ac:dyDescent="0.3"/>
    <row r="3586" ht="14.25" customHeight="1" x14ac:dyDescent="0.3"/>
    <row r="3587" ht="14.25" customHeight="1" x14ac:dyDescent="0.3"/>
    <row r="3588" ht="14.25" customHeight="1" x14ac:dyDescent="0.3"/>
    <row r="3589" ht="14.25" customHeight="1" x14ac:dyDescent="0.3"/>
    <row r="3590" ht="14.25" customHeight="1" x14ac:dyDescent="0.3"/>
    <row r="3591" ht="14.25" customHeight="1" x14ac:dyDescent="0.3"/>
    <row r="3592" ht="14.25" customHeight="1" x14ac:dyDescent="0.3"/>
    <row r="3593" ht="14.25" customHeight="1" x14ac:dyDescent="0.3"/>
    <row r="3594" ht="14.25" customHeight="1" x14ac:dyDescent="0.3"/>
    <row r="3595" ht="14.25" customHeight="1" x14ac:dyDescent="0.3"/>
    <row r="3596" ht="14.25" customHeight="1" x14ac:dyDescent="0.3"/>
    <row r="3597" ht="14.25" customHeight="1" x14ac:dyDescent="0.3"/>
    <row r="3598" ht="14.25" customHeight="1" x14ac:dyDescent="0.3"/>
    <row r="3599" ht="14.25" customHeight="1" x14ac:dyDescent="0.3"/>
    <row r="3600" ht="14.25" customHeight="1" x14ac:dyDescent="0.3"/>
    <row r="3601" ht="14.25" customHeight="1" x14ac:dyDescent="0.3"/>
    <row r="3602" ht="14.25" customHeight="1" x14ac:dyDescent="0.3"/>
    <row r="3603" ht="14.25" customHeight="1" x14ac:dyDescent="0.3"/>
    <row r="3604" ht="14.25" customHeight="1" x14ac:dyDescent="0.3"/>
    <row r="3605" ht="14.25" customHeight="1" x14ac:dyDescent="0.3"/>
    <row r="3606" ht="14.25" customHeight="1" x14ac:dyDescent="0.3"/>
    <row r="3607" ht="14.25" customHeight="1" x14ac:dyDescent="0.3"/>
    <row r="3608" ht="14.25" customHeight="1" x14ac:dyDescent="0.3"/>
    <row r="3609" ht="14.25" customHeight="1" x14ac:dyDescent="0.3"/>
    <row r="3610" ht="14.25" customHeight="1" x14ac:dyDescent="0.3"/>
    <row r="3611" ht="14.25" customHeight="1" x14ac:dyDescent="0.3"/>
    <row r="3612" ht="14.25" customHeight="1" x14ac:dyDescent="0.3"/>
    <row r="3613" ht="14.25" customHeight="1" x14ac:dyDescent="0.3"/>
    <row r="3614" ht="14.25" customHeight="1" x14ac:dyDescent="0.3"/>
    <row r="3615" ht="14.25" customHeight="1" x14ac:dyDescent="0.3"/>
    <row r="3616" ht="14.25" customHeight="1" x14ac:dyDescent="0.3"/>
    <row r="3617" ht="14.25" customHeight="1" x14ac:dyDescent="0.3"/>
    <row r="3618" ht="14.25" customHeight="1" x14ac:dyDescent="0.3"/>
    <row r="3619" ht="14.25" customHeight="1" x14ac:dyDescent="0.3"/>
    <row r="3620" ht="14.25" customHeight="1" x14ac:dyDescent="0.3"/>
    <row r="3621" ht="14.25" customHeight="1" x14ac:dyDescent="0.3"/>
    <row r="3622" ht="14.25" customHeight="1" x14ac:dyDescent="0.3"/>
    <row r="3623" ht="14.25" customHeight="1" x14ac:dyDescent="0.3"/>
    <row r="3624" ht="14.25" customHeight="1" x14ac:dyDescent="0.3"/>
    <row r="3625" ht="14.25" customHeight="1" x14ac:dyDescent="0.3"/>
    <row r="3626" ht="14.25" customHeight="1" x14ac:dyDescent="0.3"/>
    <row r="3627" ht="14.25" customHeight="1" x14ac:dyDescent="0.3"/>
    <row r="3628" ht="14.25" customHeight="1" x14ac:dyDescent="0.3"/>
    <row r="3629" ht="14.25" customHeight="1" x14ac:dyDescent="0.3"/>
    <row r="3630" ht="14.25" customHeight="1" x14ac:dyDescent="0.3"/>
    <row r="3631" ht="14.25" customHeight="1" x14ac:dyDescent="0.3"/>
    <row r="3632" ht="14.25" customHeight="1" x14ac:dyDescent="0.3"/>
    <row r="3633" ht="14.25" customHeight="1" x14ac:dyDescent="0.3"/>
    <row r="3634" ht="14.25" customHeight="1" x14ac:dyDescent="0.3"/>
    <row r="3635" ht="14.25" customHeight="1" x14ac:dyDescent="0.3"/>
    <row r="3636" ht="14.25" customHeight="1" x14ac:dyDescent="0.3"/>
    <row r="3637" ht="14.25" customHeight="1" x14ac:dyDescent="0.3"/>
    <row r="3638" ht="14.25" customHeight="1" x14ac:dyDescent="0.3"/>
    <row r="3639" ht="14.25" customHeight="1" x14ac:dyDescent="0.3"/>
    <row r="3640" ht="14.25" customHeight="1" x14ac:dyDescent="0.3"/>
    <row r="3641" ht="14.25" customHeight="1" x14ac:dyDescent="0.3"/>
    <row r="3642" ht="14.25" customHeight="1" x14ac:dyDescent="0.3"/>
    <row r="3643" ht="14.25" customHeight="1" x14ac:dyDescent="0.3"/>
    <row r="3644" ht="14.25" customHeight="1" x14ac:dyDescent="0.3"/>
    <row r="3645" ht="14.25" customHeight="1" x14ac:dyDescent="0.3"/>
    <row r="3646" ht="14.25" customHeight="1" x14ac:dyDescent="0.3"/>
    <row r="3647" ht="14.25" customHeight="1" x14ac:dyDescent="0.3"/>
    <row r="3648" ht="14.25" customHeight="1" x14ac:dyDescent="0.3"/>
    <row r="3649" ht="14.25" customHeight="1" x14ac:dyDescent="0.3"/>
    <row r="3650" ht="14.25" customHeight="1" x14ac:dyDescent="0.3"/>
    <row r="3651" ht="14.25" customHeight="1" x14ac:dyDescent="0.3"/>
    <row r="3652" ht="14.25" customHeight="1" x14ac:dyDescent="0.3"/>
    <row r="3653" ht="14.25" customHeight="1" x14ac:dyDescent="0.3"/>
    <row r="3654" ht="14.25" customHeight="1" x14ac:dyDescent="0.3"/>
    <row r="3655" ht="14.25" customHeight="1" x14ac:dyDescent="0.3"/>
    <row r="3656" ht="14.25" customHeight="1" x14ac:dyDescent="0.3"/>
    <row r="3657" ht="14.25" customHeight="1" x14ac:dyDescent="0.3"/>
    <row r="3658" ht="14.25" customHeight="1" x14ac:dyDescent="0.3"/>
    <row r="3659" ht="14.25" customHeight="1" x14ac:dyDescent="0.3"/>
    <row r="3660" ht="14.25" customHeight="1" x14ac:dyDescent="0.3"/>
    <row r="3661" ht="14.25" customHeight="1" x14ac:dyDescent="0.3"/>
    <row r="3662" ht="14.25" customHeight="1" x14ac:dyDescent="0.3"/>
    <row r="3663" ht="14.25" customHeight="1" x14ac:dyDescent="0.3"/>
    <row r="3664" ht="14.25" customHeight="1" x14ac:dyDescent="0.3"/>
    <row r="3665" ht="14.25" customHeight="1" x14ac:dyDescent="0.3"/>
    <row r="3666" ht="14.25" customHeight="1" x14ac:dyDescent="0.3"/>
    <row r="3667" ht="14.25" customHeight="1" x14ac:dyDescent="0.3"/>
    <row r="3668" ht="14.25" customHeight="1" x14ac:dyDescent="0.3"/>
    <row r="3669" ht="14.25" customHeight="1" x14ac:dyDescent="0.3"/>
    <row r="3670" ht="14.25" customHeight="1" x14ac:dyDescent="0.3"/>
    <row r="3671" ht="14.25" customHeight="1" x14ac:dyDescent="0.3"/>
    <row r="3672" ht="14.25" customHeight="1" x14ac:dyDescent="0.3"/>
    <row r="3673" ht="14.25" customHeight="1" x14ac:dyDescent="0.3"/>
    <row r="3674" ht="14.25" customHeight="1" x14ac:dyDescent="0.3"/>
    <row r="3675" ht="14.25" customHeight="1" x14ac:dyDescent="0.3"/>
    <row r="3676" ht="14.25" customHeight="1" x14ac:dyDescent="0.3"/>
    <row r="3677" ht="14.25" customHeight="1" x14ac:dyDescent="0.3"/>
    <row r="3678" ht="14.25" customHeight="1" x14ac:dyDescent="0.3"/>
    <row r="3679" ht="14.25" customHeight="1" x14ac:dyDescent="0.3"/>
    <row r="3680" ht="14.25" customHeight="1" x14ac:dyDescent="0.3"/>
    <row r="3681" ht="14.25" customHeight="1" x14ac:dyDescent="0.3"/>
    <row r="3682" ht="14.25" customHeight="1" x14ac:dyDescent="0.3"/>
    <row r="3683" ht="14.25" customHeight="1" x14ac:dyDescent="0.3"/>
    <row r="3684" ht="14.25" customHeight="1" x14ac:dyDescent="0.3"/>
    <row r="3685" ht="14.25" customHeight="1" x14ac:dyDescent="0.3"/>
    <row r="3686" ht="14.25" customHeight="1" x14ac:dyDescent="0.3"/>
    <row r="3687" ht="14.25" customHeight="1" x14ac:dyDescent="0.3"/>
    <row r="3688" ht="14.25" customHeight="1" x14ac:dyDescent="0.3"/>
    <row r="3689" ht="14.25" customHeight="1" x14ac:dyDescent="0.3"/>
    <row r="3690" ht="14.25" customHeight="1" x14ac:dyDescent="0.3"/>
    <row r="3691" ht="14.25" customHeight="1" x14ac:dyDescent="0.3"/>
    <row r="3692" ht="14.25" customHeight="1" x14ac:dyDescent="0.3"/>
    <row r="3693" ht="14.25" customHeight="1" x14ac:dyDescent="0.3"/>
    <row r="3694" ht="14.25" customHeight="1" x14ac:dyDescent="0.3"/>
    <row r="3695" ht="14.25" customHeight="1" x14ac:dyDescent="0.3"/>
    <row r="3696" ht="14.25" customHeight="1" x14ac:dyDescent="0.3"/>
    <row r="3697" ht="14.25" customHeight="1" x14ac:dyDescent="0.3"/>
    <row r="3698" ht="14.25" customHeight="1" x14ac:dyDescent="0.3"/>
    <row r="3699" ht="14.25" customHeight="1" x14ac:dyDescent="0.3"/>
    <row r="3700" ht="14.25" customHeight="1" x14ac:dyDescent="0.3"/>
    <row r="3701" ht="14.25" customHeight="1" x14ac:dyDescent="0.3"/>
    <row r="3702" ht="14.25" customHeight="1" x14ac:dyDescent="0.3"/>
    <row r="3703" ht="14.25" customHeight="1" x14ac:dyDescent="0.3"/>
    <row r="3704" ht="14.25" customHeight="1" x14ac:dyDescent="0.3"/>
    <row r="3705" ht="14.25" customHeight="1" x14ac:dyDescent="0.3"/>
    <row r="3706" ht="14.25" customHeight="1" x14ac:dyDescent="0.3"/>
    <row r="3707" ht="14.25" customHeight="1" x14ac:dyDescent="0.3"/>
    <row r="3708" ht="14.25" customHeight="1" x14ac:dyDescent="0.3"/>
    <row r="3709" ht="14.25" customHeight="1" x14ac:dyDescent="0.3"/>
    <row r="3710" ht="14.25" customHeight="1" x14ac:dyDescent="0.3"/>
    <row r="3711" ht="14.25" customHeight="1" x14ac:dyDescent="0.3"/>
    <row r="3712" ht="14.25" customHeight="1" x14ac:dyDescent="0.3"/>
    <row r="3713" ht="14.25" customHeight="1" x14ac:dyDescent="0.3"/>
    <row r="3714" ht="14.25" customHeight="1" x14ac:dyDescent="0.3"/>
    <row r="3715" ht="14.25" customHeight="1" x14ac:dyDescent="0.3"/>
    <row r="3716" ht="14.25" customHeight="1" x14ac:dyDescent="0.3"/>
    <row r="3717" ht="14.25" customHeight="1" x14ac:dyDescent="0.3"/>
    <row r="3718" ht="14.25" customHeight="1" x14ac:dyDescent="0.3"/>
    <row r="3719" ht="14.25" customHeight="1" x14ac:dyDescent="0.3"/>
    <row r="3720" ht="14.25" customHeight="1" x14ac:dyDescent="0.3"/>
    <row r="3721" ht="14.25" customHeight="1" x14ac:dyDescent="0.3"/>
    <row r="3722" ht="14.25" customHeight="1" x14ac:dyDescent="0.3"/>
    <row r="3723" ht="14.25" customHeight="1" x14ac:dyDescent="0.3"/>
    <row r="3724" ht="14.25" customHeight="1" x14ac:dyDescent="0.3"/>
    <row r="3725" ht="14.25" customHeight="1" x14ac:dyDescent="0.3"/>
    <row r="3726" ht="14.25" customHeight="1" x14ac:dyDescent="0.3"/>
    <row r="3727" ht="14.25" customHeight="1" x14ac:dyDescent="0.3"/>
    <row r="3728" ht="14.25" customHeight="1" x14ac:dyDescent="0.3"/>
    <row r="3729" ht="14.25" customHeight="1" x14ac:dyDescent="0.3"/>
    <row r="3730" ht="14.25" customHeight="1" x14ac:dyDescent="0.3"/>
    <row r="3731" ht="14.25" customHeight="1" x14ac:dyDescent="0.3"/>
    <row r="3732" ht="14.25" customHeight="1" x14ac:dyDescent="0.3"/>
    <row r="3733" ht="14.25" customHeight="1" x14ac:dyDescent="0.3"/>
    <row r="3734" ht="14.25" customHeight="1" x14ac:dyDescent="0.3"/>
    <row r="3735" ht="14.25" customHeight="1" x14ac:dyDescent="0.3"/>
    <row r="3736" ht="14.25" customHeight="1" x14ac:dyDescent="0.3"/>
    <row r="3737" ht="14.25" customHeight="1" x14ac:dyDescent="0.3"/>
    <row r="3738" ht="14.25" customHeight="1" x14ac:dyDescent="0.3"/>
    <row r="3739" ht="14.25" customHeight="1" x14ac:dyDescent="0.3"/>
    <row r="3740" ht="14.25" customHeight="1" x14ac:dyDescent="0.3"/>
    <row r="3741" ht="14.25" customHeight="1" x14ac:dyDescent="0.3"/>
    <row r="3742" ht="14.25" customHeight="1" x14ac:dyDescent="0.3"/>
    <row r="3743" ht="14.25" customHeight="1" x14ac:dyDescent="0.3"/>
    <row r="3744" ht="14.25" customHeight="1" x14ac:dyDescent="0.3"/>
    <row r="3745" ht="14.25" customHeight="1" x14ac:dyDescent="0.3"/>
    <row r="3746" ht="14.25" customHeight="1" x14ac:dyDescent="0.3"/>
    <row r="3747" ht="14.25" customHeight="1" x14ac:dyDescent="0.3"/>
    <row r="3748" ht="14.25" customHeight="1" x14ac:dyDescent="0.3"/>
    <row r="3749" ht="14.25" customHeight="1" x14ac:dyDescent="0.3"/>
    <row r="3750" ht="14.25" customHeight="1" x14ac:dyDescent="0.3"/>
    <row r="3751" ht="14.25" customHeight="1" x14ac:dyDescent="0.3"/>
    <row r="3752" ht="14.25" customHeight="1" x14ac:dyDescent="0.3"/>
    <row r="3753" ht="14.25" customHeight="1" x14ac:dyDescent="0.3"/>
    <row r="3754" ht="14.25" customHeight="1" x14ac:dyDescent="0.3"/>
    <row r="3755" ht="14.25" customHeight="1" x14ac:dyDescent="0.3"/>
    <row r="3756" ht="14.25" customHeight="1" x14ac:dyDescent="0.3"/>
    <row r="3757" ht="14.25" customHeight="1" x14ac:dyDescent="0.3"/>
    <row r="3758" ht="14.25" customHeight="1" x14ac:dyDescent="0.3"/>
    <row r="3759" ht="14.25" customHeight="1" x14ac:dyDescent="0.3"/>
    <row r="3760" ht="14.25" customHeight="1" x14ac:dyDescent="0.3"/>
    <row r="3761" ht="14.25" customHeight="1" x14ac:dyDescent="0.3"/>
    <row r="3762" ht="14.25" customHeight="1" x14ac:dyDescent="0.3"/>
    <row r="3763" ht="14.25" customHeight="1" x14ac:dyDescent="0.3"/>
    <row r="3764" ht="14.25" customHeight="1" x14ac:dyDescent="0.3"/>
    <row r="3765" ht="14.25" customHeight="1" x14ac:dyDescent="0.3"/>
    <row r="3766" ht="14.25" customHeight="1" x14ac:dyDescent="0.3"/>
    <row r="3767" ht="14.25" customHeight="1" x14ac:dyDescent="0.3"/>
    <row r="3768" ht="14.25" customHeight="1" x14ac:dyDescent="0.3"/>
    <row r="3769" ht="14.25" customHeight="1" x14ac:dyDescent="0.3"/>
    <row r="3770" ht="14.25" customHeight="1" x14ac:dyDescent="0.3"/>
    <row r="3771" ht="14.25" customHeight="1" x14ac:dyDescent="0.3"/>
    <row r="3772" ht="14.25" customHeight="1" x14ac:dyDescent="0.3"/>
    <row r="3773" ht="14.25" customHeight="1" x14ac:dyDescent="0.3"/>
    <row r="3774" ht="14.25" customHeight="1" x14ac:dyDescent="0.3"/>
    <row r="3775" ht="14.25" customHeight="1" x14ac:dyDescent="0.3"/>
    <row r="3776" ht="14.25" customHeight="1" x14ac:dyDescent="0.3"/>
    <row r="3777" ht="14.25" customHeight="1" x14ac:dyDescent="0.3"/>
    <row r="3778" ht="14.25" customHeight="1" x14ac:dyDescent="0.3"/>
    <row r="3779" ht="14.25" customHeight="1" x14ac:dyDescent="0.3"/>
    <row r="3780" ht="14.25" customHeight="1" x14ac:dyDescent="0.3"/>
    <row r="3781" ht="14.25" customHeight="1" x14ac:dyDescent="0.3"/>
    <row r="3782" ht="14.25" customHeight="1" x14ac:dyDescent="0.3"/>
    <row r="3783" ht="14.25" customHeight="1" x14ac:dyDescent="0.3"/>
    <row r="3784" ht="14.25" customHeight="1" x14ac:dyDescent="0.3"/>
    <row r="3785" ht="14.25" customHeight="1" x14ac:dyDescent="0.3"/>
    <row r="3786" ht="14.25" customHeight="1" x14ac:dyDescent="0.3"/>
    <row r="3787" ht="14.25" customHeight="1" x14ac:dyDescent="0.3"/>
    <row r="3788" ht="14.25" customHeight="1" x14ac:dyDescent="0.3"/>
    <row r="3789" ht="14.25" customHeight="1" x14ac:dyDescent="0.3"/>
    <row r="3790" ht="14.25" customHeight="1" x14ac:dyDescent="0.3"/>
    <row r="3791" ht="14.25" customHeight="1" x14ac:dyDescent="0.3"/>
    <row r="3792" ht="14.25" customHeight="1" x14ac:dyDescent="0.3"/>
    <row r="3793" ht="14.25" customHeight="1" x14ac:dyDescent="0.3"/>
    <row r="3794" ht="14.25" customHeight="1" x14ac:dyDescent="0.3"/>
    <row r="3795" ht="14.25" customHeight="1" x14ac:dyDescent="0.3"/>
    <row r="3796" ht="14.25" customHeight="1" x14ac:dyDescent="0.3"/>
    <row r="3797" ht="14.25" customHeight="1" x14ac:dyDescent="0.3"/>
    <row r="3798" ht="14.25" customHeight="1" x14ac:dyDescent="0.3"/>
    <row r="3799" ht="14.25" customHeight="1" x14ac:dyDescent="0.3"/>
    <row r="3800" ht="14.25" customHeight="1" x14ac:dyDescent="0.3"/>
    <row r="3801" ht="14.25" customHeight="1" x14ac:dyDescent="0.3"/>
    <row r="3802" ht="14.25" customHeight="1" x14ac:dyDescent="0.3"/>
    <row r="3803" ht="14.25" customHeight="1" x14ac:dyDescent="0.3"/>
    <row r="3804" ht="14.25" customHeight="1" x14ac:dyDescent="0.3"/>
    <row r="3805" ht="14.25" customHeight="1" x14ac:dyDescent="0.3"/>
    <row r="3806" ht="14.25" customHeight="1" x14ac:dyDescent="0.3"/>
    <row r="3807" ht="14.25" customHeight="1" x14ac:dyDescent="0.3"/>
    <row r="3808" ht="14.25" customHeight="1" x14ac:dyDescent="0.3"/>
    <row r="3809" ht="14.25" customHeight="1" x14ac:dyDescent="0.3"/>
    <row r="3810" ht="14.25" customHeight="1" x14ac:dyDescent="0.3"/>
    <row r="3811" ht="14.25" customHeight="1" x14ac:dyDescent="0.3"/>
    <row r="3812" ht="14.25" customHeight="1" x14ac:dyDescent="0.3"/>
    <row r="3813" ht="14.25" customHeight="1" x14ac:dyDescent="0.3"/>
    <row r="3814" ht="14.25" customHeight="1" x14ac:dyDescent="0.3"/>
    <row r="3815" ht="14.25" customHeight="1" x14ac:dyDescent="0.3"/>
    <row r="3816" ht="14.25" customHeight="1" x14ac:dyDescent="0.3"/>
    <row r="3817" ht="14.25" customHeight="1" x14ac:dyDescent="0.3"/>
    <row r="3818" ht="14.25" customHeight="1" x14ac:dyDescent="0.3"/>
    <row r="3819" ht="14.25" customHeight="1" x14ac:dyDescent="0.3"/>
    <row r="3820" ht="14.25" customHeight="1" x14ac:dyDescent="0.3"/>
    <row r="3821" ht="14.25" customHeight="1" x14ac:dyDescent="0.3"/>
    <row r="3822" ht="14.25" customHeight="1" x14ac:dyDescent="0.3"/>
    <row r="3823" ht="14.25" customHeight="1" x14ac:dyDescent="0.3"/>
    <row r="3824" ht="14.25" customHeight="1" x14ac:dyDescent="0.3"/>
    <row r="3825" ht="14.25" customHeight="1" x14ac:dyDescent="0.3"/>
    <row r="3826" ht="14.25" customHeight="1" x14ac:dyDescent="0.3"/>
    <row r="3827" ht="14.25" customHeight="1" x14ac:dyDescent="0.3"/>
    <row r="3828" ht="14.25" customHeight="1" x14ac:dyDescent="0.3"/>
    <row r="3829" ht="14.25" customHeight="1" x14ac:dyDescent="0.3"/>
    <row r="3830" ht="14.25" customHeight="1" x14ac:dyDescent="0.3"/>
    <row r="3831" ht="14.25" customHeight="1" x14ac:dyDescent="0.3"/>
    <row r="3832" ht="14.25" customHeight="1" x14ac:dyDescent="0.3"/>
    <row r="3833" ht="14.25" customHeight="1" x14ac:dyDescent="0.3"/>
    <row r="3834" ht="14.25" customHeight="1" x14ac:dyDescent="0.3"/>
    <row r="3835" ht="14.25" customHeight="1" x14ac:dyDescent="0.3"/>
    <row r="3836" ht="14.25" customHeight="1" x14ac:dyDescent="0.3"/>
    <row r="3837" ht="14.25" customHeight="1" x14ac:dyDescent="0.3"/>
    <row r="3838" ht="14.25" customHeight="1" x14ac:dyDescent="0.3"/>
    <row r="3839" ht="14.25" customHeight="1" x14ac:dyDescent="0.3"/>
    <row r="3840" ht="14.25" customHeight="1" x14ac:dyDescent="0.3"/>
    <row r="3841" ht="14.25" customHeight="1" x14ac:dyDescent="0.3"/>
    <row r="3842" ht="14.25" customHeight="1" x14ac:dyDescent="0.3"/>
    <row r="3843" ht="14.25" customHeight="1" x14ac:dyDescent="0.3"/>
    <row r="3844" ht="14.25" customHeight="1" x14ac:dyDescent="0.3"/>
    <row r="3845" ht="14.25" customHeight="1" x14ac:dyDescent="0.3"/>
    <row r="3846" ht="14.25" customHeight="1" x14ac:dyDescent="0.3"/>
    <row r="3847" ht="14.25" customHeight="1" x14ac:dyDescent="0.3"/>
    <row r="3848" ht="14.25" customHeight="1" x14ac:dyDescent="0.3"/>
    <row r="3849" ht="14.25" customHeight="1" x14ac:dyDescent="0.3"/>
    <row r="3850" ht="14.25" customHeight="1" x14ac:dyDescent="0.3"/>
    <row r="3851" ht="14.25" customHeight="1" x14ac:dyDescent="0.3"/>
    <row r="3852" ht="14.25" customHeight="1" x14ac:dyDescent="0.3"/>
    <row r="3853" ht="14.25" customHeight="1" x14ac:dyDescent="0.3"/>
    <row r="3854" ht="14.25" customHeight="1" x14ac:dyDescent="0.3"/>
    <row r="3855" ht="14.25" customHeight="1" x14ac:dyDescent="0.3"/>
    <row r="3856" ht="14.25" customHeight="1" x14ac:dyDescent="0.3"/>
    <row r="3857" ht="14.25" customHeight="1" x14ac:dyDescent="0.3"/>
    <row r="3858" ht="14.25" customHeight="1" x14ac:dyDescent="0.3"/>
    <row r="3859" ht="14.25" customHeight="1" x14ac:dyDescent="0.3"/>
    <row r="3860" ht="14.25" customHeight="1" x14ac:dyDescent="0.3"/>
    <row r="3861" ht="14.25" customHeight="1" x14ac:dyDescent="0.3"/>
    <row r="3862" ht="14.25" customHeight="1" x14ac:dyDescent="0.3"/>
    <row r="3863" ht="14.25" customHeight="1" x14ac:dyDescent="0.3"/>
    <row r="3864" ht="14.25" customHeight="1" x14ac:dyDescent="0.3"/>
    <row r="3865" ht="14.25" customHeight="1" x14ac:dyDescent="0.3"/>
    <row r="3866" ht="14.25" customHeight="1" x14ac:dyDescent="0.3"/>
    <row r="3867" ht="14.25" customHeight="1" x14ac:dyDescent="0.3"/>
    <row r="3868" ht="14.25" customHeight="1" x14ac:dyDescent="0.3"/>
    <row r="3869" ht="14.25" customHeight="1" x14ac:dyDescent="0.3"/>
    <row r="3870" ht="14.25" customHeight="1" x14ac:dyDescent="0.3"/>
    <row r="3871" ht="14.25" customHeight="1" x14ac:dyDescent="0.3"/>
    <row r="3872" ht="14.25" customHeight="1" x14ac:dyDescent="0.3"/>
    <row r="3873" ht="14.25" customHeight="1" x14ac:dyDescent="0.3"/>
    <row r="3874" ht="14.25" customHeight="1" x14ac:dyDescent="0.3"/>
    <row r="3875" ht="14.25" customHeight="1" x14ac:dyDescent="0.3"/>
    <row r="3876" ht="14.25" customHeight="1" x14ac:dyDescent="0.3"/>
    <row r="3877" ht="14.25" customHeight="1" x14ac:dyDescent="0.3"/>
    <row r="3878" ht="14.25" customHeight="1" x14ac:dyDescent="0.3"/>
    <row r="3879" ht="14.25" customHeight="1" x14ac:dyDescent="0.3"/>
    <row r="3880" ht="14.25" customHeight="1" x14ac:dyDescent="0.3"/>
    <row r="3881" ht="14.25" customHeight="1" x14ac:dyDescent="0.3"/>
    <row r="3882" ht="14.25" customHeight="1" x14ac:dyDescent="0.3"/>
    <row r="3883" ht="14.25" customHeight="1" x14ac:dyDescent="0.3"/>
    <row r="3884" ht="14.25" customHeight="1" x14ac:dyDescent="0.3"/>
    <row r="3885" ht="14.25" customHeight="1" x14ac:dyDescent="0.3"/>
    <row r="3886" ht="14.25" customHeight="1" x14ac:dyDescent="0.3"/>
    <row r="3887" ht="14.25" customHeight="1" x14ac:dyDescent="0.3"/>
    <row r="3888" ht="14.25" customHeight="1" x14ac:dyDescent="0.3"/>
    <row r="3889" ht="14.25" customHeight="1" x14ac:dyDescent="0.3"/>
    <row r="3890" ht="14.25" customHeight="1" x14ac:dyDescent="0.3"/>
    <row r="3891" ht="14.25" customHeight="1" x14ac:dyDescent="0.3"/>
    <row r="3892" ht="14.25" customHeight="1" x14ac:dyDescent="0.3"/>
    <row r="3893" ht="14.25" customHeight="1" x14ac:dyDescent="0.3"/>
    <row r="3894" ht="14.25" customHeight="1" x14ac:dyDescent="0.3"/>
    <row r="3895" ht="14.25" customHeight="1" x14ac:dyDescent="0.3"/>
    <row r="3896" ht="14.25" customHeight="1" x14ac:dyDescent="0.3"/>
    <row r="3897" ht="14.25" customHeight="1" x14ac:dyDescent="0.3"/>
    <row r="3898" ht="14.25" customHeight="1" x14ac:dyDescent="0.3"/>
    <row r="3899" ht="14.25" customHeight="1" x14ac:dyDescent="0.3"/>
    <row r="3900" ht="14.25" customHeight="1" x14ac:dyDescent="0.3"/>
    <row r="3901" ht="14.25" customHeight="1" x14ac:dyDescent="0.3"/>
    <row r="3902" ht="14.25" customHeight="1" x14ac:dyDescent="0.3"/>
    <row r="3903" ht="14.25" customHeight="1" x14ac:dyDescent="0.3"/>
    <row r="3904" ht="14.25" customHeight="1" x14ac:dyDescent="0.3"/>
    <row r="3905" ht="14.25" customHeight="1" x14ac:dyDescent="0.3"/>
    <row r="3906" ht="14.25" customHeight="1" x14ac:dyDescent="0.3"/>
    <row r="3907" ht="14.25" customHeight="1" x14ac:dyDescent="0.3"/>
    <row r="3908" ht="14.25" customHeight="1" x14ac:dyDescent="0.3"/>
    <row r="3909" ht="14.25" customHeight="1" x14ac:dyDescent="0.3"/>
    <row r="3910" ht="14.25" customHeight="1" x14ac:dyDescent="0.3"/>
    <row r="3911" ht="14.25" customHeight="1" x14ac:dyDescent="0.3"/>
    <row r="3912" ht="14.25" customHeight="1" x14ac:dyDescent="0.3"/>
    <row r="3913" ht="14.25" customHeight="1" x14ac:dyDescent="0.3"/>
    <row r="3914" ht="14.25" customHeight="1" x14ac:dyDescent="0.3"/>
    <row r="3915" ht="14.25" customHeight="1" x14ac:dyDescent="0.3"/>
    <row r="3916" ht="14.25" customHeight="1" x14ac:dyDescent="0.3"/>
    <row r="3917" ht="14.25" customHeight="1" x14ac:dyDescent="0.3"/>
    <row r="3918" ht="14.25" customHeight="1" x14ac:dyDescent="0.3"/>
    <row r="3919" ht="14.25" customHeight="1" x14ac:dyDescent="0.3"/>
    <row r="3920" ht="14.25" customHeight="1" x14ac:dyDescent="0.3"/>
    <row r="3921" ht="14.25" customHeight="1" x14ac:dyDescent="0.3"/>
    <row r="3922" ht="14.25" customHeight="1" x14ac:dyDescent="0.3"/>
    <row r="3923" ht="14.25" customHeight="1" x14ac:dyDescent="0.3"/>
    <row r="3924" ht="14.25" customHeight="1" x14ac:dyDescent="0.3"/>
    <row r="3925" ht="14.25" customHeight="1" x14ac:dyDescent="0.3"/>
    <row r="3926" ht="14.25" customHeight="1" x14ac:dyDescent="0.3"/>
    <row r="3927" ht="14.25" customHeight="1" x14ac:dyDescent="0.3"/>
    <row r="3928" ht="14.25" customHeight="1" x14ac:dyDescent="0.3"/>
    <row r="3929" ht="14.25" customHeight="1" x14ac:dyDescent="0.3"/>
    <row r="3930" ht="14.25" customHeight="1" x14ac:dyDescent="0.3"/>
    <row r="3931" ht="14.25" customHeight="1" x14ac:dyDescent="0.3"/>
    <row r="3932" ht="14.25" customHeight="1" x14ac:dyDescent="0.3"/>
    <row r="3933" ht="14.25" customHeight="1" x14ac:dyDescent="0.3"/>
    <row r="3934" ht="14.25" customHeight="1" x14ac:dyDescent="0.3"/>
    <row r="3935" ht="14.25" customHeight="1" x14ac:dyDescent="0.3"/>
    <row r="3936" ht="14.25" customHeight="1" x14ac:dyDescent="0.3"/>
    <row r="3937" ht="14.25" customHeight="1" x14ac:dyDescent="0.3"/>
    <row r="3938" ht="14.25" customHeight="1" x14ac:dyDescent="0.3"/>
    <row r="3939" ht="14.25" customHeight="1" x14ac:dyDescent="0.3"/>
    <row r="3940" ht="14.25" customHeight="1" x14ac:dyDescent="0.3"/>
    <row r="3941" ht="14.25" customHeight="1" x14ac:dyDescent="0.3"/>
    <row r="3942" ht="14.25" customHeight="1" x14ac:dyDescent="0.3"/>
    <row r="3943" ht="14.25" customHeight="1" x14ac:dyDescent="0.3"/>
    <row r="3944" ht="14.25" customHeight="1" x14ac:dyDescent="0.3"/>
    <row r="3945" ht="14.25" customHeight="1" x14ac:dyDescent="0.3"/>
    <row r="3946" ht="14.25" customHeight="1" x14ac:dyDescent="0.3"/>
    <row r="3947" ht="14.25" customHeight="1" x14ac:dyDescent="0.3"/>
    <row r="3948" ht="14.25" customHeight="1" x14ac:dyDescent="0.3"/>
    <row r="3949" ht="14.25" customHeight="1" x14ac:dyDescent="0.3"/>
    <row r="3950" ht="14.25" customHeight="1" x14ac:dyDescent="0.3"/>
    <row r="3951" ht="14.25" customHeight="1" x14ac:dyDescent="0.3"/>
    <row r="3952" ht="14.25" customHeight="1" x14ac:dyDescent="0.3"/>
    <row r="3953" ht="14.25" customHeight="1" x14ac:dyDescent="0.3"/>
    <row r="3954" ht="14.25" customHeight="1" x14ac:dyDescent="0.3"/>
    <row r="3955" ht="14.25" customHeight="1" x14ac:dyDescent="0.3"/>
    <row r="3956" ht="14.25" customHeight="1" x14ac:dyDescent="0.3"/>
    <row r="3957" ht="14.25" customHeight="1" x14ac:dyDescent="0.3"/>
    <row r="3958" ht="14.25" customHeight="1" x14ac:dyDescent="0.3"/>
    <row r="3959" ht="14.25" customHeight="1" x14ac:dyDescent="0.3"/>
    <row r="3960" ht="14.25" customHeight="1" x14ac:dyDescent="0.3"/>
    <row r="3961" ht="14.25" customHeight="1" x14ac:dyDescent="0.3"/>
    <row r="3962" ht="14.25" customHeight="1" x14ac:dyDescent="0.3"/>
    <row r="3963" ht="14.25" customHeight="1" x14ac:dyDescent="0.3"/>
    <row r="3964" ht="14.25" customHeight="1" x14ac:dyDescent="0.3"/>
    <row r="3965" ht="14.25" customHeight="1" x14ac:dyDescent="0.3"/>
    <row r="3966" ht="14.25" customHeight="1" x14ac:dyDescent="0.3"/>
    <row r="3967" ht="14.25" customHeight="1" x14ac:dyDescent="0.3"/>
    <row r="3968" ht="14.25" customHeight="1" x14ac:dyDescent="0.3"/>
    <row r="3969" ht="14.25" customHeight="1" x14ac:dyDescent="0.3"/>
    <row r="3970" ht="14.25" customHeight="1" x14ac:dyDescent="0.3"/>
    <row r="3971" ht="14.25" customHeight="1" x14ac:dyDescent="0.3"/>
    <row r="3972" ht="14.25" customHeight="1" x14ac:dyDescent="0.3"/>
    <row r="3973" ht="14.25" customHeight="1" x14ac:dyDescent="0.3"/>
    <row r="3974" ht="14.25" customHeight="1" x14ac:dyDescent="0.3"/>
    <row r="3975" ht="14.25" customHeight="1" x14ac:dyDescent="0.3"/>
    <row r="3976" ht="14.25" customHeight="1" x14ac:dyDescent="0.3"/>
    <row r="3977" ht="14.25" customHeight="1" x14ac:dyDescent="0.3"/>
    <row r="3978" ht="14.25" customHeight="1" x14ac:dyDescent="0.3"/>
    <row r="3979" ht="14.25" customHeight="1" x14ac:dyDescent="0.3"/>
    <row r="3980" ht="14.25" customHeight="1" x14ac:dyDescent="0.3"/>
    <row r="3981" ht="14.25" customHeight="1" x14ac:dyDescent="0.3"/>
    <row r="3982" ht="14.25" customHeight="1" x14ac:dyDescent="0.3"/>
    <row r="3983" ht="14.25" customHeight="1" x14ac:dyDescent="0.3"/>
    <row r="3984" ht="14.25" customHeight="1" x14ac:dyDescent="0.3"/>
    <row r="3985" ht="14.25" customHeight="1" x14ac:dyDescent="0.3"/>
    <row r="3986" ht="14.25" customHeight="1" x14ac:dyDescent="0.3"/>
    <row r="3987" ht="14.25" customHeight="1" x14ac:dyDescent="0.3"/>
    <row r="3988" ht="14.25" customHeight="1" x14ac:dyDescent="0.3"/>
    <row r="3989" ht="14.25" customHeight="1" x14ac:dyDescent="0.3"/>
    <row r="3990" ht="14.25" customHeight="1" x14ac:dyDescent="0.3"/>
    <row r="3991" ht="14.25" customHeight="1" x14ac:dyDescent="0.3"/>
    <row r="3992" ht="14.25" customHeight="1" x14ac:dyDescent="0.3"/>
    <row r="3993" ht="14.25" customHeight="1" x14ac:dyDescent="0.3"/>
    <row r="3994" ht="14.25" customHeight="1" x14ac:dyDescent="0.3"/>
    <row r="3995" ht="14.25" customHeight="1" x14ac:dyDescent="0.3"/>
    <row r="3996" ht="14.25" customHeight="1" x14ac:dyDescent="0.3"/>
    <row r="3997" ht="14.25" customHeight="1" x14ac:dyDescent="0.3"/>
    <row r="3998" ht="14.25" customHeight="1" x14ac:dyDescent="0.3"/>
    <row r="3999" ht="14.25" customHeight="1" x14ac:dyDescent="0.3"/>
    <row r="4000" ht="14.25" customHeight="1" x14ac:dyDescent="0.3"/>
    <row r="4001" ht="14.25" customHeight="1" x14ac:dyDescent="0.3"/>
    <row r="4002" ht="14.25" customHeight="1" x14ac:dyDescent="0.3"/>
    <row r="4003" ht="14.25" customHeight="1" x14ac:dyDescent="0.3"/>
    <row r="4004" ht="14.25" customHeight="1" x14ac:dyDescent="0.3"/>
    <row r="4005" ht="14.25" customHeight="1" x14ac:dyDescent="0.3"/>
    <row r="4006" ht="14.25" customHeight="1" x14ac:dyDescent="0.3"/>
    <row r="4007" ht="14.25" customHeight="1" x14ac:dyDescent="0.3"/>
    <row r="4008" ht="14.25" customHeight="1" x14ac:dyDescent="0.3"/>
    <row r="4009" ht="14.25" customHeight="1" x14ac:dyDescent="0.3"/>
    <row r="4010" ht="14.25" customHeight="1" x14ac:dyDescent="0.3"/>
    <row r="4011" ht="14.25" customHeight="1" x14ac:dyDescent="0.3"/>
    <row r="4012" ht="14.25" customHeight="1" x14ac:dyDescent="0.3"/>
    <row r="4013" ht="14.25" customHeight="1" x14ac:dyDescent="0.3"/>
    <row r="4014" ht="14.25" customHeight="1" x14ac:dyDescent="0.3"/>
    <row r="4015" ht="14.25" customHeight="1" x14ac:dyDescent="0.3"/>
    <row r="4016" ht="14.25" customHeight="1" x14ac:dyDescent="0.3"/>
    <row r="4017" ht="14.25" customHeight="1" x14ac:dyDescent="0.3"/>
    <row r="4018" ht="14.25" customHeight="1" x14ac:dyDescent="0.3"/>
    <row r="4019" ht="14.25" customHeight="1" x14ac:dyDescent="0.3"/>
    <row r="4020" ht="14.25" customHeight="1" x14ac:dyDescent="0.3"/>
    <row r="4021" ht="14.25" customHeight="1" x14ac:dyDescent="0.3"/>
    <row r="4022" ht="14.25" customHeight="1" x14ac:dyDescent="0.3"/>
    <row r="4023" ht="14.25" customHeight="1" x14ac:dyDescent="0.3"/>
    <row r="4024" ht="14.25" customHeight="1" x14ac:dyDescent="0.3"/>
    <row r="4025" ht="14.25" customHeight="1" x14ac:dyDescent="0.3"/>
    <row r="4026" ht="14.25" customHeight="1" x14ac:dyDescent="0.3"/>
    <row r="4027" ht="14.25" customHeight="1" x14ac:dyDescent="0.3"/>
    <row r="4028" ht="14.25" customHeight="1" x14ac:dyDescent="0.3"/>
    <row r="4029" ht="14.25" customHeight="1" x14ac:dyDescent="0.3"/>
    <row r="4030" ht="14.25" customHeight="1" x14ac:dyDescent="0.3"/>
    <row r="4031" ht="14.25" customHeight="1" x14ac:dyDescent="0.3"/>
    <row r="4032" ht="14.25" customHeight="1" x14ac:dyDescent="0.3"/>
    <row r="4033" ht="14.25" customHeight="1" x14ac:dyDescent="0.3"/>
    <row r="4034" ht="14.25" customHeight="1" x14ac:dyDescent="0.3"/>
    <row r="4035" ht="14.25" customHeight="1" x14ac:dyDescent="0.3"/>
    <row r="4036" ht="14.25" customHeight="1" x14ac:dyDescent="0.3"/>
    <row r="4037" ht="14.25" customHeight="1" x14ac:dyDescent="0.3"/>
    <row r="4038" ht="14.25" customHeight="1" x14ac:dyDescent="0.3"/>
    <row r="4039" ht="14.25" customHeight="1" x14ac:dyDescent="0.3"/>
    <row r="4040" ht="14.25" customHeight="1" x14ac:dyDescent="0.3"/>
    <row r="4041" ht="14.25" customHeight="1" x14ac:dyDescent="0.3"/>
    <row r="4042" ht="14.25" customHeight="1" x14ac:dyDescent="0.3"/>
    <row r="4043" ht="14.25" customHeight="1" x14ac:dyDescent="0.3"/>
    <row r="4044" ht="14.25" customHeight="1" x14ac:dyDescent="0.3"/>
    <row r="4045" ht="14.25" customHeight="1" x14ac:dyDescent="0.3"/>
    <row r="4046" ht="14.25" customHeight="1" x14ac:dyDescent="0.3"/>
    <row r="4047" ht="14.25" customHeight="1" x14ac:dyDescent="0.3"/>
    <row r="4048" ht="14.25" customHeight="1" x14ac:dyDescent="0.3"/>
    <row r="4049" ht="14.25" customHeight="1" x14ac:dyDescent="0.3"/>
    <row r="4050" ht="14.25" customHeight="1" x14ac:dyDescent="0.3"/>
    <row r="4051" ht="14.25" customHeight="1" x14ac:dyDescent="0.3"/>
    <row r="4052" ht="14.25" customHeight="1" x14ac:dyDescent="0.3"/>
    <row r="4053" ht="14.25" customHeight="1" x14ac:dyDescent="0.3"/>
    <row r="4054" ht="14.25" customHeight="1" x14ac:dyDescent="0.3"/>
    <row r="4055" ht="14.25" customHeight="1" x14ac:dyDescent="0.3"/>
    <row r="4056" ht="14.25" customHeight="1" x14ac:dyDescent="0.3"/>
    <row r="4057" ht="14.25" customHeight="1" x14ac:dyDescent="0.3"/>
    <row r="4058" ht="14.25" customHeight="1" x14ac:dyDescent="0.3"/>
    <row r="4059" ht="14.25" customHeight="1" x14ac:dyDescent="0.3"/>
    <row r="4060" ht="14.25" customHeight="1" x14ac:dyDescent="0.3"/>
    <row r="4061" ht="14.25" customHeight="1" x14ac:dyDescent="0.3"/>
    <row r="4062" ht="14.25" customHeight="1" x14ac:dyDescent="0.3"/>
    <row r="4063" ht="14.25" customHeight="1" x14ac:dyDescent="0.3"/>
    <row r="4064" ht="14.25" customHeight="1" x14ac:dyDescent="0.3"/>
    <row r="4065" ht="14.25" customHeight="1" x14ac:dyDescent="0.3"/>
    <row r="4066" ht="14.25" customHeight="1" x14ac:dyDescent="0.3"/>
    <row r="4067" ht="14.25" customHeight="1" x14ac:dyDescent="0.3"/>
    <row r="4068" ht="14.25" customHeight="1" x14ac:dyDescent="0.3"/>
    <row r="4069" ht="14.25" customHeight="1" x14ac:dyDescent="0.3"/>
    <row r="4070" ht="14.25" customHeight="1" x14ac:dyDescent="0.3"/>
    <row r="4071" ht="14.25" customHeight="1" x14ac:dyDescent="0.3"/>
    <row r="4072" ht="14.25" customHeight="1" x14ac:dyDescent="0.3"/>
    <row r="4073" ht="14.25" customHeight="1" x14ac:dyDescent="0.3"/>
    <row r="4074" ht="14.25" customHeight="1" x14ac:dyDescent="0.3"/>
    <row r="4075" ht="14.25" customHeight="1" x14ac:dyDescent="0.3"/>
    <row r="4076" ht="14.25" customHeight="1" x14ac:dyDescent="0.3"/>
    <row r="4077" ht="14.25" customHeight="1" x14ac:dyDescent="0.3"/>
    <row r="4078" ht="14.25" customHeight="1" x14ac:dyDescent="0.3"/>
    <row r="4079" ht="14.25" customHeight="1" x14ac:dyDescent="0.3"/>
    <row r="4080" ht="14.25" customHeight="1" x14ac:dyDescent="0.3"/>
    <row r="4081" ht="14.25" customHeight="1" x14ac:dyDescent="0.3"/>
    <row r="4082" ht="14.25" customHeight="1" x14ac:dyDescent="0.3"/>
    <row r="4083" ht="14.25" customHeight="1" x14ac:dyDescent="0.3"/>
    <row r="4084" ht="14.25" customHeight="1" x14ac:dyDescent="0.3"/>
    <row r="4085" ht="14.25" customHeight="1" x14ac:dyDescent="0.3"/>
    <row r="4086" ht="14.25" customHeight="1" x14ac:dyDescent="0.3"/>
    <row r="4087" ht="14.25" customHeight="1" x14ac:dyDescent="0.3"/>
    <row r="4088" ht="14.25" customHeight="1" x14ac:dyDescent="0.3"/>
    <row r="4089" ht="14.25" customHeight="1" x14ac:dyDescent="0.3"/>
    <row r="4090" ht="14.25" customHeight="1" x14ac:dyDescent="0.3"/>
    <row r="4091" ht="14.25" customHeight="1" x14ac:dyDescent="0.3"/>
    <row r="4092" ht="14.25" customHeight="1" x14ac:dyDescent="0.3"/>
    <row r="4093" ht="14.25" customHeight="1" x14ac:dyDescent="0.3"/>
    <row r="4094" ht="14.25" customHeight="1" x14ac:dyDescent="0.3"/>
    <row r="4095" ht="14.25" customHeight="1" x14ac:dyDescent="0.3"/>
    <row r="4096" ht="14.25" customHeight="1" x14ac:dyDescent="0.3"/>
    <row r="4097" ht="14.25" customHeight="1" x14ac:dyDescent="0.3"/>
    <row r="4098" ht="14.25" customHeight="1" x14ac:dyDescent="0.3"/>
    <row r="4099" ht="14.25" customHeight="1" x14ac:dyDescent="0.3"/>
    <row r="4100" ht="14.25" customHeight="1" x14ac:dyDescent="0.3"/>
    <row r="4101" ht="14.25" customHeight="1" x14ac:dyDescent="0.3"/>
    <row r="4102" ht="14.25" customHeight="1" x14ac:dyDescent="0.3"/>
    <row r="4103" ht="14.25" customHeight="1" x14ac:dyDescent="0.3"/>
    <row r="4104" ht="14.25" customHeight="1" x14ac:dyDescent="0.3"/>
    <row r="4105" ht="14.25" customHeight="1" x14ac:dyDescent="0.3"/>
    <row r="4106" ht="14.25" customHeight="1" x14ac:dyDescent="0.3"/>
    <row r="4107" ht="14.25" customHeight="1" x14ac:dyDescent="0.3"/>
    <row r="4108" ht="14.25" customHeight="1" x14ac:dyDescent="0.3"/>
    <row r="4109" ht="14.25" customHeight="1" x14ac:dyDescent="0.3"/>
    <row r="4110" ht="14.25" customHeight="1" x14ac:dyDescent="0.3"/>
    <row r="4111" ht="14.25" customHeight="1" x14ac:dyDescent="0.3"/>
    <row r="4112" ht="14.25" customHeight="1" x14ac:dyDescent="0.3"/>
    <row r="4113" ht="14.25" customHeight="1" x14ac:dyDescent="0.3"/>
    <row r="4114" ht="14.25" customHeight="1" x14ac:dyDescent="0.3"/>
    <row r="4115" ht="14.25" customHeight="1" x14ac:dyDescent="0.3"/>
    <row r="4116" ht="14.25" customHeight="1" x14ac:dyDescent="0.3"/>
    <row r="4117" ht="14.25" customHeight="1" x14ac:dyDescent="0.3"/>
    <row r="4118" ht="14.25" customHeight="1" x14ac:dyDescent="0.3"/>
    <row r="4119" ht="14.25" customHeight="1" x14ac:dyDescent="0.3"/>
    <row r="4120" ht="14.25" customHeight="1" x14ac:dyDescent="0.3"/>
    <row r="4121" ht="14.25" customHeight="1" x14ac:dyDescent="0.3"/>
    <row r="4122" ht="14.25" customHeight="1" x14ac:dyDescent="0.3"/>
    <row r="4123" ht="14.25" customHeight="1" x14ac:dyDescent="0.3"/>
    <row r="4124" ht="14.25" customHeight="1" x14ac:dyDescent="0.3"/>
    <row r="4125" ht="14.25" customHeight="1" x14ac:dyDescent="0.3"/>
    <row r="4126" ht="14.25" customHeight="1" x14ac:dyDescent="0.3"/>
    <row r="4127" ht="14.25" customHeight="1" x14ac:dyDescent="0.3"/>
    <row r="4128" ht="14.25" customHeight="1" x14ac:dyDescent="0.3"/>
    <row r="4129" ht="14.25" customHeight="1" x14ac:dyDescent="0.3"/>
    <row r="4130" ht="14.25" customHeight="1" x14ac:dyDescent="0.3"/>
    <row r="4131" ht="14.25" customHeight="1" x14ac:dyDescent="0.3"/>
    <row r="4132" ht="14.25" customHeight="1" x14ac:dyDescent="0.3"/>
    <row r="4133" ht="14.25" customHeight="1" x14ac:dyDescent="0.3"/>
    <row r="4134" ht="14.25" customHeight="1" x14ac:dyDescent="0.3"/>
    <row r="4135" ht="14.25" customHeight="1" x14ac:dyDescent="0.3"/>
    <row r="4136" ht="14.25" customHeight="1" x14ac:dyDescent="0.3"/>
    <row r="4137" ht="14.25" customHeight="1" x14ac:dyDescent="0.3"/>
    <row r="4138" ht="14.25" customHeight="1" x14ac:dyDescent="0.3"/>
    <row r="4139" ht="14.25" customHeight="1" x14ac:dyDescent="0.3"/>
    <row r="4140" ht="14.25" customHeight="1" x14ac:dyDescent="0.3"/>
    <row r="4141" ht="14.25" customHeight="1" x14ac:dyDescent="0.3"/>
    <row r="4142" ht="14.25" customHeight="1" x14ac:dyDescent="0.3"/>
    <row r="4143" ht="14.25" customHeight="1" x14ac:dyDescent="0.3"/>
    <row r="4144" ht="14.25" customHeight="1" x14ac:dyDescent="0.3"/>
    <row r="4145" ht="14.25" customHeight="1" x14ac:dyDescent="0.3"/>
    <row r="4146" ht="14.25" customHeight="1" x14ac:dyDescent="0.3"/>
    <row r="4147" ht="14.25" customHeight="1" x14ac:dyDescent="0.3"/>
    <row r="4148" ht="14.25" customHeight="1" x14ac:dyDescent="0.3"/>
    <row r="4149" ht="14.25" customHeight="1" x14ac:dyDescent="0.3"/>
    <row r="4150" ht="14.25" customHeight="1" x14ac:dyDescent="0.3"/>
    <row r="4151" ht="14.25" customHeight="1" x14ac:dyDescent="0.3"/>
    <row r="4152" ht="14.25" customHeight="1" x14ac:dyDescent="0.3"/>
    <row r="4153" ht="14.25" customHeight="1" x14ac:dyDescent="0.3"/>
    <row r="4154" ht="14.25" customHeight="1" x14ac:dyDescent="0.3"/>
    <row r="4155" ht="14.25" customHeight="1" x14ac:dyDescent="0.3"/>
    <row r="4156" ht="14.25" customHeight="1" x14ac:dyDescent="0.3"/>
    <row r="4157" ht="14.25" customHeight="1" x14ac:dyDescent="0.3"/>
    <row r="4158" ht="14.25" customHeight="1" x14ac:dyDescent="0.3"/>
    <row r="4159" ht="14.25" customHeight="1" x14ac:dyDescent="0.3"/>
    <row r="4160" ht="14.25" customHeight="1" x14ac:dyDescent="0.3"/>
    <row r="4161" ht="14.25" customHeight="1" x14ac:dyDescent="0.3"/>
    <row r="4162" ht="14.25" customHeight="1" x14ac:dyDescent="0.3"/>
    <row r="4163" ht="14.25" customHeight="1" x14ac:dyDescent="0.3"/>
    <row r="4164" ht="14.25" customHeight="1" x14ac:dyDescent="0.3"/>
    <row r="4165" ht="14.25" customHeight="1" x14ac:dyDescent="0.3"/>
    <row r="4166" ht="14.25" customHeight="1" x14ac:dyDescent="0.3"/>
    <row r="4167" ht="14.25" customHeight="1" x14ac:dyDescent="0.3"/>
    <row r="4168" ht="14.25" customHeight="1" x14ac:dyDescent="0.3"/>
    <row r="4169" ht="14.25" customHeight="1" x14ac:dyDescent="0.3"/>
    <row r="4170" ht="14.25" customHeight="1" x14ac:dyDescent="0.3"/>
    <row r="4171" ht="14.25" customHeight="1" x14ac:dyDescent="0.3"/>
    <row r="4172" ht="14.25" customHeight="1" x14ac:dyDescent="0.3"/>
    <row r="4173" ht="14.25" customHeight="1" x14ac:dyDescent="0.3"/>
    <row r="4174" ht="14.25" customHeight="1" x14ac:dyDescent="0.3"/>
    <row r="4175" ht="14.25" customHeight="1" x14ac:dyDescent="0.3"/>
    <row r="4176" ht="14.25" customHeight="1" x14ac:dyDescent="0.3"/>
    <row r="4177" ht="14.25" customHeight="1" x14ac:dyDescent="0.3"/>
    <row r="4178" ht="14.25" customHeight="1" x14ac:dyDescent="0.3"/>
    <row r="4179" ht="14.25" customHeight="1" x14ac:dyDescent="0.3"/>
    <row r="4180" ht="14.25" customHeight="1" x14ac:dyDescent="0.3"/>
    <row r="4181" ht="14.25" customHeight="1" x14ac:dyDescent="0.3"/>
    <row r="4182" ht="14.25" customHeight="1" x14ac:dyDescent="0.3"/>
    <row r="4183" ht="14.25" customHeight="1" x14ac:dyDescent="0.3"/>
    <row r="4184" ht="14.25" customHeight="1" x14ac:dyDescent="0.3"/>
    <row r="4185" ht="14.25" customHeight="1" x14ac:dyDescent="0.3"/>
    <row r="4186" ht="14.25" customHeight="1" x14ac:dyDescent="0.3"/>
    <row r="4187" ht="14.25" customHeight="1" x14ac:dyDescent="0.3"/>
    <row r="4188" ht="14.25" customHeight="1" x14ac:dyDescent="0.3"/>
    <row r="4189" ht="14.25" customHeight="1" x14ac:dyDescent="0.3"/>
    <row r="4190" ht="14.25" customHeight="1" x14ac:dyDescent="0.3"/>
    <row r="4191" ht="14.25" customHeight="1" x14ac:dyDescent="0.3"/>
    <row r="4192" ht="14.25" customHeight="1" x14ac:dyDescent="0.3"/>
    <row r="4193" ht="14.25" customHeight="1" x14ac:dyDescent="0.3"/>
    <row r="4194" ht="14.25" customHeight="1" x14ac:dyDescent="0.3"/>
    <row r="4195" ht="14.25" customHeight="1" x14ac:dyDescent="0.3"/>
    <row r="4196" ht="14.25" customHeight="1" x14ac:dyDescent="0.3"/>
    <row r="4197" ht="14.25" customHeight="1" x14ac:dyDescent="0.3"/>
    <row r="4198" ht="14.25" customHeight="1" x14ac:dyDescent="0.3"/>
    <row r="4199" ht="14.25" customHeight="1" x14ac:dyDescent="0.3"/>
    <row r="4200" ht="14.25" customHeight="1" x14ac:dyDescent="0.3"/>
    <row r="4201" ht="14.25" customHeight="1" x14ac:dyDescent="0.3"/>
    <row r="4202" ht="14.25" customHeight="1" x14ac:dyDescent="0.3"/>
    <row r="4203" ht="14.25" customHeight="1" x14ac:dyDescent="0.3"/>
    <row r="4204" ht="14.25" customHeight="1" x14ac:dyDescent="0.3"/>
    <row r="4205" ht="14.25" customHeight="1" x14ac:dyDescent="0.3"/>
    <row r="4206" ht="14.25" customHeight="1" x14ac:dyDescent="0.3"/>
    <row r="4207" ht="14.25" customHeight="1" x14ac:dyDescent="0.3"/>
    <row r="4208" ht="14.25" customHeight="1" x14ac:dyDescent="0.3"/>
    <row r="4209" ht="14.25" customHeight="1" x14ac:dyDescent="0.3"/>
    <row r="4210" ht="14.25" customHeight="1" x14ac:dyDescent="0.3"/>
    <row r="4211" ht="14.25" customHeight="1" x14ac:dyDescent="0.3"/>
    <row r="4212" ht="14.25" customHeight="1" x14ac:dyDescent="0.3"/>
    <row r="4213" ht="14.25" customHeight="1" x14ac:dyDescent="0.3"/>
    <row r="4214" ht="14.25" customHeight="1" x14ac:dyDescent="0.3"/>
    <row r="4215" ht="14.25" customHeight="1" x14ac:dyDescent="0.3"/>
    <row r="4216" ht="14.25" customHeight="1" x14ac:dyDescent="0.3"/>
    <row r="4217" ht="14.25" customHeight="1" x14ac:dyDescent="0.3"/>
    <row r="4218" ht="14.25" customHeight="1" x14ac:dyDescent="0.3"/>
    <row r="4219" ht="14.25" customHeight="1" x14ac:dyDescent="0.3"/>
    <row r="4220" ht="14.25" customHeight="1" x14ac:dyDescent="0.3"/>
    <row r="4221" ht="14.25" customHeight="1" x14ac:dyDescent="0.3"/>
    <row r="4222" ht="14.25" customHeight="1" x14ac:dyDescent="0.3"/>
    <row r="4223" ht="14.25" customHeight="1" x14ac:dyDescent="0.3"/>
    <row r="4224" ht="14.25" customHeight="1" x14ac:dyDescent="0.3"/>
    <row r="4225" ht="14.25" customHeight="1" x14ac:dyDescent="0.3"/>
    <row r="4226" ht="14.25" customHeight="1" x14ac:dyDescent="0.3"/>
    <row r="4227" ht="14.25" customHeight="1" x14ac:dyDescent="0.3"/>
    <row r="4228" ht="14.25" customHeight="1" x14ac:dyDescent="0.3"/>
    <row r="4229" ht="14.25" customHeight="1" x14ac:dyDescent="0.3"/>
    <row r="4230" ht="14.25" customHeight="1" x14ac:dyDescent="0.3"/>
    <row r="4231" ht="14.25" customHeight="1" x14ac:dyDescent="0.3"/>
    <row r="4232" ht="14.25" customHeight="1" x14ac:dyDescent="0.3"/>
    <row r="4233" ht="14.25" customHeight="1" x14ac:dyDescent="0.3"/>
    <row r="4234" ht="14.25" customHeight="1" x14ac:dyDescent="0.3"/>
    <row r="4235" ht="14.25" customHeight="1" x14ac:dyDescent="0.3"/>
    <row r="4236" ht="14.25" customHeight="1" x14ac:dyDescent="0.3"/>
    <row r="4237" ht="14.25" customHeight="1" x14ac:dyDescent="0.3"/>
    <row r="4238" ht="14.25" customHeight="1" x14ac:dyDescent="0.3"/>
    <row r="4239" ht="14.25" customHeight="1" x14ac:dyDescent="0.3"/>
    <row r="4240" ht="14.25" customHeight="1" x14ac:dyDescent="0.3"/>
    <row r="4241" ht="14.25" customHeight="1" x14ac:dyDescent="0.3"/>
    <row r="4242" ht="14.25" customHeight="1" x14ac:dyDescent="0.3"/>
    <row r="4243" ht="14.25" customHeight="1" x14ac:dyDescent="0.3"/>
    <row r="4244" ht="14.25" customHeight="1" x14ac:dyDescent="0.3"/>
    <row r="4245" ht="14.25" customHeight="1" x14ac:dyDescent="0.3"/>
    <row r="4246" ht="14.25" customHeight="1" x14ac:dyDescent="0.3"/>
    <row r="4247" ht="14.25" customHeight="1" x14ac:dyDescent="0.3"/>
    <row r="4248" ht="14.25" customHeight="1" x14ac:dyDescent="0.3"/>
    <row r="4249" ht="14.25" customHeight="1" x14ac:dyDescent="0.3"/>
    <row r="4250" ht="14.25" customHeight="1" x14ac:dyDescent="0.3"/>
    <row r="4251" ht="14.25" customHeight="1" x14ac:dyDescent="0.3"/>
    <row r="4252" ht="14.25" customHeight="1" x14ac:dyDescent="0.3"/>
    <row r="4253" ht="14.25" customHeight="1" x14ac:dyDescent="0.3"/>
    <row r="4254" ht="14.25" customHeight="1" x14ac:dyDescent="0.3"/>
    <row r="4255" ht="14.25" customHeight="1" x14ac:dyDescent="0.3"/>
    <row r="4256" ht="14.25" customHeight="1" x14ac:dyDescent="0.3"/>
    <row r="4257" ht="14.25" customHeight="1" x14ac:dyDescent="0.3"/>
    <row r="4258" ht="14.25" customHeight="1" x14ac:dyDescent="0.3"/>
    <row r="4259" ht="14.25" customHeight="1" x14ac:dyDescent="0.3"/>
    <row r="4260" ht="14.25" customHeight="1" x14ac:dyDescent="0.3"/>
    <row r="4261" ht="14.25" customHeight="1" x14ac:dyDescent="0.3"/>
    <row r="4262" ht="14.25" customHeight="1" x14ac:dyDescent="0.3"/>
    <row r="4263" ht="14.25" customHeight="1" x14ac:dyDescent="0.3"/>
    <row r="4264" ht="14.25" customHeight="1" x14ac:dyDescent="0.3"/>
    <row r="4265" ht="14.25" customHeight="1" x14ac:dyDescent="0.3"/>
    <row r="4266" ht="14.25" customHeight="1" x14ac:dyDescent="0.3"/>
    <row r="4267" ht="14.25" customHeight="1" x14ac:dyDescent="0.3"/>
    <row r="4268" ht="14.25" customHeight="1" x14ac:dyDescent="0.3"/>
    <row r="4269" ht="14.25" customHeight="1" x14ac:dyDescent="0.3"/>
    <row r="4270" ht="14.25" customHeight="1" x14ac:dyDescent="0.3"/>
    <row r="4271" ht="14.25" customHeight="1" x14ac:dyDescent="0.3"/>
    <row r="4272" ht="14.25" customHeight="1" x14ac:dyDescent="0.3"/>
    <row r="4273" ht="14.25" customHeight="1" x14ac:dyDescent="0.3"/>
    <row r="4274" ht="14.25" customHeight="1" x14ac:dyDescent="0.3"/>
    <row r="4275" ht="14.25" customHeight="1" x14ac:dyDescent="0.3"/>
    <row r="4276" ht="14.25" customHeight="1" x14ac:dyDescent="0.3"/>
    <row r="4277" ht="14.25" customHeight="1" x14ac:dyDescent="0.3"/>
    <row r="4278" ht="14.25" customHeight="1" x14ac:dyDescent="0.3"/>
    <row r="4279" ht="14.25" customHeight="1" x14ac:dyDescent="0.3"/>
    <row r="4280" ht="14.25" customHeight="1" x14ac:dyDescent="0.3"/>
    <row r="4281" ht="14.25" customHeight="1" x14ac:dyDescent="0.3"/>
    <row r="4282" ht="14.25" customHeight="1" x14ac:dyDescent="0.3"/>
    <row r="4283" ht="14.25" customHeight="1" x14ac:dyDescent="0.3"/>
    <row r="4284" ht="14.25" customHeight="1" x14ac:dyDescent="0.3"/>
    <row r="4285" ht="14.25" customHeight="1" x14ac:dyDescent="0.3"/>
    <row r="4286" ht="14.25" customHeight="1" x14ac:dyDescent="0.3"/>
    <row r="4287" ht="14.25" customHeight="1" x14ac:dyDescent="0.3"/>
    <row r="4288" ht="14.25" customHeight="1" x14ac:dyDescent="0.3"/>
    <row r="4289" ht="14.25" customHeight="1" x14ac:dyDescent="0.3"/>
    <row r="4290" ht="14.25" customHeight="1" x14ac:dyDescent="0.3"/>
    <row r="4291" ht="14.25" customHeight="1" x14ac:dyDescent="0.3"/>
    <row r="4292" ht="14.25" customHeight="1" x14ac:dyDescent="0.3"/>
    <row r="4293" ht="14.25" customHeight="1" x14ac:dyDescent="0.3"/>
    <row r="4294" ht="14.25" customHeight="1" x14ac:dyDescent="0.3"/>
    <row r="4295" ht="14.25" customHeight="1" x14ac:dyDescent="0.3"/>
    <row r="4296" ht="14.25" customHeight="1" x14ac:dyDescent="0.3"/>
    <row r="4297" ht="14.25" customHeight="1" x14ac:dyDescent="0.3"/>
    <row r="4298" ht="14.25" customHeight="1" x14ac:dyDescent="0.3"/>
    <row r="4299" ht="14.25" customHeight="1" x14ac:dyDescent="0.3"/>
    <row r="4300" ht="14.25" customHeight="1" x14ac:dyDescent="0.3"/>
    <row r="4301" ht="14.25" customHeight="1" x14ac:dyDescent="0.3"/>
    <row r="4302" ht="14.25" customHeight="1" x14ac:dyDescent="0.3"/>
    <row r="4303" ht="14.25" customHeight="1" x14ac:dyDescent="0.3"/>
    <row r="4304" ht="14.25" customHeight="1" x14ac:dyDescent="0.3"/>
    <row r="4305" ht="14.25" customHeight="1" x14ac:dyDescent="0.3"/>
    <row r="4306" ht="14.25" customHeight="1" x14ac:dyDescent="0.3"/>
    <row r="4307" ht="14.25" customHeight="1" x14ac:dyDescent="0.3"/>
    <row r="4308" ht="14.25" customHeight="1" x14ac:dyDescent="0.3"/>
    <row r="4309" ht="14.25" customHeight="1" x14ac:dyDescent="0.3"/>
    <row r="4310" ht="14.25" customHeight="1" x14ac:dyDescent="0.3"/>
    <row r="4311" ht="14.25" customHeight="1" x14ac:dyDescent="0.3"/>
    <row r="4312" ht="14.25" customHeight="1" x14ac:dyDescent="0.3"/>
    <row r="4313" ht="14.25" customHeight="1" x14ac:dyDescent="0.3"/>
    <row r="4314" ht="14.25" customHeight="1" x14ac:dyDescent="0.3"/>
    <row r="4315" ht="14.25" customHeight="1" x14ac:dyDescent="0.3"/>
    <row r="4316" ht="14.25" customHeight="1" x14ac:dyDescent="0.3"/>
    <row r="4317" ht="14.25" customHeight="1" x14ac:dyDescent="0.3"/>
    <row r="4318" ht="14.25" customHeight="1" x14ac:dyDescent="0.3"/>
    <row r="4319" ht="14.25" customHeight="1" x14ac:dyDescent="0.3"/>
    <row r="4320" ht="14.25" customHeight="1" x14ac:dyDescent="0.3"/>
    <row r="4321" ht="14.25" customHeight="1" x14ac:dyDescent="0.3"/>
    <row r="4322" ht="14.25" customHeight="1" x14ac:dyDescent="0.3"/>
    <row r="4323" ht="14.25" customHeight="1" x14ac:dyDescent="0.3"/>
    <row r="4324" ht="14.25" customHeight="1" x14ac:dyDescent="0.3"/>
    <row r="4325" ht="14.25" customHeight="1" x14ac:dyDescent="0.3"/>
    <row r="4326" ht="14.25" customHeight="1" x14ac:dyDescent="0.3"/>
    <row r="4327" ht="14.25" customHeight="1" x14ac:dyDescent="0.3"/>
    <row r="4328" ht="14.25" customHeight="1" x14ac:dyDescent="0.3"/>
    <row r="4329" ht="14.25" customHeight="1" x14ac:dyDescent="0.3"/>
    <row r="4330" ht="14.25" customHeight="1" x14ac:dyDescent="0.3"/>
    <row r="4331" ht="14.25" customHeight="1" x14ac:dyDescent="0.3"/>
    <row r="4332" ht="14.25" customHeight="1" x14ac:dyDescent="0.3"/>
    <row r="4333" ht="14.25" customHeight="1" x14ac:dyDescent="0.3"/>
    <row r="4334" ht="14.25" customHeight="1" x14ac:dyDescent="0.3"/>
    <row r="4335" ht="14.25" customHeight="1" x14ac:dyDescent="0.3"/>
    <row r="4336" ht="14.25" customHeight="1" x14ac:dyDescent="0.3"/>
    <row r="4337" ht="14.25" customHeight="1" x14ac:dyDescent="0.3"/>
    <row r="4338" ht="14.25" customHeight="1" x14ac:dyDescent="0.3"/>
    <row r="4339" ht="14.25" customHeight="1" x14ac:dyDescent="0.3"/>
    <row r="4340" ht="14.25" customHeight="1" x14ac:dyDescent="0.3"/>
    <row r="4341" ht="14.25" customHeight="1" x14ac:dyDescent="0.3"/>
    <row r="4342" ht="14.25" customHeight="1" x14ac:dyDescent="0.3"/>
    <row r="4343" ht="14.25" customHeight="1" x14ac:dyDescent="0.3"/>
    <row r="4344" ht="14.25" customHeight="1" x14ac:dyDescent="0.3"/>
    <row r="4345" ht="14.25" customHeight="1" x14ac:dyDescent="0.3"/>
    <row r="4346" ht="14.25" customHeight="1" x14ac:dyDescent="0.3"/>
    <row r="4347" ht="14.25" customHeight="1" x14ac:dyDescent="0.3"/>
    <row r="4348" ht="14.25" customHeight="1" x14ac:dyDescent="0.3"/>
    <row r="4349" ht="14.25" customHeight="1" x14ac:dyDescent="0.3"/>
    <row r="4350" ht="14.25" customHeight="1" x14ac:dyDescent="0.3"/>
    <row r="4351" ht="14.25" customHeight="1" x14ac:dyDescent="0.3"/>
    <row r="4352" ht="14.25" customHeight="1" x14ac:dyDescent="0.3"/>
    <row r="4353" ht="14.25" customHeight="1" x14ac:dyDescent="0.3"/>
    <row r="4354" ht="14.25" customHeight="1" x14ac:dyDescent="0.3"/>
    <row r="4355" ht="14.25" customHeight="1" x14ac:dyDescent="0.3"/>
    <row r="4356" ht="14.25" customHeight="1" x14ac:dyDescent="0.3"/>
    <row r="4357" ht="14.25" customHeight="1" x14ac:dyDescent="0.3"/>
    <row r="4358" ht="14.25" customHeight="1" x14ac:dyDescent="0.3"/>
    <row r="4359" ht="14.25" customHeight="1" x14ac:dyDescent="0.3"/>
    <row r="4360" ht="14.25" customHeight="1" x14ac:dyDescent="0.3"/>
    <row r="4361" ht="14.25" customHeight="1" x14ac:dyDescent="0.3"/>
    <row r="4362" ht="14.25" customHeight="1" x14ac:dyDescent="0.3"/>
    <row r="4363" ht="14.25" customHeight="1" x14ac:dyDescent="0.3"/>
    <row r="4364" ht="14.25" customHeight="1" x14ac:dyDescent="0.3"/>
    <row r="4365" ht="14.25" customHeight="1" x14ac:dyDescent="0.3"/>
    <row r="4366" ht="14.25" customHeight="1" x14ac:dyDescent="0.3"/>
    <row r="4367" ht="14.25" customHeight="1" x14ac:dyDescent="0.3"/>
    <row r="4368" ht="14.25" customHeight="1" x14ac:dyDescent="0.3"/>
    <row r="4369" ht="14.25" customHeight="1" x14ac:dyDescent="0.3"/>
    <row r="4370" ht="14.25" customHeight="1" x14ac:dyDescent="0.3"/>
    <row r="4371" ht="14.25" customHeight="1" x14ac:dyDescent="0.3"/>
    <row r="4372" ht="14.25" customHeight="1" x14ac:dyDescent="0.3"/>
    <row r="4373" ht="14.25" customHeight="1" x14ac:dyDescent="0.3"/>
    <row r="4374" ht="14.25" customHeight="1" x14ac:dyDescent="0.3"/>
    <row r="4375" ht="14.25" customHeight="1" x14ac:dyDescent="0.3"/>
    <row r="4376" ht="14.25" customHeight="1" x14ac:dyDescent="0.3"/>
    <row r="4377" ht="14.25" customHeight="1" x14ac:dyDescent="0.3"/>
    <row r="4378" ht="14.25" customHeight="1" x14ac:dyDescent="0.3"/>
    <row r="4379" ht="14.25" customHeight="1" x14ac:dyDescent="0.3"/>
    <row r="4380" ht="14.25" customHeight="1" x14ac:dyDescent="0.3"/>
    <row r="4381" ht="14.25" customHeight="1" x14ac:dyDescent="0.3"/>
    <row r="4382" ht="14.25" customHeight="1" x14ac:dyDescent="0.3"/>
    <row r="4383" ht="14.25" customHeight="1" x14ac:dyDescent="0.3"/>
    <row r="4384" ht="14.25" customHeight="1" x14ac:dyDescent="0.3"/>
    <row r="4385" ht="14.25" customHeight="1" x14ac:dyDescent="0.3"/>
    <row r="4386" ht="14.25" customHeight="1" x14ac:dyDescent="0.3"/>
    <row r="4387" ht="14.25" customHeight="1" x14ac:dyDescent="0.3"/>
    <row r="4388" ht="14.25" customHeight="1" x14ac:dyDescent="0.3"/>
    <row r="4389" ht="14.25" customHeight="1" x14ac:dyDescent="0.3"/>
    <row r="4390" ht="14.25" customHeight="1" x14ac:dyDescent="0.3"/>
    <row r="4391" ht="14.25" customHeight="1" x14ac:dyDescent="0.3"/>
    <row r="4392" ht="14.25" customHeight="1" x14ac:dyDescent="0.3"/>
    <row r="4393" ht="14.25" customHeight="1" x14ac:dyDescent="0.3"/>
    <row r="4394" ht="14.25" customHeight="1" x14ac:dyDescent="0.3"/>
    <row r="4395" ht="14.25" customHeight="1" x14ac:dyDescent="0.3"/>
    <row r="4396" ht="14.25" customHeight="1" x14ac:dyDescent="0.3"/>
    <row r="4397" ht="14.25" customHeight="1" x14ac:dyDescent="0.3"/>
    <row r="4398" ht="14.25" customHeight="1" x14ac:dyDescent="0.3"/>
    <row r="4399" ht="14.25" customHeight="1" x14ac:dyDescent="0.3"/>
    <row r="4400" ht="14.25" customHeight="1" x14ac:dyDescent="0.3"/>
    <row r="4401" ht="14.25" customHeight="1" x14ac:dyDescent="0.3"/>
    <row r="4402" ht="14.25" customHeight="1" x14ac:dyDescent="0.3"/>
    <row r="4403" ht="14.25" customHeight="1" x14ac:dyDescent="0.3"/>
    <row r="4404" ht="14.25" customHeight="1" x14ac:dyDescent="0.3"/>
    <row r="4405" ht="14.25" customHeight="1" x14ac:dyDescent="0.3"/>
    <row r="4406" ht="14.25" customHeight="1" x14ac:dyDescent="0.3"/>
    <row r="4407" ht="14.25" customHeight="1" x14ac:dyDescent="0.3"/>
    <row r="4408" ht="14.25" customHeight="1" x14ac:dyDescent="0.3"/>
    <row r="4409" ht="14.25" customHeight="1" x14ac:dyDescent="0.3"/>
    <row r="4410" ht="14.25" customHeight="1" x14ac:dyDescent="0.3"/>
    <row r="4411" ht="14.25" customHeight="1" x14ac:dyDescent="0.3"/>
    <row r="4412" ht="14.25" customHeight="1" x14ac:dyDescent="0.3"/>
    <row r="4413" ht="14.25" customHeight="1" x14ac:dyDescent="0.3"/>
    <row r="4414" ht="14.25" customHeight="1" x14ac:dyDescent="0.3"/>
    <row r="4415" ht="14.25" customHeight="1" x14ac:dyDescent="0.3"/>
    <row r="4416" ht="14.25" customHeight="1" x14ac:dyDescent="0.3"/>
    <row r="4417" ht="14.25" customHeight="1" x14ac:dyDescent="0.3"/>
    <row r="4418" ht="14.25" customHeight="1" x14ac:dyDescent="0.3"/>
    <row r="4419" ht="14.25" customHeight="1" x14ac:dyDescent="0.3"/>
    <row r="4420" ht="14.25" customHeight="1" x14ac:dyDescent="0.3"/>
    <row r="4421" ht="14.25" customHeight="1" x14ac:dyDescent="0.3"/>
    <row r="4422" ht="14.25" customHeight="1" x14ac:dyDescent="0.3"/>
    <row r="4423" ht="14.25" customHeight="1" x14ac:dyDescent="0.3"/>
    <row r="4424" ht="14.25" customHeight="1" x14ac:dyDescent="0.3"/>
    <row r="4425" ht="14.25" customHeight="1" x14ac:dyDescent="0.3"/>
    <row r="4426" ht="14.25" customHeight="1" x14ac:dyDescent="0.3"/>
    <row r="4427" ht="14.25" customHeight="1" x14ac:dyDescent="0.3"/>
    <row r="4428" ht="14.25" customHeight="1" x14ac:dyDescent="0.3"/>
    <row r="4429" ht="14.25" customHeight="1" x14ac:dyDescent="0.3"/>
    <row r="4430" ht="14.25" customHeight="1" x14ac:dyDescent="0.3"/>
    <row r="4431" ht="14.25" customHeight="1" x14ac:dyDescent="0.3"/>
    <row r="4432" ht="14.25" customHeight="1" x14ac:dyDescent="0.3"/>
    <row r="4433" ht="14.25" customHeight="1" x14ac:dyDescent="0.3"/>
    <row r="4434" ht="14.25" customHeight="1" x14ac:dyDescent="0.3"/>
    <row r="4435" ht="14.25" customHeight="1" x14ac:dyDescent="0.3"/>
    <row r="4436" ht="14.25" customHeight="1" x14ac:dyDescent="0.3"/>
    <row r="4437" ht="14.25" customHeight="1" x14ac:dyDescent="0.3"/>
    <row r="4438" ht="14.25" customHeight="1" x14ac:dyDescent="0.3"/>
    <row r="4439" ht="14.25" customHeight="1" x14ac:dyDescent="0.3"/>
    <row r="4440" ht="14.25" customHeight="1" x14ac:dyDescent="0.3"/>
    <row r="4441" ht="14.25" customHeight="1" x14ac:dyDescent="0.3"/>
    <row r="4442" ht="14.25" customHeight="1" x14ac:dyDescent="0.3"/>
    <row r="4443" ht="14.25" customHeight="1" x14ac:dyDescent="0.3"/>
    <row r="4444" ht="14.25" customHeight="1" x14ac:dyDescent="0.3"/>
    <row r="4445" ht="14.25" customHeight="1" x14ac:dyDescent="0.3"/>
    <row r="4446" ht="14.25" customHeight="1" x14ac:dyDescent="0.3"/>
    <row r="4447" ht="14.25" customHeight="1" x14ac:dyDescent="0.3"/>
    <row r="4448" ht="14.25" customHeight="1" x14ac:dyDescent="0.3"/>
    <row r="4449" ht="14.25" customHeight="1" x14ac:dyDescent="0.3"/>
    <row r="4450" ht="14.25" customHeight="1" x14ac:dyDescent="0.3"/>
    <row r="4451" ht="14.25" customHeight="1" x14ac:dyDescent="0.3"/>
    <row r="4452" ht="14.25" customHeight="1" x14ac:dyDescent="0.3"/>
    <row r="4453" ht="14.25" customHeight="1" x14ac:dyDescent="0.3"/>
    <row r="4454" ht="14.25" customHeight="1" x14ac:dyDescent="0.3"/>
    <row r="4455" ht="14.25" customHeight="1" x14ac:dyDescent="0.3"/>
    <row r="4456" ht="14.25" customHeight="1" x14ac:dyDescent="0.3"/>
    <row r="4457" ht="14.25" customHeight="1" x14ac:dyDescent="0.3"/>
    <row r="4458" ht="14.25" customHeight="1" x14ac:dyDescent="0.3"/>
    <row r="4459" ht="14.25" customHeight="1" x14ac:dyDescent="0.3"/>
    <row r="4460" ht="14.25" customHeight="1" x14ac:dyDescent="0.3"/>
    <row r="4461" ht="14.25" customHeight="1" x14ac:dyDescent="0.3"/>
    <row r="4462" ht="14.25" customHeight="1" x14ac:dyDescent="0.3"/>
    <row r="4463" ht="14.25" customHeight="1" x14ac:dyDescent="0.3"/>
    <row r="4464" ht="14.25" customHeight="1" x14ac:dyDescent="0.3"/>
    <row r="4465" ht="14.25" customHeight="1" x14ac:dyDescent="0.3"/>
    <row r="4466" ht="14.25" customHeight="1" x14ac:dyDescent="0.3"/>
    <row r="4467" ht="14.25" customHeight="1" x14ac:dyDescent="0.3"/>
    <row r="4468" ht="14.25" customHeight="1" x14ac:dyDescent="0.3"/>
    <row r="4469" ht="14.25" customHeight="1" x14ac:dyDescent="0.3"/>
    <row r="4470" ht="14.25" customHeight="1" x14ac:dyDescent="0.3"/>
    <row r="4471" ht="14.25" customHeight="1" x14ac:dyDescent="0.3"/>
    <row r="4472" ht="14.25" customHeight="1" x14ac:dyDescent="0.3"/>
    <row r="4473" ht="14.25" customHeight="1" x14ac:dyDescent="0.3"/>
    <row r="4474" ht="14.25" customHeight="1" x14ac:dyDescent="0.3"/>
    <row r="4475" ht="14.25" customHeight="1" x14ac:dyDescent="0.3"/>
    <row r="4476" ht="14.25" customHeight="1" x14ac:dyDescent="0.3"/>
    <row r="4477" ht="14.25" customHeight="1" x14ac:dyDescent="0.3"/>
    <row r="4478" ht="14.25" customHeight="1" x14ac:dyDescent="0.3"/>
    <row r="4479" ht="14.25" customHeight="1" x14ac:dyDescent="0.3"/>
    <row r="4480" ht="14.25" customHeight="1" x14ac:dyDescent="0.3"/>
    <row r="4481" ht="14.25" customHeight="1" x14ac:dyDescent="0.3"/>
    <row r="4482" ht="14.25" customHeight="1" x14ac:dyDescent="0.3"/>
    <row r="4483" ht="14.25" customHeight="1" x14ac:dyDescent="0.3"/>
    <row r="4484" ht="14.25" customHeight="1" x14ac:dyDescent="0.3"/>
    <row r="4485" ht="14.25" customHeight="1" x14ac:dyDescent="0.3"/>
    <row r="4486" ht="14.25" customHeight="1" x14ac:dyDescent="0.3"/>
    <row r="4487" ht="14.25" customHeight="1" x14ac:dyDescent="0.3"/>
    <row r="4488" ht="14.25" customHeight="1" x14ac:dyDescent="0.3"/>
    <row r="4489" ht="14.25" customHeight="1" x14ac:dyDescent="0.3"/>
    <row r="4490" ht="14.25" customHeight="1" x14ac:dyDescent="0.3"/>
    <row r="4491" ht="14.25" customHeight="1" x14ac:dyDescent="0.3"/>
    <row r="4492" ht="14.25" customHeight="1" x14ac:dyDescent="0.3"/>
    <row r="4493" ht="14.25" customHeight="1" x14ac:dyDescent="0.3"/>
    <row r="4494" ht="14.25" customHeight="1" x14ac:dyDescent="0.3"/>
    <row r="4495" ht="14.25" customHeight="1" x14ac:dyDescent="0.3"/>
    <row r="4496" ht="14.25" customHeight="1" x14ac:dyDescent="0.3"/>
    <row r="4497" ht="14.25" customHeight="1" x14ac:dyDescent="0.3"/>
    <row r="4498" ht="14.25" customHeight="1" x14ac:dyDescent="0.3"/>
    <row r="4499" ht="14.25" customHeight="1" x14ac:dyDescent="0.3"/>
    <row r="4500" ht="14.25" customHeight="1" x14ac:dyDescent="0.3"/>
    <row r="4501" ht="14.25" customHeight="1" x14ac:dyDescent="0.3"/>
    <row r="4502" ht="14.25" customHeight="1" x14ac:dyDescent="0.3"/>
    <row r="4503" ht="14.25" customHeight="1" x14ac:dyDescent="0.3"/>
    <row r="4504" ht="14.25" customHeight="1" x14ac:dyDescent="0.3"/>
    <row r="4505" ht="14.25" customHeight="1" x14ac:dyDescent="0.3"/>
    <row r="4506" ht="14.25" customHeight="1" x14ac:dyDescent="0.3"/>
    <row r="4507" ht="14.25" customHeight="1" x14ac:dyDescent="0.3"/>
    <row r="4508" ht="14.25" customHeight="1" x14ac:dyDescent="0.3"/>
    <row r="4509" ht="14.25" customHeight="1" x14ac:dyDescent="0.3"/>
    <row r="4510" ht="14.25" customHeight="1" x14ac:dyDescent="0.3"/>
    <row r="4511" ht="14.25" customHeight="1" x14ac:dyDescent="0.3"/>
    <row r="4512" ht="14.25" customHeight="1" x14ac:dyDescent="0.3"/>
    <row r="4513" ht="14.25" customHeight="1" x14ac:dyDescent="0.3"/>
    <row r="4514" ht="14.25" customHeight="1" x14ac:dyDescent="0.3"/>
    <row r="4515" ht="14.25" customHeight="1" x14ac:dyDescent="0.3"/>
    <row r="4516" ht="14.25" customHeight="1" x14ac:dyDescent="0.3"/>
    <row r="4517" ht="14.25" customHeight="1" x14ac:dyDescent="0.3"/>
    <row r="4518" ht="14.25" customHeight="1" x14ac:dyDescent="0.3"/>
    <row r="4519" ht="14.25" customHeight="1" x14ac:dyDescent="0.3"/>
    <row r="4520" ht="14.25" customHeight="1" x14ac:dyDescent="0.3"/>
    <row r="4521" ht="14.25" customHeight="1" x14ac:dyDescent="0.3"/>
    <row r="4522" ht="14.25" customHeight="1" x14ac:dyDescent="0.3"/>
    <row r="4523" ht="14.25" customHeight="1" x14ac:dyDescent="0.3"/>
    <row r="4524" ht="14.25" customHeight="1" x14ac:dyDescent="0.3"/>
    <row r="4525" ht="14.25" customHeight="1" x14ac:dyDescent="0.3"/>
    <row r="4526" ht="14.25" customHeight="1" x14ac:dyDescent="0.3"/>
    <row r="4527" ht="14.25" customHeight="1" x14ac:dyDescent="0.3"/>
    <row r="4528" ht="14.25" customHeight="1" x14ac:dyDescent="0.3"/>
    <row r="4529" ht="14.25" customHeight="1" x14ac:dyDescent="0.3"/>
    <row r="4530" ht="14.25" customHeight="1" x14ac:dyDescent="0.3"/>
    <row r="4531" ht="14.25" customHeight="1" x14ac:dyDescent="0.3"/>
    <row r="4532" ht="14.25" customHeight="1" x14ac:dyDescent="0.3"/>
    <row r="4533" ht="14.25" customHeight="1" x14ac:dyDescent="0.3"/>
    <row r="4534" ht="14.25" customHeight="1" x14ac:dyDescent="0.3"/>
    <row r="4535" ht="14.25" customHeight="1" x14ac:dyDescent="0.3"/>
    <row r="4536" ht="14.25" customHeight="1" x14ac:dyDescent="0.3"/>
    <row r="4537" ht="14.25" customHeight="1" x14ac:dyDescent="0.3"/>
    <row r="4538" ht="14.25" customHeight="1" x14ac:dyDescent="0.3"/>
    <row r="4539" ht="14.25" customHeight="1" x14ac:dyDescent="0.3"/>
    <row r="4540" ht="14.25" customHeight="1" x14ac:dyDescent="0.3"/>
    <row r="4541" ht="14.25" customHeight="1" x14ac:dyDescent="0.3"/>
    <row r="4542" ht="14.25" customHeight="1" x14ac:dyDescent="0.3"/>
    <row r="4543" ht="14.25" customHeight="1" x14ac:dyDescent="0.3"/>
    <row r="4544" ht="14.25" customHeight="1" x14ac:dyDescent="0.3"/>
    <row r="4545" ht="14.25" customHeight="1" x14ac:dyDescent="0.3"/>
    <row r="4546" ht="14.25" customHeight="1" x14ac:dyDescent="0.3"/>
    <row r="4547" ht="14.25" customHeight="1" x14ac:dyDescent="0.3"/>
    <row r="4548" ht="14.25" customHeight="1" x14ac:dyDescent="0.3"/>
    <row r="4549" ht="14.25" customHeight="1" x14ac:dyDescent="0.3"/>
    <row r="4550" ht="14.25" customHeight="1" x14ac:dyDescent="0.3"/>
    <row r="4551" ht="14.25" customHeight="1" x14ac:dyDescent="0.3"/>
    <row r="4552" ht="14.25" customHeight="1" x14ac:dyDescent="0.3"/>
    <row r="4553" ht="14.25" customHeight="1" x14ac:dyDescent="0.3"/>
    <row r="4554" ht="14.25" customHeight="1" x14ac:dyDescent="0.3"/>
    <row r="4555" ht="14.25" customHeight="1" x14ac:dyDescent="0.3"/>
    <row r="4556" ht="14.25" customHeight="1" x14ac:dyDescent="0.3"/>
    <row r="4557" ht="14.25" customHeight="1" x14ac:dyDescent="0.3"/>
    <row r="4558" ht="14.25" customHeight="1" x14ac:dyDescent="0.3"/>
    <row r="4559" ht="14.25" customHeight="1" x14ac:dyDescent="0.3"/>
    <row r="4560" ht="14.25" customHeight="1" x14ac:dyDescent="0.3"/>
    <row r="4561" ht="14.25" customHeight="1" x14ac:dyDescent="0.3"/>
    <row r="4562" ht="14.25" customHeight="1" x14ac:dyDescent="0.3"/>
    <row r="4563" ht="14.25" customHeight="1" x14ac:dyDescent="0.3"/>
    <row r="4564" ht="14.25" customHeight="1" x14ac:dyDescent="0.3"/>
    <row r="4565" ht="14.25" customHeight="1" x14ac:dyDescent="0.3"/>
    <row r="4566" ht="14.25" customHeight="1" x14ac:dyDescent="0.3"/>
    <row r="4567" ht="14.25" customHeight="1" x14ac:dyDescent="0.3"/>
    <row r="4568" ht="14.25" customHeight="1" x14ac:dyDescent="0.3"/>
    <row r="4569" ht="14.25" customHeight="1" x14ac:dyDescent="0.3"/>
    <row r="4570" ht="14.25" customHeight="1" x14ac:dyDescent="0.3"/>
    <row r="4571" ht="14.25" customHeight="1" x14ac:dyDescent="0.3"/>
    <row r="4572" ht="14.25" customHeight="1" x14ac:dyDescent="0.3"/>
    <row r="4573" ht="14.25" customHeight="1" x14ac:dyDescent="0.3"/>
    <row r="4574" ht="14.25" customHeight="1" x14ac:dyDescent="0.3"/>
    <row r="4575" ht="14.25" customHeight="1" x14ac:dyDescent="0.3"/>
    <row r="4576" ht="14.25" customHeight="1" x14ac:dyDescent="0.3"/>
    <row r="4577" ht="14.25" customHeight="1" x14ac:dyDescent="0.3"/>
    <row r="4578" ht="14.25" customHeight="1" x14ac:dyDescent="0.3"/>
    <row r="4579" ht="14.25" customHeight="1" x14ac:dyDescent="0.3"/>
    <row r="4580" ht="14.25" customHeight="1" x14ac:dyDescent="0.3"/>
    <row r="4581" ht="14.25" customHeight="1" x14ac:dyDescent="0.3"/>
    <row r="4582" ht="14.25" customHeight="1" x14ac:dyDescent="0.3"/>
    <row r="4583" ht="14.25" customHeight="1" x14ac:dyDescent="0.3"/>
    <row r="4584" ht="14.25" customHeight="1" x14ac:dyDescent="0.3"/>
    <row r="4585" ht="14.25" customHeight="1" x14ac:dyDescent="0.3"/>
    <row r="4586" ht="14.25" customHeight="1" x14ac:dyDescent="0.3"/>
    <row r="4587" ht="14.25" customHeight="1" x14ac:dyDescent="0.3"/>
    <row r="4588" ht="14.25" customHeight="1" x14ac:dyDescent="0.3"/>
    <row r="4589" ht="14.25" customHeight="1" x14ac:dyDescent="0.3"/>
    <row r="4590" ht="14.25" customHeight="1" x14ac:dyDescent="0.3"/>
    <row r="4591" ht="14.25" customHeight="1" x14ac:dyDescent="0.3"/>
    <row r="4592" ht="14.25" customHeight="1" x14ac:dyDescent="0.3"/>
    <row r="4593" ht="14.25" customHeight="1" x14ac:dyDescent="0.3"/>
    <row r="4594" ht="14.25" customHeight="1" x14ac:dyDescent="0.3"/>
    <row r="4595" ht="14.25" customHeight="1" x14ac:dyDescent="0.3"/>
    <row r="4596" ht="14.25" customHeight="1" x14ac:dyDescent="0.3"/>
    <row r="4597" ht="14.25" customHeight="1" x14ac:dyDescent="0.3"/>
    <row r="4598" ht="14.25" customHeight="1" x14ac:dyDescent="0.3"/>
    <row r="4599" ht="14.25" customHeight="1" x14ac:dyDescent="0.3"/>
    <row r="4600" ht="14.25" customHeight="1" x14ac:dyDescent="0.3"/>
    <row r="4601" ht="14.25" customHeight="1" x14ac:dyDescent="0.3"/>
    <row r="4602" ht="14.25" customHeight="1" x14ac:dyDescent="0.3"/>
    <row r="4603" ht="14.25" customHeight="1" x14ac:dyDescent="0.3"/>
    <row r="4604" ht="14.25" customHeight="1" x14ac:dyDescent="0.3"/>
    <row r="4605" ht="14.25" customHeight="1" x14ac:dyDescent="0.3"/>
    <row r="4606" ht="14.25" customHeight="1" x14ac:dyDescent="0.3"/>
    <row r="4607" ht="14.25" customHeight="1" x14ac:dyDescent="0.3"/>
    <row r="4608" ht="14.25" customHeight="1" x14ac:dyDescent="0.3"/>
    <row r="4609" ht="14.25" customHeight="1" x14ac:dyDescent="0.3"/>
    <row r="4610" ht="14.25" customHeight="1" x14ac:dyDescent="0.3"/>
    <row r="4611" ht="14.25" customHeight="1" x14ac:dyDescent="0.3"/>
    <row r="4612" ht="14.25" customHeight="1" x14ac:dyDescent="0.3"/>
    <row r="4613" ht="14.25" customHeight="1" x14ac:dyDescent="0.3"/>
    <row r="4614" ht="14.25" customHeight="1" x14ac:dyDescent="0.3"/>
    <row r="4615" ht="14.25" customHeight="1" x14ac:dyDescent="0.3"/>
    <row r="4616" ht="14.25" customHeight="1" x14ac:dyDescent="0.3"/>
    <row r="4617" ht="14.25" customHeight="1" x14ac:dyDescent="0.3"/>
    <row r="4618" ht="14.25" customHeight="1" x14ac:dyDescent="0.3"/>
    <row r="4619" ht="14.25" customHeight="1" x14ac:dyDescent="0.3"/>
    <row r="4620" ht="14.25" customHeight="1" x14ac:dyDescent="0.3"/>
    <row r="4621" ht="14.25" customHeight="1" x14ac:dyDescent="0.3"/>
    <row r="4622" ht="14.25" customHeight="1" x14ac:dyDescent="0.3"/>
    <row r="4623" ht="14.25" customHeight="1" x14ac:dyDescent="0.3"/>
    <row r="4624" ht="14.25" customHeight="1" x14ac:dyDescent="0.3"/>
    <row r="4625" ht="14.25" customHeight="1" x14ac:dyDescent="0.3"/>
    <row r="4626" ht="14.25" customHeight="1" x14ac:dyDescent="0.3"/>
    <row r="4627" ht="14.25" customHeight="1" x14ac:dyDescent="0.3"/>
    <row r="4628" ht="14.25" customHeight="1" x14ac:dyDescent="0.3"/>
    <row r="4629" ht="14.25" customHeight="1" x14ac:dyDescent="0.3"/>
    <row r="4630" ht="14.25" customHeight="1" x14ac:dyDescent="0.3"/>
    <row r="4631" ht="14.25" customHeight="1" x14ac:dyDescent="0.3"/>
    <row r="4632" ht="14.25" customHeight="1" x14ac:dyDescent="0.3"/>
    <row r="4633" ht="14.25" customHeight="1" x14ac:dyDescent="0.3"/>
    <row r="4634" ht="14.25" customHeight="1" x14ac:dyDescent="0.3"/>
    <row r="4635" ht="14.25" customHeight="1" x14ac:dyDescent="0.3"/>
    <row r="4636" ht="14.25" customHeight="1" x14ac:dyDescent="0.3"/>
    <row r="4637" ht="14.25" customHeight="1" x14ac:dyDescent="0.3"/>
    <row r="4638" ht="14.25" customHeight="1" x14ac:dyDescent="0.3"/>
    <row r="4639" ht="14.25" customHeight="1" x14ac:dyDescent="0.3"/>
    <row r="4640" ht="14.25" customHeight="1" x14ac:dyDescent="0.3"/>
    <row r="4641" ht="14.25" customHeight="1" x14ac:dyDescent="0.3"/>
    <row r="4642" ht="14.25" customHeight="1" x14ac:dyDescent="0.3"/>
    <row r="4643" ht="14.25" customHeight="1" x14ac:dyDescent="0.3"/>
    <row r="4644" ht="14.25" customHeight="1" x14ac:dyDescent="0.3"/>
    <row r="4645" ht="14.25" customHeight="1" x14ac:dyDescent="0.3"/>
    <row r="4646" ht="14.25" customHeight="1" x14ac:dyDescent="0.3"/>
    <row r="4647" ht="14.25" customHeight="1" x14ac:dyDescent="0.3"/>
    <row r="4648" ht="14.25" customHeight="1" x14ac:dyDescent="0.3"/>
    <row r="4649" ht="14.25" customHeight="1" x14ac:dyDescent="0.3"/>
    <row r="4650" ht="14.25" customHeight="1" x14ac:dyDescent="0.3"/>
    <row r="4651" ht="14.25" customHeight="1" x14ac:dyDescent="0.3"/>
    <row r="4652" ht="14.25" customHeight="1" x14ac:dyDescent="0.3"/>
    <row r="4653" ht="14.25" customHeight="1" x14ac:dyDescent="0.3"/>
    <row r="4654" ht="14.25" customHeight="1" x14ac:dyDescent="0.3"/>
    <row r="4655" ht="14.25" customHeight="1" x14ac:dyDescent="0.3"/>
    <row r="4656" ht="14.25" customHeight="1" x14ac:dyDescent="0.3"/>
    <row r="4657" ht="14.25" customHeight="1" x14ac:dyDescent="0.3"/>
    <row r="4658" ht="14.25" customHeight="1" x14ac:dyDescent="0.3"/>
    <row r="4659" ht="14.25" customHeight="1" x14ac:dyDescent="0.3"/>
    <row r="4660" ht="14.25" customHeight="1" x14ac:dyDescent="0.3"/>
    <row r="4661" ht="14.25" customHeight="1" x14ac:dyDescent="0.3"/>
    <row r="4662" ht="14.25" customHeight="1" x14ac:dyDescent="0.3"/>
    <row r="4663" ht="14.25" customHeight="1" x14ac:dyDescent="0.3"/>
    <row r="4664" ht="14.25" customHeight="1" x14ac:dyDescent="0.3"/>
    <row r="4665" ht="14.25" customHeight="1" x14ac:dyDescent="0.3"/>
    <row r="4666" ht="14.25" customHeight="1" x14ac:dyDescent="0.3"/>
    <row r="4667" ht="14.25" customHeight="1" x14ac:dyDescent="0.3"/>
    <row r="4668" ht="14.25" customHeight="1" x14ac:dyDescent="0.3"/>
    <row r="4669" ht="14.25" customHeight="1" x14ac:dyDescent="0.3"/>
    <row r="4670" ht="14.25" customHeight="1" x14ac:dyDescent="0.3"/>
    <row r="4671" ht="14.25" customHeight="1" x14ac:dyDescent="0.3"/>
    <row r="4672" ht="14.25" customHeight="1" x14ac:dyDescent="0.3"/>
    <row r="4673" ht="14.25" customHeight="1" x14ac:dyDescent="0.3"/>
    <row r="4674" ht="14.25" customHeight="1" x14ac:dyDescent="0.3"/>
    <row r="4675" ht="14.25" customHeight="1" x14ac:dyDescent="0.3"/>
    <row r="4676" ht="14.25" customHeight="1" x14ac:dyDescent="0.3"/>
    <row r="4677" ht="14.25" customHeight="1" x14ac:dyDescent="0.3"/>
    <row r="4678" ht="14.25" customHeight="1" x14ac:dyDescent="0.3"/>
    <row r="4679" ht="14.25" customHeight="1" x14ac:dyDescent="0.3"/>
    <row r="4680" ht="14.25" customHeight="1" x14ac:dyDescent="0.3"/>
    <row r="4681" ht="14.25" customHeight="1" x14ac:dyDescent="0.3"/>
    <row r="4682" ht="14.25" customHeight="1" x14ac:dyDescent="0.3"/>
    <row r="4683" ht="14.25" customHeight="1" x14ac:dyDescent="0.3"/>
    <row r="4684" ht="14.25" customHeight="1" x14ac:dyDescent="0.3"/>
    <row r="4685" ht="14.25" customHeight="1" x14ac:dyDescent="0.3"/>
    <row r="4686" ht="14.25" customHeight="1" x14ac:dyDescent="0.3"/>
    <row r="4687" ht="14.25" customHeight="1" x14ac:dyDescent="0.3"/>
    <row r="4688" ht="14.25" customHeight="1" x14ac:dyDescent="0.3"/>
    <row r="4689" ht="14.25" customHeight="1" x14ac:dyDescent="0.3"/>
    <row r="4690" ht="14.25" customHeight="1" x14ac:dyDescent="0.3"/>
    <row r="4691" ht="14.25" customHeight="1" x14ac:dyDescent="0.3"/>
    <row r="4692" ht="14.25" customHeight="1" x14ac:dyDescent="0.3"/>
    <row r="4693" ht="14.25" customHeight="1" x14ac:dyDescent="0.3"/>
    <row r="4694" ht="14.25" customHeight="1" x14ac:dyDescent="0.3"/>
    <row r="4695" ht="14.25" customHeight="1" x14ac:dyDescent="0.3"/>
    <row r="4696" ht="14.25" customHeight="1" x14ac:dyDescent="0.3"/>
    <row r="4697" ht="14.25" customHeight="1" x14ac:dyDescent="0.3"/>
    <row r="4698" ht="14.25" customHeight="1" x14ac:dyDescent="0.3"/>
    <row r="4699" ht="14.25" customHeight="1" x14ac:dyDescent="0.3"/>
    <row r="4700" ht="14.25" customHeight="1" x14ac:dyDescent="0.3"/>
    <row r="4701" ht="14.25" customHeight="1" x14ac:dyDescent="0.3"/>
    <row r="4702" ht="14.25" customHeight="1" x14ac:dyDescent="0.3"/>
    <row r="4703" ht="14.25" customHeight="1" x14ac:dyDescent="0.3"/>
    <row r="4704" ht="14.25" customHeight="1" x14ac:dyDescent="0.3"/>
    <row r="4705" ht="14.25" customHeight="1" x14ac:dyDescent="0.3"/>
    <row r="4706" ht="14.25" customHeight="1" x14ac:dyDescent="0.3"/>
    <row r="4707" ht="14.25" customHeight="1" x14ac:dyDescent="0.3"/>
    <row r="4708" ht="14.25" customHeight="1" x14ac:dyDescent="0.3"/>
    <row r="4709" ht="14.25" customHeight="1" x14ac:dyDescent="0.3"/>
    <row r="4710" ht="14.25" customHeight="1" x14ac:dyDescent="0.3"/>
    <row r="4711" ht="14.25" customHeight="1" x14ac:dyDescent="0.3"/>
    <row r="4712" ht="14.25" customHeight="1" x14ac:dyDescent="0.3"/>
    <row r="4713" ht="14.25" customHeight="1" x14ac:dyDescent="0.3"/>
    <row r="4714" ht="14.25" customHeight="1" x14ac:dyDescent="0.3"/>
    <row r="4715" ht="14.25" customHeight="1" x14ac:dyDescent="0.3"/>
    <row r="4716" ht="14.25" customHeight="1" x14ac:dyDescent="0.3"/>
    <row r="4717" ht="14.25" customHeight="1" x14ac:dyDescent="0.3"/>
    <row r="4718" ht="14.25" customHeight="1" x14ac:dyDescent="0.3"/>
    <row r="4719" ht="14.25" customHeight="1" x14ac:dyDescent="0.3"/>
    <row r="4720" ht="14.25" customHeight="1" x14ac:dyDescent="0.3"/>
    <row r="4721" ht="14.25" customHeight="1" x14ac:dyDescent="0.3"/>
    <row r="4722" ht="14.25" customHeight="1" x14ac:dyDescent="0.3"/>
    <row r="4723" ht="14.25" customHeight="1" x14ac:dyDescent="0.3"/>
    <row r="4724" ht="14.25" customHeight="1" x14ac:dyDescent="0.3"/>
    <row r="4725" ht="14.25" customHeight="1" x14ac:dyDescent="0.3"/>
    <row r="4726" ht="14.25" customHeight="1" x14ac:dyDescent="0.3"/>
    <row r="4727" ht="14.25" customHeight="1" x14ac:dyDescent="0.3"/>
    <row r="4728" ht="14.25" customHeight="1" x14ac:dyDescent="0.3"/>
    <row r="4729" ht="14.25" customHeight="1" x14ac:dyDescent="0.3"/>
    <row r="4730" ht="14.25" customHeight="1" x14ac:dyDescent="0.3"/>
    <row r="4731" ht="14.25" customHeight="1" x14ac:dyDescent="0.3"/>
    <row r="4732" ht="14.25" customHeight="1" x14ac:dyDescent="0.3"/>
    <row r="4733" ht="14.25" customHeight="1" x14ac:dyDescent="0.3"/>
    <row r="4734" ht="14.25" customHeight="1" x14ac:dyDescent="0.3"/>
    <row r="4735" ht="14.25" customHeight="1" x14ac:dyDescent="0.3"/>
    <row r="4736" ht="14.25" customHeight="1" x14ac:dyDescent="0.3"/>
    <row r="4737" ht="14.25" customHeight="1" x14ac:dyDescent="0.3"/>
    <row r="4738" ht="14.25" customHeight="1" x14ac:dyDescent="0.3"/>
    <row r="4739" ht="14.25" customHeight="1" x14ac:dyDescent="0.3"/>
    <row r="4740" ht="14.25" customHeight="1" x14ac:dyDescent="0.3"/>
    <row r="4741" ht="14.25" customHeight="1" x14ac:dyDescent="0.3"/>
    <row r="4742" ht="14.25" customHeight="1" x14ac:dyDescent="0.3"/>
    <row r="4743" ht="14.25" customHeight="1" x14ac:dyDescent="0.3"/>
    <row r="4744" ht="14.25" customHeight="1" x14ac:dyDescent="0.3"/>
    <row r="4745" ht="14.25" customHeight="1" x14ac:dyDescent="0.3"/>
    <row r="4746" ht="14.25" customHeight="1" x14ac:dyDescent="0.3"/>
    <row r="4747" ht="14.25" customHeight="1" x14ac:dyDescent="0.3"/>
    <row r="4748" ht="14.25" customHeight="1" x14ac:dyDescent="0.3"/>
    <row r="4749" ht="14.25" customHeight="1" x14ac:dyDescent="0.3"/>
    <row r="4750" ht="14.25" customHeight="1" x14ac:dyDescent="0.3"/>
    <row r="4751" ht="14.25" customHeight="1" x14ac:dyDescent="0.3"/>
    <row r="4752" ht="14.25" customHeight="1" x14ac:dyDescent="0.3"/>
    <row r="4753" ht="14.25" customHeight="1" x14ac:dyDescent="0.3"/>
    <row r="4754" ht="14.25" customHeight="1" x14ac:dyDescent="0.3"/>
    <row r="4755" ht="14.25" customHeight="1" x14ac:dyDescent="0.3"/>
    <row r="4756" ht="14.25" customHeight="1" x14ac:dyDescent="0.3"/>
    <row r="4757" ht="14.25" customHeight="1" x14ac:dyDescent="0.3"/>
    <row r="4758" ht="14.25" customHeight="1" x14ac:dyDescent="0.3"/>
    <row r="4759" ht="14.25" customHeight="1" x14ac:dyDescent="0.3"/>
    <row r="4760" ht="14.25" customHeight="1" x14ac:dyDescent="0.3"/>
    <row r="4761" ht="14.25" customHeight="1" x14ac:dyDescent="0.3"/>
    <row r="4762" ht="14.25" customHeight="1" x14ac:dyDescent="0.3"/>
    <row r="4763" ht="14.25" customHeight="1" x14ac:dyDescent="0.3"/>
    <row r="4764" ht="14.25" customHeight="1" x14ac:dyDescent="0.3"/>
    <row r="4765" ht="14.25" customHeight="1" x14ac:dyDescent="0.3"/>
    <row r="4766" ht="14.25" customHeight="1" x14ac:dyDescent="0.3"/>
    <row r="4767" ht="14.25" customHeight="1" x14ac:dyDescent="0.3"/>
    <row r="4768" ht="14.25" customHeight="1" x14ac:dyDescent="0.3"/>
    <row r="4769" ht="14.25" customHeight="1" x14ac:dyDescent="0.3"/>
    <row r="4770" ht="14.25" customHeight="1" x14ac:dyDescent="0.3"/>
    <row r="4771" ht="14.25" customHeight="1" x14ac:dyDescent="0.3"/>
    <row r="4772" ht="14.25" customHeight="1" x14ac:dyDescent="0.3"/>
    <row r="4773" ht="14.25" customHeight="1" x14ac:dyDescent="0.3"/>
    <row r="4774" ht="14.25" customHeight="1" x14ac:dyDescent="0.3"/>
    <row r="4775" ht="14.25" customHeight="1" x14ac:dyDescent="0.3"/>
    <row r="4776" ht="14.25" customHeight="1" x14ac:dyDescent="0.3"/>
    <row r="4777" ht="14.25" customHeight="1" x14ac:dyDescent="0.3"/>
    <row r="4778" ht="14.25" customHeight="1" x14ac:dyDescent="0.3"/>
    <row r="4779" ht="14.25" customHeight="1" x14ac:dyDescent="0.3"/>
    <row r="4780" ht="14.25" customHeight="1" x14ac:dyDescent="0.3"/>
    <row r="4781" ht="14.25" customHeight="1" x14ac:dyDescent="0.3"/>
    <row r="4782" ht="14.25" customHeight="1" x14ac:dyDescent="0.3"/>
    <row r="4783" ht="14.25" customHeight="1" x14ac:dyDescent="0.3"/>
    <row r="4784" ht="14.25" customHeight="1" x14ac:dyDescent="0.3"/>
    <row r="4785" ht="14.25" customHeight="1" x14ac:dyDescent="0.3"/>
    <row r="4786" ht="14.25" customHeight="1" x14ac:dyDescent="0.3"/>
    <row r="4787" ht="14.25" customHeight="1" x14ac:dyDescent="0.3"/>
    <row r="4788" ht="14.25" customHeight="1" x14ac:dyDescent="0.3"/>
    <row r="4789" ht="14.25" customHeight="1" x14ac:dyDescent="0.3"/>
    <row r="4790" ht="14.25" customHeight="1" x14ac:dyDescent="0.3"/>
    <row r="4791" ht="14.25" customHeight="1" x14ac:dyDescent="0.3"/>
    <row r="4792" ht="14.25" customHeight="1" x14ac:dyDescent="0.3"/>
    <row r="4793" ht="14.25" customHeight="1" x14ac:dyDescent="0.3"/>
    <row r="4794" ht="14.25" customHeight="1" x14ac:dyDescent="0.3"/>
    <row r="4795" ht="14.25" customHeight="1" x14ac:dyDescent="0.3"/>
    <row r="4796" ht="14.25" customHeight="1" x14ac:dyDescent="0.3"/>
    <row r="4797" ht="14.25" customHeight="1" x14ac:dyDescent="0.3"/>
    <row r="4798" ht="14.25" customHeight="1" x14ac:dyDescent="0.3"/>
    <row r="4799" ht="14.25" customHeight="1" x14ac:dyDescent="0.3"/>
    <row r="4800" ht="14.25" customHeight="1" x14ac:dyDescent="0.3"/>
    <row r="4801" ht="14.25" customHeight="1" x14ac:dyDescent="0.3"/>
    <row r="4802" ht="14.25" customHeight="1" x14ac:dyDescent="0.3"/>
    <row r="4803" ht="14.25" customHeight="1" x14ac:dyDescent="0.3"/>
    <row r="4804" ht="14.25" customHeight="1" x14ac:dyDescent="0.3"/>
    <row r="4805" ht="14.25" customHeight="1" x14ac:dyDescent="0.3"/>
    <row r="4806" ht="14.25" customHeight="1" x14ac:dyDescent="0.3"/>
    <row r="4807" ht="14.25" customHeight="1" x14ac:dyDescent="0.3"/>
    <row r="4808" ht="14.25" customHeight="1" x14ac:dyDescent="0.3"/>
    <row r="4809" ht="14.25" customHeight="1" x14ac:dyDescent="0.3"/>
    <row r="4810" ht="14.25" customHeight="1" x14ac:dyDescent="0.3"/>
    <row r="4811" ht="14.25" customHeight="1" x14ac:dyDescent="0.3"/>
    <row r="4812" ht="14.25" customHeight="1" x14ac:dyDescent="0.3"/>
    <row r="4813" ht="14.25" customHeight="1" x14ac:dyDescent="0.3"/>
    <row r="4814" ht="14.25" customHeight="1" x14ac:dyDescent="0.3"/>
    <row r="4815" ht="14.25" customHeight="1" x14ac:dyDescent="0.3"/>
    <row r="4816" ht="14.25" customHeight="1" x14ac:dyDescent="0.3"/>
    <row r="4817" ht="14.25" customHeight="1" x14ac:dyDescent="0.3"/>
    <row r="4818" ht="14.25" customHeight="1" x14ac:dyDescent="0.3"/>
    <row r="4819" ht="14.25" customHeight="1" x14ac:dyDescent="0.3"/>
    <row r="4820" ht="14.25" customHeight="1" x14ac:dyDescent="0.3"/>
    <row r="4821" ht="14.25" customHeight="1" x14ac:dyDescent="0.3"/>
    <row r="4822" ht="14.25" customHeight="1" x14ac:dyDescent="0.3"/>
    <row r="4823" ht="14.25" customHeight="1" x14ac:dyDescent="0.3"/>
    <row r="4824" ht="14.25" customHeight="1" x14ac:dyDescent="0.3"/>
    <row r="4825" ht="14.25" customHeight="1" x14ac:dyDescent="0.3"/>
    <row r="4826" ht="14.25" customHeight="1" x14ac:dyDescent="0.3"/>
    <row r="4827" ht="14.25" customHeight="1" x14ac:dyDescent="0.3"/>
    <row r="4828" ht="14.25" customHeight="1" x14ac:dyDescent="0.3"/>
    <row r="4829" ht="14.25" customHeight="1" x14ac:dyDescent="0.3"/>
    <row r="4830" ht="14.25" customHeight="1" x14ac:dyDescent="0.3"/>
    <row r="4831" ht="14.25" customHeight="1" x14ac:dyDescent="0.3"/>
    <row r="4832" ht="14.25" customHeight="1" x14ac:dyDescent="0.3"/>
    <row r="4833" ht="14.25" customHeight="1" x14ac:dyDescent="0.3"/>
    <row r="4834" ht="14.25" customHeight="1" x14ac:dyDescent="0.3"/>
    <row r="4835" ht="14.25" customHeight="1" x14ac:dyDescent="0.3"/>
    <row r="4836" ht="14.25" customHeight="1" x14ac:dyDescent="0.3"/>
    <row r="4837" ht="14.25" customHeight="1" x14ac:dyDescent="0.3"/>
    <row r="4838" ht="14.25" customHeight="1" x14ac:dyDescent="0.3"/>
    <row r="4839" ht="14.25" customHeight="1" x14ac:dyDescent="0.3"/>
    <row r="4840" ht="14.25" customHeight="1" x14ac:dyDescent="0.3"/>
    <row r="4841" ht="14.25" customHeight="1" x14ac:dyDescent="0.3"/>
    <row r="4842" ht="14.25" customHeight="1" x14ac:dyDescent="0.3"/>
    <row r="4843" ht="14.25" customHeight="1" x14ac:dyDescent="0.3"/>
    <row r="4844" ht="14.25" customHeight="1" x14ac:dyDescent="0.3"/>
    <row r="4845" ht="14.25" customHeight="1" x14ac:dyDescent="0.3"/>
    <row r="4846" ht="14.25" customHeight="1" x14ac:dyDescent="0.3"/>
    <row r="4847" ht="14.25" customHeight="1" x14ac:dyDescent="0.3"/>
    <row r="4848" ht="14.25" customHeight="1" x14ac:dyDescent="0.3"/>
    <row r="4849" ht="14.25" customHeight="1" x14ac:dyDescent="0.3"/>
    <row r="4850" ht="14.25" customHeight="1" x14ac:dyDescent="0.3"/>
    <row r="4851" ht="14.25" customHeight="1" x14ac:dyDescent="0.3"/>
    <row r="4852" ht="14.25" customHeight="1" x14ac:dyDescent="0.3"/>
    <row r="4853" ht="14.25" customHeight="1" x14ac:dyDescent="0.3"/>
    <row r="4854" ht="14.25" customHeight="1" x14ac:dyDescent="0.3"/>
    <row r="4855" ht="14.25" customHeight="1" x14ac:dyDescent="0.3"/>
    <row r="4856" ht="14.25" customHeight="1" x14ac:dyDescent="0.3"/>
    <row r="4857" ht="14.25" customHeight="1" x14ac:dyDescent="0.3"/>
    <row r="4858" ht="14.25" customHeight="1" x14ac:dyDescent="0.3"/>
    <row r="4859" ht="14.25" customHeight="1" x14ac:dyDescent="0.3"/>
    <row r="4860" ht="14.25" customHeight="1" x14ac:dyDescent="0.3"/>
    <row r="4861" ht="14.25" customHeight="1" x14ac:dyDescent="0.3"/>
    <row r="4862" ht="14.25" customHeight="1" x14ac:dyDescent="0.3"/>
    <row r="4863" ht="14.25" customHeight="1" x14ac:dyDescent="0.3"/>
    <row r="4864" ht="14.25" customHeight="1" x14ac:dyDescent="0.3"/>
    <row r="4865" ht="14.25" customHeight="1" x14ac:dyDescent="0.3"/>
    <row r="4866" ht="14.25" customHeight="1" x14ac:dyDescent="0.3"/>
    <row r="4867" ht="14.25" customHeight="1" x14ac:dyDescent="0.3"/>
    <row r="4868" ht="14.25" customHeight="1" x14ac:dyDescent="0.3"/>
    <row r="4869" ht="14.25" customHeight="1" x14ac:dyDescent="0.3"/>
    <row r="4870" ht="14.25" customHeight="1" x14ac:dyDescent="0.3"/>
    <row r="4871" ht="14.25" customHeight="1" x14ac:dyDescent="0.3"/>
    <row r="4872" ht="14.25" customHeight="1" x14ac:dyDescent="0.3"/>
    <row r="4873" ht="14.25" customHeight="1" x14ac:dyDescent="0.3"/>
    <row r="4874" ht="14.25" customHeight="1" x14ac:dyDescent="0.3"/>
    <row r="4875" ht="14.25" customHeight="1" x14ac:dyDescent="0.3"/>
    <row r="4876" ht="14.25" customHeight="1" x14ac:dyDescent="0.3"/>
    <row r="4877" ht="14.25" customHeight="1" x14ac:dyDescent="0.3"/>
    <row r="4878" ht="14.25" customHeight="1" x14ac:dyDescent="0.3"/>
    <row r="4879" ht="14.25" customHeight="1" x14ac:dyDescent="0.3"/>
    <row r="4880" ht="14.25" customHeight="1" x14ac:dyDescent="0.3"/>
    <row r="4881" ht="14.25" customHeight="1" x14ac:dyDescent="0.3"/>
    <row r="4882" ht="14.25" customHeight="1" x14ac:dyDescent="0.3"/>
    <row r="4883" ht="14.25" customHeight="1" x14ac:dyDescent="0.3"/>
    <row r="4884" ht="14.25" customHeight="1" x14ac:dyDescent="0.3"/>
    <row r="4885" ht="14.25" customHeight="1" x14ac:dyDescent="0.3"/>
    <row r="4886" ht="14.25" customHeight="1" x14ac:dyDescent="0.3"/>
    <row r="4887" ht="14.25" customHeight="1" x14ac:dyDescent="0.3"/>
    <row r="4888" ht="14.25" customHeight="1" x14ac:dyDescent="0.3"/>
    <row r="4889" ht="14.25" customHeight="1" x14ac:dyDescent="0.3"/>
    <row r="4890" ht="14.25" customHeight="1" x14ac:dyDescent="0.3"/>
    <row r="4891" ht="14.25" customHeight="1" x14ac:dyDescent="0.3"/>
    <row r="4892" ht="14.25" customHeight="1" x14ac:dyDescent="0.3"/>
    <row r="4893" ht="14.25" customHeight="1" x14ac:dyDescent="0.3"/>
    <row r="4894" ht="14.25" customHeight="1" x14ac:dyDescent="0.3"/>
    <row r="4895" ht="14.25" customHeight="1" x14ac:dyDescent="0.3"/>
    <row r="4896" ht="14.25" customHeight="1" x14ac:dyDescent="0.3"/>
    <row r="4897" ht="14.25" customHeight="1" x14ac:dyDescent="0.3"/>
    <row r="4898" ht="14.25" customHeight="1" x14ac:dyDescent="0.3"/>
    <row r="4899" ht="14.25" customHeight="1" x14ac:dyDescent="0.3"/>
    <row r="4900" ht="14.25" customHeight="1" x14ac:dyDescent="0.3"/>
    <row r="4901" ht="14.25" customHeight="1" x14ac:dyDescent="0.3"/>
    <row r="4902" ht="14.25" customHeight="1" x14ac:dyDescent="0.3"/>
    <row r="4903" ht="14.25" customHeight="1" x14ac:dyDescent="0.3"/>
    <row r="4904" ht="14.25" customHeight="1" x14ac:dyDescent="0.3"/>
    <row r="4905" ht="14.25" customHeight="1" x14ac:dyDescent="0.3"/>
    <row r="4906" ht="14.25" customHeight="1" x14ac:dyDescent="0.3"/>
    <row r="4907" ht="14.25" customHeight="1" x14ac:dyDescent="0.3"/>
    <row r="4908" ht="14.25" customHeight="1" x14ac:dyDescent="0.3"/>
    <row r="4909" ht="14.25" customHeight="1" x14ac:dyDescent="0.3"/>
    <row r="4910" ht="14.25" customHeight="1" x14ac:dyDescent="0.3"/>
    <row r="4911" ht="14.25" customHeight="1" x14ac:dyDescent="0.3"/>
    <row r="4912" ht="14.25" customHeight="1" x14ac:dyDescent="0.3"/>
    <row r="4913" ht="14.25" customHeight="1" x14ac:dyDescent="0.3"/>
    <row r="4914" ht="14.25" customHeight="1" x14ac:dyDescent="0.3"/>
    <row r="4915" ht="14.25" customHeight="1" x14ac:dyDescent="0.3"/>
    <row r="4916" ht="14.25" customHeight="1" x14ac:dyDescent="0.3"/>
    <row r="4917" ht="14.25" customHeight="1" x14ac:dyDescent="0.3"/>
    <row r="4918" ht="14.25" customHeight="1" x14ac:dyDescent="0.3"/>
    <row r="4919" ht="14.25" customHeight="1" x14ac:dyDescent="0.3"/>
    <row r="4920" ht="14.25" customHeight="1" x14ac:dyDescent="0.3"/>
    <row r="4921" ht="14.25" customHeight="1" x14ac:dyDescent="0.3"/>
    <row r="4922" ht="14.25" customHeight="1" x14ac:dyDescent="0.3"/>
    <row r="4923" ht="14.25" customHeight="1" x14ac:dyDescent="0.3"/>
    <row r="4924" ht="14.25" customHeight="1" x14ac:dyDescent="0.3"/>
    <row r="4925" ht="14.25" customHeight="1" x14ac:dyDescent="0.3"/>
    <row r="4926" ht="14.25" customHeight="1" x14ac:dyDescent="0.3"/>
    <row r="4927" ht="14.25" customHeight="1" x14ac:dyDescent="0.3"/>
    <row r="4928" ht="14.25" customHeight="1" x14ac:dyDescent="0.3"/>
    <row r="4929" ht="14.25" customHeight="1" x14ac:dyDescent="0.3"/>
    <row r="4930" ht="14.25" customHeight="1" x14ac:dyDescent="0.3"/>
    <row r="4931" ht="14.25" customHeight="1" x14ac:dyDescent="0.3"/>
    <row r="4932" ht="14.25" customHeight="1" x14ac:dyDescent="0.3"/>
    <row r="4933" ht="14.25" customHeight="1" x14ac:dyDescent="0.3"/>
    <row r="4934" ht="14.25" customHeight="1" x14ac:dyDescent="0.3"/>
    <row r="4935" ht="14.25" customHeight="1" x14ac:dyDescent="0.3"/>
    <row r="4936" ht="14.25" customHeight="1" x14ac:dyDescent="0.3"/>
    <row r="4937" ht="14.25" customHeight="1" x14ac:dyDescent="0.3"/>
    <row r="4938" ht="14.25" customHeight="1" x14ac:dyDescent="0.3"/>
    <row r="4939" ht="14.25" customHeight="1" x14ac:dyDescent="0.3"/>
    <row r="4940" ht="14.25" customHeight="1" x14ac:dyDescent="0.3"/>
    <row r="4941" ht="14.25" customHeight="1" x14ac:dyDescent="0.3"/>
    <row r="4942" ht="14.25" customHeight="1" x14ac:dyDescent="0.3"/>
    <row r="4943" ht="14.25" customHeight="1" x14ac:dyDescent="0.3"/>
    <row r="4944" ht="14.25" customHeight="1" x14ac:dyDescent="0.3"/>
    <row r="4945" ht="14.25" customHeight="1" x14ac:dyDescent="0.3"/>
    <row r="4946" ht="14.25" customHeight="1" x14ac:dyDescent="0.3"/>
    <row r="4947" ht="14.25" customHeight="1" x14ac:dyDescent="0.3"/>
    <row r="4948" ht="14.25" customHeight="1" x14ac:dyDescent="0.3"/>
    <row r="4949" ht="14.25" customHeight="1" x14ac:dyDescent="0.3"/>
    <row r="4950" ht="14.25" customHeight="1" x14ac:dyDescent="0.3"/>
    <row r="4951" ht="14.25" customHeight="1" x14ac:dyDescent="0.3"/>
    <row r="4952" ht="14.25" customHeight="1" x14ac:dyDescent="0.3"/>
    <row r="4953" ht="14.25" customHeight="1" x14ac:dyDescent="0.3"/>
    <row r="4954" ht="14.25" customHeight="1" x14ac:dyDescent="0.3"/>
    <row r="4955" ht="14.25" customHeight="1" x14ac:dyDescent="0.3"/>
    <row r="4956" ht="14.25" customHeight="1" x14ac:dyDescent="0.3"/>
    <row r="4957" ht="14.25" customHeight="1" x14ac:dyDescent="0.3"/>
    <row r="4958" ht="14.25" customHeight="1" x14ac:dyDescent="0.3"/>
    <row r="4959" ht="14.25" customHeight="1" x14ac:dyDescent="0.3"/>
    <row r="4960" ht="14.25" customHeight="1" x14ac:dyDescent="0.3"/>
    <row r="4961" ht="14.25" customHeight="1" x14ac:dyDescent="0.3"/>
    <row r="4962" ht="14.25" customHeight="1" x14ac:dyDescent="0.3"/>
    <row r="4963" ht="14.25" customHeight="1" x14ac:dyDescent="0.3"/>
    <row r="4964" ht="14.25" customHeight="1" x14ac:dyDescent="0.3"/>
    <row r="4965" ht="14.25" customHeight="1" x14ac:dyDescent="0.3"/>
    <row r="4966" ht="14.25" customHeight="1" x14ac:dyDescent="0.3"/>
    <row r="4967" ht="14.25" customHeight="1" x14ac:dyDescent="0.3"/>
    <row r="4968" ht="14.25" customHeight="1" x14ac:dyDescent="0.3"/>
    <row r="4969" ht="14.25" customHeight="1" x14ac:dyDescent="0.3"/>
    <row r="4970" ht="14.25" customHeight="1" x14ac:dyDescent="0.3"/>
    <row r="4971" ht="14.25" customHeight="1" x14ac:dyDescent="0.3"/>
    <row r="4972" ht="14.25" customHeight="1" x14ac:dyDescent="0.3"/>
    <row r="4973" ht="14.25" customHeight="1" x14ac:dyDescent="0.3"/>
    <row r="4974" ht="14.25" customHeight="1" x14ac:dyDescent="0.3"/>
    <row r="4975" ht="14.25" customHeight="1" x14ac:dyDescent="0.3"/>
    <row r="4976" ht="14.25" customHeight="1" x14ac:dyDescent="0.3"/>
    <row r="4977" ht="14.25" customHeight="1" x14ac:dyDescent="0.3"/>
    <row r="4978" ht="14.25" customHeight="1" x14ac:dyDescent="0.3"/>
    <row r="4979" ht="14.25" customHeight="1" x14ac:dyDescent="0.3"/>
    <row r="4980" ht="14.25" customHeight="1" x14ac:dyDescent="0.3"/>
    <row r="4981" ht="14.25" customHeight="1" x14ac:dyDescent="0.3"/>
    <row r="4982" ht="14.25" customHeight="1" x14ac:dyDescent="0.3"/>
    <row r="4983" ht="14.25" customHeight="1" x14ac:dyDescent="0.3"/>
    <row r="4984" ht="14.25" customHeight="1" x14ac:dyDescent="0.3"/>
    <row r="4985" ht="14.25" customHeight="1" x14ac:dyDescent="0.3"/>
    <row r="4986" ht="14.25" customHeight="1" x14ac:dyDescent="0.3"/>
    <row r="4987" ht="14.25" customHeight="1" x14ac:dyDescent="0.3"/>
    <row r="4988" ht="14.25" customHeight="1" x14ac:dyDescent="0.3"/>
    <row r="4989" ht="14.25" customHeight="1" x14ac:dyDescent="0.3"/>
    <row r="4990" ht="14.25" customHeight="1" x14ac:dyDescent="0.3"/>
    <row r="4991" ht="14.25" customHeight="1" x14ac:dyDescent="0.3"/>
    <row r="4992" ht="14.25" customHeight="1" x14ac:dyDescent="0.3"/>
    <row r="4993" ht="14.25" customHeight="1" x14ac:dyDescent="0.3"/>
    <row r="4994" ht="14.25" customHeight="1" x14ac:dyDescent="0.3"/>
    <row r="4995" ht="14.25" customHeight="1" x14ac:dyDescent="0.3"/>
    <row r="4996" ht="14.25" customHeight="1" x14ac:dyDescent="0.3"/>
    <row r="4997" ht="14.25" customHeight="1" x14ac:dyDescent="0.3"/>
    <row r="4998" ht="14.25" customHeight="1" x14ac:dyDescent="0.3"/>
    <row r="4999" ht="14.25" customHeight="1" x14ac:dyDescent="0.3"/>
    <row r="5000" ht="14.25" customHeight="1" x14ac:dyDescent="0.3"/>
    <row r="5001" ht="14.25" customHeight="1" x14ac:dyDescent="0.3"/>
    <row r="5002" ht="14.25" customHeight="1" x14ac:dyDescent="0.3"/>
    <row r="5003" ht="14.25" customHeight="1" x14ac:dyDescent="0.3"/>
    <row r="5004" ht="14.25" customHeight="1" x14ac:dyDescent="0.3"/>
    <row r="5005" ht="14.25" customHeight="1" x14ac:dyDescent="0.3"/>
    <row r="5006" ht="14.25" customHeight="1" x14ac:dyDescent="0.3"/>
    <row r="5007" ht="14.25" customHeight="1" x14ac:dyDescent="0.3"/>
    <row r="5008" ht="14.25" customHeight="1" x14ac:dyDescent="0.3"/>
    <row r="5009" ht="14.25" customHeight="1" x14ac:dyDescent="0.3"/>
    <row r="5010" ht="14.25" customHeight="1" x14ac:dyDescent="0.3"/>
    <row r="5011" ht="14.25" customHeight="1" x14ac:dyDescent="0.3"/>
    <row r="5012" ht="14.25" customHeight="1" x14ac:dyDescent="0.3"/>
    <row r="5013" ht="14.25" customHeight="1" x14ac:dyDescent="0.3"/>
    <row r="5014" ht="14.25" customHeight="1" x14ac:dyDescent="0.3"/>
    <row r="5015" ht="14.25" customHeight="1" x14ac:dyDescent="0.3"/>
    <row r="5016" ht="14.25" customHeight="1" x14ac:dyDescent="0.3"/>
    <row r="5017" ht="14.25" customHeight="1" x14ac:dyDescent="0.3"/>
    <row r="5018" ht="14.25" customHeight="1" x14ac:dyDescent="0.3"/>
    <row r="5019" ht="14.25" customHeight="1" x14ac:dyDescent="0.3"/>
    <row r="5020" ht="14.25" customHeight="1" x14ac:dyDescent="0.3"/>
    <row r="5021" ht="14.25" customHeight="1" x14ac:dyDescent="0.3"/>
    <row r="5022" ht="14.25" customHeight="1" x14ac:dyDescent="0.3"/>
    <row r="5023" ht="14.25" customHeight="1" x14ac:dyDescent="0.3"/>
    <row r="5024" ht="14.25" customHeight="1" x14ac:dyDescent="0.3"/>
    <row r="5025" ht="14.25" customHeight="1" x14ac:dyDescent="0.3"/>
    <row r="5026" ht="14.25" customHeight="1" x14ac:dyDescent="0.3"/>
    <row r="5027" ht="14.25" customHeight="1" x14ac:dyDescent="0.3"/>
    <row r="5028" ht="14.25" customHeight="1" x14ac:dyDescent="0.3"/>
    <row r="5029" ht="14.25" customHeight="1" x14ac:dyDescent="0.3"/>
    <row r="5030" ht="14.25" customHeight="1" x14ac:dyDescent="0.3"/>
    <row r="5031" ht="14.25" customHeight="1" x14ac:dyDescent="0.3"/>
    <row r="5032" ht="14.25" customHeight="1" x14ac:dyDescent="0.3"/>
    <row r="5033" ht="14.25" customHeight="1" x14ac:dyDescent="0.3"/>
    <row r="5034" ht="14.25" customHeight="1" x14ac:dyDescent="0.3"/>
    <row r="5035" ht="14.25" customHeight="1" x14ac:dyDescent="0.3"/>
    <row r="5036" ht="14.25" customHeight="1" x14ac:dyDescent="0.3"/>
    <row r="5037" ht="14.25" customHeight="1" x14ac:dyDescent="0.3"/>
    <row r="5038" ht="14.25" customHeight="1" x14ac:dyDescent="0.3"/>
    <row r="5039" ht="14.25" customHeight="1" x14ac:dyDescent="0.3"/>
    <row r="5040" ht="14.25" customHeight="1" x14ac:dyDescent="0.3"/>
    <row r="5041" ht="14.25" customHeight="1" x14ac:dyDescent="0.3"/>
    <row r="5042" ht="14.25" customHeight="1" x14ac:dyDescent="0.3"/>
    <row r="5043" ht="14.25" customHeight="1" x14ac:dyDescent="0.3"/>
    <row r="5044" ht="14.25" customHeight="1" x14ac:dyDescent="0.3"/>
    <row r="5045" ht="14.25" customHeight="1" x14ac:dyDescent="0.3"/>
    <row r="5046" ht="14.25" customHeight="1" x14ac:dyDescent="0.3"/>
    <row r="5047" ht="14.25" customHeight="1" x14ac:dyDescent="0.3"/>
    <row r="5048" ht="14.25" customHeight="1" x14ac:dyDescent="0.3"/>
    <row r="5049" ht="14.25" customHeight="1" x14ac:dyDescent="0.3"/>
    <row r="5050" ht="14.25" customHeight="1" x14ac:dyDescent="0.3"/>
    <row r="5051" ht="14.25" customHeight="1" x14ac:dyDescent="0.3"/>
    <row r="5052" ht="14.25" customHeight="1" x14ac:dyDescent="0.3"/>
    <row r="5053" ht="14.25" customHeight="1" x14ac:dyDescent="0.3"/>
    <row r="5054" ht="14.25" customHeight="1" x14ac:dyDescent="0.3"/>
    <row r="5055" ht="14.25" customHeight="1" x14ac:dyDescent="0.3"/>
    <row r="5056" ht="14.25" customHeight="1" x14ac:dyDescent="0.3"/>
    <row r="5057" ht="14.25" customHeight="1" x14ac:dyDescent="0.3"/>
    <row r="5058" ht="14.25" customHeight="1" x14ac:dyDescent="0.3"/>
    <row r="5059" ht="14.25" customHeight="1" x14ac:dyDescent="0.3"/>
    <row r="5060" ht="14.25" customHeight="1" x14ac:dyDescent="0.3"/>
    <row r="5061" ht="14.25" customHeight="1" x14ac:dyDescent="0.3"/>
    <row r="5062" ht="14.25" customHeight="1" x14ac:dyDescent="0.3"/>
    <row r="5063" ht="14.25" customHeight="1" x14ac:dyDescent="0.3"/>
    <row r="5064" ht="14.25" customHeight="1" x14ac:dyDescent="0.3"/>
    <row r="5065" ht="14.25" customHeight="1" x14ac:dyDescent="0.3"/>
    <row r="5066" ht="14.25" customHeight="1" x14ac:dyDescent="0.3"/>
    <row r="5067" ht="14.25" customHeight="1" x14ac:dyDescent="0.3"/>
    <row r="5068" ht="14.25" customHeight="1" x14ac:dyDescent="0.3"/>
    <row r="5069" ht="14.25" customHeight="1" x14ac:dyDescent="0.3"/>
    <row r="5070" ht="14.25" customHeight="1" x14ac:dyDescent="0.3"/>
    <row r="5071" ht="14.25" customHeight="1" x14ac:dyDescent="0.3"/>
    <row r="5072" ht="14.25" customHeight="1" x14ac:dyDescent="0.3"/>
    <row r="5073" ht="14.25" customHeight="1" x14ac:dyDescent="0.3"/>
    <row r="5074" ht="14.25" customHeight="1" x14ac:dyDescent="0.3"/>
    <row r="5075" ht="14.25" customHeight="1" x14ac:dyDescent="0.3"/>
    <row r="5076" ht="14.25" customHeight="1" x14ac:dyDescent="0.3"/>
    <row r="5077" ht="14.25" customHeight="1" x14ac:dyDescent="0.3"/>
    <row r="5078" ht="14.25" customHeight="1" x14ac:dyDescent="0.3"/>
    <row r="5079" ht="14.25" customHeight="1" x14ac:dyDescent="0.3"/>
    <row r="5080" ht="14.25" customHeight="1" x14ac:dyDescent="0.3"/>
    <row r="5081" ht="14.25" customHeight="1" x14ac:dyDescent="0.3"/>
    <row r="5082" ht="14.25" customHeight="1" x14ac:dyDescent="0.3"/>
    <row r="5083" ht="14.25" customHeight="1" x14ac:dyDescent="0.3"/>
    <row r="5084" ht="14.25" customHeight="1" x14ac:dyDescent="0.3"/>
    <row r="5085" ht="14.25" customHeight="1" x14ac:dyDescent="0.3"/>
    <row r="5086" ht="14.25" customHeight="1" x14ac:dyDescent="0.3"/>
    <row r="5087" ht="14.25" customHeight="1" x14ac:dyDescent="0.3"/>
    <row r="5088" ht="14.25" customHeight="1" x14ac:dyDescent="0.3"/>
    <row r="5089" ht="14.25" customHeight="1" x14ac:dyDescent="0.3"/>
    <row r="5090" ht="14.25" customHeight="1" x14ac:dyDescent="0.3"/>
    <row r="5091" ht="14.25" customHeight="1" x14ac:dyDescent="0.3"/>
    <row r="5092" ht="14.25" customHeight="1" x14ac:dyDescent="0.3"/>
    <row r="5093" ht="14.25" customHeight="1" x14ac:dyDescent="0.3"/>
    <row r="5094" ht="14.25" customHeight="1" x14ac:dyDescent="0.3"/>
    <row r="5095" ht="14.25" customHeight="1" x14ac:dyDescent="0.3"/>
    <row r="5096" ht="14.25" customHeight="1" x14ac:dyDescent="0.3"/>
    <row r="5097" ht="14.25" customHeight="1" x14ac:dyDescent="0.3"/>
    <row r="5098" ht="14.25" customHeight="1" x14ac:dyDescent="0.3"/>
    <row r="5099" ht="14.25" customHeight="1" x14ac:dyDescent="0.3"/>
    <row r="5100" ht="14.25" customHeight="1" x14ac:dyDescent="0.3"/>
    <row r="5101" ht="14.25" customHeight="1" x14ac:dyDescent="0.3"/>
    <row r="5102" ht="14.25" customHeight="1" x14ac:dyDescent="0.3"/>
    <row r="5103" ht="14.25" customHeight="1" x14ac:dyDescent="0.3"/>
    <row r="5104" ht="14.25" customHeight="1" x14ac:dyDescent="0.3"/>
    <row r="5105" ht="14.25" customHeight="1" x14ac:dyDescent="0.3"/>
    <row r="5106" ht="14.25" customHeight="1" x14ac:dyDescent="0.3"/>
    <row r="5107" ht="14.25" customHeight="1" x14ac:dyDescent="0.3"/>
    <row r="5108" ht="14.25" customHeight="1" x14ac:dyDescent="0.3"/>
    <row r="5109" ht="14.25" customHeight="1" x14ac:dyDescent="0.3"/>
    <row r="5110" ht="14.25" customHeight="1" x14ac:dyDescent="0.3"/>
    <row r="5111" ht="14.25" customHeight="1" x14ac:dyDescent="0.3"/>
    <row r="5112" ht="14.25" customHeight="1" x14ac:dyDescent="0.3"/>
    <row r="5113" ht="14.25" customHeight="1" x14ac:dyDescent="0.3"/>
    <row r="5114" ht="14.25" customHeight="1" x14ac:dyDescent="0.3"/>
    <row r="5115" ht="14.25" customHeight="1" x14ac:dyDescent="0.3"/>
    <row r="5116" ht="14.25" customHeight="1" x14ac:dyDescent="0.3"/>
    <row r="5117" ht="14.25" customHeight="1" x14ac:dyDescent="0.3"/>
    <row r="5118" ht="14.25" customHeight="1" x14ac:dyDescent="0.3"/>
    <row r="5119" ht="14.25" customHeight="1" x14ac:dyDescent="0.3"/>
    <row r="5120" ht="14.25" customHeight="1" x14ac:dyDescent="0.3"/>
    <row r="5121" ht="14.25" customHeight="1" x14ac:dyDescent="0.3"/>
    <row r="5122" ht="14.25" customHeight="1" x14ac:dyDescent="0.3"/>
    <row r="5123" ht="14.25" customHeight="1" x14ac:dyDescent="0.3"/>
    <row r="5124" ht="14.25" customHeight="1" x14ac:dyDescent="0.3"/>
    <row r="5125" ht="14.25" customHeight="1" x14ac:dyDescent="0.3"/>
    <row r="5126" ht="14.25" customHeight="1" x14ac:dyDescent="0.3"/>
    <row r="5127" ht="14.25" customHeight="1" x14ac:dyDescent="0.3"/>
    <row r="5128" ht="14.25" customHeight="1" x14ac:dyDescent="0.3"/>
    <row r="5129" ht="14.25" customHeight="1" x14ac:dyDescent="0.3"/>
    <row r="5130" ht="14.25" customHeight="1" x14ac:dyDescent="0.3"/>
    <row r="5131" ht="14.25" customHeight="1" x14ac:dyDescent="0.3"/>
    <row r="5132" ht="14.25" customHeight="1" x14ac:dyDescent="0.3"/>
    <row r="5133" ht="14.25" customHeight="1" x14ac:dyDescent="0.3"/>
    <row r="5134" ht="14.25" customHeight="1" x14ac:dyDescent="0.3"/>
    <row r="5135" ht="14.25" customHeight="1" x14ac:dyDescent="0.3"/>
    <row r="5136" ht="14.25" customHeight="1" x14ac:dyDescent="0.3"/>
    <row r="5137" ht="14.25" customHeight="1" x14ac:dyDescent="0.3"/>
    <row r="5138" ht="14.25" customHeight="1" x14ac:dyDescent="0.3"/>
    <row r="5139" ht="14.25" customHeight="1" x14ac:dyDescent="0.3"/>
    <row r="5140" ht="14.25" customHeight="1" x14ac:dyDescent="0.3"/>
    <row r="5141" ht="14.25" customHeight="1" x14ac:dyDescent="0.3"/>
    <row r="5142" ht="14.25" customHeight="1" x14ac:dyDescent="0.3"/>
    <row r="5143" ht="14.25" customHeight="1" x14ac:dyDescent="0.3"/>
    <row r="5144" ht="14.25" customHeight="1" x14ac:dyDescent="0.3"/>
    <row r="5145" ht="14.25" customHeight="1" x14ac:dyDescent="0.3"/>
    <row r="5146" ht="14.25" customHeight="1" x14ac:dyDescent="0.3"/>
    <row r="5147" ht="14.25" customHeight="1" x14ac:dyDescent="0.3"/>
    <row r="5148" ht="14.25" customHeight="1" x14ac:dyDescent="0.3"/>
    <row r="5149" ht="14.25" customHeight="1" x14ac:dyDescent="0.3"/>
    <row r="5150" ht="14.25" customHeight="1" x14ac:dyDescent="0.3"/>
    <row r="5151" ht="14.25" customHeight="1" x14ac:dyDescent="0.3"/>
    <row r="5152" ht="14.25" customHeight="1" x14ac:dyDescent="0.3"/>
    <row r="5153" ht="14.25" customHeight="1" x14ac:dyDescent="0.3"/>
    <row r="5154" ht="14.25" customHeight="1" x14ac:dyDescent="0.3"/>
    <row r="5155" ht="14.25" customHeight="1" x14ac:dyDescent="0.3"/>
    <row r="5156" ht="14.25" customHeight="1" x14ac:dyDescent="0.3"/>
    <row r="5157" ht="14.25" customHeight="1" x14ac:dyDescent="0.3"/>
    <row r="5158" ht="14.25" customHeight="1" x14ac:dyDescent="0.3"/>
    <row r="5159" ht="14.25" customHeight="1" x14ac:dyDescent="0.3"/>
    <row r="5160" ht="14.25" customHeight="1" x14ac:dyDescent="0.3"/>
    <row r="5161" ht="14.25" customHeight="1" x14ac:dyDescent="0.3"/>
    <row r="5162" ht="14.25" customHeight="1" x14ac:dyDescent="0.3"/>
    <row r="5163" ht="14.25" customHeight="1" x14ac:dyDescent="0.3"/>
    <row r="5164" ht="14.25" customHeight="1" x14ac:dyDescent="0.3"/>
    <row r="5165" ht="14.25" customHeight="1" x14ac:dyDescent="0.3"/>
    <row r="5166" ht="14.25" customHeight="1" x14ac:dyDescent="0.3"/>
    <row r="5167" ht="14.25" customHeight="1" x14ac:dyDescent="0.3"/>
    <row r="5168" ht="14.25" customHeight="1" x14ac:dyDescent="0.3"/>
    <row r="5169" ht="14.25" customHeight="1" x14ac:dyDescent="0.3"/>
    <row r="5170" ht="14.25" customHeight="1" x14ac:dyDescent="0.3"/>
    <row r="5171" ht="14.25" customHeight="1" x14ac:dyDescent="0.3"/>
    <row r="5172" ht="14.25" customHeight="1" x14ac:dyDescent="0.3"/>
    <row r="5173" ht="14.25" customHeight="1" x14ac:dyDescent="0.3"/>
    <row r="5174" ht="14.25" customHeight="1" x14ac:dyDescent="0.3"/>
    <row r="5175" ht="14.25" customHeight="1" x14ac:dyDescent="0.3"/>
    <row r="5176" ht="14.25" customHeight="1" x14ac:dyDescent="0.3"/>
    <row r="5177" ht="14.25" customHeight="1" x14ac:dyDescent="0.3"/>
    <row r="5178" ht="14.25" customHeight="1" x14ac:dyDescent="0.3"/>
    <row r="5179" ht="14.25" customHeight="1" x14ac:dyDescent="0.3"/>
    <row r="5180" ht="14.25" customHeight="1" x14ac:dyDescent="0.3"/>
    <row r="5181" ht="14.25" customHeight="1" x14ac:dyDescent="0.3"/>
    <row r="5182" ht="14.25" customHeight="1" x14ac:dyDescent="0.3"/>
    <row r="5183" ht="14.25" customHeight="1" x14ac:dyDescent="0.3"/>
    <row r="5184" ht="14.25" customHeight="1" x14ac:dyDescent="0.3"/>
    <row r="5185" ht="14.25" customHeight="1" x14ac:dyDescent="0.3"/>
    <row r="5186" ht="14.25" customHeight="1" x14ac:dyDescent="0.3"/>
    <row r="5187" ht="14.25" customHeight="1" x14ac:dyDescent="0.3"/>
    <row r="5188" ht="14.25" customHeight="1" x14ac:dyDescent="0.3"/>
    <row r="5189" ht="14.25" customHeight="1" x14ac:dyDescent="0.3"/>
    <row r="5190" ht="14.25" customHeight="1" x14ac:dyDescent="0.3"/>
    <row r="5191" ht="14.25" customHeight="1" x14ac:dyDescent="0.3"/>
    <row r="5192" ht="14.25" customHeight="1" x14ac:dyDescent="0.3"/>
    <row r="5193" ht="14.25" customHeight="1" x14ac:dyDescent="0.3"/>
    <row r="5194" ht="14.25" customHeight="1" x14ac:dyDescent="0.3"/>
    <row r="5195" ht="14.25" customHeight="1" x14ac:dyDescent="0.3"/>
    <row r="5196" ht="14.25" customHeight="1" x14ac:dyDescent="0.3"/>
    <row r="5197" ht="14.25" customHeight="1" x14ac:dyDescent="0.3"/>
    <row r="5198" ht="14.25" customHeight="1" x14ac:dyDescent="0.3"/>
    <row r="5199" ht="14.25" customHeight="1" x14ac:dyDescent="0.3"/>
    <row r="5200" ht="14.25" customHeight="1" x14ac:dyDescent="0.3"/>
    <row r="5201" ht="14.25" customHeight="1" x14ac:dyDescent="0.3"/>
    <row r="5202" ht="14.25" customHeight="1" x14ac:dyDescent="0.3"/>
    <row r="5203" ht="14.25" customHeight="1" x14ac:dyDescent="0.3"/>
    <row r="5204" ht="14.25" customHeight="1" x14ac:dyDescent="0.3"/>
    <row r="5205" ht="14.25" customHeight="1" x14ac:dyDescent="0.3"/>
    <row r="5206" ht="14.25" customHeight="1" x14ac:dyDescent="0.3"/>
    <row r="5207" ht="14.25" customHeight="1" x14ac:dyDescent="0.3"/>
    <row r="5208" ht="14.25" customHeight="1" x14ac:dyDescent="0.3"/>
    <row r="5209" ht="14.25" customHeight="1" x14ac:dyDescent="0.3"/>
    <row r="5210" ht="14.25" customHeight="1" x14ac:dyDescent="0.3"/>
    <row r="5211" ht="14.25" customHeight="1" x14ac:dyDescent="0.3"/>
    <row r="5212" ht="14.25" customHeight="1" x14ac:dyDescent="0.3"/>
    <row r="5213" ht="14.25" customHeight="1" x14ac:dyDescent="0.3"/>
    <row r="5214" ht="14.25" customHeight="1" x14ac:dyDescent="0.3"/>
    <row r="5215" ht="14.25" customHeight="1" x14ac:dyDescent="0.3"/>
    <row r="5216" ht="14.25" customHeight="1" x14ac:dyDescent="0.3"/>
    <row r="5217" ht="14.25" customHeight="1" x14ac:dyDescent="0.3"/>
    <row r="5218" ht="14.25" customHeight="1" x14ac:dyDescent="0.3"/>
    <row r="5219" ht="14.25" customHeight="1" x14ac:dyDescent="0.3"/>
    <row r="5220" ht="14.25" customHeight="1" x14ac:dyDescent="0.3"/>
    <row r="5221" ht="14.25" customHeight="1" x14ac:dyDescent="0.3"/>
    <row r="5222" ht="14.25" customHeight="1" x14ac:dyDescent="0.3"/>
    <row r="5223" ht="14.25" customHeight="1" x14ac:dyDescent="0.3"/>
    <row r="5224" ht="14.25" customHeight="1" x14ac:dyDescent="0.3"/>
    <row r="5225" ht="14.25" customHeight="1" x14ac:dyDescent="0.3"/>
    <row r="5226" ht="14.25" customHeight="1" x14ac:dyDescent="0.3"/>
    <row r="5227" ht="14.25" customHeight="1" x14ac:dyDescent="0.3"/>
    <row r="5228" ht="14.25" customHeight="1" x14ac:dyDescent="0.3"/>
    <row r="5229" ht="14.25" customHeight="1" x14ac:dyDescent="0.3"/>
    <row r="5230" ht="14.25" customHeight="1" x14ac:dyDescent="0.3"/>
    <row r="5231" ht="14.25" customHeight="1" x14ac:dyDescent="0.3"/>
    <row r="5232" ht="14.25" customHeight="1" x14ac:dyDescent="0.3"/>
    <row r="5233" ht="14.25" customHeight="1" x14ac:dyDescent="0.3"/>
    <row r="5234" ht="14.25" customHeight="1" x14ac:dyDescent="0.3"/>
    <row r="5235" ht="14.25" customHeight="1" x14ac:dyDescent="0.3"/>
    <row r="5236" ht="14.25" customHeight="1" x14ac:dyDescent="0.3"/>
    <row r="5237" ht="14.25" customHeight="1" x14ac:dyDescent="0.3"/>
    <row r="5238" ht="14.25" customHeight="1" x14ac:dyDescent="0.3"/>
    <row r="5239" ht="14.25" customHeight="1" x14ac:dyDescent="0.3"/>
    <row r="5240" ht="14.25" customHeight="1" x14ac:dyDescent="0.3"/>
    <row r="5241" ht="14.25" customHeight="1" x14ac:dyDescent="0.3"/>
    <row r="5242" ht="14.25" customHeight="1" x14ac:dyDescent="0.3"/>
    <row r="5243" ht="14.25" customHeight="1" x14ac:dyDescent="0.3"/>
    <row r="5244" ht="14.25" customHeight="1" x14ac:dyDescent="0.3"/>
    <row r="5245" ht="14.25" customHeight="1" x14ac:dyDescent="0.3"/>
    <row r="5246" ht="14.25" customHeight="1" x14ac:dyDescent="0.3"/>
    <row r="5247" ht="14.25" customHeight="1" x14ac:dyDescent="0.3"/>
    <row r="5248" ht="14.25" customHeight="1" x14ac:dyDescent="0.3"/>
    <row r="5249" ht="14.25" customHeight="1" x14ac:dyDescent="0.3"/>
    <row r="5250" ht="14.25" customHeight="1" x14ac:dyDescent="0.3"/>
    <row r="5251" ht="14.25" customHeight="1" x14ac:dyDescent="0.3"/>
    <row r="5252" ht="14.25" customHeight="1" x14ac:dyDescent="0.3"/>
    <row r="5253" ht="14.25" customHeight="1" x14ac:dyDescent="0.3"/>
    <row r="5254" ht="14.25" customHeight="1" x14ac:dyDescent="0.3"/>
    <row r="5255" ht="14.25" customHeight="1" x14ac:dyDescent="0.3"/>
    <row r="5256" ht="14.25" customHeight="1" x14ac:dyDescent="0.3"/>
    <row r="5257" ht="14.25" customHeight="1" x14ac:dyDescent="0.3"/>
    <row r="5258" ht="14.25" customHeight="1" x14ac:dyDescent="0.3"/>
    <row r="5259" ht="14.25" customHeight="1" x14ac:dyDescent="0.3"/>
    <row r="5260" ht="14.25" customHeight="1" x14ac:dyDescent="0.3"/>
    <row r="5261" ht="14.25" customHeight="1" x14ac:dyDescent="0.3"/>
    <row r="5262" ht="14.25" customHeight="1" x14ac:dyDescent="0.3"/>
    <row r="5263" ht="14.25" customHeight="1" x14ac:dyDescent="0.3"/>
    <row r="5264" ht="14.25" customHeight="1" x14ac:dyDescent="0.3"/>
    <row r="5265" ht="14.25" customHeight="1" x14ac:dyDescent="0.3"/>
    <row r="5266" ht="14.25" customHeight="1" x14ac:dyDescent="0.3"/>
    <row r="5267" ht="14.25" customHeight="1" x14ac:dyDescent="0.3"/>
    <row r="5268" ht="14.25" customHeight="1" x14ac:dyDescent="0.3"/>
    <row r="5269" ht="14.25" customHeight="1" x14ac:dyDescent="0.3"/>
    <row r="5270" ht="14.25" customHeight="1" x14ac:dyDescent="0.3"/>
    <row r="5271" ht="14.25" customHeight="1" x14ac:dyDescent="0.3"/>
    <row r="5272" ht="14.25" customHeight="1" x14ac:dyDescent="0.3"/>
    <row r="5273" ht="14.25" customHeight="1" x14ac:dyDescent="0.3"/>
    <row r="5274" ht="14.25" customHeight="1" x14ac:dyDescent="0.3"/>
    <row r="5275" ht="14.25" customHeight="1" x14ac:dyDescent="0.3"/>
    <row r="5276" ht="14.25" customHeight="1" x14ac:dyDescent="0.3"/>
    <row r="5277" ht="14.25" customHeight="1" x14ac:dyDescent="0.3"/>
    <row r="5278" ht="14.25" customHeight="1" x14ac:dyDescent="0.3"/>
    <row r="5279" ht="14.25" customHeight="1" x14ac:dyDescent="0.3"/>
    <row r="5280" ht="14.25" customHeight="1" x14ac:dyDescent="0.3"/>
    <row r="5281" ht="14.25" customHeight="1" x14ac:dyDescent="0.3"/>
    <row r="5282" ht="14.25" customHeight="1" x14ac:dyDescent="0.3"/>
    <row r="5283" ht="14.25" customHeight="1" x14ac:dyDescent="0.3"/>
    <row r="5284" ht="14.25" customHeight="1" x14ac:dyDescent="0.3"/>
    <row r="5285" ht="14.25" customHeight="1" x14ac:dyDescent="0.3"/>
    <row r="5286" ht="14.25" customHeight="1" x14ac:dyDescent="0.3"/>
    <row r="5287" ht="14.25" customHeight="1" x14ac:dyDescent="0.3"/>
    <row r="5288" ht="14.25" customHeight="1" x14ac:dyDescent="0.3"/>
    <row r="5289" ht="14.25" customHeight="1" x14ac:dyDescent="0.3"/>
    <row r="5290" ht="14.25" customHeight="1" x14ac:dyDescent="0.3"/>
    <row r="5291" ht="14.25" customHeight="1" x14ac:dyDescent="0.3"/>
    <row r="5292" ht="14.25" customHeight="1" x14ac:dyDescent="0.3"/>
    <row r="5293" ht="14.25" customHeight="1" x14ac:dyDescent="0.3"/>
    <row r="5294" ht="14.25" customHeight="1" x14ac:dyDescent="0.3"/>
    <row r="5295" ht="14.25" customHeight="1" x14ac:dyDescent="0.3"/>
    <row r="5296" ht="14.25" customHeight="1" x14ac:dyDescent="0.3"/>
    <row r="5297" ht="14.25" customHeight="1" x14ac:dyDescent="0.3"/>
    <row r="5298" ht="14.25" customHeight="1" x14ac:dyDescent="0.3"/>
    <row r="5299" ht="14.25" customHeight="1" x14ac:dyDescent="0.3"/>
    <row r="5300" ht="14.25" customHeight="1" x14ac:dyDescent="0.3"/>
    <row r="5301" ht="14.25" customHeight="1" x14ac:dyDescent="0.3"/>
    <row r="5302" ht="14.25" customHeight="1" x14ac:dyDescent="0.3"/>
    <row r="5303" ht="14.25" customHeight="1" x14ac:dyDescent="0.3"/>
    <row r="5304" ht="14.25" customHeight="1" x14ac:dyDescent="0.3"/>
    <row r="5305" ht="14.25" customHeight="1" x14ac:dyDescent="0.3"/>
    <row r="5306" ht="14.25" customHeight="1" x14ac:dyDescent="0.3"/>
    <row r="5307" ht="14.25" customHeight="1" x14ac:dyDescent="0.3"/>
    <row r="5308" ht="14.25" customHeight="1" x14ac:dyDescent="0.3"/>
    <row r="5309" ht="14.25" customHeight="1" x14ac:dyDescent="0.3"/>
    <row r="5310" ht="14.25" customHeight="1" x14ac:dyDescent="0.3"/>
    <row r="5311" ht="14.25" customHeight="1" x14ac:dyDescent="0.3"/>
    <row r="5312" ht="14.25" customHeight="1" x14ac:dyDescent="0.3"/>
    <row r="5313" ht="14.25" customHeight="1" x14ac:dyDescent="0.3"/>
    <row r="5314" ht="14.25" customHeight="1" x14ac:dyDescent="0.3"/>
    <row r="5315" ht="14.25" customHeight="1" x14ac:dyDescent="0.3"/>
    <row r="5316" ht="14.25" customHeight="1" x14ac:dyDescent="0.3"/>
    <row r="5317" ht="14.25" customHeight="1" x14ac:dyDescent="0.3"/>
    <row r="5318" ht="14.25" customHeight="1" x14ac:dyDescent="0.3"/>
    <row r="5319" ht="14.25" customHeight="1" x14ac:dyDescent="0.3"/>
    <row r="5320" ht="14.25" customHeight="1" x14ac:dyDescent="0.3"/>
    <row r="5321" ht="14.25" customHeight="1" x14ac:dyDescent="0.3"/>
    <row r="5322" ht="14.25" customHeight="1" x14ac:dyDescent="0.3"/>
    <row r="5323" ht="14.25" customHeight="1" x14ac:dyDescent="0.3"/>
    <row r="5324" ht="14.25" customHeight="1" x14ac:dyDescent="0.3"/>
    <row r="5325" ht="14.25" customHeight="1" x14ac:dyDescent="0.3"/>
    <row r="5326" ht="14.25" customHeight="1" x14ac:dyDescent="0.3"/>
    <row r="5327" ht="14.25" customHeight="1" x14ac:dyDescent="0.3"/>
    <row r="5328" ht="14.25" customHeight="1" x14ac:dyDescent="0.3"/>
    <row r="5329" ht="14.25" customHeight="1" x14ac:dyDescent="0.3"/>
    <row r="5330" ht="14.25" customHeight="1" x14ac:dyDescent="0.3"/>
    <row r="5331" ht="14.25" customHeight="1" x14ac:dyDescent="0.3"/>
    <row r="5332" ht="14.25" customHeight="1" x14ac:dyDescent="0.3"/>
    <row r="5333" ht="14.25" customHeight="1" x14ac:dyDescent="0.3"/>
    <row r="5334" ht="14.25" customHeight="1" x14ac:dyDescent="0.3"/>
    <row r="5335" ht="14.25" customHeight="1" x14ac:dyDescent="0.3"/>
    <row r="5336" ht="14.25" customHeight="1" x14ac:dyDescent="0.3"/>
    <row r="5337" ht="14.25" customHeight="1" x14ac:dyDescent="0.3"/>
    <row r="5338" ht="14.25" customHeight="1" x14ac:dyDescent="0.3"/>
    <row r="5339" ht="14.25" customHeight="1" x14ac:dyDescent="0.3"/>
    <row r="5340" ht="14.25" customHeight="1" x14ac:dyDescent="0.3"/>
    <row r="5341" ht="14.25" customHeight="1" x14ac:dyDescent="0.3"/>
    <row r="5342" ht="14.25" customHeight="1" x14ac:dyDescent="0.3"/>
    <row r="5343" ht="14.25" customHeight="1" x14ac:dyDescent="0.3"/>
    <row r="5344" ht="14.25" customHeight="1" x14ac:dyDescent="0.3"/>
    <row r="5345" ht="14.25" customHeight="1" x14ac:dyDescent="0.3"/>
    <row r="5346" ht="14.25" customHeight="1" x14ac:dyDescent="0.3"/>
    <row r="5347" ht="14.25" customHeight="1" x14ac:dyDescent="0.3"/>
    <row r="5348" ht="14.25" customHeight="1" x14ac:dyDescent="0.3"/>
    <row r="5349" ht="14.25" customHeight="1" x14ac:dyDescent="0.3"/>
    <row r="5350" ht="14.25" customHeight="1" x14ac:dyDescent="0.3"/>
    <row r="5351" ht="14.25" customHeight="1" x14ac:dyDescent="0.3"/>
    <row r="5352" ht="14.25" customHeight="1" x14ac:dyDescent="0.3"/>
    <row r="5353" ht="14.25" customHeight="1" x14ac:dyDescent="0.3"/>
    <row r="5354" ht="14.25" customHeight="1" x14ac:dyDescent="0.3"/>
    <row r="5355" ht="14.25" customHeight="1" x14ac:dyDescent="0.3"/>
    <row r="5356" ht="14.25" customHeight="1" x14ac:dyDescent="0.3"/>
    <row r="5357" ht="14.25" customHeight="1" x14ac:dyDescent="0.3"/>
    <row r="5358" ht="14.25" customHeight="1" x14ac:dyDescent="0.3"/>
    <row r="5359" ht="14.25" customHeight="1" x14ac:dyDescent="0.3"/>
    <row r="5360" ht="14.25" customHeight="1" x14ac:dyDescent="0.3"/>
    <row r="5361" ht="14.25" customHeight="1" x14ac:dyDescent="0.3"/>
    <row r="5362" ht="14.25" customHeight="1" x14ac:dyDescent="0.3"/>
    <row r="5363" ht="14.25" customHeight="1" x14ac:dyDescent="0.3"/>
    <row r="5364" ht="14.25" customHeight="1" x14ac:dyDescent="0.3"/>
    <row r="5365" ht="14.25" customHeight="1" x14ac:dyDescent="0.3"/>
    <row r="5366" ht="14.25" customHeight="1" x14ac:dyDescent="0.3"/>
    <row r="5367" ht="14.25" customHeight="1" x14ac:dyDescent="0.3"/>
    <row r="5368" ht="14.25" customHeight="1" x14ac:dyDescent="0.3"/>
    <row r="5369" ht="14.25" customHeight="1" x14ac:dyDescent="0.3"/>
    <row r="5370" ht="14.25" customHeight="1" x14ac:dyDescent="0.3"/>
    <row r="5371" ht="14.25" customHeight="1" x14ac:dyDescent="0.3"/>
    <row r="5372" ht="14.25" customHeight="1" x14ac:dyDescent="0.3"/>
    <row r="5373" ht="14.25" customHeight="1" x14ac:dyDescent="0.3"/>
    <row r="5374" ht="14.25" customHeight="1" x14ac:dyDescent="0.3"/>
    <row r="5375" ht="14.25" customHeight="1" x14ac:dyDescent="0.3"/>
    <row r="5376" ht="14.25" customHeight="1" x14ac:dyDescent="0.3"/>
    <row r="5377" ht="14.25" customHeight="1" x14ac:dyDescent="0.3"/>
    <row r="5378" ht="14.25" customHeight="1" x14ac:dyDescent="0.3"/>
    <row r="5379" ht="14.25" customHeight="1" x14ac:dyDescent="0.3"/>
    <row r="5380" ht="14.25" customHeight="1" x14ac:dyDescent="0.3"/>
    <row r="5381" ht="14.25" customHeight="1" x14ac:dyDescent="0.3"/>
    <row r="5382" ht="14.25" customHeight="1" x14ac:dyDescent="0.3"/>
    <row r="5383" ht="14.25" customHeight="1" x14ac:dyDescent="0.3"/>
    <row r="5384" ht="14.25" customHeight="1" x14ac:dyDescent="0.3"/>
    <row r="5385" ht="14.25" customHeight="1" x14ac:dyDescent="0.3"/>
    <row r="5386" ht="14.25" customHeight="1" x14ac:dyDescent="0.3"/>
    <row r="5387" ht="14.25" customHeight="1" x14ac:dyDescent="0.3"/>
    <row r="5388" ht="14.25" customHeight="1" x14ac:dyDescent="0.3"/>
    <row r="5389" ht="14.25" customHeight="1" x14ac:dyDescent="0.3"/>
    <row r="5390" ht="14.25" customHeight="1" x14ac:dyDescent="0.3"/>
    <row r="5391" ht="14.25" customHeight="1" x14ac:dyDescent="0.3"/>
    <row r="5392" ht="14.25" customHeight="1" x14ac:dyDescent="0.3"/>
    <row r="5393" ht="14.25" customHeight="1" x14ac:dyDescent="0.3"/>
    <row r="5394" ht="14.25" customHeight="1" x14ac:dyDescent="0.3"/>
    <row r="5395" ht="14.25" customHeight="1" x14ac:dyDescent="0.3"/>
    <row r="5396" ht="14.25" customHeight="1" x14ac:dyDescent="0.3"/>
    <row r="5397" ht="14.25" customHeight="1" x14ac:dyDescent="0.3"/>
    <row r="5398" ht="14.25" customHeight="1" x14ac:dyDescent="0.3"/>
    <row r="5399" ht="14.25" customHeight="1" x14ac:dyDescent="0.3"/>
    <row r="5400" ht="14.25" customHeight="1" x14ac:dyDescent="0.3"/>
    <row r="5401" ht="14.25" customHeight="1" x14ac:dyDescent="0.3"/>
    <row r="5402" ht="14.25" customHeight="1" x14ac:dyDescent="0.3"/>
    <row r="5403" ht="14.25" customHeight="1" x14ac:dyDescent="0.3"/>
    <row r="5404" ht="14.25" customHeight="1" x14ac:dyDescent="0.3"/>
    <row r="5405" ht="14.25" customHeight="1" x14ac:dyDescent="0.3"/>
    <row r="5406" ht="14.25" customHeight="1" x14ac:dyDescent="0.3"/>
    <row r="5407" ht="14.25" customHeight="1" x14ac:dyDescent="0.3"/>
    <row r="5408" ht="14.25" customHeight="1" x14ac:dyDescent="0.3"/>
    <row r="5409" ht="14.25" customHeight="1" x14ac:dyDescent="0.3"/>
    <row r="5410" ht="14.25" customHeight="1" x14ac:dyDescent="0.3"/>
    <row r="5411" ht="14.25" customHeight="1" x14ac:dyDescent="0.3"/>
    <row r="5412" ht="14.25" customHeight="1" x14ac:dyDescent="0.3"/>
    <row r="5413" ht="14.25" customHeight="1" x14ac:dyDescent="0.3"/>
    <row r="5414" ht="14.25" customHeight="1" x14ac:dyDescent="0.3"/>
    <row r="5415" ht="14.25" customHeight="1" x14ac:dyDescent="0.3"/>
    <row r="5416" ht="14.25" customHeight="1" x14ac:dyDescent="0.3"/>
    <row r="5417" ht="14.25" customHeight="1" x14ac:dyDescent="0.3"/>
    <row r="5418" ht="14.25" customHeight="1" x14ac:dyDescent="0.3"/>
    <row r="5419" ht="14.25" customHeight="1" x14ac:dyDescent="0.3"/>
    <row r="5420" ht="14.25" customHeight="1" x14ac:dyDescent="0.3"/>
    <row r="5421" ht="14.25" customHeight="1" x14ac:dyDescent="0.3"/>
    <row r="5422" ht="14.25" customHeight="1" x14ac:dyDescent="0.3"/>
    <row r="5423" ht="14.25" customHeight="1" x14ac:dyDescent="0.3"/>
    <row r="5424" ht="14.25" customHeight="1" x14ac:dyDescent="0.3"/>
    <row r="5425" ht="14.25" customHeight="1" x14ac:dyDescent="0.3"/>
    <row r="5426" ht="14.25" customHeight="1" x14ac:dyDescent="0.3"/>
    <row r="5427" ht="14.25" customHeight="1" x14ac:dyDescent="0.3"/>
    <row r="5428" ht="14.25" customHeight="1" x14ac:dyDescent="0.3"/>
    <row r="5429" ht="14.25" customHeight="1" x14ac:dyDescent="0.3"/>
    <row r="5430" ht="14.25" customHeight="1" x14ac:dyDescent="0.3"/>
    <row r="5431" ht="14.25" customHeight="1" x14ac:dyDescent="0.3"/>
    <row r="5432" ht="14.25" customHeight="1" x14ac:dyDescent="0.3"/>
    <row r="5433" ht="14.25" customHeight="1" x14ac:dyDescent="0.3"/>
    <row r="5434" ht="14.25" customHeight="1" x14ac:dyDescent="0.3"/>
    <row r="5435" ht="14.25" customHeight="1" x14ac:dyDescent="0.3"/>
    <row r="5436" ht="14.25" customHeight="1" x14ac:dyDescent="0.3"/>
    <row r="5437" ht="14.25" customHeight="1" x14ac:dyDescent="0.3"/>
    <row r="5438" ht="14.25" customHeight="1" x14ac:dyDescent="0.3"/>
    <row r="5439" ht="14.25" customHeight="1" x14ac:dyDescent="0.3"/>
    <row r="5440" ht="14.25" customHeight="1" x14ac:dyDescent="0.3"/>
    <row r="5441" ht="14.25" customHeight="1" x14ac:dyDescent="0.3"/>
    <row r="5442" ht="14.25" customHeight="1" x14ac:dyDescent="0.3"/>
    <row r="5443" ht="14.25" customHeight="1" x14ac:dyDescent="0.3"/>
    <row r="5444" ht="14.25" customHeight="1" x14ac:dyDescent="0.3"/>
    <row r="5445" ht="14.25" customHeight="1" x14ac:dyDescent="0.3"/>
    <row r="5446" ht="14.25" customHeight="1" x14ac:dyDescent="0.3"/>
    <row r="5447" ht="14.25" customHeight="1" x14ac:dyDescent="0.3"/>
    <row r="5448" ht="14.25" customHeight="1" x14ac:dyDescent="0.3"/>
    <row r="5449" ht="14.25" customHeight="1" x14ac:dyDescent="0.3"/>
    <row r="5450" ht="14.25" customHeight="1" x14ac:dyDescent="0.3"/>
    <row r="5451" ht="14.25" customHeight="1" x14ac:dyDescent="0.3"/>
    <row r="5452" ht="14.25" customHeight="1" x14ac:dyDescent="0.3"/>
    <row r="5453" ht="14.25" customHeight="1" x14ac:dyDescent="0.3"/>
    <row r="5454" ht="14.25" customHeight="1" x14ac:dyDescent="0.3"/>
    <row r="5455" ht="14.25" customHeight="1" x14ac:dyDescent="0.3"/>
    <row r="5456" ht="14.25" customHeight="1" x14ac:dyDescent="0.3"/>
    <row r="5457" ht="14.25" customHeight="1" x14ac:dyDescent="0.3"/>
    <row r="5458" ht="14.25" customHeight="1" x14ac:dyDescent="0.3"/>
    <row r="5459" ht="14.25" customHeight="1" x14ac:dyDescent="0.3"/>
    <row r="5460" ht="14.25" customHeight="1" x14ac:dyDescent="0.3"/>
    <row r="5461" ht="14.25" customHeight="1" x14ac:dyDescent="0.3"/>
    <row r="5462" ht="14.25" customHeight="1" x14ac:dyDescent="0.3"/>
    <row r="5463" ht="14.25" customHeight="1" x14ac:dyDescent="0.3"/>
    <row r="5464" ht="14.25" customHeight="1" x14ac:dyDescent="0.3"/>
    <row r="5465" ht="14.25" customHeight="1" x14ac:dyDescent="0.3"/>
    <row r="5466" ht="14.25" customHeight="1" x14ac:dyDescent="0.3"/>
    <row r="5467" ht="14.25" customHeight="1" x14ac:dyDescent="0.3"/>
    <row r="5468" ht="14.25" customHeight="1" x14ac:dyDescent="0.3"/>
    <row r="5469" ht="14.25" customHeight="1" x14ac:dyDescent="0.3"/>
    <row r="5470" ht="14.25" customHeight="1" x14ac:dyDescent="0.3"/>
    <row r="5471" ht="14.25" customHeight="1" x14ac:dyDescent="0.3"/>
    <row r="5472" ht="14.25" customHeight="1" x14ac:dyDescent="0.3"/>
    <row r="5473" ht="14.25" customHeight="1" x14ac:dyDescent="0.3"/>
    <row r="5474" ht="14.25" customHeight="1" x14ac:dyDescent="0.3"/>
    <row r="5475" ht="14.25" customHeight="1" x14ac:dyDescent="0.3"/>
    <row r="5476" ht="14.25" customHeight="1" x14ac:dyDescent="0.3"/>
    <row r="5477" ht="14.25" customHeight="1" x14ac:dyDescent="0.3"/>
    <row r="5478" ht="14.25" customHeight="1" x14ac:dyDescent="0.3"/>
    <row r="5479" ht="14.25" customHeight="1" x14ac:dyDescent="0.3"/>
    <row r="5480" ht="14.25" customHeight="1" x14ac:dyDescent="0.3"/>
    <row r="5481" ht="14.25" customHeight="1" x14ac:dyDescent="0.3"/>
    <row r="5482" ht="14.25" customHeight="1" x14ac:dyDescent="0.3"/>
    <row r="5483" ht="14.25" customHeight="1" x14ac:dyDescent="0.3"/>
    <row r="5484" ht="14.25" customHeight="1" x14ac:dyDescent="0.3"/>
    <row r="5485" ht="14.25" customHeight="1" x14ac:dyDescent="0.3"/>
    <row r="5486" ht="14.25" customHeight="1" x14ac:dyDescent="0.3"/>
    <row r="5487" ht="14.25" customHeight="1" x14ac:dyDescent="0.3"/>
    <row r="5488" ht="14.25" customHeight="1" x14ac:dyDescent="0.3"/>
    <row r="5489" ht="14.25" customHeight="1" x14ac:dyDescent="0.3"/>
    <row r="5490" ht="14.25" customHeight="1" x14ac:dyDescent="0.3"/>
    <row r="5491" ht="14.25" customHeight="1" x14ac:dyDescent="0.3"/>
    <row r="5492" ht="14.25" customHeight="1" x14ac:dyDescent="0.3"/>
    <row r="5493" ht="14.25" customHeight="1" x14ac:dyDescent="0.3"/>
    <row r="5494" ht="14.25" customHeight="1" x14ac:dyDescent="0.3"/>
    <row r="5495" ht="14.25" customHeight="1" x14ac:dyDescent="0.3"/>
    <row r="5496" ht="14.25" customHeight="1" x14ac:dyDescent="0.3"/>
    <row r="5497" ht="14.25" customHeight="1" x14ac:dyDescent="0.3"/>
    <row r="5498" ht="14.25" customHeight="1" x14ac:dyDescent="0.3"/>
    <row r="5499" ht="14.25" customHeight="1" x14ac:dyDescent="0.3"/>
    <row r="5500" ht="14.25" customHeight="1" x14ac:dyDescent="0.3"/>
    <row r="5501" ht="14.25" customHeight="1" x14ac:dyDescent="0.3"/>
    <row r="5502" ht="14.25" customHeight="1" x14ac:dyDescent="0.3"/>
    <row r="5503" ht="14.25" customHeight="1" x14ac:dyDescent="0.3"/>
    <row r="5504" ht="14.25" customHeight="1" x14ac:dyDescent="0.3"/>
    <row r="5505" ht="14.25" customHeight="1" x14ac:dyDescent="0.3"/>
    <row r="5506" ht="14.25" customHeight="1" x14ac:dyDescent="0.3"/>
    <row r="5507" ht="14.25" customHeight="1" x14ac:dyDescent="0.3"/>
    <row r="5508" ht="14.25" customHeight="1" x14ac:dyDescent="0.3"/>
    <row r="5509" ht="14.25" customHeight="1" x14ac:dyDescent="0.3"/>
    <row r="5510" ht="14.25" customHeight="1" x14ac:dyDescent="0.3"/>
    <row r="5511" ht="14.25" customHeight="1" x14ac:dyDescent="0.3"/>
    <row r="5512" ht="14.25" customHeight="1" x14ac:dyDescent="0.3"/>
    <row r="5513" ht="14.25" customHeight="1" x14ac:dyDescent="0.3"/>
    <row r="5514" ht="14.25" customHeight="1" x14ac:dyDescent="0.3"/>
    <row r="5515" ht="14.25" customHeight="1" x14ac:dyDescent="0.3"/>
    <row r="5516" ht="14.25" customHeight="1" x14ac:dyDescent="0.3"/>
    <row r="5517" ht="14.25" customHeight="1" x14ac:dyDescent="0.3"/>
    <row r="5518" ht="14.25" customHeight="1" x14ac:dyDescent="0.3"/>
    <row r="5519" ht="14.25" customHeight="1" x14ac:dyDescent="0.3"/>
    <row r="5520" ht="14.25" customHeight="1" x14ac:dyDescent="0.3"/>
    <row r="5521" ht="14.25" customHeight="1" x14ac:dyDescent="0.3"/>
    <row r="5522" ht="14.25" customHeight="1" x14ac:dyDescent="0.3"/>
    <row r="5523" ht="14.25" customHeight="1" x14ac:dyDescent="0.3"/>
    <row r="5524" ht="14.25" customHeight="1" x14ac:dyDescent="0.3"/>
    <row r="5525" ht="14.25" customHeight="1" x14ac:dyDescent="0.3"/>
    <row r="5526" ht="14.25" customHeight="1" x14ac:dyDescent="0.3"/>
    <row r="5527" ht="14.25" customHeight="1" x14ac:dyDescent="0.3"/>
    <row r="5528" ht="14.25" customHeight="1" x14ac:dyDescent="0.3"/>
    <row r="5529" ht="14.25" customHeight="1" x14ac:dyDescent="0.3"/>
    <row r="5530" ht="14.25" customHeight="1" x14ac:dyDescent="0.3"/>
    <row r="5531" ht="14.25" customHeight="1" x14ac:dyDescent="0.3"/>
    <row r="5532" ht="14.25" customHeight="1" x14ac:dyDescent="0.3"/>
    <row r="5533" ht="14.25" customHeight="1" x14ac:dyDescent="0.3"/>
    <row r="5534" ht="14.25" customHeight="1" x14ac:dyDescent="0.3"/>
    <row r="5535" ht="14.25" customHeight="1" x14ac:dyDescent="0.3"/>
    <row r="5536" ht="14.25" customHeight="1" x14ac:dyDescent="0.3"/>
    <row r="5537" ht="14.25" customHeight="1" x14ac:dyDescent="0.3"/>
    <row r="5538" ht="14.25" customHeight="1" x14ac:dyDescent="0.3"/>
    <row r="5539" ht="14.25" customHeight="1" x14ac:dyDescent="0.3"/>
    <row r="5540" ht="14.25" customHeight="1" x14ac:dyDescent="0.3"/>
    <row r="5541" ht="14.25" customHeight="1" x14ac:dyDescent="0.3"/>
    <row r="5542" ht="14.25" customHeight="1" x14ac:dyDescent="0.3"/>
    <row r="5543" ht="14.25" customHeight="1" x14ac:dyDescent="0.3"/>
    <row r="5544" ht="14.25" customHeight="1" x14ac:dyDescent="0.3"/>
    <row r="5545" ht="14.25" customHeight="1" x14ac:dyDescent="0.3"/>
    <row r="5546" ht="14.25" customHeight="1" x14ac:dyDescent="0.3"/>
    <row r="5547" ht="14.25" customHeight="1" x14ac:dyDescent="0.3"/>
    <row r="5548" ht="14.25" customHeight="1" x14ac:dyDescent="0.3"/>
    <row r="5549" ht="14.25" customHeight="1" x14ac:dyDescent="0.3"/>
    <row r="5550" ht="14.25" customHeight="1" x14ac:dyDescent="0.3"/>
    <row r="5551" ht="14.25" customHeight="1" x14ac:dyDescent="0.3"/>
    <row r="5552" ht="14.25" customHeight="1" x14ac:dyDescent="0.3"/>
    <row r="5553" ht="14.25" customHeight="1" x14ac:dyDescent="0.3"/>
    <row r="5554" ht="14.25" customHeight="1" x14ac:dyDescent="0.3"/>
    <row r="5555" ht="14.25" customHeight="1" x14ac:dyDescent="0.3"/>
    <row r="5556" ht="14.25" customHeight="1" x14ac:dyDescent="0.3"/>
    <row r="5557" ht="14.25" customHeight="1" x14ac:dyDescent="0.3"/>
    <row r="5558" ht="14.25" customHeight="1" x14ac:dyDescent="0.3"/>
    <row r="5559" ht="14.25" customHeight="1" x14ac:dyDescent="0.3"/>
    <row r="5560" ht="14.25" customHeight="1" x14ac:dyDescent="0.3"/>
    <row r="5561" ht="14.25" customHeight="1" x14ac:dyDescent="0.3"/>
    <row r="5562" ht="14.25" customHeight="1" x14ac:dyDescent="0.3"/>
    <row r="5563" ht="14.25" customHeight="1" x14ac:dyDescent="0.3"/>
    <row r="5564" ht="14.25" customHeight="1" x14ac:dyDescent="0.3"/>
    <row r="5565" ht="14.25" customHeight="1" x14ac:dyDescent="0.3"/>
    <row r="5566" ht="14.25" customHeight="1" x14ac:dyDescent="0.3"/>
    <row r="5567" ht="14.25" customHeight="1" x14ac:dyDescent="0.3"/>
    <row r="5568" ht="14.25" customHeight="1" x14ac:dyDescent="0.3"/>
    <row r="5569" ht="14.25" customHeight="1" x14ac:dyDescent="0.3"/>
    <row r="5570" ht="14.25" customHeight="1" x14ac:dyDescent="0.3"/>
    <row r="5571" ht="14.25" customHeight="1" x14ac:dyDescent="0.3"/>
    <row r="5572" ht="14.25" customHeight="1" x14ac:dyDescent="0.3"/>
    <row r="5573" ht="14.25" customHeight="1" x14ac:dyDescent="0.3"/>
    <row r="5574" ht="14.25" customHeight="1" x14ac:dyDescent="0.3"/>
    <row r="5575" ht="14.25" customHeight="1" x14ac:dyDescent="0.3"/>
    <row r="5576" ht="14.25" customHeight="1" x14ac:dyDescent="0.3"/>
    <row r="5577" ht="14.25" customHeight="1" x14ac:dyDescent="0.3"/>
    <row r="5578" ht="14.25" customHeight="1" x14ac:dyDescent="0.3"/>
    <row r="5579" ht="14.25" customHeight="1" x14ac:dyDescent="0.3"/>
    <row r="5580" ht="14.25" customHeight="1" x14ac:dyDescent="0.3"/>
    <row r="5581" ht="14.25" customHeight="1" x14ac:dyDescent="0.3"/>
    <row r="5582" ht="14.25" customHeight="1" x14ac:dyDescent="0.3"/>
    <row r="5583" ht="14.25" customHeight="1" x14ac:dyDescent="0.3"/>
    <row r="5584" ht="14.25" customHeight="1" x14ac:dyDescent="0.3"/>
    <row r="5585" ht="14.25" customHeight="1" x14ac:dyDescent="0.3"/>
    <row r="5586" ht="14.25" customHeight="1" x14ac:dyDescent="0.3"/>
    <row r="5587" ht="14.25" customHeight="1" x14ac:dyDescent="0.3"/>
    <row r="5588" ht="14.25" customHeight="1" x14ac:dyDescent="0.3"/>
    <row r="5589" ht="14.25" customHeight="1" x14ac:dyDescent="0.3"/>
    <row r="5590" ht="14.25" customHeight="1" x14ac:dyDescent="0.3"/>
    <row r="5591" ht="14.25" customHeight="1" x14ac:dyDescent="0.3"/>
    <row r="5592" ht="14.25" customHeight="1" x14ac:dyDescent="0.3"/>
    <row r="5593" ht="14.25" customHeight="1" x14ac:dyDescent="0.3"/>
    <row r="5594" ht="14.25" customHeight="1" x14ac:dyDescent="0.3"/>
    <row r="5595" ht="14.25" customHeight="1" x14ac:dyDescent="0.3"/>
    <row r="5596" ht="14.25" customHeight="1" x14ac:dyDescent="0.3"/>
    <row r="5597" ht="14.25" customHeight="1" x14ac:dyDescent="0.3"/>
    <row r="5598" ht="14.25" customHeight="1" x14ac:dyDescent="0.3"/>
    <row r="5599" ht="14.25" customHeight="1" x14ac:dyDescent="0.3"/>
    <row r="5600" ht="14.25" customHeight="1" x14ac:dyDescent="0.3"/>
    <row r="5601" ht="14.25" customHeight="1" x14ac:dyDescent="0.3"/>
    <row r="5602" ht="14.25" customHeight="1" x14ac:dyDescent="0.3"/>
    <row r="5603" ht="14.25" customHeight="1" x14ac:dyDescent="0.3"/>
    <row r="5604" ht="14.25" customHeight="1" x14ac:dyDescent="0.3"/>
    <row r="5605" ht="14.25" customHeight="1" x14ac:dyDescent="0.3"/>
    <row r="5606" ht="14.25" customHeight="1" x14ac:dyDescent="0.3"/>
    <row r="5607" ht="14.25" customHeight="1" x14ac:dyDescent="0.3"/>
    <row r="5608" ht="14.25" customHeight="1" x14ac:dyDescent="0.3"/>
    <row r="5609" ht="14.25" customHeight="1" x14ac:dyDescent="0.3"/>
    <row r="5610" ht="14.25" customHeight="1" x14ac:dyDescent="0.3"/>
    <row r="5611" ht="14.25" customHeight="1" x14ac:dyDescent="0.3"/>
    <row r="5612" ht="14.25" customHeight="1" x14ac:dyDescent="0.3"/>
    <row r="5613" ht="14.25" customHeight="1" x14ac:dyDescent="0.3"/>
    <row r="5614" ht="14.25" customHeight="1" x14ac:dyDescent="0.3"/>
    <row r="5615" ht="14.25" customHeight="1" x14ac:dyDescent="0.3"/>
    <row r="5616" ht="14.25" customHeight="1" x14ac:dyDescent="0.3"/>
    <row r="5617" ht="14.25" customHeight="1" x14ac:dyDescent="0.3"/>
    <row r="5618" ht="14.25" customHeight="1" x14ac:dyDescent="0.3"/>
    <row r="5619" ht="14.25" customHeight="1" x14ac:dyDescent="0.3"/>
    <row r="5620" ht="14.25" customHeight="1" x14ac:dyDescent="0.3"/>
    <row r="5621" ht="14.25" customHeight="1" x14ac:dyDescent="0.3"/>
    <row r="5622" ht="14.25" customHeight="1" x14ac:dyDescent="0.3"/>
    <row r="5623" ht="14.25" customHeight="1" x14ac:dyDescent="0.3"/>
    <row r="5624" ht="14.25" customHeight="1" x14ac:dyDescent="0.3"/>
    <row r="5625" ht="14.25" customHeight="1" x14ac:dyDescent="0.3"/>
    <row r="5626" ht="14.25" customHeight="1" x14ac:dyDescent="0.3"/>
    <row r="5627" ht="14.25" customHeight="1" x14ac:dyDescent="0.3"/>
    <row r="5628" ht="14.25" customHeight="1" x14ac:dyDescent="0.3"/>
    <row r="5629" ht="14.25" customHeight="1" x14ac:dyDescent="0.3"/>
    <row r="5630" ht="14.25" customHeight="1" x14ac:dyDescent="0.3"/>
    <row r="5631" ht="14.25" customHeight="1" x14ac:dyDescent="0.3"/>
    <row r="5632" ht="14.25" customHeight="1" x14ac:dyDescent="0.3"/>
    <row r="5633" ht="14.25" customHeight="1" x14ac:dyDescent="0.3"/>
    <row r="5634" ht="14.25" customHeight="1" x14ac:dyDescent="0.3"/>
    <row r="5635" ht="14.25" customHeight="1" x14ac:dyDescent="0.3"/>
    <row r="5636" ht="14.25" customHeight="1" x14ac:dyDescent="0.3"/>
    <row r="5637" ht="14.25" customHeight="1" x14ac:dyDescent="0.3"/>
    <row r="5638" ht="14.25" customHeight="1" x14ac:dyDescent="0.3"/>
    <row r="5639" ht="14.25" customHeight="1" x14ac:dyDescent="0.3"/>
    <row r="5640" ht="14.25" customHeight="1" x14ac:dyDescent="0.3"/>
    <row r="5641" ht="14.25" customHeight="1" x14ac:dyDescent="0.3"/>
    <row r="5642" ht="14.25" customHeight="1" x14ac:dyDescent="0.3"/>
    <row r="5643" ht="14.25" customHeight="1" x14ac:dyDescent="0.3"/>
    <row r="5644" ht="14.25" customHeight="1" x14ac:dyDescent="0.3"/>
    <row r="5645" ht="14.25" customHeight="1" x14ac:dyDescent="0.3"/>
    <row r="5646" ht="14.25" customHeight="1" x14ac:dyDescent="0.3"/>
    <row r="5647" ht="14.25" customHeight="1" x14ac:dyDescent="0.3"/>
    <row r="5648" ht="14.25" customHeight="1" x14ac:dyDescent="0.3"/>
    <row r="5649" ht="14.25" customHeight="1" x14ac:dyDescent="0.3"/>
    <row r="5650" ht="14.25" customHeight="1" x14ac:dyDescent="0.3"/>
    <row r="5651" ht="14.25" customHeight="1" x14ac:dyDescent="0.3"/>
    <row r="5652" ht="14.25" customHeight="1" x14ac:dyDescent="0.3"/>
    <row r="5653" ht="14.25" customHeight="1" x14ac:dyDescent="0.3"/>
    <row r="5654" ht="14.25" customHeight="1" x14ac:dyDescent="0.3"/>
    <row r="5655" ht="14.25" customHeight="1" x14ac:dyDescent="0.3"/>
    <row r="5656" ht="14.25" customHeight="1" x14ac:dyDescent="0.3"/>
    <row r="5657" ht="14.25" customHeight="1" x14ac:dyDescent="0.3"/>
    <row r="5658" ht="14.25" customHeight="1" x14ac:dyDescent="0.3"/>
    <row r="5659" ht="14.25" customHeight="1" x14ac:dyDescent="0.3"/>
    <row r="5660" ht="14.25" customHeight="1" x14ac:dyDescent="0.3"/>
    <row r="5661" ht="14.25" customHeight="1" x14ac:dyDescent="0.3"/>
    <row r="5662" ht="14.25" customHeight="1" x14ac:dyDescent="0.3"/>
    <row r="5663" ht="14.25" customHeight="1" x14ac:dyDescent="0.3"/>
    <row r="5664" ht="14.25" customHeight="1" x14ac:dyDescent="0.3"/>
    <row r="5665" ht="14.25" customHeight="1" x14ac:dyDescent="0.3"/>
    <row r="5666" ht="14.25" customHeight="1" x14ac:dyDescent="0.3"/>
    <row r="5667" ht="14.25" customHeight="1" x14ac:dyDescent="0.3"/>
    <row r="5668" ht="14.25" customHeight="1" x14ac:dyDescent="0.3"/>
    <row r="5669" ht="14.25" customHeight="1" x14ac:dyDescent="0.3"/>
    <row r="5670" ht="14.25" customHeight="1" x14ac:dyDescent="0.3"/>
    <row r="5671" ht="14.25" customHeight="1" x14ac:dyDescent="0.3"/>
    <row r="5672" ht="14.25" customHeight="1" x14ac:dyDescent="0.3"/>
    <row r="5673" ht="14.25" customHeight="1" x14ac:dyDescent="0.3"/>
    <row r="5674" ht="14.25" customHeight="1" x14ac:dyDescent="0.3"/>
    <row r="5675" ht="14.25" customHeight="1" x14ac:dyDescent="0.3"/>
    <row r="5676" ht="14.25" customHeight="1" x14ac:dyDescent="0.3"/>
    <row r="5677" ht="14.25" customHeight="1" x14ac:dyDescent="0.3"/>
    <row r="5678" ht="14.25" customHeight="1" x14ac:dyDescent="0.3"/>
    <row r="5679" ht="14.25" customHeight="1" x14ac:dyDescent="0.3"/>
    <row r="5680" ht="14.25" customHeight="1" x14ac:dyDescent="0.3"/>
    <row r="5681" ht="14.25" customHeight="1" x14ac:dyDescent="0.3"/>
    <row r="5682" ht="14.25" customHeight="1" x14ac:dyDescent="0.3"/>
    <row r="5683" ht="14.25" customHeight="1" x14ac:dyDescent="0.3"/>
    <row r="5684" ht="14.25" customHeight="1" x14ac:dyDescent="0.3"/>
    <row r="5685" ht="14.25" customHeight="1" x14ac:dyDescent="0.3"/>
    <row r="5686" ht="14.25" customHeight="1" x14ac:dyDescent="0.3"/>
    <row r="5687" ht="14.25" customHeight="1" x14ac:dyDescent="0.3"/>
    <row r="5688" ht="14.25" customHeight="1" x14ac:dyDescent="0.3"/>
    <row r="5689" ht="14.25" customHeight="1" x14ac:dyDescent="0.3"/>
    <row r="5690" ht="14.25" customHeight="1" x14ac:dyDescent="0.3"/>
    <row r="5691" ht="14.25" customHeight="1" x14ac:dyDescent="0.3"/>
    <row r="5692" ht="14.25" customHeight="1" x14ac:dyDescent="0.3"/>
    <row r="5693" ht="14.25" customHeight="1" x14ac:dyDescent="0.3"/>
    <row r="5694" ht="14.25" customHeight="1" x14ac:dyDescent="0.3"/>
    <row r="5695" ht="14.25" customHeight="1" x14ac:dyDescent="0.3"/>
    <row r="5696" ht="14.25" customHeight="1" x14ac:dyDescent="0.3"/>
    <row r="5697" ht="14.25" customHeight="1" x14ac:dyDescent="0.3"/>
    <row r="5698" ht="14.25" customHeight="1" x14ac:dyDescent="0.3"/>
    <row r="5699" ht="14.25" customHeight="1" x14ac:dyDescent="0.3"/>
    <row r="5700" ht="14.25" customHeight="1" x14ac:dyDescent="0.3"/>
    <row r="5701" ht="14.25" customHeight="1" x14ac:dyDescent="0.3"/>
    <row r="5702" ht="14.25" customHeight="1" x14ac:dyDescent="0.3"/>
    <row r="5703" ht="14.25" customHeight="1" x14ac:dyDescent="0.3"/>
    <row r="5704" ht="14.25" customHeight="1" x14ac:dyDescent="0.3"/>
    <row r="5705" ht="14.25" customHeight="1" x14ac:dyDescent="0.3"/>
    <row r="5706" ht="14.25" customHeight="1" x14ac:dyDescent="0.3"/>
    <row r="5707" ht="14.25" customHeight="1" x14ac:dyDescent="0.3"/>
    <row r="5708" ht="14.25" customHeight="1" x14ac:dyDescent="0.3"/>
    <row r="5709" ht="14.25" customHeight="1" x14ac:dyDescent="0.3"/>
    <row r="5710" ht="14.25" customHeight="1" x14ac:dyDescent="0.3"/>
    <row r="5711" ht="14.25" customHeight="1" x14ac:dyDescent="0.3"/>
    <row r="5712" ht="14.25" customHeight="1" x14ac:dyDescent="0.3"/>
    <row r="5713" ht="14.25" customHeight="1" x14ac:dyDescent="0.3"/>
    <row r="5714" ht="14.25" customHeight="1" x14ac:dyDescent="0.3"/>
    <row r="5715" ht="14.25" customHeight="1" x14ac:dyDescent="0.3"/>
    <row r="5716" ht="14.25" customHeight="1" x14ac:dyDescent="0.3"/>
    <row r="5717" ht="14.25" customHeight="1" x14ac:dyDescent="0.3"/>
    <row r="5718" ht="14.25" customHeight="1" x14ac:dyDescent="0.3"/>
    <row r="5719" ht="14.25" customHeight="1" x14ac:dyDescent="0.3"/>
    <row r="5720" ht="14.25" customHeight="1" x14ac:dyDescent="0.3"/>
    <row r="5721" ht="14.25" customHeight="1" x14ac:dyDescent="0.3"/>
    <row r="5722" ht="14.25" customHeight="1" x14ac:dyDescent="0.3"/>
    <row r="5723" ht="14.25" customHeight="1" x14ac:dyDescent="0.3"/>
    <row r="5724" ht="14.25" customHeight="1" x14ac:dyDescent="0.3"/>
    <row r="5725" ht="14.25" customHeight="1" x14ac:dyDescent="0.3"/>
    <row r="5726" ht="14.25" customHeight="1" x14ac:dyDescent="0.3"/>
    <row r="5727" ht="14.25" customHeight="1" x14ac:dyDescent="0.3"/>
    <row r="5728" ht="14.25" customHeight="1" x14ac:dyDescent="0.3"/>
    <row r="5729" ht="14.25" customHeight="1" x14ac:dyDescent="0.3"/>
    <row r="5730" ht="14.25" customHeight="1" x14ac:dyDescent="0.3"/>
    <row r="5731" ht="14.25" customHeight="1" x14ac:dyDescent="0.3"/>
    <row r="5732" ht="14.25" customHeight="1" x14ac:dyDescent="0.3"/>
    <row r="5733" ht="14.25" customHeight="1" x14ac:dyDescent="0.3"/>
    <row r="5734" ht="14.25" customHeight="1" x14ac:dyDescent="0.3"/>
    <row r="5735" ht="14.25" customHeight="1" x14ac:dyDescent="0.3"/>
    <row r="5736" ht="14.25" customHeight="1" x14ac:dyDescent="0.3"/>
    <row r="5737" ht="14.25" customHeight="1" x14ac:dyDescent="0.3"/>
    <row r="5738" ht="14.25" customHeight="1" x14ac:dyDescent="0.3"/>
    <row r="5739" ht="14.25" customHeight="1" x14ac:dyDescent="0.3"/>
    <row r="5740" ht="14.25" customHeight="1" x14ac:dyDescent="0.3"/>
    <row r="5741" ht="14.25" customHeight="1" x14ac:dyDescent="0.3"/>
    <row r="5742" ht="14.25" customHeight="1" x14ac:dyDescent="0.3"/>
    <row r="5743" ht="14.25" customHeight="1" x14ac:dyDescent="0.3"/>
    <row r="5744" ht="14.25" customHeight="1" x14ac:dyDescent="0.3"/>
    <row r="5745" ht="14.25" customHeight="1" x14ac:dyDescent="0.3"/>
    <row r="5746" ht="14.25" customHeight="1" x14ac:dyDescent="0.3"/>
    <row r="5747" ht="14.25" customHeight="1" x14ac:dyDescent="0.3"/>
    <row r="5748" ht="14.25" customHeight="1" x14ac:dyDescent="0.3"/>
    <row r="5749" ht="14.25" customHeight="1" x14ac:dyDescent="0.3"/>
    <row r="5750" ht="14.25" customHeight="1" x14ac:dyDescent="0.3"/>
    <row r="5751" ht="14.25" customHeight="1" x14ac:dyDescent="0.3"/>
    <row r="5752" ht="14.25" customHeight="1" x14ac:dyDescent="0.3"/>
    <row r="5753" ht="14.25" customHeight="1" x14ac:dyDescent="0.3"/>
    <row r="5754" ht="14.25" customHeight="1" x14ac:dyDescent="0.3"/>
    <row r="5755" ht="14.25" customHeight="1" x14ac:dyDescent="0.3"/>
    <row r="5756" ht="14.25" customHeight="1" x14ac:dyDescent="0.3"/>
    <row r="5757" ht="14.25" customHeight="1" x14ac:dyDescent="0.3"/>
    <row r="5758" ht="14.25" customHeight="1" x14ac:dyDescent="0.3"/>
    <row r="5759" ht="14.25" customHeight="1" x14ac:dyDescent="0.3"/>
    <row r="5760" ht="14.25" customHeight="1" x14ac:dyDescent="0.3"/>
    <row r="5761" ht="14.25" customHeight="1" x14ac:dyDescent="0.3"/>
    <row r="5762" ht="14.25" customHeight="1" x14ac:dyDescent="0.3"/>
    <row r="5763" ht="14.25" customHeight="1" x14ac:dyDescent="0.3"/>
    <row r="5764" ht="14.25" customHeight="1" x14ac:dyDescent="0.3"/>
    <row r="5765" ht="14.25" customHeight="1" x14ac:dyDescent="0.3"/>
    <row r="5766" ht="14.25" customHeight="1" x14ac:dyDescent="0.3"/>
    <row r="5767" ht="14.25" customHeight="1" x14ac:dyDescent="0.3"/>
    <row r="5768" ht="14.25" customHeight="1" x14ac:dyDescent="0.3"/>
    <row r="5769" ht="14.25" customHeight="1" x14ac:dyDescent="0.3"/>
    <row r="5770" ht="14.25" customHeight="1" x14ac:dyDescent="0.3"/>
    <row r="5771" ht="14.25" customHeight="1" x14ac:dyDescent="0.3"/>
    <row r="5772" ht="14.25" customHeight="1" x14ac:dyDescent="0.3"/>
    <row r="5773" ht="14.25" customHeight="1" x14ac:dyDescent="0.3"/>
    <row r="5774" ht="14.25" customHeight="1" x14ac:dyDescent="0.3"/>
    <row r="5775" ht="14.25" customHeight="1" x14ac:dyDescent="0.3"/>
    <row r="5776" ht="14.25" customHeight="1" x14ac:dyDescent="0.3"/>
    <row r="5777" ht="14.25" customHeight="1" x14ac:dyDescent="0.3"/>
    <row r="5778" ht="14.25" customHeight="1" x14ac:dyDescent="0.3"/>
    <row r="5779" ht="14.25" customHeight="1" x14ac:dyDescent="0.3"/>
    <row r="5780" ht="14.25" customHeight="1" x14ac:dyDescent="0.3"/>
    <row r="5781" ht="14.25" customHeight="1" x14ac:dyDescent="0.3"/>
    <row r="5782" ht="14.25" customHeight="1" x14ac:dyDescent="0.3"/>
    <row r="5783" ht="14.25" customHeight="1" x14ac:dyDescent="0.3"/>
    <row r="5784" ht="14.25" customHeight="1" x14ac:dyDescent="0.3"/>
    <row r="5785" ht="14.25" customHeight="1" x14ac:dyDescent="0.3"/>
    <row r="5786" ht="14.25" customHeight="1" x14ac:dyDescent="0.3"/>
    <row r="5787" ht="14.25" customHeight="1" x14ac:dyDescent="0.3"/>
    <row r="5788" ht="14.25" customHeight="1" x14ac:dyDescent="0.3"/>
    <row r="5789" ht="14.25" customHeight="1" x14ac:dyDescent="0.3"/>
    <row r="5790" ht="14.25" customHeight="1" x14ac:dyDescent="0.3"/>
    <row r="5791" ht="14.25" customHeight="1" x14ac:dyDescent="0.3"/>
    <row r="5792" ht="14.25" customHeight="1" x14ac:dyDescent="0.3"/>
    <row r="5793" ht="14.25" customHeight="1" x14ac:dyDescent="0.3"/>
    <row r="5794" ht="14.25" customHeight="1" x14ac:dyDescent="0.3"/>
    <row r="5795" ht="14.25" customHeight="1" x14ac:dyDescent="0.3"/>
    <row r="5796" ht="14.25" customHeight="1" x14ac:dyDescent="0.3"/>
    <row r="5797" ht="14.25" customHeight="1" x14ac:dyDescent="0.3"/>
    <row r="5798" ht="14.25" customHeight="1" x14ac:dyDescent="0.3"/>
    <row r="5799" ht="14.25" customHeight="1" x14ac:dyDescent="0.3"/>
    <row r="5800" ht="14.25" customHeight="1" x14ac:dyDescent="0.3"/>
    <row r="5801" ht="14.25" customHeight="1" x14ac:dyDescent="0.3"/>
    <row r="5802" ht="14.25" customHeight="1" x14ac:dyDescent="0.3"/>
    <row r="5803" ht="14.25" customHeight="1" x14ac:dyDescent="0.3"/>
    <row r="5804" ht="14.25" customHeight="1" x14ac:dyDescent="0.3"/>
    <row r="5805" ht="14.25" customHeight="1" x14ac:dyDescent="0.3"/>
    <row r="5806" ht="14.25" customHeight="1" x14ac:dyDescent="0.3"/>
    <row r="5807" ht="14.25" customHeight="1" x14ac:dyDescent="0.3"/>
    <row r="5808" ht="14.25" customHeight="1" x14ac:dyDescent="0.3"/>
    <row r="5809" ht="14.25" customHeight="1" x14ac:dyDescent="0.3"/>
    <row r="5810" ht="14.25" customHeight="1" x14ac:dyDescent="0.3"/>
    <row r="5811" ht="14.25" customHeight="1" x14ac:dyDescent="0.3"/>
    <row r="5812" ht="14.25" customHeight="1" x14ac:dyDescent="0.3"/>
    <row r="5813" ht="14.25" customHeight="1" x14ac:dyDescent="0.3"/>
    <row r="5814" ht="14.25" customHeight="1" x14ac:dyDescent="0.3"/>
    <row r="5815" ht="14.25" customHeight="1" x14ac:dyDescent="0.3"/>
    <row r="5816" ht="14.25" customHeight="1" x14ac:dyDescent="0.3"/>
    <row r="5817" ht="14.25" customHeight="1" x14ac:dyDescent="0.3"/>
    <row r="5818" ht="14.25" customHeight="1" x14ac:dyDescent="0.3"/>
    <row r="5819" ht="14.25" customHeight="1" x14ac:dyDescent="0.3"/>
    <row r="5820" ht="14.25" customHeight="1" x14ac:dyDescent="0.3"/>
    <row r="5821" ht="14.25" customHeight="1" x14ac:dyDescent="0.3"/>
    <row r="5822" ht="14.25" customHeight="1" x14ac:dyDescent="0.3"/>
    <row r="5823" ht="14.25" customHeight="1" x14ac:dyDescent="0.3"/>
    <row r="5824" ht="14.25" customHeight="1" x14ac:dyDescent="0.3"/>
    <row r="5825" ht="14.25" customHeight="1" x14ac:dyDescent="0.3"/>
    <row r="5826" ht="14.25" customHeight="1" x14ac:dyDescent="0.3"/>
    <row r="5827" ht="14.25" customHeight="1" x14ac:dyDescent="0.3"/>
    <row r="5828" ht="14.25" customHeight="1" x14ac:dyDescent="0.3"/>
    <row r="5829" ht="14.25" customHeight="1" x14ac:dyDescent="0.3"/>
    <row r="5830" ht="14.25" customHeight="1" x14ac:dyDescent="0.3"/>
    <row r="5831" ht="14.25" customHeight="1" x14ac:dyDescent="0.3"/>
    <row r="5832" ht="14.25" customHeight="1" x14ac:dyDescent="0.3"/>
    <row r="5833" ht="14.25" customHeight="1" x14ac:dyDescent="0.3"/>
    <row r="5834" ht="14.25" customHeight="1" x14ac:dyDescent="0.3"/>
    <row r="5835" ht="14.25" customHeight="1" x14ac:dyDescent="0.3"/>
    <row r="5836" ht="14.25" customHeight="1" x14ac:dyDescent="0.3"/>
    <row r="5837" ht="14.25" customHeight="1" x14ac:dyDescent="0.3"/>
    <row r="5838" ht="14.25" customHeight="1" x14ac:dyDescent="0.3"/>
    <row r="5839" ht="14.25" customHeight="1" x14ac:dyDescent="0.3"/>
    <row r="5840" ht="14.25" customHeight="1" x14ac:dyDescent="0.3"/>
    <row r="5841" ht="14.25" customHeight="1" x14ac:dyDescent="0.3"/>
    <row r="5842" ht="14.25" customHeight="1" x14ac:dyDescent="0.3"/>
    <row r="5843" ht="14.25" customHeight="1" x14ac:dyDescent="0.3"/>
    <row r="5844" ht="14.25" customHeight="1" x14ac:dyDescent="0.3"/>
    <row r="5845" ht="14.25" customHeight="1" x14ac:dyDescent="0.3"/>
    <row r="5846" ht="14.25" customHeight="1" x14ac:dyDescent="0.3"/>
    <row r="5847" ht="14.25" customHeight="1" x14ac:dyDescent="0.3"/>
    <row r="5848" ht="14.25" customHeight="1" x14ac:dyDescent="0.3"/>
    <row r="5849" ht="14.25" customHeight="1" x14ac:dyDescent="0.3"/>
    <row r="5850" ht="14.25" customHeight="1" x14ac:dyDescent="0.3"/>
    <row r="5851" ht="14.25" customHeight="1" x14ac:dyDescent="0.3"/>
    <row r="5852" ht="14.25" customHeight="1" x14ac:dyDescent="0.3"/>
    <row r="5853" ht="14.25" customHeight="1" x14ac:dyDescent="0.3"/>
    <row r="5854" ht="14.25" customHeight="1" x14ac:dyDescent="0.3"/>
    <row r="5855" ht="14.25" customHeight="1" x14ac:dyDescent="0.3"/>
    <row r="5856" ht="14.25" customHeight="1" x14ac:dyDescent="0.3"/>
    <row r="5857" ht="14.25" customHeight="1" x14ac:dyDescent="0.3"/>
    <row r="5858" ht="14.25" customHeight="1" x14ac:dyDescent="0.3"/>
    <row r="5859" ht="14.25" customHeight="1" x14ac:dyDescent="0.3"/>
    <row r="5860" ht="14.25" customHeight="1" x14ac:dyDescent="0.3"/>
    <row r="5861" ht="14.25" customHeight="1" x14ac:dyDescent="0.3"/>
    <row r="5862" ht="14.25" customHeight="1" x14ac:dyDescent="0.3"/>
    <row r="5863" ht="14.25" customHeight="1" x14ac:dyDescent="0.3"/>
    <row r="5864" ht="14.25" customHeight="1" x14ac:dyDescent="0.3"/>
    <row r="5865" ht="14.25" customHeight="1" x14ac:dyDescent="0.3"/>
    <row r="5866" ht="14.25" customHeight="1" x14ac:dyDescent="0.3"/>
    <row r="5867" ht="14.25" customHeight="1" x14ac:dyDescent="0.3"/>
    <row r="5868" ht="14.25" customHeight="1" x14ac:dyDescent="0.3"/>
    <row r="5869" ht="14.25" customHeight="1" x14ac:dyDescent="0.3"/>
    <row r="5870" ht="14.25" customHeight="1" x14ac:dyDescent="0.3"/>
    <row r="5871" ht="14.25" customHeight="1" x14ac:dyDescent="0.3"/>
    <row r="5872" ht="14.25" customHeight="1" x14ac:dyDescent="0.3"/>
    <row r="5873" ht="14.25" customHeight="1" x14ac:dyDescent="0.3"/>
    <row r="5874" ht="14.25" customHeight="1" x14ac:dyDescent="0.3"/>
    <row r="5875" ht="14.25" customHeight="1" x14ac:dyDescent="0.3"/>
    <row r="5876" ht="14.25" customHeight="1" x14ac:dyDescent="0.3"/>
    <row r="5877" ht="14.25" customHeight="1" x14ac:dyDescent="0.3"/>
    <row r="5878" ht="14.25" customHeight="1" x14ac:dyDescent="0.3"/>
    <row r="5879" ht="14.25" customHeight="1" x14ac:dyDescent="0.3"/>
    <row r="5880" ht="14.25" customHeight="1" x14ac:dyDescent="0.3"/>
    <row r="5881" ht="14.25" customHeight="1" x14ac:dyDescent="0.3"/>
    <row r="5882" ht="14.25" customHeight="1" x14ac:dyDescent="0.3"/>
    <row r="5883" ht="14.25" customHeight="1" x14ac:dyDescent="0.3"/>
    <row r="5884" ht="14.25" customHeight="1" x14ac:dyDescent="0.3"/>
    <row r="5885" ht="14.25" customHeight="1" x14ac:dyDescent="0.3"/>
    <row r="5886" ht="14.25" customHeight="1" x14ac:dyDescent="0.3"/>
    <row r="5887" ht="14.25" customHeight="1" x14ac:dyDescent="0.3"/>
    <row r="5888" ht="14.25" customHeight="1" x14ac:dyDescent="0.3"/>
    <row r="5889" ht="14.25" customHeight="1" x14ac:dyDescent="0.3"/>
    <row r="5890" ht="14.25" customHeight="1" x14ac:dyDescent="0.3"/>
    <row r="5891" ht="14.25" customHeight="1" x14ac:dyDescent="0.3"/>
    <row r="5892" ht="14.25" customHeight="1" x14ac:dyDescent="0.3"/>
    <row r="5893" ht="14.25" customHeight="1" x14ac:dyDescent="0.3"/>
    <row r="5894" ht="14.25" customHeight="1" x14ac:dyDescent="0.3"/>
    <row r="5895" ht="14.25" customHeight="1" x14ac:dyDescent="0.3"/>
    <row r="5896" ht="14.25" customHeight="1" x14ac:dyDescent="0.3"/>
    <row r="5897" ht="14.25" customHeight="1" x14ac:dyDescent="0.3"/>
    <row r="5898" ht="14.25" customHeight="1" x14ac:dyDescent="0.3"/>
    <row r="5899" ht="14.25" customHeight="1" x14ac:dyDescent="0.3"/>
    <row r="5900" ht="14.25" customHeight="1" x14ac:dyDescent="0.3"/>
    <row r="5901" ht="14.25" customHeight="1" x14ac:dyDescent="0.3"/>
    <row r="5902" ht="14.25" customHeight="1" x14ac:dyDescent="0.3"/>
    <row r="5903" ht="14.25" customHeight="1" x14ac:dyDescent="0.3"/>
    <row r="5904" ht="14.25" customHeight="1" x14ac:dyDescent="0.3"/>
    <row r="5905" ht="14.25" customHeight="1" x14ac:dyDescent="0.3"/>
    <row r="5906" ht="14.25" customHeight="1" x14ac:dyDescent="0.3"/>
    <row r="5907" ht="14.25" customHeight="1" x14ac:dyDescent="0.3"/>
    <row r="5908" ht="14.25" customHeight="1" x14ac:dyDescent="0.3"/>
    <row r="5909" ht="14.25" customHeight="1" x14ac:dyDescent="0.3"/>
    <row r="5910" ht="14.25" customHeight="1" x14ac:dyDescent="0.3"/>
    <row r="5911" ht="14.25" customHeight="1" x14ac:dyDescent="0.3"/>
    <row r="5912" ht="14.25" customHeight="1" x14ac:dyDescent="0.3"/>
    <row r="5913" ht="14.25" customHeight="1" x14ac:dyDescent="0.3"/>
    <row r="5914" ht="14.25" customHeight="1" x14ac:dyDescent="0.3"/>
    <row r="5915" ht="14.25" customHeight="1" x14ac:dyDescent="0.3"/>
    <row r="5916" ht="14.25" customHeight="1" x14ac:dyDescent="0.3"/>
    <row r="5917" ht="14.25" customHeight="1" x14ac:dyDescent="0.3"/>
    <row r="5918" ht="14.25" customHeight="1" x14ac:dyDescent="0.3"/>
    <row r="5919" ht="14.25" customHeight="1" x14ac:dyDescent="0.3"/>
    <row r="5920" ht="14.25" customHeight="1" x14ac:dyDescent="0.3"/>
    <row r="5921" ht="14.25" customHeight="1" x14ac:dyDescent="0.3"/>
    <row r="5922" ht="14.25" customHeight="1" x14ac:dyDescent="0.3"/>
    <row r="5923" ht="14.25" customHeight="1" x14ac:dyDescent="0.3"/>
    <row r="5924" ht="14.25" customHeight="1" x14ac:dyDescent="0.3"/>
    <row r="5925" ht="14.25" customHeight="1" x14ac:dyDescent="0.3"/>
    <row r="5926" ht="14.25" customHeight="1" x14ac:dyDescent="0.3"/>
    <row r="5927" ht="14.25" customHeight="1" x14ac:dyDescent="0.3"/>
    <row r="5928" ht="14.25" customHeight="1" x14ac:dyDescent="0.3"/>
    <row r="5929" ht="14.25" customHeight="1" x14ac:dyDescent="0.3"/>
    <row r="5930" ht="14.25" customHeight="1" x14ac:dyDescent="0.3"/>
    <row r="5931" ht="14.25" customHeight="1" x14ac:dyDescent="0.3"/>
    <row r="5932" ht="14.25" customHeight="1" x14ac:dyDescent="0.3"/>
    <row r="5933" ht="14.25" customHeight="1" x14ac:dyDescent="0.3"/>
    <row r="5934" ht="14.25" customHeight="1" x14ac:dyDescent="0.3"/>
    <row r="5935" ht="14.25" customHeight="1" x14ac:dyDescent="0.3"/>
    <row r="5936" ht="14.25" customHeight="1" x14ac:dyDescent="0.3"/>
    <row r="5937" ht="14.25" customHeight="1" x14ac:dyDescent="0.3"/>
    <row r="5938" ht="14.25" customHeight="1" x14ac:dyDescent="0.3"/>
    <row r="5939" ht="14.25" customHeight="1" x14ac:dyDescent="0.3"/>
    <row r="5940" ht="14.25" customHeight="1" x14ac:dyDescent="0.3"/>
    <row r="5941" ht="14.25" customHeight="1" x14ac:dyDescent="0.3"/>
    <row r="5942" ht="14.25" customHeight="1" x14ac:dyDescent="0.3"/>
    <row r="5943" ht="14.25" customHeight="1" x14ac:dyDescent="0.3"/>
    <row r="5944" ht="14.25" customHeight="1" x14ac:dyDescent="0.3"/>
    <row r="5945" ht="14.25" customHeight="1" x14ac:dyDescent="0.3"/>
    <row r="5946" ht="14.25" customHeight="1" x14ac:dyDescent="0.3"/>
    <row r="5947" ht="14.25" customHeight="1" x14ac:dyDescent="0.3"/>
    <row r="5948" ht="14.25" customHeight="1" x14ac:dyDescent="0.3"/>
    <row r="5949" ht="14.25" customHeight="1" x14ac:dyDescent="0.3"/>
    <row r="5950" ht="14.25" customHeight="1" x14ac:dyDescent="0.3"/>
    <row r="5951" ht="14.25" customHeight="1" x14ac:dyDescent="0.3"/>
    <row r="5952" ht="14.25" customHeight="1" x14ac:dyDescent="0.3"/>
    <row r="5953" ht="14.25" customHeight="1" x14ac:dyDescent="0.3"/>
    <row r="5954" ht="14.25" customHeight="1" x14ac:dyDescent="0.3"/>
    <row r="5955" ht="14.25" customHeight="1" x14ac:dyDescent="0.3"/>
    <row r="5956" ht="14.25" customHeight="1" x14ac:dyDescent="0.3"/>
    <row r="5957" ht="14.25" customHeight="1" x14ac:dyDescent="0.3"/>
    <row r="5958" ht="14.25" customHeight="1" x14ac:dyDescent="0.3"/>
    <row r="5959" ht="14.25" customHeight="1" x14ac:dyDescent="0.3"/>
    <row r="5960" ht="14.25" customHeight="1" x14ac:dyDescent="0.3"/>
    <row r="5961" ht="14.25" customHeight="1" x14ac:dyDescent="0.3"/>
    <row r="5962" ht="14.25" customHeight="1" x14ac:dyDescent="0.3"/>
    <row r="5963" ht="14.25" customHeight="1" x14ac:dyDescent="0.3"/>
    <row r="5964" ht="14.25" customHeight="1" x14ac:dyDescent="0.3"/>
    <row r="5965" ht="14.25" customHeight="1" x14ac:dyDescent="0.3"/>
    <row r="5966" ht="14.25" customHeight="1" x14ac:dyDescent="0.3"/>
    <row r="5967" ht="14.25" customHeight="1" x14ac:dyDescent="0.3"/>
    <row r="5968" ht="14.25" customHeight="1" x14ac:dyDescent="0.3"/>
    <row r="5969" ht="14.25" customHeight="1" x14ac:dyDescent="0.3"/>
    <row r="5970" ht="14.25" customHeight="1" x14ac:dyDescent="0.3"/>
    <row r="5971" ht="14.25" customHeight="1" x14ac:dyDescent="0.3"/>
    <row r="5972" ht="14.25" customHeight="1" x14ac:dyDescent="0.3"/>
    <row r="5973" ht="14.25" customHeight="1" x14ac:dyDescent="0.3"/>
    <row r="5974" ht="14.25" customHeight="1" x14ac:dyDescent="0.3"/>
    <row r="5975" ht="14.25" customHeight="1" x14ac:dyDescent="0.3"/>
    <row r="5976" ht="14.25" customHeight="1" x14ac:dyDescent="0.3"/>
    <row r="5977" ht="14.25" customHeight="1" x14ac:dyDescent="0.3"/>
    <row r="5978" ht="14.25" customHeight="1" x14ac:dyDescent="0.3"/>
    <row r="5979" ht="14.25" customHeight="1" x14ac:dyDescent="0.3"/>
    <row r="5980" ht="14.25" customHeight="1" x14ac:dyDescent="0.3"/>
    <row r="5981" ht="14.25" customHeight="1" x14ac:dyDescent="0.3"/>
    <row r="5982" ht="14.25" customHeight="1" x14ac:dyDescent="0.3"/>
    <row r="5983" ht="14.25" customHeight="1" x14ac:dyDescent="0.3"/>
    <row r="5984" ht="14.25" customHeight="1" x14ac:dyDescent="0.3"/>
    <row r="5985" ht="14.25" customHeight="1" x14ac:dyDescent="0.3"/>
    <row r="5986" ht="14.25" customHeight="1" x14ac:dyDescent="0.3"/>
    <row r="5987" ht="14.25" customHeight="1" x14ac:dyDescent="0.3"/>
    <row r="5988" ht="14.25" customHeight="1" x14ac:dyDescent="0.3"/>
    <row r="5989" ht="14.25" customHeight="1" x14ac:dyDescent="0.3"/>
    <row r="5990" ht="14.25" customHeight="1" x14ac:dyDescent="0.3"/>
    <row r="5991" ht="14.25" customHeight="1" x14ac:dyDescent="0.3"/>
    <row r="5992" ht="14.25" customHeight="1" x14ac:dyDescent="0.3"/>
    <row r="5993" ht="14.25" customHeight="1" x14ac:dyDescent="0.3"/>
    <row r="5994" ht="14.25" customHeight="1" x14ac:dyDescent="0.3"/>
    <row r="5995" ht="14.25" customHeight="1" x14ac:dyDescent="0.3"/>
    <row r="5996" ht="14.25" customHeight="1" x14ac:dyDescent="0.3"/>
    <row r="5997" ht="14.25" customHeight="1" x14ac:dyDescent="0.3"/>
    <row r="5998" ht="14.25" customHeight="1" x14ac:dyDescent="0.3"/>
    <row r="5999" ht="14.25" customHeight="1" x14ac:dyDescent="0.3"/>
    <row r="6000" ht="14.25" customHeight="1" x14ac:dyDescent="0.3"/>
    <row r="6001" ht="14.25" customHeight="1" x14ac:dyDescent="0.3"/>
  </sheetData>
  <autoFilter ref="A1:V1001" xr:uid="{00000000-0009-0000-0000-000001000000}"/>
  <customSheetViews>
    <customSheetView guid="{DA9742BD-AECD-4F04-9A6C-7C000EF64F65}" filter="1" showAutoFilter="1">
      <pageMargins left="0.7" right="0.7" top="0.75" bottom="0.75" header="0.3" footer="0.3"/>
      <autoFilter ref="A1:Z1001" xr:uid="{A6B41011-34C8-49CD-9CA0-2E868DE6270C}"/>
      <extLst>
        <ext uri="GoogleSheetsCustomDataVersion1">
          <go:sheetsCustomData xmlns:go="http://customooxmlschemas.google.com/" filterViewId="1018837347"/>
        </ext>
      </extLst>
    </customSheetView>
  </customSheetViews>
  <phoneticPr fontId="4" type="noConversion"/>
  <pageMargins left="0.7" right="0.7" top="0.75" bottom="0.75" header="0" footer="0"/>
  <pageSetup orientation="landscape"/>
  <headerFooter>
    <oddFooter>&amp;L_x000D_#000000 Public</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64938-62F6-411D-BF0F-E7D698108997}">
  <sheetPr>
    <tabColor theme="4" tint="0.59999389629810485"/>
  </sheetPr>
  <dimension ref="A3:C75"/>
  <sheetViews>
    <sheetView topLeftCell="A52" zoomScaleNormal="100" workbookViewId="0">
      <selection activeCell="C72" sqref="C72:C74"/>
    </sheetView>
  </sheetViews>
  <sheetFormatPr defaultRowHeight="14.4" x14ac:dyDescent="0.3"/>
  <cols>
    <col min="1" max="1" width="15.109375" bestFit="1" customWidth="1"/>
    <col min="2" max="2" width="16.21875" bestFit="1" customWidth="1"/>
    <col min="3" max="3" width="12.109375" bestFit="1" customWidth="1"/>
  </cols>
  <sheetData>
    <row r="3" spans="1:2" x14ac:dyDescent="0.3">
      <c r="A3" s="12" t="s">
        <v>1061</v>
      </c>
      <c r="B3" t="s">
        <v>1062</v>
      </c>
    </row>
    <row r="4" spans="1:2" x14ac:dyDescent="0.3">
      <c r="A4" s="13" t="s">
        <v>55</v>
      </c>
      <c r="B4">
        <v>80268</v>
      </c>
    </row>
    <row r="5" spans="1:2" x14ac:dyDescent="0.3">
      <c r="A5" s="13" t="s">
        <v>47</v>
      </c>
      <c r="B5">
        <v>47954</v>
      </c>
    </row>
    <row r="6" spans="1:2" x14ac:dyDescent="0.3">
      <c r="A6" s="13" t="s">
        <v>74</v>
      </c>
      <c r="B6">
        <v>66801</v>
      </c>
    </row>
    <row r="7" spans="1:2" x14ac:dyDescent="0.3">
      <c r="A7" s="13" t="s">
        <v>38</v>
      </c>
      <c r="B7">
        <v>78184</v>
      </c>
    </row>
    <row r="8" spans="1:2" x14ac:dyDescent="0.3">
      <c r="A8" s="13" t="s">
        <v>67</v>
      </c>
      <c r="B8">
        <v>58432</v>
      </c>
    </row>
    <row r="9" spans="1:2" x14ac:dyDescent="0.3">
      <c r="A9" s="13" t="s">
        <v>63</v>
      </c>
      <c r="B9">
        <v>63814</v>
      </c>
    </row>
    <row r="10" spans="1:2" x14ac:dyDescent="0.3">
      <c r="A10" s="13" t="s">
        <v>168</v>
      </c>
      <c r="B10">
        <v>64614</v>
      </c>
    </row>
    <row r="11" spans="1:2" x14ac:dyDescent="0.3">
      <c r="A11" s="13" t="s">
        <v>88</v>
      </c>
      <c r="B11">
        <v>53456</v>
      </c>
    </row>
    <row r="12" spans="1:2" x14ac:dyDescent="0.3">
      <c r="A12" s="13" t="s">
        <v>84</v>
      </c>
      <c r="B12">
        <v>61997</v>
      </c>
    </row>
    <row r="13" spans="1:2" x14ac:dyDescent="0.3">
      <c r="A13" s="13" t="s">
        <v>44</v>
      </c>
      <c r="B13">
        <v>66232</v>
      </c>
    </row>
    <row r="19" spans="1:2" x14ac:dyDescent="0.3">
      <c r="A19" s="12" t="s">
        <v>1061</v>
      </c>
      <c r="B19" t="s">
        <v>1062</v>
      </c>
    </row>
    <row r="20" spans="1:2" x14ac:dyDescent="0.3">
      <c r="A20" s="13" t="s">
        <v>81</v>
      </c>
      <c r="B20">
        <v>64744</v>
      </c>
    </row>
    <row r="21" spans="1:2" x14ac:dyDescent="0.3">
      <c r="A21" s="13" t="s">
        <v>52</v>
      </c>
      <c r="B21">
        <v>69141</v>
      </c>
    </row>
    <row r="22" spans="1:2" x14ac:dyDescent="0.3">
      <c r="A22" s="13" t="s">
        <v>40</v>
      </c>
      <c r="B22">
        <v>70057</v>
      </c>
    </row>
    <row r="23" spans="1:2" x14ac:dyDescent="0.3">
      <c r="A23" s="13" t="s">
        <v>56</v>
      </c>
      <c r="B23">
        <v>70741</v>
      </c>
    </row>
    <row r="24" spans="1:2" x14ac:dyDescent="0.3">
      <c r="A24" s="13" t="s">
        <v>65</v>
      </c>
      <c r="B24">
        <v>72915</v>
      </c>
    </row>
    <row r="33" spans="1:2" x14ac:dyDescent="0.3">
      <c r="A33" s="12" t="s">
        <v>1061</v>
      </c>
      <c r="B33" t="s">
        <v>1075</v>
      </c>
    </row>
    <row r="34" spans="1:2" x14ac:dyDescent="0.3">
      <c r="A34" s="13" t="s">
        <v>48</v>
      </c>
      <c r="B34" s="15">
        <v>2.204081632653061</v>
      </c>
    </row>
    <row r="35" spans="1:2" x14ac:dyDescent="0.3">
      <c r="A35" s="13" t="s">
        <v>32</v>
      </c>
      <c r="B35" s="15">
        <v>3.1052631578947367</v>
      </c>
    </row>
    <row r="36" spans="1:2" x14ac:dyDescent="0.3">
      <c r="A36" s="13" t="s">
        <v>59</v>
      </c>
      <c r="B36" s="15">
        <v>3.9387755102040818</v>
      </c>
    </row>
    <row r="37" spans="1:2" x14ac:dyDescent="0.3">
      <c r="A37" s="13" t="s">
        <v>65</v>
      </c>
      <c r="B37" s="15">
        <v>4.0178571428571432</v>
      </c>
    </row>
    <row r="38" spans="1:2" x14ac:dyDescent="0.3">
      <c r="A38" s="13" t="s">
        <v>77</v>
      </c>
      <c r="B38" s="15">
        <v>4.1190476190476186</v>
      </c>
    </row>
    <row r="39" spans="1:2" x14ac:dyDescent="0.3">
      <c r="A39" s="13" t="s">
        <v>68</v>
      </c>
      <c r="B39" s="15">
        <v>4.1797752808988768</v>
      </c>
    </row>
    <row r="40" spans="1:2" x14ac:dyDescent="0.3">
      <c r="A40" s="13" t="s">
        <v>52</v>
      </c>
      <c r="B40" s="15">
        <v>4.2135922330097086</v>
      </c>
    </row>
    <row r="41" spans="1:2" x14ac:dyDescent="0.3">
      <c r="A41" s="13" t="s">
        <v>81</v>
      </c>
      <c r="B41" s="15">
        <v>4.2254901960784315</v>
      </c>
    </row>
    <row r="42" spans="1:2" x14ac:dyDescent="0.3">
      <c r="A42" s="13" t="s">
        <v>56</v>
      </c>
      <c r="B42" s="15">
        <v>4.2336448598130838</v>
      </c>
    </row>
    <row r="43" spans="1:2" x14ac:dyDescent="0.3">
      <c r="A43" s="13" t="s">
        <v>40</v>
      </c>
      <c r="B43" s="15">
        <v>4.6160714285714288</v>
      </c>
    </row>
    <row r="47" spans="1:2" x14ac:dyDescent="0.3">
      <c r="A47" s="12" t="s">
        <v>1061</v>
      </c>
      <c r="B47" t="s">
        <v>1062</v>
      </c>
    </row>
    <row r="48" spans="1:2" x14ac:dyDescent="0.3">
      <c r="A48" s="13" t="s">
        <v>1067</v>
      </c>
      <c r="B48" s="17">
        <v>0.19089192685570436</v>
      </c>
    </row>
    <row r="49" spans="1:3" x14ac:dyDescent="0.3">
      <c r="A49" s="13" t="s">
        <v>1072</v>
      </c>
      <c r="B49" s="17">
        <v>0.19131848536764448</v>
      </c>
    </row>
    <row r="50" spans="1:3" x14ac:dyDescent="0.3">
      <c r="A50" s="13" t="s">
        <v>1071</v>
      </c>
      <c r="B50" s="17">
        <v>0.20172721233523302</v>
      </c>
    </row>
    <row r="51" spans="1:3" x14ac:dyDescent="0.3">
      <c r="A51" s="13" t="s">
        <v>1073</v>
      </c>
      <c r="B51" s="17">
        <v>0.20173070871647844</v>
      </c>
    </row>
    <row r="52" spans="1:3" x14ac:dyDescent="0.3">
      <c r="A52" s="13" t="s">
        <v>1074</v>
      </c>
      <c r="B52" s="17">
        <v>0.2143316667249397</v>
      </c>
    </row>
    <row r="64" spans="1:3" x14ac:dyDescent="0.3">
      <c r="A64" s="12" t="s">
        <v>1061</v>
      </c>
      <c r="B64" t="s">
        <v>1076</v>
      </c>
      <c r="C64" t="s">
        <v>1077</v>
      </c>
    </row>
    <row r="65" spans="1:3" x14ac:dyDescent="0.3">
      <c r="A65" s="13" t="s">
        <v>88</v>
      </c>
      <c r="B65">
        <v>83</v>
      </c>
      <c r="C65">
        <v>53161</v>
      </c>
    </row>
    <row r="66" spans="1:3" x14ac:dyDescent="0.3">
      <c r="A66" s="13" t="s">
        <v>44</v>
      </c>
      <c r="B66">
        <v>87</v>
      </c>
      <c r="C66">
        <v>65916</v>
      </c>
    </row>
    <row r="67" spans="1:3" x14ac:dyDescent="0.3">
      <c r="A67" s="13" t="s">
        <v>67</v>
      </c>
      <c r="B67">
        <v>91</v>
      </c>
      <c r="C67">
        <v>58125</v>
      </c>
    </row>
    <row r="68" spans="1:3" x14ac:dyDescent="0.3">
      <c r="A68" s="13" t="s">
        <v>47</v>
      </c>
      <c r="B68">
        <v>93</v>
      </c>
      <c r="C68">
        <v>47609</v>
      </c>
    </row>
    <row r="69" spans="1:3" x14ac:dyDescent="0.3">
      <c r="A69" s="13" t="s">
        <v>63</v>
      </c>
      <c r="B69">
        <v>94</v>
      </c>
      <c r="C69">
        <v>63489</v>
      </c>
    </row>
    <row r="70" spans="1:3" x14ac:dyDescent="0.3">
      <c r="A70" s="13" t="s">
        <v>168</v>
      </c>
      <c r="B70">
        <v>99</v>
      </c>
      <c r="C70">
        <v>64296</v>
      </c>
    </row>
    <row r="71" spans="1:3" x14ac:dyDescent="0.3">
      <c r="A71" s="13" t="s">
        <v>84</v>
      </c>
      <c r="B71">
        <v>101</v>
      </c>
      <c r="C71">
        <v>61646</v>
      </c>
    </row>
    <row r="72" spans="1:3" x14ac:dyDescent="0.3">
      <c r="A72" s="13" t="s">
        <v>74</v>
      </c>
      <c r="B72">
        <v>106</v>
      </c>
      <c r="C72">
        <v>66422</v>
      </c>
    </row>
    <row r="73" spans="1:3" x14ac:dyDescent="0.3">
      <c r="A73" s="13" t="s">
        <v>55</v>
      </c>
      <c r="B73">
        <v>120</v>
      </c>
      <c r="C73">
        <v>79851</v>
      </c>
    </row>
    <row r="74" spans="1:3" x14ac:dyDescent="0.3">
      <c r="A74" s="13" t="s">
        <v>38</v>
      </c>
      <c r="B74">
        <v>126</v>
      </c>
      <c r="C74">
        <v>77777</v>
      </c>
    </row>
    <row r="75" spans="1:3" x14ac:dyDescent="0.3">
      <c r="A75" s="13" t="s">
        <v>1060</v>
      </c>
      <c r="B75">
        <v>1000</v>
      </c>
      <c r="C75">
        <v>638292</v>
      </c>
    </row>
  </sheetData>
  <pageMargins left="0.7" right="0.7" top="0.75" bottom="0.75" header="0.3" footer="0.3"/>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B873C-1020-4417-B481-5168B8C89B36}">
  <sheetPr>
    <tabColor theme="4" tint="0.59999389629810485"/>
  </sheetPr>
  <dimension ref="A4:C61"/>
  <sheetViews>
    <sheetView zoomScaleNormal="100" workbookViewId="0">
      <selection activeCell="A5" sqref="A5:A7"/>
      <pivotSelection pane="bottomRight" showHeader="1" axis="axisRow" activeRow="4" previousRow="4" click="1" r:id="rId4">
        <pivotArea dataOnly="0" labelOnly="1" fieldPosition="0">
          <references count="1">
            <reference field="19" count="0"/>
          </references>
        </pivotArea>
      </pivotSelection>
    </sheetView>
  </sheetViews>
  <sheetFormatPr defaultRowHeight="14.4" x14ac:dyDescent="0.3"/>
  <cols>
    <col min="1" max="1" width="12.5546875" bestFit="1" customWidth="1"/>
    <col min="2" max="2" width="14.88671875" bestFit="1" customWidth="1"/>
    <col min="3" max="3" width="16.21875" bestFit="1" customWidth="1"/>
  </cols>
  <sheetData>
    <row r="4" spans="1:2" x14ac:dyDescent="0.3">
      <c r="A4" s="12" t="s">
        <v>1061</v>
      </c>
      <c r="B4" t="s">
        <v>1077</v>
      </c>
    </row>
    <row r="5" spans="1:2" x14ac:dyDescent="0.3">
      <c r="A5" s="13" t="s">
        <v>1070</v>
      </c>
      <c r="B5">
        <v>260681</v>
      </c>
    </row>
    <row r="6" spans="1:2" x14ac:dyDescent="0.3">
      <c r="A6" s="13" t="s">
        <v>1068</v>
      </c>
      <c r="B6">
        <v>208348</v>
      </c>
    </row>
    <row r="7" spans="1:2" x14ac:dyDescent="0.3">
      <c r="A7" s="13" t="s">
        <v>1069</v>
      </c>
      <c r="B7">
        <v>169263</v>
      </c>
    </row>
    <row r="17" spans="1:3" x14ac:dyDescent="0.3">
      <c r="A17" s="12" t="s">
        <v>1061</v>
      </c>
      <c r="B17" t="s">
        <v>1062</v>
      </c>
    </row>
    <row r="18" spans="1:3" x14ac:dyDescent="0.3">
      <c r="A18" s="13" t="s">
        <v>779</v>
      </c>
      <c r="B18" s="17">
        <v>0.15281448285318938</v>
      </c>
    </row>
    <row r="19" spans="1:3" x14ac:dyDescent="0.3">
      <c r="A19" s="13" t="s">
        <v>37</v>
      </c>
      <c r="B19" s="17">
        <v>0.84718551714681056</v>
      </c>
    </row>
    <row r="29" spans="1:3" x14ac:dyDescent="0.3">
      <c r="A29" s="12" t="s">
        <v>1061</v>
      </c>
      <c r="B29" t="s">
        <v>1062</v>
      </c>
      <c r="C29" t="s">
        <v>1076</v>
      </c>
    </row>
    <row r="30" spans="1:3" x14ac:dyDescent="0.3">
      <c r="A30" s="13" t="s">
        <v>61</v>
      </c>
      <c r="B30">
        <v>118691</v>
      </c>
      <c r="C30" s="16">
        <v>185</v>
      </c>
    </row>
    <row r="31" spans="1:3" x14ac:dyDescent="0.3">
      <c r="A31" s="13" t="s">
        <v>49</v>
      </c>
      <c r="B31">
        <v>125059</v>
      </c>
      <c r="C31" s="16">
        <v>194</v>
      </c>
    </row>
    <row r="32" spans="1:3" x14ac:dyDescent="0.3">
      <c r="A32" s="13" t="s">
        <v>45</v>
      </c>
      <c r="B32">
        <v>129342</v>
      </c>
      <c r="C32" s="16">
        <v>197</v>
      </c>
    </row>
    <row r="33" spans="1:3" x14ac:dyDescent="0.3">
      <c r="A33" s="13" t="s">
        <v>72</v>
      </c>
      <c r="B33">
        <v>130067</v>
      </c>
      <c r="C33" s="16">
        <v>214</v>
      </c>
    </row>
    <row r="34" spans="1:3" x14ac:dyDescent="0.3">
      <c r="A34" s="13" t="s">
        <v>35</v>
      </c>
      <c r="B34">
        <v>138593</v>
      </c>
      <c r="C34" s="16">
        <v>210</v>
      </c>
    </row>
    <row r="42" spans="1:3" x14ac:dyDescent="0.3">
      <c r="A42" s="12" t="s">
        <v>1061</v>
      </c>
      <c r="B42" t="s">
        <v>1077</v>
      </c>
    </row>
    <row r="43" spans="1:3" x14ac:dyDescent="0.3">
      <c r="A43" s="13" t="s">
        <v>779</v>
      </c>
      <c r="B43" s="18">
        <v>0.15283757277233617</v>
      </c>
    </row>
    <row r="44" spans="1:3" x14ac:dyDescent="0.3">
      <c r="A44" s="14" t="s">
        <v>53</v>
      </c>
      <c r="B44" s="18">
        <v>1.6727453892575812E-2</v>
      </c>
    </row>
    <row r="45" spans="1:3" x14ac:dyDescent="0.3">
      <c r="A45" s="14" t="s">
        <v>60</v>
      </c>
      <c r="B45" s="18">
        <v>2.0022184204094677E-2</v>
      </c>
    </row>
    <row r="46" spans="1:3" x14ac:dyDescent="0.3">
      <c r="A46" s="14" t="s">
        <v>41</v>
      </c>
      <c r="B46" s="18">
        <v>2.5201631855013066E-2</v>
      </c>
    </row>
    <row r="47" spans="1:3" x14ac:dyDescent="0.3">
      <c r="A47" s="14" t="s">
        <v>57</v>
      </c>
      <c r="B47" s="18">
        <v>6.4143056782789074E-2</v>
      </c>
    </row>
    <row r="48" spans="1:3" x14ac:dyDescent="0.3">
      <c r="A48" s="14" t="s">
        <v>33</v>
      </c>
      <c r="B48" s="18">
        <v>2.6743246037863547E-2</v>
      </c>
    </row>
    <row r="49" spans="1:2" x14ac:dyDescent="0.3">
      <c r="A49" s="13" t="s">
        <v>37</v>
      </c>
      <c r="B49" s="18">
        <v>0.84716242722766377</v>
      </c>
    </row>
    <row r="50" spans="1:2" x14ac:dyDescent="0.3">
      <c r="A50" s="14" t="s">
        <v>53</v>
      </c>
      <c r="B50" s="18">
        <v>9.1025737436784424E-2</v>
      </c>
    </row>
    <row r="51" spans="1:2" x14ac:dyDescent="0.3">
      <c r="A51" s="14" t="s">
        <v>60</v>
      </c>
      <c r="B51" s="18">
        <v>0.1740394678297707</v>
      </c>
    </row>
    <row r="52" spans="1:2" x14ac:dyDescent="0.3">
      <c r="A52" s="14" t="s">
        <v>41</v>
      </c>
      <c r="B52" s="18">
        <v>0.18005238981531962</v>
      </c>
    </row>
    <row r="53" spans="1:2" x14ac:dyDescent="0.3">
      <c r="A53" s="14" t="s">
        <v>57</v>
      </c>
      <c r="B53" s="18">
        <v>0.25723336654697221</v>
      </c>
    </row>
    <row r="54" spans="1:2" x14ac:dyDescent="0.3">
      <c r="A54" s="14" t="s">
        <v>33</v>
      </c>
      <c r="B54" s="18">
        <v>0.14481146559881683</v>
      </c>
    </row>
    <row r="58" spans="1:2" x14ac:dyDescent="0.3">
      <c r="A58" s="12" t="s">
        <v>1061</v>
      </c>
      <c r="B58" t="s">
        <v>1066</v>
      </c>
    </row>
    <row r="59" spans="1:2" x14ac:dyDescent="0.3">
      <c r="A59" s="13" t="s">
        <v>34</v>
      </c>
      <c r="B59">
        <v>10</v>
      </c>
    </row>
    <row r="60" spans="1:2" x14ac:dyDescent="0.3">
      <c r="A60" s="13" t="s">
        <v>42</v>
      </c>
      <c r="B60">
        <v>990</v>
      </c>
    </row>
    <row r="61" spans="1:2" x14ac:dyDescent="0.3">
      <c r="A61" s="13" t="s">
        <v>1060</v>
      </c>
      <c r="B61">
        <v>1000</v>
      </c>
    </row>
  </sheetData>
  <pageMargins left="0.7" right="0.7" top="0.75" bottom="0.75" header="0.3" footer="0.3"/>
  <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20268-CA1A-4AD7-B87F-F19400BE031E}">
  <sheetPr>
    <tabColor theme="4" tint="0.59999389629810485"/>
  </sheetPr>
  <dimension ref="A1:V3"/>
  <sheetViews>
    <sheetView showGridLines="0" tabSelected="1" zoomScale="94" zoomScaleNormal="94" workbookViewId="0">
      <selection activeCell="X9" sqref="X9"/>
    </sheetView>
  </sheetViews>
  <sheetFormatPr defaultRowHeight="14.4" x14ac:dyDescent="0.3"/>
  <cols>
    <col min="1" max="1" width="8.88671875" style="19"/>
  </cols>
  <sheetData>
    <row r="1" spans="1:22" ht="14.4" customHeight="1" x14ac:dyDescent="0.7">
      <c r="A1" s="25"/>
      <c r="B1" s="25"/>
      <c r="C1" s="25"/>
      <c r="D1" s="25"/>
      <c r="E1" s="25"/>
      <c r="F1" s="26" t="s">
        <v>1078</v>
      </c>
      <c r="G1" s="27"/>
      <c r="H1" s="27"/>
      <c r="I1" s="27"/>
      <c r="J1" s="27"/>
      <c r="K1" s="27"/>
      <c r="L1" s="27"/>
      <c r="M1" s="27"/>
      <c r="N1" s="27"/>
      <c r="O1" s="27"/>
      <c r="P1" s="27"/>
      <c r="Q1" s="25"/>
      <c r="R1" s="25"/>
      <c r="S1" s="25"/>
      <c r="T1" s="25"/>
      <c r="U1" s="25"/>
      <c r="V1" s="25"/>
    </row>
    <row r="2" spans="1:22" ht="14.4" customHeight="1" x14ac:dyDescent="0.7">
      <c r="A2" s="25"/>
      <c r="B2" s="25"/>
      <c r="C2" s="25"/>
      <c r="D2" s="25"/>
      <c r="E2" s="25"/>
      <c r="F2" s="27"/>
      <c r="G2" s="27"/>
      <c r="H2" s="27"/>
      <c r="I2" s="27"/>
      <c r="J2" s="27"/>
      <c r="K2" s="27"/>
      <c r="L2" s="27"/>
      <c r="M2" s="27"/>
      <c r="N2" s="27"/>
      <c r="O2" s="27"/>
      <c r="P2" s="27"/>
      <c r="Q2" s="25"/>
      <c r="R2" s="25"/>
      <c r="S2" s="25"/>
      <c r="T2" s="25"/>
      <c r="U2" s="25"/>
      <c r="V2" s="25"/>
    </row>
    <row r="3" spans="1:22" ht="23.4" customHeight="1" x14ac:dyDescent="0.7">
      <c r="A3" s="25"/>
      <c r="B3" s="25"/>
      <c r="C3" s="25"/>
      <c r="D3" s="25"/>
      <c r="E3" s="25"/>
      <c r="F3" s="27"/>
      <c r="G3" s="27"/>
      <c r="H3" s="27"/>
      <c r="I3" s="27"/>
      <c r="J3" s="27"/>
      <c r="K3" s="27"/>
      <c r="L3" s="27"/>
      <c r="M3" s="27"/>
      <c r="N3" s="27"/>
      <c r="O3" s="27"/>
      <c r="P3" s="27"/>
      <c r="Q3" s="25"/>
      <c r="R3" s="25"/>
      <c r="S3" s="25"/>
      <c r="T3" s="25"/>
      <c r="U3" s="25"/>
      <c r="V3" s="25"/>
    </row>
  </sheetData>
  <mergeCells count="1">
    <mergeCell ref="F1:P3"/>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F6B34-A0F3-4D16-8E1F-2C9C49743239}">
  <sheetPr>
    <tabColor theme="5" tint="0.59999389629810485"/>
  </sheetPr>
  <dimension ref="A2:T17"/>
  <sheetViews>
    <sheetView showGridLines="0" workbookViewId="0">
      <selection activeCell="H11" sqref="H11"/>
    </sheetView>
  </sheetViews>
  <sheetFormatPr defaultRowHeight="14.4" x14ac:dyDescent="0.3"/>
  <sheetData>
    <row r="2" spans="1:20" ht="21" x14ac:dyDescent="0.4">
      <c r="A2" s="21"/>
      <c r="B2" s="21"/>
      <c r="C2" s="20" t="s">
        <v>1079</v>
      </c>
      <c r="D2" s="20"/>
      <c r="E2" s="21"/>
      <c r="F2" s="21"/>
    </row>
    <row r="4" spans="1:20" ht="21" x14ac:dyDescent="0.4">
      <c r="B4" s="22">
        <v>1</v>
      </c>
      <c r="C4" s="22" t="s">
        <v>1080</v>
      </c>
      <c r="D4" s="22"/>
      <c r="E4" s="22"/>
      <c r="F4" s="22"/>
      <c r="G4" s="22"/>
      <c r="H4" s="22"/>
      <c r="I4" s="22"/>
      <c r="J4" s="22"/>
      <c r="K4" s="22"/>
      <c r="L4" s="23"/>
      <c r="M4" s="23"/>
      <c r="N4" s="24"/>
      <c r="O4" s="24"/>
      <c r="P4" s="24"/>
      <c r="Q4" s="24"/>
      <c r="R4" s="24"/>
      <c r="S4" s="24"/>
    </row>
    <row r="5" spans="1:20" ht="21" x14ac:dyDescent="0.4">
      <c r="B5" s="22">
        <v>2</v>
      </c>
      <c r="C5" s="22" t="s">
        <v>1081</v>
      </c>
      <c r="D5" s="22"/>
      <c r="E5" s="22"/>
      <c r="F5" s="22"/>
      <c r="G5" s="22"/>
      <c r="H5" s="22"/>
      <c r="I5" s="22"/>
      <c r="J5" s="22"/>
      <c r="K5" s="22"/>
      <c r="L5" s="23"/>
      <c r="M5" s="23"/>
      <c r="N5" s="24"/>
      <c r="O5" s="24"/>
      <c r="P5" s="24"/>
      <c r="Q5" s="24"/>
      <c r="R5" s="24"/>
      <c r="S5" s="24"/>
    </row>
    <row r="6" spans="1:20" ht="21" x14ac:dyDescent="0.4">
      <c r="B6" s="22">
        <v>3</v>
      </c>
      <c r="C6" s="22" t="s">
        <v>1082</v>
      </c>
      <c r="D6" s="22"/>
      <c r="E6" s="22"/>
      <c r="F6" s="22"/>
      <c r="G6" s="22"/>
      <c r="H6" s="22"/>
      <c r="I6" s="22"/>
      <c r="J6" s="22"/>
      <c r="K6" s="22"/>
      <c r="L6" s="23"/>
      <c r="M6" s="23"/>
      <c r="N6" s="24"/>
      <c r="O6" s="24"/>
      <c r="P6" s="24"/>
      <c r="Q6" s="24"/>
      <c r="R6" s="24"/>
      <c r="S6" s="24"/>
    </row>
    <row r="7" spans="1:20" ht="21" x14ac:dyDescent="0.4">
      <c r="B7" s="22">
        <v>4</v>
      </c>
      <c r="C7" s="22" t="s">
        <v>1083</v>
      </c>
      <c r="D7" s="22"/>
      <c r="E7" s="22"/>
      <c r="F7" s="22"/>
      <c r="G7" s="22"/>
      <c r="H7" s="22"/>
      <c r="I7" s="22"/>
      <c r="J7" s="22"/>
      <c r="K7" s="22"/>
      <c r="L7" s="23"/>
      <c r="M7" s="23"/>
      <c r="N7" s="24"/>
      <c r="O7" s="24"/>
      <c r="P7" s="24"/>
      <c r="Q7" s="24"/>
      <c r="R7" s="24"/>
      <c r="S7" s="24"/>
    </row>
    <row r="8" spans="1:20" ht="21" x14ac:dyDescent="0.4">
      <c r="B8" s="22">
        <v>5</v>
      </c>
      <c r="C8" s="22" t="s">
        <v>1084</v>
      </c>
      <c r="D8" s="22"/>
      <c r="E8" s="22"/>
      <c r="F8" s="22"/>
      <c r="G8" s="22"/>
      <c r="H8" s="22"/>
      <c r="I8" s="22"/>
      <c r="J8" s="22"/>
      <c r="K8" s="22"/>
      <c r="L8" s="23"/>
      <c r="M8" s="23"/>
      <c r="N8" s="24"/>
      <c r="O8" s="24"/>
      <c r="P8" s="24"/>
      <c r="Q8" s="24"/>
      <c r="R8" s="24"/>
      <c r="S8" s="24"/>
    </row>
    <row r="9" spans="1:20" ht="21" x14ac:dyDescent="0.4">
      <c r="B9" s="22">
        <v>6</v>
      </c>
      <c r="C9" s="22" t="s">
        <v>1085</v>
      </c>
      <c r="D9" s="22"/>
      <c r="E9" s="22"/>
      <c r="F9" s="22"/>
      <c r="G9" s="22"/>
      <c r="H9" s="22"/>
      <c r="I9" s="22"/>
      <c r="J9" s="22"/>
      <c r="K9" s="22"/>
      <c r="L9" s="23"/>
      <c r="M9" s="23"/>
      <c r="N9" s="24"/>
      <c r="O9" s="24"/>
      <c r="P9" s="24"/>
      <c r="Q9" s="24"/>
      <c r="R9" s="24"/>
      <c r="S9" s="24"/>
    </row>
    <row r="10" spans="1:20" ht="21" x14ac:dyDescent="0.4">
      <c r="B10" s="22">
        <v>7</v>
      </c>
      <c r="C10" s="22" t="s">
        <v>1086</v>
      </c>
      <c r="D10" s="22"/>
      <c r="E10" s="22"/>
      <c r="F10" s="22"/>
      <c r="G10" s="22"/>
      <c r="H10" s="22"/>
      <c r="I10" s="22"/>
      <c r="J10" s="22"/>
      <c r="K10" s="22"/>
      <c r="L10" s="23"/>
      <c r="M10" s="23"/>
      <c r="N10" s="24"/>
      <c r="O10" s="24"/>
      <c r="P10" s="24"/>
      <c r="Q10" s="24"/>
      <c r="R10" s="24"/>
      <c r="S10" s="24"/>
    </row>
    <row r="11" spans="1:20" ht="21" x14ac:dyDescent="0.4">
      <c r="B11" s="22"/>
      <c r="C11" s="22"/>
      <c r="D11" s="22"/>
      <c r="E11" s="22"/>
      <c r="F11" s="22"/>
      <c r="G11" s="22"/>
      <c r="H11" s="22"/>
      <c r="I11" s="22"/>
      <c r="J11" s="22"/>
      <c r="K11" s="22"/>
      <c r="L11" s="23"/>
      <c r="M11" s="23"/>
      <c r="N11" s="24"/>
      <c r="O11" s="24"/>
      <c r="P11" s="24"/>
      <c r="Q11" s="24"/>
      <c r="R11" s="24"/>
      <c r="S11" s="24"/>
    </row>
    <row r="13" spans="1:20" ht="21" x14ac:dyDescent="0.4">
      <c r="A13" s="21"/>
      <c r="B13" s="21"/>
      <c r="C13" s="20" t="s">
        <v>1087</v>
      </c>
      <c r="D13" s="20"/>
      <c r="E13" s="20"/>
      <c r="F13" s="20"/>
      <c r="G13" s="21"/>
    </row>
    <row r="15" spans="1:20" ht="21" x14ac:dyDescent="0.4">
      <c r="B15" s="24"/>
      <c r="C15" s="22" t="s">
        <v>1088</v>
      </c>
      <c r="D15" s="22"/>
      <c r="E15" s="22"/>
      <c r="F15" s="22"/>
      <c r="G15" s="22"/>
      <c r="H15" s="22"/>
      <c r="I15" s="22"/>
      <c r="J15" s="22"/>
      <c r="K15" s="22"/>
      <c r="L15" s="22"/>
      <c r="M15" s="22"/>
      <c r="N15" s="22"/>
      <c r="O15" s="24"/>
      <c r="P15" s="24"/>
      <c r="Q15" s="24"/>
      <c r="R15" s="24"/>
      <c r="S15" s="24"/>
      <c r="T15" s="24"/>
    </row>
    <row r="16" spans="1:20" ht="21" x14ac:dyDescent="0.4">
      <c r="B16" s="24"/>
      <c r="C16" s="22" t="s">
        <v>1089</v>
      </c>
      <c r="D16" s="22"/>
      <c r="E16" s="22"/>
      <c r="F16" s="22"/>
      <c r="G16" s="22"/>
      <c r="H16" s="22"/>
      <c r="I16" s="22"/>
      <c r="J16" s="22"/>
      <c r="K16" s="22"/>
      <c r="L16" s="22"/>
      <c r="M16" s="22"/>
      <c r="N16" s="22"/>
      <c r="O16" s="24"/>
      <c r="P16" s="24"/>
      <c r="Q16" s="24"/>
      <c r="R16" s="24"/>
      <c r="S16" s="24"/>
      <c r="T16" s="24"/>
    </row>
    <row r="17" spans="2:20" ht="21" x14ac:dyDescent="0.4">
      <c r="B17" s="24"/>
      <c r="C17" s="22" t="s">
        <v>1090</v>
      </c>
      <c r="D17" s="22"/>
      <c r="E17" s="22"/>
      <c r="F17" s="22"/>
      <c r="G17" s="22"/>
      <c r="H17" s="22"/>
      <c r="I17" s="22"/>
      <c r="J17" s="22"/>
      <c r="K17" s="22"/>
      <c r="L17" s="22"/>
      <c r="M17" s="22"/>
      <c r="N17" s="22"/>
      <c r="O17" s="24"/>
      <c r="P17" s="24"/>
      <c r="Q17" s="24"/>
      <c r="R17" s="24"/>
      <c r="S17" s="24"/>
      <c r="T17"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Questions</vt:lpstr>
      <vt:lpstr>Sales</vt:lpstr>
      <vt:lpstr>Pivot</vt:lpstr>
      <vt:lpstr>Pivot 2</vt:lpstr>
      <vt:lpstr>Dashbooard</vt:lpstr>
      <vt:lpstr>Insights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Health</dc:creator>
  <cp:lastModifiedBy>Pooja S</cp:lastModifiedBy>
  <dcterms:created xsi:type="dcterms:W3CDTF">2023-08-19T08:45:34Z</dcterms:created>
  <dcterms:modified xsi:type="dcterms:W3CDTF">2024-12-14T07:31:21Z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af3f7fd-5cd4-4287-9002-aceb9af13c42_Enabled">
    <vt:lpwstr>true</vt:lpwstr>
  </property>
  <property fmtid="{D5CDD505-2E9C-101B-9397-08002B2CF9AE}" pid="3" name="MSIP_Label_caf3f7fd-5cd4-4287-9002-aceb9af13c42_SetDate">
    <vt:lpwstr>2023-08-19T08:45:34Z</vt:lpwstr>
  </property>
  <property fmtid="{D5CDD505-2E9C-101B-9397-08002B2CF9AE}" pid="4" name="MSIP_Label_caf3f7fd-5cd4-4287-9002-aceb9af13c42_Method">
    <vt:lpwstr>Privileged</vt:lpwstr>
  </property>
  <property fmtid="{D5CDD505-2E9C-101B-9397-08002B2CF9AE}" pid="5" name="MSIP_Label_caf3f7fd-5cd4-4287-9002-aceb9af13c42_Name">
    <vt:lpwstr>Public</vt:lpwstr>
  </property>
  <property fmtid="{D5CDD505-2E9C-101B-9397-08002B2CF9AE}" pid="6" name="MSIP_Label_caf3f7fd-5cd4-4287-9002-aceb9af13c42_SiteId">
    <vt:lpwstr>a2b53be5-734e-4e6c-ab0d-d184f60fd917</vt:lpwstr>
  </property>
  <property fmtid="{D5CDD505-2E9C-101B-9397-08002B2CF9AE}" pid="7" name="MSIP_Label_caf3f7fd-5cd4-4287-9002-aceb9af13c42_ActionId">
    <vt:lpwstr>e6fecbde-c0ca-4fbb-95d6-cd4536450756</vt:lpwstr>
  </property>
  <property fmtid="{D5CDD505-2E9C-101B-9397-08002B2CF9AE}" pid="8" name="MSIP_Label_caf3f7fd-5cd4-4287-9002-aceb9af13c42_ContentBits">
    <vt:lpwstr>2</vt:lpwstr>
  </property>
  <property fmtid="{D5CDD505-2E9C-101B-9397-08002B2CF9AE}" pid="9" name="MSIP_Label_defa4170-0d19-0005-0004-bc88714345d2_Enabled">
    <vt:lpwstr>true</vt:lpwstr>
  </property>
  <property fmtid="{D5CDD505-2E9C-101B-9397-08002B2CF9AE}" pid="10" name="MSIP_Label_defa4170-0d19-0005-0004-bc88714345d2_SetDate">
    <vt:lpwstr>2023-08-24T06:03:29Z</vt:lpwstr>
  </property>
  <property fmtid="{D5CDD505-2E9C-101B-9397-08002B2CF9AE}" pid="11" name="MSIP_Label_defa4170-0d19-0005-0004-bc88714345d2_Method">
    <vt:lpwstr>Standard</vt:lpwstr>
  </property>
  <property fmtid="{D5CDD505-2E9C-101B-9397-08002B2CF9AE}" pid="12" name="MSIP_Label_defa4170-0d19-0005-0004-bc88714345d2_Name">
    <vt:lpwstr>defa4170-0d19-0005-0004-bc88714345d2</vt:lpwstr>
  </property>
  <property fmtid="{D5CDD505-2E9C-101B-9397-08002B2CF9AE}" pid="13" name="MSIP_Label_defa4170-0d19-0005-0004-bc88714345d2_SiteId">
    <vt:lpwstr>a9fb8ba0-f426-4871-b744-b4b2db0352ba</vt:lpwstr>
  </property>
  <property fmtid="{D5CDD505-2E9C-101B-9397-08002B2CF9AE}" pid="14" name="MSIP_Label_defa4170-0d19-0005-0004-bc88714345d2_ActionId">
    <vt:lpwstr>c8adc80e-b6ff-4025-ad8e-b3f93c09ec6e</vt:lpwstr>
  </property>
  <property fmtid="{D5CDD505-2E9C-101B-9397-08002B2CF9AE}" pid="15" name="MSIP_Label_defa4170-0d19-0005-0004-bc88714345d2_ContentBits">
    <vt:lpwstr>0</vt:lpwstr>
  </property>
</Properties>
</file>