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20520" windowHeight="10050"/>
  </bookViews>
  <sheets>
    <sheet name="Pentagon_Calculations" sheetId="1" r:id="rId1"/>
  </sheets>
  <calcPr calcId="145621"/>
</workbook>
</file>

<file path=xl/calcChain.xml><?xml version="1.0" encoding="utf-8"?>
<calcChain xmlns="http://schemas.openxmlformats.org/spreadsheetml/2006/main">
  <c r="D19" i="1" l="1"/>
  <c r="C19" i="1"/>
  <c r="D18" i="1"/>
  <c r="C18" i="1"/>
  <c r="D17" i="1"/>
  <c r="C17" i="1"/>
  <c r="D16" i="1"/>
  <c r="C16" i="1"/>
  <c r="D15" i="1"/>
  <c r="C15" i="1"/>
  <c r="B19" i="1"/>
  <c r="B18" i="1"/>
  <c r="B17" i="1"/>
  <c r="B16" i="1"/>
  <c r="B15" i="1"/>
  <c r="B6" i="1"/>
  <c r="C6" i="1"/>
  <c r="B5" i="1"/>
  <c r="C5" i="1"/>
  <c r="C4" i="1"/>
  <c r="B4" i="1"/>
  <c r="C3" i="1"/>
  <c r="B3" i="1"/>
  <c r="B12" i="1"/>
  <c r="B11" i="1"/>
  <c r="B10" i="1"/>
  <c r="B9" i="1"/>
</calcChain>
</file>

<file path=xl/sharedStrings.xml><?xml version="1.0" encoding="utf-8"?>
<sst xmlns="http://schemas.openxmlformats.org/spreadsheetml/2006/main" count="23" uniqueCount="21">
  <si>
    <t>Pentagon Points</t>
  </si>
  <si>
    <r>
      <t>p</t>
    </r>
    <r>
      <rPr>
        <vertAlign val="subscript"/>
        <sz val="11"/>
        <color theme="1"/>
        <rFont val="Tahoma"/>
        <family val="2"/>
      </rPr>
      <t>1</t>
    </r>
  </si>
  <si>
    <r>
      <t>p</t>
    </r>
    <r>
      <rPr>
        <vertAlign val="subscript"/>
        <sz val="11"/>
        <color theme="1"/>
        <rFont val="Tahoma"/>
        <family val="2"/>
      </rPr>
      <t>2</t>
    </r>
  </si>
  <si>
    <r>
      <t>p</t>
    </r>
    <r>
      <rPr>
        <vertAlign val="subscript"/>
        <sz val="11"/>
        <color theme="1"/>
        <rFont val="Tahoma"/>
        <family val="2"/>
      </rPr>
      <t>3</t>
    </r>
  </si>
  <si>
    <r>
      <t>p</t>
    </r>
    <r>
      <rPr>
        <vertAlign val="subscript"/>
        <sz val="11"/>
        <color theme="1"/>
        <rFont val="Tahoma"/>
        <family val="2"/>
      </rPr>
      <t>4</t>
    </r>
  </si>
  <si>
    <r>
      <t>p</t>
    </r>
    <r>
      <rPr>
        <vertAlign val="subscript"/>
        <sz val="11"/>
        <color theme="1"/>
        <rFont val="Tahoma"/>
        <family val="2"/>
      </rPr>
      <t>5</t>
    </r>
  </si>
  <si>
    <r>
      <rPr>
        <b/>
        <i/>
        <sz val="11"/>
        <color theme="1"/>
        <rFont val="Times New Roman"/>
        <family val="1"/>
      </rPr>
      <t>x</t>
    </r>
    <r>
      <rPr>
        <sz val="11"/>
        <color theme="1"/>
        <rFont val="Tahoma"/>
        <family val="2"/>
      </rPr>
      <t>-Value</t>
    </r>
  </si>
  <si>
    <r>
      <rPr>
        <b/>
        <i/>
        <sz val="11"/>
        <color theme="1"/>
        <rFont val="Times New Roman"/>
        <family val="1"/>
      </rPr>
      <t>y</t>
    </r>
    <r>
      <rPr>
        <sz val="11"/>
        <color theme="1"/>
        <rFont val="Tahoma"/>
        <family val="2"/>
      </rPr>
      <t>-Value</t>
    </r>
  </si>
  <si>
    <t>Constants</t>
  </si>
  <si>
    <r>
      <t>c</t>
    </r>
    <r>
      <rPr>
        <vertAlign val="subscript"/>
        <sz val="11"/>
        <color theme="1"/>
        <rFont val="Tahoma"/>
        <family val="2"/>
      </rPr>
      <t>1</t>
    </r>
  </si>
  <si>
    <r>
      <t>c</t>
    </r>
    <r>
      <rPr>
        <vertAlign val="subscript"/>
        <sz val="11"/>
        <color theme="1"/>
        <rFont val="Tahoma"/>
        <family val="2"/>
      </rPr>
      <t>2</t>
    </r>
  </si>
  <si>
    <r>
      <t>s</t>
    </r>
    <r>
      <rPr>
        <vertAlign val="subscript"/>
        <sz val="11"/>
        <color theme="1"/>
        <rFont val="Tahoma"/>
        <family val="2"/>
      </rPr>
      <t>1</t>
    </r>
  </si>
  <si>
    <r>
      <t>s</t>
    </r>
    <r>
      <rPr>
        <vertAlign val="subscript"/>
        <sz val="11"/>
        <color theme="1"/>
        <rFont val="Tahoma"/>
        <family val="2"/>
      </rPr>
      <t>2</t>
    </r>
  </si>
  <si>
    <t>Value</t>
  </si>
  <si>
    <t>Restaurant</t>
  </si>
  <si>
    <t>food</t>
  </si>
  <si>
    <t>ambiance</t>
  </si>
  <si>
    <t>service</t>
  </si>
  <si>
    <t>cost</t>
  </si>
  <si>
    <t>average</t>
  </si>
  <si>
    <t>Raw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</si>
</sst>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</font>
    <font>
      <vertAlign val="subscript"/>
      <sz val="11"/>
      <color theme="1"/>
      <name val="Tahoma"/>
      <family val="2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85725</xdr:colOff>
      <xdr:row>0</xdr:row>
      <xdr:rowOff>0</xdr:rowOff>
    </xdr:from>
    <xdr:to>
      <xdr:col>17</xdr:col>
      <xdr:colOff>527050</xdr:colOff>
      <xdr:row>18</xdr:row>
      <xdr:rowOff>127000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0675" y="0"/>
          <a:ext cx="6384925" cy="369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876300</xdr:colOff>
      <xdr:row>0</xdr:row>
      <xdr:rowOff>0</xdr:rowOff>
    </xdr:from>
    <xdr:to>
      <xdr:col>8</xdr:col>
      <xdr:colOff>50800</xdr:colOff>
      <xdr:row>13</xdr:row>
      <xdr:rowOff>168275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00" y="0"/>
          <a:ext cx="2774950" cy="283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/>
  </sheetViews>
  <sheetFormatPr defaultRowHeight="14" x14ac:dyDescent="0.3"/>
  <cols>
    <col min="1" max="1" width="14" bestFit="1" customWidth="1"/>
    <col min="2" max="4" width="12.58203125" customWidth="1"/>
  </cols>
  <sheetData>
    <row r="1" spans="1:4" ht="15" x14ac:dyDescent="0.2">
      <c r="A1" s="1" t="s">
        <v>0</v>
      </c>
      <c r="B1" s="1" t="s">
        <v>6</v>
      </c>
      <c r="C1" s="1" t="s">
        <v>7</v>
      </c>
    </row>
    <row r="2" spans="1:4" ht="17.25" x14ac:dyDescent="0.2">
      <c r="A2" s="1" t="s">
        <v>1</v>
      </c>
      <c r="B2" s="1">
        <v>100</v>
      </c>
      <c r="C2" s="1">
        <v>0</v>
      </c>
    </row>
    <row r="3" spans="1:4" ht="17.25" x14ac:dyDescent="0.2">
      <c r="A3" s="1" t="s">
        <v>2</v>
      </c>
      <c r="B3" s="1">
        <f>ROUND(B2*(1-B11),4)</f>
        <v>4.8899999999999997</v>
      </c>
      <c r="C3" s="1">
        <f>ROUND(B2*(1-B9),4)</f>
        <v>69.099999999999994</v>
      </c>
    </row>
    <row r="4" spans="1:4" ht="17.25" x14ac:dyDescent="0.2">
      <c r="A4" s="1" t="s">
        <v>3</v>
      </c>
      <c r="B4" s="1">
        <f>ROUND(B2*(1-B12),4)</f>
        <v>41.22</v>
      </c>
      <c r="C4" s="1">
        <f>ROUND(B2*(1+B10),4)</f>
        <v>180.9</v>
      </c>
    </row>
    <row r="5" spans="1:4" ht="17.25" x14ac:dyDescent="0.2">
      <c r="A5" s="1" t="s">
        <v>4</v>
      </c>
      <c r="B5" s="1">
        <f>ROUND(B2*(1+B12),4)</f>
        <v>158.78</v>
      </c>
      <c r="C5" s="1">
        <f>ROUND(B2*(1+B10),4)</f>
        <v>180.9</v>
      </c>
    </row>
    <row r="6" spans="1:4" ht="17.25" x14ac:dyDescent="0.2">
      <c r="A6" s="1" t="s">
        <v>5</v>
      </c>
      <c r="B6" s="1">
        <f>ROUND(B2*(1+B11),4)</f>
        <v>195.11</v>
      </c>
      <c r="C6" s="1">
        <f>ROUND(B2*(1-B9),4)</f>
        <v>69.099999999999994</v>
      </c>
    </row>
    <row r="8" spans="1:4" ht="14.25" x14ac:dyDescent="0.2">
      <c r="A8" s="1" t="s">
        <v>8</v>
      </c>
      <c r="B8" s="1" t="s">
        <v>13</v>
      </c>
    </row>
    <row r="9" spans="1:4" ht="17.25" x14ac:dyDescent="0.2">
      <c r="A9" s="1" t="s">
        <v>9</v>
      </c>
      <c r="B9" s="1">
        <f>ROUND((1/4)*(SQRT(5)-1),4)</f>
        <v>0.309</v>
      </c>
    </row>
    <row r="10" spans="1:4" ht="17.25" x14ac:dyDescent="0.2">
      <c r="A10" s="1" t="s">
        <v>10</v>
      </c>
      <c r="B10" s="1">
        <f>ROUND((1/4)*(SQRT(5)+1),4)</f>
        <v>0.80900000000000005</v>
      </c>
    </row>
    <row r="11" spans="1:4" ht="17.25" x14ac:dyDescent="0.2">
      <c r="A11" s="1" t="s">
        <v>11</v>
      </c>
      <c r="B11" s="1">
        <f>ROUND((1/4)*SQRT(10+2*SQRT(5)),4)</f>
        <v>0.95109999999999995</v>
      </c>
    </row>
    <row r="12" spans="1:4" ht="17.25" x14ac:dyDescent="0.2">
      <c r="A12" s="1" t="s">
        <v>12</v>
      </c>
      <c r="B12" s="1">
        <f>ROUND((1/4)*SQRT(10-2*SQRT(5)),4)</f>
        <v>0.58779999999999999</v>
      </c>
    </row>
    <row r="14" spans="1:4" ht="15" x14ac:dyDescent="0.2">
      <c r="A14" s="1" t="s">
        <v>14</v>
      </c>
      <c r="B14" s="1" t="s">
        <v>20</v>
      </c>
      <c r="C14" s="1" t="s">
        <v>6</v>
      </c>
      <c r="D14" s="1" t="s">
        <v>7</v>
      </c>
    </row>
    <row r="15" spans="1:4" ht="14.25" x14ac:dyDescent="0.2">
      <c r="A15" s="1" t="s">
        <v>15</v>
      </c>
      <c r="B15" s="1">
        <f>4.52</f>
        <v>4.5199999999999996</v>
      </c>
      <c r="C15" s="1">
        <f>ROUND(100-(100-4.89)*(B15*(20/100)),1)</f>
        <v>14</v>
      </c>
      <c r="D15" s="1">
        <f>ROUND(100-(100-69.1)*(B15*(20/100)),1)</f>
        <v>72.099999999999994</v>
      </c>
    </row>
    <row r="16" spans="1:4" ht="14.25" x14ac:dyDescent="0.2">
      <c r="A16" s="1" t="s">
        <v>16</v>
      </c>
      <c r="B16" s="1">
        <f>3.55</f>
        <v>3.55</v>
      </c>
      <c r="C16" s="1">
        <f>ROUND(100-(100-41.22)*(B16*(20/100)),1)</f>
        <v>58.3</v>
      </c>
      <c r="D16" s="1">
        <f>ROUND(100+(180.9-100)*(B16*(20/100)),1)</f>
        <v>157.4</v>
      </c>
    </row>
    <row r="17" spans="1:4" ht="14.25" x14ac:dyDescent="0.2">
      <c r="A17" s="1" t="s">
        <v>17</v>
      </c>
      <c r="B17" s="1">
        <f>4.29</f>
        <v>4.29</v>
      </c>
      <c r="C17" s="1">
        <f>ROUND(100+(158.78-100)*(B17*(20/100)),1)</f>
        <v>150.4</v>
      </c>
      <c r="D17" s="1">
        <f>ROUND(100+(180.9-100)*(B17*(20/100)),1)</f>
        <v>169.4</v>
      </c>
    </row>
    <row r="18" spans="1:4" ht="14.25" x14ac:dyDescent="0.2">
      <c r="A18" s="1" t="s">
        <v>18</v>
      </c>
      <c r="B18" s="1">
        <f>3.9</f>
        <v>3.9</v>
      </c>
      <c r="C18" s="1">
        <f>ROUND(100+(195.11-100)*(B18*(20/100)),1)</f>
        <v>174.2</v>
      </c>
      <c r="D18" s="1">
        <f>ROUND(100-(100-69.1)*(B18*(20/100)),1)</f>
        <v>75.900000000000006</v>
      </c>
    </row>
    <row r="19" spans="1:4" ht="14.25" x14ac:dyDescent="0.2">
      <c r="A19" s="1" t="s">
        <v>19</v>
      </c>
      <c r="B19" s="1">
        <f>ROUND(AVERAGE(B15:B18),2)</f>
        <v>4.07</v>
      </c>
      <c r="C19" s="1">
        <f>ROUND(100,1)</f>
        <v>100</v>
      </c>
      <c r="D19" s="1">
        <f>ROUND(100-100*(B19*(20/100)),1)</f>
        <v>18.600000000000001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Pentagon_Calculations</vt:lpstr>
    </vt:vector>
  </TitlesOfParts>
  <Company>University of Missouri-Kansas City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Pentagon Calculations - XLSX</dc:title>
  <dc:creator>Dayu Wang</dc:creator>
  <cp:lastModifiedBy>Dayu Wang</cp:lastModifiedBy>
  <dcterms:created xsi:type="dcterms:W3CDTF">2016-07-27T04:15:49Z</dcterms:created>
  <dcterms:modified xsi:type="dcterms:W3CDTF">2016-07-27T23:11:57Z</dcterms:modified>
</cp:coreProperties>
</file>