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oojakuber/Desktop/"/>
    </mc:Choice>
  </mc:AlternateContent>
  <xr:revisionPtr revIDLastSave="0" documentId="8_{B9903A57-6179-9643-BBFA-BA60CD953F40}" xr6:coauthVersionLast="47" xr6:coauthVersionMax="47" xr10:uidLastSave="{00000000-0000-0000-0000-000000000000}"/>
  <bookViews>
    <workbookView xWindow="0" yWindow="0" windowWidth="28800" windowHeight="18000" activeTab="2" xr2:uid="{00000000-000D-0000-FFFF-FFFF00000000}"/>
  </bookViews>
  <sheets>
    <sheet name="TotalSales" sheetId="18" r:id="rId1"/>
    <sheet name="CountryBarChart" sheetId="19" r:id="rId2"/>
    <sheet name="Top5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<sst xmlns="http://schemas.openxmlformats.org/spreadsheetml/2006/main" count="11128" uniqueCount="6221">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</sst>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6" formatCode="dd\-mmm\-yyyy"/>
    <numFmt numFmtId="167" formatCode="0.0&quot;kg&quot;"/>
    <numFmt numFmtId="168" formatCode="_([$$-409]* #,##0.00_);_([$$-409]* \(#,##0.00\);_([$$-409]* &quot;-&quot;??_);_(@_)"/>
    <numFmt numFmtId="169"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3" fontId="0" fillId="0" borderId="0" xfId="0" applyNumberFormat="1"/>
    <xf numFmtId="169" fontId="0" fillId="0" borderId="0" xfId="0" applyNumberFormat="1"/>
  </cellXfs>
  <cellStyles count="1">
    <cellStyle name="Normal" xfId="0" builtinId="0"/>
  </cellStyles>
  <dxfs count="12">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_([$$-409]* \(#,##0.00\);_([$$-409]* &quot;-&quot;??_);_(@_)"/>
    </dxf>
    <dxf>
      <numFmt numFmtId="168" formatCode="_([$$-409]* #,##0.00_);_([$$-409]* \(#,##0.00\);_([$$-409]* &quot;-&quot;??_);_(@_)"/>
    </dxf>
    <dxf>
      <numFmt numFmtId="167"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942092"/>
      <color rgb="FF0050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6"/>
  </c:pivotSource>
  <c:chart>
    <c:title>
      <c:tx>
        <c:rich>
          <a:bodyPr rot="0" spcFirstLastPara="1" vertOverflow="ellipsis" vert="horz" wrap="square" anchor="ctr" anchorCtr="1"/>
          <a:lstStyle/>
          <a:p>
            <a:pPr>
              <a:defRPr sz="1400" b="0" i="0" u="none" strike="noStrike" kern="1200" spc="0" baseline="0">
                <a:solidFill>
                  <a:srgbClr val="942092"/>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942092"/>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4209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4209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4209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4209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4209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4209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4209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4209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4209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4209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4209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4209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931257870222883E-2"/>
          <c:y val="6.4955886538279106E-2"/>
          <c:w val="0.76696241401197396"/>
          <c:h val="0.79376952190368466"/>
        </c:manualLayout>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BA6-3D4B-B13C-16D5FA355624}"/>
            </c:ext>
          </c:extLst>
        </c:ser>
        <c:ser>
          <c:idx val="1"/>
          <c:order val="1"/>
          <c:tx>
            <c:strRef>
              <c:f>TotalSales!$D$3:$D$4</c:f>
              <c:strCache>
                <c:ptCount val="1"/>
                <c:pt idx="0">
                  <c:v>Excelsa</c:v>
                </c:pt>
              </c:strCache>
            </c:strRef>
          </c:tx>
          <c:spPr>
            <a:ln w="28575" cap="rnd">
              <a:solidFill>
                <a:schemeClr val="accent2">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BA6-3D4B-B13C-16D5FA355624}"/>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BA6-3D4B-B13C-16D5FA355624}"/>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5BA6-3D4B-B13C-16D5FA355624}"/>
            </c:ext>
          </c:extLst>
        </c:ser>
        <c:dLbls>
          <c:showLegendKey val="0"/>
          <c:showVal val="0"/>
          <c:showCatName val="0"/>
          <c:showSerName val="0"/>
          <c:showPercent val="0"/>
          <c:showBubbleSize val="0"/>
        </c:dLbls>
        <c:smooth val="0"/>
        <c:axId val="1900598239"/>
        <c:axId val="1900946271"/>
      </c:lineChart>
      <c:catAx>
        <c:axId val="1900598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942092"/>
                </a:solidFill>
                <a:latin typeface="+mn-lt"/>
                <a:ea typeface="+mn-ea"/>
                <a:cs typeface="+mn-cs"/>
              </a:defRPr>
            </a:pPr>
            <a:endParaRPr lang="en-US"/>
          </a:p>
        </c:txPr>
        <c:crossAx val="1900946271"/>
        <c:crosses val="autoZero"/>
        <c:auto val="1"/>
        <c:lblAlgn val="ctr"/>
        <c:lblOffset val="100"/>
        <c:noMultiLvlLbl val="0"/>
      </c:catAx>
      <c:valAx>
        <c:axId val="1900946271"/>
        <c:scaling>
          <c:orientation val="minMax"/>
        </c:scaling>
        <c:delete val="0"/>
        <c:axPos val="l"/>
        <c:majorGridlines>
          <c:spPr>
            <a:ln w="9525" cap="flat" cmpd="sng" algn="ctr">
              <a:solidFill>
                <a:schemeClr val="bg1">
                  <a:lumMod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942092"/>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94209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942092"/>
                </a:solidFill>
                <a:latin typeface="+mn-lt"/>
                <a:ea typeface="+mn-ea"/>
                <a:cs typeface="+mn-cs"/>
              </a:defRPr>
            </a:pPr>
            <a:endParaRPr lang="en-US"/>
          </a:p>
        </c:txPr>
        <c:crossAx val="1900598239"/>
        <c:crosses val="autoZero"/>
        <c:crossBetween val="between"/>
      </c:valAx>
      <c:spPr>
        <a:solidFill>
          <a:srgbClr val="942092">
            <a:alpha val="27059"/>
          </a:srgb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94209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94209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pivotFmt>
      <c:pivotFmt>
        <c:idx val="2"/>
        <c:spPr>
          <a:solidFill>
            <a:schemeClr val="accent6">
              <a:lumMod val="20000"/>
              <a:lumOff val="80000"/>
            </a:schemeClr>
          </a:solidFill>
          <a:ln>
            <a:noFill/>
          </a:ln>
          <a:effectLst/>
        </c:spPr>
      </c:pivotFmt>
      <c:pivotFmt>
        <c:idx val="3"/>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20000"/>
              <a:lumOff val="80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20000"/>
              <a:lumOff val="80000"/>
            </a:schemeClr>
          </a:solidFill>
          <a:ln>
            <a:noFill/>
          </a:ln>
          <a:effectLst/>
        </c:spPr>
      </c:pivotFmt>
      <c:pivotFmt>
        <c:idx val="8"/>
        <c:spPr>
          <a:solidFill>
            <a:schemeClr val="accent6">
              <a:lumMod val="60000"/>
              <a:lumOff val="40000"/>
            </a:schemeClr>
          </a:solidFill>
          <a:ln>
            <a:noFill/>
          </a:ln>
          <a:effectLst/>
        </c:spPr>
      </c:pivotFmt>
    </c:pivotFmts>
    <c:plotArea>
      <c:layout>
        <c:manualLayout>
          <c:layoutTarget val="inner"/>
          <c:xMode val="edge"/>
          <c:yMode val="edge"/>
          <c:x val="0.15516730071662391"/>
          <c:y val="0.15734579439252336"/>
          <c:w val="0.7756135539237371"/>
          <c:h val="0.77462329825594234"/>
        </c:manualLayout>
      </c:layout>
      <c:barChart>
        <c:barDir val="bar"/>
        <c:grouping val="clustered"/>
        <c:varyColors val="0"/>
        <c:ser>
          <c:idx val="0"/>
          <c:order val="0"/>
          <c:tx>
            <c:strRef>
              <c:f>CountryBarChart!$B$3</c:f>
              <c:strCache>
                <c:ptCount val="1"/>
                <c:pt idx="0">
                  <c:v>Total</c:v>
                </c:pt>
              </c:strCache>
            </c:strRef>
          </c:tx>
          <c:spPr>
            <a:solidFill>
              <a:schemeClr val="accent6">
                <a:lumMod val="50000"/>
              </a:schemeClr>
            </a:solidFill>
            <a:ln>
              <a:noFill/>
            </a:ln>
            <a:effectLst/>
          </c:spPr>
          <c:invertIfNegative val="0"/>
          <c:dPt>
            <c:idx val="0"/>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1-CE42-2641-A85F-0A4E1162B2B4}"/>
              </c:ext>
            </c:extLst>
          </c:dPt>
          <c:dPt>
            <c:idx val="1"/>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CE42-2641-A85F-0A4E1162B2B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CE42-2641-A85F-0A4E1162B2B4}"/>
            </c:ext>
          </c:extLst>
        </c:ser>
        <c:dLbls>
          <c:dLblPos val="outEnd"/>
          <c:showLegendKey val="0"/>
          <c:showVal val="1"/>
          <c:showCatName val="0"/>
          <c:showSerName val="0"/>
          <c:showPercent val="0"/>
          <c:showBubbleSize val="0"/>
        </c:dLbls>
        <c:gapWidth val="182"/>
        <c:axId val="1064958928"/>
        <c:axId val="1237925728"/>
      </c:barChart>
      <c:catAx>
        <c:axId val="1064958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925728"/>
        <c:crosses val="autoZero"/>
        <c:auto val="1"/>
        <c:lblAlgn val="ctr"/>
        <c:lblOffset val="100"/>
        <c:noMultiLvlLbl val="0"/>
      </c:catAx>
      <c:valAx>
        <c:axId val="1237925728"/>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958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42092">
        <a:alpha val="27451"/>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pivotFmt>
      <c:pivotFmt>
        <c:idx val="2"/>
        <c:spPr>
          <a:solidFill>
            <a:schemeClr val="accent6">
              <a:lumMod val="20000"/>
              <a:lumOff val="80000"/>
            </a:schemeClr>
          </a:solidFill>
          <a:ln>
            <a:noFill/>
          </a:ln>
          <a:effectLst/>
        </c:spPr>
      </c:pivotFmt>
      <c:pivotFmt>
        <c:idx val="3"/>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20000"/>
              <a:lumOff val="80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20000"/>
              <a:lumOff val="80000"/>
            </a:schemeClr>
          </a:solidFill>
          <a:ln>
            <a:noFill/>
          </a:ln>
          <a:effectLst/>
        </c:spPr>
      </c:pivotFmt>
      <c:pivotFmt>
        <c:idx val="8"/>
        <c:spPr>
          <a:solidFill>
            <a:schemeClr val="accent6">
              <a:lumMod val="60000"/>
              <a:lumOff val="40000"/>
            </a:schemeClr>
          </a:solidFill>
          <a:ln>
            <a:noFill/>
          </a:ln>
          <a:effectLst/>
        </c:spPr>
      </c:pivotFmt>
      <c:pivotFmt>
        <c:idx val="9"/>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6AE7-B244-B217-7A6CA2A4767A}"/>
            </c:ext>
          </c:extLst>
        </c:ser>
        <c:dLbls>
          <c:dLblPos val="outEnd"/>
          <c:showLegendKey val="0"/>
          <c:showVal val="1"/>
          <c:showCatName val="0"/>
          <c:showSerName val="0"/>
          <c:showPercent val="0"/>
          <c:showBubbleSize val="0"/>
        </c:dLbls>
        <c:gapWidth val="182"/>
        <c:axId val="1064958928"/>
        <c:axId val="1237925728"/>
      </c:barChart>
      <c:catAx>
        <c:axId val="1064958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925728"/>
        <c:crosses val="autoZero"/>
        <c:auto val="1"/>
        <c:lblAlgn val="ctr"/>
        <c:lblOffset val="100"/>
        <c:noMultiLvlLbl val="0"/>
      </c:catAx>
      <c:valAx>
        <c:axId val="1237925728"/>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95892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42092">
        <a:alpha val="27451"/>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25400</xdr:colOff>
      <xdr:row>1</xdr:row>
      <xdr:rowOff>25401</xdr:rowOff>
    </xdr:from>
    <xdr:to>
      <xdr:col>20</xdr:col>
      <xdr:colOff>15301</xdr:colOff>
      <xdr:row>6</xdr:row>
      <xdr:rowOff>1</xdr:rowOff>
    </xdr:to>
    <xdr:sp macro="" textlink="">
      <xdr:nvSpPr>
        <xdr:cNvPr id="2" name="Rectangle 1">
          <a:extLst>
            <a:ext uri="{FF2B5EF4-FFF2-40B4-BE49-F238E27FC236}">
              <a16:creationId xmlns:a16="http://schemas.microsoft.com/office/drawing/2014/main" id="{418B7385-155A-E134-A811-C576D59BFDE1}"/>
            </a:ext>
          </a:extLst>
        </xdr:cNvPr>
        <xdr:cNvSpPr/>
      </xdr:nvSpPr>
      <xdr:spPr>
        <a:xfrm>
          <a:off x="163111" y="86606"/>
          <a:ext cx="15688937" cy="892672"/>
        </a:xfrm>
        <a:prstGeom prst="rect">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800">
              <a:solidFill>
                <a:schemeClr val="bg1"/>
              </a:solidFill>
            </a:rPr>
            <a:t>COFFEE  SALES DASHBOARD</a:t>
          </a:r>
        </a:p>
      </xdr:txBody>
    </xdr:sp>
    <xdr:clientData/>
  </xdr:twoCellAnchor>
  <xdr:twoCellAnchor>
    <xdr:from>
      <xdr:col>0</xdr:col>
      <xdr:colOff>0</xdr:colOff>
      <xdr:row>16</xdr:row>
      <xdr:rowOff>29992</xdr:rowOff>
    </xdr:from>
    <xdr:to>
      <xdr:col>13</xdr:col>
      <xdr:colOff>153012</xdr:colOff>
      <xdr:row>49</xdr:row>
      <xdr:rowOff>137711</xdr:rowOff>
    </xdr:to>
    <xdr:graphicFrame macro="">
      <xdr:nvGraphicFramePr>
        <xdr:cNvPr id="3" name="Chart 2">
          <a:extLst>
            <a:ext uri="{FF2B5EF4-FFF2-40B4-BE49-F238E27FC236}">
              <a16:creationId xmlns:a16="http://schemas.microsoft.com/office/drawing/2014/main" id="{2F7DAF93-9572-074C-BBD6-190269088D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10097</xdr:colOff>
      <xdr:row>6</xdr:row>
      <xdr:rowOff>10100</xdr:rowOff>
    </xdr:from>
    <xdr:to>
      <xdr:col>15</xdr:col>
      <xdr:colOff>153011</xdr:colOff>
      <xdr:row>15</xdr:row>
      <xdr:rowOff>168313</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CA756947-F3D5-B140-828E-C2EF341F8832}"/>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47808" y="989377"/>
              <a:ext cx="11710625" cy="181074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539826</xdr:colOff>
      <xdr:row>11</xdr:row>
      <xdr:rowOff>38409</xdr:rowOff>
    </xdr:from>
    <xdr:to>
      <xdr:col>19</xdr:col>
      <xdr:colOff>716096</xdr:colOff>
      <xdr:row>16</xdr:row>
      <xdr:rowOff>22035</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0C3C2A7D-529F-8C45-BC48-0DD5626463F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897778" y="1935758"/>
              <a:ext cx="1828800" cy="901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213145</xdr:colOff>
      <xdr:row>6</xdr:row>
      <xdr:rowOff>28309</xdr:rowOff>
    </xdr:from>
    <xdr:to>
      <xdr:col>20</xdr:col>
      <xdr:colOff>0</xdr:colOff>
      <xdr:row>10</xdr:row>
      <xdr:rowOff>153012</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EDCF64BF-078A-8D4A-89F2-D38DC6D4F5CD}"/>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918567" y="1007586"/>
              <a:ext cx="3918180" cy="8591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267311</xdr:colOff>
      <xdr:row>11</xdr:row>
      <xdr:rowOff>63198</xdr:rowOff>
    </xdr:from>
    <xdr:to>
      <xdr:col>17</xdr:col>
      <xdr:colOff>443581</xdr:colOff>
      <xdr:row>15</xdr:row>
      <xdr:rowOff>179639</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04479C0E-C6A6-6440-833B-783AAA57D18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972733" y="1960547"/>
              <a:ext cx="1828800" cy="850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244819</xdr:colOff>
      <xdr:row>16</xdr:row>
      <xdr:rowOff>45902</xdr:rowOff>
    </xdr:from>
    <xdr:to>
      <xdr:col>20</xdr:col>
      <xdr:colOff>134954</xdr:colOff>
      <xdr:row>30</xdr:row>
      <xdr:rowOff>155385</xdr:rowOff>
    </xdr:to>
    <xdr:graphicFrame macro="">
      <xdr:nvGraphicFramePr>
        <xdr:cNvPr id="8" name="Chart 7">
          <a:extLst>
            <a:ext uri="{FF2B5EF4-FFF2-40B4-BE49-F238E27FC236}">
              <a16:creationId xmlns:a16="http://schemas.microsoft.com/office/drawing/2014/main" id="{4AE26A7F-2B88-4044-B6D2-99232FE257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229517</xdr:colOff>
      <xdr:row>31</xdr:row>
      <xdr:rowOff>45903</xdr:rowOff>
    </xdr:from>
    <xdr:to>
      <xdr:col>20</xdr:col>
      <xdr:colOff>97162</xdr:colOff>
      <xdr:row>49</xdr:row>
      <xdr:rowOff>138093</xdr:rowOff>
    </xdr:to>
    <xdr:graphicFrame macro="">
      <xdr:nvGraphicFramePr>
        <xdr:cNvPr id="9" name="Chart 8">
          <a:extLst>
            <a:ext uri="{FF2B5EF4-FFF2-40B4-BE49-F238E27FC236}">
              <a16:creationId xmlns:a16="http://schemas.microsoft.com/office/drawing/2014/main" id="{F526747B-A524-1846-96DF-E75BF3CF7F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ooja Kuber" refreshedDate="45541.722608449076" createdVersion="8" refreshedVersion="8" minRefreshableVersion="3" recordCount="1000" xr:uid="{F23D7173-D292-2442-B1D9-8879AAF4BE82}">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19"/>
          <s v="Jan"/>
          <s v="Feb"/>
          <s v="Mar"/>
          <s v="Apr"/>
          <s v="May"/>
          <s v="Jun"/>
          <s v="Jul"/>
          <s v="Aug"/>
          <s v="Sep"/>
          <s v="Oct"/>
          <s v="Nov"/>
          <s v="Dec"/>
          <s v="&gt;8/20/22"/>
        </groupItems>
      </fieldGroup>
    </cacheField>
    <cacheField name="Years (Order Date)"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19820059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186AE0-9335-7A41-BE96-5DA31B913BEE}" name="TotalSales" cacheId="1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ubtotalTop="0" showAll="0" defaultSubtotal="0"/>
    <pivotField compact="0" numFmtId="166"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numFmtId="167" outline="0" subtotalTop="0" showAll="0" defaultSubtotal="0">
      <items count="4">
        <item x="3"/>
        <item x="1"/>
        <item x="0"/>
        <item x="2"/>
      </items>
    </pivotField>
    <pivotField compact="0" numFmtId="168" outline="0" subtotalTop="0" showAll="0" defaultSubtotal="0"/>
    <pivotField dataField="1" compact="0" numFmtId="168" outline="0" subtotalTop="0" showAll="0" defaultSubtotal="0"/>
    <pivotField axis="axisCol"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4E40D68-A26A-1343-997A-4BB406388436}" name="TotalSales" cacheId="19"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1">
  <location ref="A3:B6" firstHeaderRow="1" firstDataRow="1" firstDataCol="1"/>
  <pivotFields count="18">
    <pivotField compact="0" outline="0" subtotalTop="0" showAll="0" defaultSubtotal="0"/>
    <pivotField compact="0" numFmtId="166"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Row" compact="0" outline="0" subtotalTop="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defaultSubtotal="0"/>
    <pivotField compact="0" numFmtId="167" outline="0" subtotalTop="0" showAll="0" defaultSubtotal="0">
      <items count="4">
        <item x="3"/>
        <item x="1"/>
        <item x="0"/>
        <item x="2"/>
      </items>
    </pivotField>
    <pivotField compact="0" numFmtId="168" outline="0" subtotalTop="0" showAll="0" defaultSubtotal="0"/>
    <pivotField dataField="1" compact="0" numFmtId="168" outline="0" subtotalTop="0" showAll="0" defaultSubtotal="0"/>
    <pivotField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9"/>
  </dataFields>
  <chartFormats count="9">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0"/>
          </reference>
        </references>
      </pivotArea>
    </chartFormat>
    <chartFormat chart="5" format="2">
      <pivotArea type="data" outline="0" fieldPosition="0">
        <references count="2">
          <reference field="4294967294" count="1" selected="0">
            <x v="0"/>
          </reference>
          <reference field="7" count="1" selected="0">
            <x v="1"/>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7" count="1" selected="0">
            <x v="1"/>
          </reference>
        </references>
      </pivotArea>
    </chartFormat>
    <chartFormat chart="8" format="8">
      <pivotArea type="data" outline="0" fieldPosition="0">
        <references count="2">
          <reference field="4294967294" count="1" selected="0">
            <x v="0"/>
          </reference>
          <reference field="7" count="1" selected="0">
            <x v="0"/>
          </reference>
        </references>
      </pivotArea>
    </chartFormat>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7" count="1" selected="0">
            <x v="1"/>
          </reference>
        </references>
      </pivotArea>
    </chartFormat>
    <chartFormat chart="10"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C6FE27-9188-A240-B0E5-21F22A5E39BC}" name="TotalSales" cacheId="19"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2">
  <location ref="A3:B8" firstHeaderRow="1" firstDataRow="1" firstDataCol="1"/>
  <pivotFields count="18">
    <pivotField compact="0" outline="0" subtotalTop="0" showAll="0" defaultSubtotal="0"/>
    <pivotField compact="0" numFmtId="166"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axis="axisRow" compact="0" outline="0" subtotalTop="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defaultSubtotal="0"/>
    <pivotField compact="0" numFmtId="167" outline="0" subtotalTop="0" showAll="0" defaultSubtotal="0">
      <items count="4">
        <item x="3"/>
        <item x="1"/>
        <item x="0"/>
        <item x="2"/>
      </items>
    </pivotField>
    <pivotField compact="0" numFmtId="168" outline="0" subtotalTop="0" showAll="0" defaultSubtotal="0"/>
    <pivotField dataField="1" compact="0" numFmtId="168" outline="0" subtotalTop="0" showAll="0" defaultSubtotal="0"/>
    <pivotField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9"/>
  </dataFields>
  <chartFormats count="5">
    <chartFormat chart="4" format="1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0"/>
          </reference>
        </references>
      </pivotArea>
    </chartFormat>
    <chartFormat chart="11" format="1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9FA4779-3E30-014C-92E4-959F6F2C8B0C}" sourceName="Size">
  <pivotTables>
    <pivotTable tabId="18" name="TotalSales"/>
  </pivotTables>
  <data>
    <tabular pivotCacheId="198200596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D80464B-F7FA-8942-8CBA-3DFC80CA9699}" sourceName="Roast Type Name">
  <pivotTables>
    <pivotTable tabId="18" name="TotalSales"/>
  </pivotTables>
  <data>
    <tabular pivotCacheId="198200596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1688CA9-2D65-F947-8381-C1091D4B5872}" sourceName="Loyalty Card">
  <pivotTables>
    <pivotTable tabId="18" name="TotalSales"/>
  </pivotTables>
  <data>
    <tabular pivotCacheId="198200596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DD1710E-FAAC-8A48-AE36-77DD6804051A}" cache="Slicer_Size" caption="Size" columnCount="2" style="SlicerStyleDark1" rowHeight="230716"/>
  <slicer name="Roast Type Name" xr10:uid="{CDFE5D2D-B785-9E4E-B2CF-8778A918BDF7}" cache="Slicer_Roast_Type_Name" caption="Roast Type Name" columnCount="3" style="SlicerStyleDark1" rowHeight="230716"/>
  <slicer name="Loyalty Card" xr10:uid="{01E9210A-C25A-664A-BBE8-D80D5053DA34}" cache="Slicer_Loyalty_Card" caption="Loyalty Card" style="SlicerStyleDark1"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98C8978-539A-6944-A32C-27099643135F}" name="Orders" displayName="Orders" ref="A1:P1001" totalsRowShown="0" headerRowDxfId="1">
  <autoFilter ref="A1:P1001" xr:uid="{C98C8978-539A-6944-A32C-27099643135F}"/>
  <tableColumns count="16">
    <tableColumn id="1" xr3:uid="{E18DAC6D-7C31-4442-8DF1-BFC46CE02A5F}" name="Order ID" dataDxfId="11"/>
    <tableColumn id="2" xr3:uid="{C79BD9FF-E3CD-294F-9303-73631E3D0E91}" name="Order Date" dataDxfId="10"/>
    <tableColumn id="3" xr3:uid="{755493FD-ED88-8849-A2F8-EF52628EDF3C}" name="Customer ID" dataDxfId="9"/>
    <tableColumn id="4" xr3:uid="{AF791341-CFD3-BB43-AB15-238F9A8DD001}" name="Product ID"/>
    <tableColumn id="5" xr3:uid="{4DF624EB-3C66-F548-BDD8-94FDBF8238A1}" name="Quantity" dataDxfId="8"/>
    <tableColumn id="6" xr3:uid="{F6841717-E300-DE41-8A86-6414F315EDAC}" name="Customer Name" dataDxfId="7">
      <calculatedColumnFormula>_xlfn.XLOOKUP(C2,customers!$A$1:$A$1001,customers!B$1:B$1001,,0)</calculatedColumnFormula>
    </tableColumn>
    <tableColumn id="7" xr3:uid="{DA6D012E-119D-5140-9C09-114A54ECAFD2}" name="Email" dataDxfId="6">
      <calculatedColumnFormula>IF(_xlfn.XLOOKUP(C2,customers!$A$1:$A$1001,customers!$C$1:$C$1001,,0)=0,"",_xlfn.XLOOKUP(C2,customers!$A$1:$A$1001,customers!$C$1:$C$1001,,0))</calculatedColumnFormula>
    </tableColumn>
    <tableColumn id="8" xr3:uid="{720C66D5-4616-7B46-9610-7AFD932B52FC}" name="Country" dataDxfId="5">
      <calculatedColumnFormula>_xlfn.XLOOKUP(C2,customers!$A$1:$A$1001,customers!$G$1:$G$1001,,0)</calculatedColumnFormula>
    </tableColumn>
    <tableColumn id="9" xr3:uid="{AE7935D3-7022-844C-A658-12D64E0C5FD1}" name="Coffee Type">
      <calculatedColumnFormula>INDEX(products!$A$1:$G$49,MATCH(orders!$D2,products!$A$1:$A$49,0),MATCH(orders!I$1,products!$A$1:$G$1,0))</calculatedColumnFormula>
    </tableColumn>
    <tableColumn id="10" xr3:uid="{41B4ADD7-513B-8A42-BB32-DD002422F800}" name="Roast Type">
      <calculatedColumnFormula>INDEX(products!$A$1:$G$49,MATCH(orders!$D2,products!$A$1:$A$49,0),MATCH(orders!J$1,products!$A$1:$G$1,0))</calculatedColumnFormula>
    </tableColumn>
    <tableColumn id="11" xr3:uid="{E1223ED8-1C0E-964E-9640-B0604CDA8F57}" name="Size" dataDxfId="4">
      <calculatedColumnFormula>INDEX(products!$A$1:$G$49,MATCH(orders!$D2,products!$A$1:$A$49,0),MATCH(orders!K$1,products!$A$1:$G$1,0))</calculatedColumnFormula>
    </tableColumn>
    <tableColumn id="12" xr3:uid="{0DDB7203-488D-F34C-B5B6-74DB6736C893}" name="Unit Price" dataDxfId="3">
      <calculatedColumnFormula>INDEX(products!$A$1:$G$49,MATCH(orders!$D2,products!$A$1:$A$49,0),MATCH(orders!L$1,products!$A$1:$G$1,0))</calculatedColumnFormula>
    </tableColumn>
    <tableColumn id="13" xr3:uid="{700A6AF4-7CFA-1048-9509-B092D94A059A}" name="Sales" dataDxfId="2">
      <calculatedColumnFormula>L2*E2</calculatedColumnFormula>
    </tableColumn>
    <tableColumn id="14" xr3:uid="{1E320404-2DD8-D549-8B25-68DB2136D8DF}" name="Coffee Type Name">
      <calculatedColumnFormula>IF(I2="Rob","Robusta",IF(I2="Exc","Excelsa",IF(I2="Lib","Liberica",IF(I2="Ara","Arabica",""))))</calculatedColumnFormula>
    </tableColumn>
    <tableColumn id="15" xr3:uid="{DF237F32-0F7F-B443-9C59-3A889BAE89B5}" name="Roast Type Name">
      <calculatedColumnFormula>IF(J2="M","Medium",IF(J2="L","Light",IF(J2="D","Dark","")))</calculatedColumnFormula>
    </tableColumn>
    <tableColumn id="16" xr3:uid="{DBD60CD4-6777-784C-9237-49404F38DE15}" name="Loyalty Card" dataDxfId="0">
      <calculatedColumnFormula>_xlfn.XLOOKUP(C2,customers!$A$1:$A$1001,customers!$I$1:$I$1001,,0)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1030D80-9CAC-754F-8DB9-BEAEAC9B682C}" sourceName="Order Date">
  <pivotTables>
    <pivotTable tabId="18" name="TotalSales"/>
  </pivotTables>
  <state minimalRefreshVersion="6" lastRefreshVersion="6" pivotCacheId="198200596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CC86758-2393-CC49-B265-DDAFF808F276}" cache="NativeTimeline_Order_Date" caption="Order Date" level="2" selectionLevel="2" scrollPosition="2019-01-01T00:00:00" style="TimeSlicerStyleDark1"/>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9CDF9-7FFB-124F-8E02-27863A7009EB}">
  <dimension ref="A3:F48"/>
  <sheetViews>
    <sheetView workbookViewId="0">
      <selection activeCell="B38" sqref="B38"/>
    </sheetView>
  </sheetViews>
  <sheetFormatPr baseColWidth="10" defaultRowHeight="15" x14ac:dyDescent="0.2"/>
  <cols>
    <col min="1" max="1" width="12.1640625" bestFit="1" customWidth="1"/>
    <col min="2" max="2" width="19.6640625" bestFit="1" customWidth="1"/>
    <col min="3" max="3" width="17.5" bestFit="1" customWidth="1"/>
    <col min="4" max="4" width="6.6640625" bestFit="1" customWidth="1"/>
    <col min="5" max="6" width="7.33203125" bestFit="1" customWidth="1"/>
  </cols>
  <sheetData>
    <row r="3" spans="1:6" x14ac:dyDescent="0.2">
      <c r="A3" s="6" t="s">
        <v>6220</v>
      </c>
      <c r="C3" s="6" t="s">
        <v>6196</v>
      </c>
    </row>
    <row r="4" spans="1:6" x14ac:dyDescent="0.2">
      <c r="A4" s="6" t="s">
        <v>6214</v>
      </c>
      <c r="B4" s="6" t="s">
        <v>6215</v>
      </c>
      <c r="C4" t="s">
        <v>6216</v>
      </c>
      <c r="D4" t="s">
        <v>6217</v>
      </c>
      <c r="E4" t="s">
        <v>6218</v>
      </c>
      <c r="F4" t="s">
        <v>6219</v>
      </c>
    </row>
    <row r="5" spans="1:6" x14ac:dyDescent="0.2">
      <c r="A5" t="s">
        <v>6198</v>
      </c>
      <c r="B5" t="s">
        <v>6202</v>
      </c>
      <c r="C5" s="7">
        <v>186.85499999999999</v>
      </c>
      <c r="D5" s="7">
        <v>305.97000000000003</v>
      </c>
      <c r="E5" s="7">
        <v>213.15999999999997</v>
      </c>
      <c r="F5" s="7">
        <v>123</v>
      </c>
    </row>
    <row r="6" spans="1:6" x14ac:dyDescent="0.2">
      <c r="B6" t="s">
        <v>6203</v>
      </c>
      <c r="C6" s="7">
        <v>251.96499999999997</v>
      </c>
      <c r="D6" s="7">
        <v>129.46</v>
      </c>
      <c r="E6" s="7">
        <v>434.03999999999996</v>
      </c>
      <c r="F6" s="7">
        <v>171.93999999999997</v>
      </c>
    </row>
    <row r="7" spans="1:6" x14ac:dyDescent="0.2">
      <c r="B7" t="s">
        <v>6204</v>
      </c>
      <c r="C7" s="7">
        <v>224.94499999999999</v>
      </c>
      <c r="D7" s="7">
        <v>349.12</v>
      </c>
      <c r="E7" s="7">
        <v>321.04000000000002</v>
      </c>
      <c r="F7" s="7">
        <v>126.035</v>
      </c>
    </row>
    <row r="8" spans="1:6" x14ac:dyDescent="0.2">
      <c r="B8" t="s">
        <v>6205</v>
      </c>
      <c r="C8" s="7">
        <v>307.12</v>
      </c>
      <c r="D8" s="7">
        <v>681.07499999999993</v>
      </c>
      <c r="E8" s="7">
        <v>533.70499999999993</v>
      </c>
      <c r="F8" s="7">
        <v>158.85</v>
      </c>
    </row>
    <row r="9" spans="1:6" x14ac:dyDescent="0.2">
      <c r="B9" t="s">
        <v>6206</v>
      </c>
      <c r="C9" s="7">
        <v>53.664999999999992</v>
      </c>
      <c r="D9" s="7">
        <v>83.025000000000006</v>
      </c>
      <c r="E9" s="7">
        <v>193.83499999999998</v>
      </c>
      <c r="F9" s="7">
        <v>68.039999999999992</v>
      </c>
    </row>
    <row r="10" spans="1:6" x14ac:dyDescent="0.2">
      <c r="B10" t="s">
        <v>6207</v>
      </c>
      <c r="C10" s="7">
        <v>163.01999999999998</v>
      </c>
      <c r="D10" s="7">
        <v>678.3599999999999</v>
      </c>
      <c r="E10" s="7">
        <v>171.04500000000002</v>
      </c>
      <c r="F10" s="7">
        <v>372.255</v>
      </c>
    </row>
    <row r="11" spans="1:6" x14ac:dyDescent="0.2">
      <c r="B11" t="s">
        <v>6208</v>
      </c>
      <c r="C11" s="7">
        <v>345.02</v>
      </c>
      <c r="D11" s="7">
        <v>273.86999999999995</v>
      </c>
      <c r="E11" s="7">
        <v>184.12999999999997</v>
      </c>
      <c r="F11" s="7">
        <v>201.11499999999998</v>
      </c>
    </row>
    <row r="12" spans="1:6" x14ac:dyDescent="0.2">
      <c r="B12" t="s">
        <v>6209</v>
      </c>
      <c r="C12" s="7">
        <v>334.89</v>
      </c>
      <c r="D12" s="7">
        <v>70.95</v>
      </c>
      <c r="E12" s="7">
        <v>134.23000000000002</v>
      </c>
      <c r="F12" s="7">
        <v>166.27499999999998</v>
      </c>
    </row>
    <row r="13" spans="1:6" x14ac:dyDescent="0.2">
      <c r="B13" t="s">
        <v>6210</v>
      </c>
      <c r="C13" s="7">
        <v>178.70999999999998</v>
      </c>
      <c r="D13" s="7">
        <v>166.1</v>
      </c>
      <c r="E13" s="7">
        <v>439.30999999999995</v>
      </c>
      <c r="F13" s="7">
        <v>492.9</v>
      </c>
    </row>
    <row r="14" spans="1:6" x14ac:dyDescent="0.2">
      <c r="B14" t="s">
        <v>6211</v>
      </c>
      <c r="C14" s="7">
        <v>301.98500000000001</v>
      </c>
      <c r="D14" s="7">
        <v>153.76499999999999</v>
      </c>
      <c r="E14" s="7">
        <v>215.55499999999998</v>
      </c>
      <c r="F14" s="7">
        <v>213.66499999999999</v>
      </c>
    </row>
    <row r="15" spans="1:6" x14ac:dyDescent="0.2">
      <c r="B15" t="s">
        <v>6212</v>
      </c>
      <c r="C15" s="7">
        <v>312.83499999999998</v>
      </c>
      <c r="D15" s="7">
        <v>63.249999999999993</v>
      </c>
      <c r="E15" s="7">
        <v>350.89500000000004</v>
      </c>
      <c r="F15" s="7">
        <v>96.405000000000001</v>
      </c>
    </row>
    <row r="16" spans="1:6" x14ac:dyDescent="0.2">
      <c r="B16" t="s">
        <v>6213</v>
      </c>
      <c r="C16" s="7">
        <v>265.62</v>
      </c>
      <c r="D16" s="7">
        <v>526.51499999999987</v>
      </c>
      <c r="E16" s="7">
        <v>187.06</v>
      </c>
      <c r="F16" s="7">
        <v>210.58999999999997</v>
      </c>
    </row>
    <row r="17" spans="1:6" x14ac:dyDescent="0.2">
      <c r="A17" t="s">
        <v>6199</v>
      </c>
      <c r="B17" t="s">
        <v>6202</v>
      </c>
      <c r="C17" s="7">
        <v>47.25</v>
      </c>
      <c r="D17" s="7">
        <v>65.805000000000007</v>
      </c>
      <c r="E17" s="7">
        <v>274.67500000000001</v>
      </c>
      <c r="F17" s="7">
        <v>179.22</v>
      </c>
    </row>
    <row r="18" spans="1:6" x14ac:dyDescent="0.2">
      <c r="B18" t="s">
        <v>6203</v>
      </c>
      <c r="C18" s="7">
        <v>745.44999999999993</v>
      </c>
      <c r="D18" s="7">
        <v>428.88499999999999</v>
      </c>
      <c r="E18" s="7">
        <v>194.17499999999998</v>
      </c>
      <c r="F18" s="7">
        <v>429.82999999999993</v>
      </c>
    </row>
    <row r="19" spans="1:6" x14ac:dyDescent="0.2">
      <c r="B19" t="s">
        <v>6204</v>
      </c>
      <c r="C19" s="7">
        <v>130.47</v>
      </c>
      <c r="D19" s="7">
        <v>271.48500000000001</v>
      </c>
      <c r="E19" s="7">
        <v>281.20499999999998</v>
      </c>
      <c r="F19" s="7">
        <v>231.63000000000002</v>
      </c>
    </row>
    <row r="20" spans="1:6" x14ac:dyDescent="0.2">
      <c r="B20" t="s">
        <v>6205</v>
      </c>
      <c r="C20" s="7">
        <v>27</v>
      </c>
      <c r="D20" s="7">
        <v>347.26</v>
      </c>
      <c r="E20" s="7">
        <v>147.51</v>
      </c>
      <c r="F20" s="7">
        <v>240.04</v>
      </c>
    </row>
    <row r="21" spans="1:6" x14ac:dyDescent="0.2">
      <c r="B21" t="s">
        <v>6206</v>
      </c>
      <c r="C21" s="7">
        <v>255.11499999999995</v>
      </c>
      <c r="D21" s="7">
        <v>541.73</v>
      </c>
      <c r="E21" s="7">
        <v>83.43</v>
      </c>
      <c r="F21" s="7">
        <v>59.079999999999991</v>
      </c>
    </row>
    <row r="22" spans="1:6" x14ac:dyDescent="0.2">
      <c r="B22" t="s">
        <v>6207</v>
      </c>
      <c r="C22" s="7">
        <v>584.78999999999985</v>
      </c>
      <c r="D22" s="7">
        <v>357.42999999999995</v>
      </c>
      <c r="E22" s="7">
        <v>355.34</v>
      </c>
      <c r="F22" s="7">
        <v>140.88</v>
      </c>
    </row>
    <row r="23" spans="1:6" x14ac:dyDescent="0.2">
      <c r="B23" t="s">
        <v>6208</v>
      </c>
      <c r="C23" s="7">
        <v>430.62</v>
      </c>
      <c r="D23" s="7">
        <v>227.42500000000001</v>
      </c>
      <c r="E23" s="7">
        <v>236.315</v>
      </c>
      <c r="F23" s="7">
        <v>414.58499999999992</v>
      </c>
    </row>
    <row r="24" spans="1:6" x14ac:dyDescent="0.2">
      <c r="B24" t="s">
        <v>6209</v>
      </c>
      <c r="C24" s="7">
        <v>22.5</v>
      </c>
      <c r="D24" s="7">
        <v>77.72</v>
      </c>
      <c r="E24" s="7">
        <v>60.5</v>
      </c>
      <c r="F24" s="7">
        <v>139.67999999999998</v>
      </c>
    </row>
    <row r="25" spans="1:6" x14ac:dyDescent="0.2">
      <c r="B25" t="s">
        <v>6210</v>
      </c>
      <c r="C25" s="7">
        <v>126.14999999999999</v>
      </c>
      <c r="D25" s="7">
        <v>195.11</v>
      </c>
      <c r="E25" s="7">
        <v>89.13</v>
      </c>
      <c r="F25" s="7">
        <v>302.65999999999997</v>
      </c>
    </row>
    <row r="26" spans="1:6" x14ac:dyDescent="0.2">
      <c r="B26" t="s">
        <v>6211</v>
      </c>
      <c r="C26" s="7">
        <v>376.03</v>
      </c>
      <c r="D26" s="7">
        <v>523.24</v>
      </c>
      <c r="E26" s="7">
        <v>440.96499999999997</v>
      </c>
      <c r="F26" s="7">
        <v>174.46999999999997</v>
      </c>
    </row>
    <row r="27" spans="1:6" x14ac:dyDescent="0.2">
      <c r="B27" t="s">
        <v>6212</v>
      </c>
      <c r="C27" s="7">
        <v>515.17999999999995</v>
      </c>
      <c r="D27" s="7">
        <v>142.56</v>
      </c>
      <c r="E27" s="7">
        <v>347.03999999999996</v>
      </c>
      <c r="F27" s="7">
        <v>104.08499999999999</v>
      </c>
    </row>
    <row r="28" spans="1:6" x14ac:dyDescent="0.2">
      <c r="B28" t="s">
        <v>6213</v>
      </c>
      <c r="C28" s="7">
        <v>95.859999999999985</v>
      </c>
      <c r="D28" s="7">
        <v>484.76</v>
      </c>
      <c r="E28" s="7">
        <v>94.17</v>
      </c>
      <c r="F28" s="7">
        <v>77.10499999999999</v>
      </c>
    </row>
    <row r="29" spans="1:6" x14ac:dyDescent="0.2">
      <c r="A29" t="s">
        <v>6200</v>
      </c>
      <c r="B29" t="s">
        <v>6202</v>
      </c>
      <c r="C29" s="7">
        <v>258.34500000000003</v>
      </c>
      <c r="D29" s="7">
        <v>139.625</v>
      </c>
      <c r="E29" s="7">
        <v>279.52000000000004</v>
      </c>
      <c r="F29" s="7">
        <v>160.19499999999999</v>
      </c>
    </row>
    <row r="30" spans="1:6" x14ac:dyDescent="0.2">
      <c r="B30" t="s">
        <v>6203</v>
      </c>
      <c r="C30" s="7">
        <v>342.2</v>
      </c>
      <c r="D30" s="7">
        <v>284.24999999999994</v>
      </c>
      <c r="E30" s="7">
        <v>251.83</v>
      </c>
      <c r="F30" s="7">
        <v>80.550000000000011</v>
      </c>
    </row>
    <row r="31" spans="1:6" x14ac:dyDescent="0.2">
      <c r="B31" t="s">
        <v>6204</v>
      </c>
      <c r="C31" s="7">
        <v>418.30499999999989</v>
      </c>
      <c r="D31" s="7">
        <v>468.125</v>
      </c>
      <c r="E31" s="7">
        <v>405.05500000000006</v>
      </c>
      <c r="F31" s="7">
        <v>253.15499999999997</v>
      </c>
    </row>
    <row r="32" spans="1:6" x14ac:dyDescent="0.2">
      <c r="B32" t="s">
        <v>6205</v>
      </c>
      <c r="C32" s="7">
        <v>102.32999999999998</v>
      </c>
      <c r="D32" s="7">
        <v>242.14000000000001</v>
      </c>
      <c r="E32" s="7">
        <v>554.875</v>
      </c>
      <c r="F32" s="7">
        <v>106.23999999999998</v>
      </c>
    </row>
    <row r="33" spans="1:6" x14ac:dyDescent="0.2">
      <c r="B33" t="s">
        <v>6206</v>
      </c>
      <c r="C33" s="7">
        <v>234.71999999999997</v>
      </c>
      <c r="D33" s="7">
        <v>133.08000000000001</v>
      </c>
      <c r="E33" s="7">
        <v>267.2</v>
      </c>
      <c r="F33" s="7">
        <v>272.68999999999994</v>
      </c>
    </row>
    <row r="34" spans="1:6" x14ac:dyDescent="0.2">
      <c r="B34" t="s">
        <v>6207</v>
      </c>
      <c r="C34" s="7">
        <v>430.39</v>
      </c>
      <c r="D34" s="7">
        <v>136.20500000000001</v>
      </c>
      <c r="E34" s="7">
        <v>209.6</v>
      </c>
      <c r="F34" s="7">
        <v>88.334999999999994</v>
      </c>
    </row>
    <row r="35" spans="1:6" x14ac:dyDescent="0.2">
      <c r="B35" t="s">
        <v>6208</v>
      </c>
      <c r="C35" s="7">
        <v>109.005</v>
      </c>
      <c r="D35" s="7">
        <v>393.57499999999999</v>
      </c>
      <c r="E35" s="7">
        <v>61.034999999999997</v>
      </c>
      <c r="F35" s="7">
        <v>199.48999999999998</v>
      </c>
    </row>
    <row r="36" spans="1:6" x14ac:dyDescent="0.2">
      <c r="B36" t="s">
        <v>6209</v>
      </c>
      <c r="C36" s="7">
        <v>287.52499999999998</v>
      </c>
      <c r="D36" s="7">
        <v>288.67</v>
      </c>
      <c r="E36" s="7">
        <v>125.58</v>
      </c>
      <c r="F36" s="7">
        <v>374.13499999999999</v>
      </c>
    </row>
    <row r="37" spans="1:6" x14ac:dyDescent="0.2">
      <c r="B37" t="s">
        <v>6210</v>
      </c>
      <c r="C37" s="7">
        <v>840.92999999999984</v>
      </c>
      <c r="D37" s="7">
        <v>409.875</v>
      </c>
      <c r="E37" s="7">
        <v>171.32999999999998</v>
      </c>
      <c r="F37" s="7">
        <v>221.43999999999997</v>
      </c>
    </row>
    <row r="38" spans="1:6" x14ac:dyDescent="0.2">
      <c r="B38" t="s">
        <v>6211</v>
      </c>
      <c r="C38" s="7">
        <v>299.07</v>
      </c>
      <c r="D38" s="7">
        <v>260.32499999999999</v>
      </c>
      <c r="E38" s="7">
        <v>584.64</v>
      </c>
      <c r="F38" s="7">
        <v>256.36500000000001</v>
      </c>
    </row>
    <row r="39" spans="1:6" x14ac:dyDescent="0.2">
      <c r="B39" t="s">
        <v>6212</v>
      </c>
      <c r="C39" s="7">
        <v>323.32499999999999</v>
      </c>
      <c r="D39" s="7">
        <v>565.57000000000005</v>
      </c>
      <c r="E39" s="7">
        <v>537.80999999999995</v>
      </c>
      <c r="F39" s="7">
        <v>189.47499999999999</v>
      </c>
    </row>
    <row r="40" spans="1:6" x14ac:dyDescent="0.2">
      <c r="B40" t="s">
        <v>6213</v>
      </c>
      <c r="C40" s="7">
        <v>399.48499999999996</v>
      </c>
      <c r="D40" s="7">
        <v>148.19999999999999</v>
      </c>
      <c r="E40" s="7">
        <v>388.21999999999997</v>
      </c>
      <c r="F40" s="7">
        <v>212.07499999999999</v>
      </c>
    </row>
    <row r="41" spans="1:6" x14ac:dyDescent="0.2">
      <c r="A41" t="s">
        <v>6201</v>
      </c>
      <c r="B41" t="s">
        <v>6202</v>
      </c>
      <c r="C41" s="7">
        <v>112.69499999999999</v>
      </c>
      <c r="D41" s="7">
        <v>166.32</v>
      </c>
      <c r="E41" s="7">
        <v>843.71499999999992</v>
      </c>
      <c r="F41" s="7">
        <v>146.685</v>
      </c>
    </row>
    <row r="42" spans="1:6" x14ac:dyDescent="0.2">
      <c r="B42" t="s">
        <v>6203</v>
      </c>
      <c r="C42" s="7">
        <v>114.87999999999998</v>
      </c>
      <c r="D42" s="7">
        <v>133.815</v>
      </c>
      <c r="E42" s="7">
        <v>91.175000000000011</v>
      </c>
      <c r="F42" s="7">
        <v>53.759999999999991</v>
      </c>
    </row>
    <row r="43" spans="1:6" x14ac:dyDescent="0.2">
      <c r="B43" t="s">
        <v>6204</v>
      </c>
      <c r="C43" s="7">
        <v>277.76</v>
      </c>
      <c r="D43" s="7">
        <v>175.41</v>
      </c>
      <c r="E43" s="7">
        <v>462.50999999999993</v>
      </c>
      <c r="F43" s="7">
        <v>399.52499999999998</v>
      </c>
    </row>
    <row r="44" spans="1:6" x14ac:dyDescent="0.2">
      <c r="B44" t="s">
        <v>6205</v>
      </c>
      <c r="C44" s="7">
        <v>197.89499999999998</v>
      </c>
      <c r="D44" s="7">
        <v>289.755</v>
      </c>
      <c r="E44" s="7">
        <v>88.545000000000002</v>
      </c>
      <c r="F44" s="7">
        <v>200.25499999999997</v>
      </c>
    </row>
    <row r="45" spans="1:6" x14ac:dyDescent="0.2">
      <c r="B45" t="s">
        <v>6206</v>
      </c>
      <c r="C45" s="7">
        <v>193.11499999999998</v>
      </c>
      <c r="D45" s="7">
        <v>212.49499999999998</v>
      </c>
      <c r="E45" s="7">
        <v>292.29000000000002</v>
      </c>
      <c r="F45" s="7">
        <v>304.46999999999997</v>
      </c>
    </row>
    <row r="46" spans="1:6" x14ac:dyDescent="0.2">
      <c r="B46" t="s">
        <v>6207</v>
      </c>
      <c r="C46" s="7">
        <v>179.79</v>
      </c>
      <c r="D46" s="7">
        <v>426.2</v>
      </c>
      <c r="E46" s="7">
        <v>170.08999999999997</v>
      </c>
      <c r="F46" s="7">
        <v>379.31</v>
      </c>
    </row>
    <row r="47" spans="1:6" x14ac:dyDescent="0.2">
      <c r="B47" t="s">
        <v>6208</v>
      </c>
      <c r="C47" s="7">
        <v>247.28999999999996</v>
      </c>
      <c r="D47" s="7">
        <v>246.685</v>
      </c>
      <c r="E47" s="7">
        <v>271.05499999999995</v>
      </c>
      <c r="F47" s="7">
        <v>141.69999999999999</v>
      </c>
    </row>
    <row r="48" spans="1:6" x14ac:dyDescent="0.2">
      <c r="B48" t="s">
        <v>6209</v>
      </c>
      <c r="C48" s="7">
        <v>116.39499999999998</v>
      </c>
      <c r="D48" s="7">
        <v>41.25</v>
      </c>
      <c r="E48" s="7">
        <v>15.54</v>
      </c>
      <c r="F48" s="7">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418A5-37FF-8740-A3BC-3F89BC6170F4}">
  <dimension ref="A3:B6"/>
  <sheetViews>
    <sheetView workbookViewId="0">
      <selection activeCell="I7" sqref="I7"/>
    </sheetView>
  </sheetViews>
  <sheetFormatPr baseColWidth="10" defaultRowHeight="15" x14ac:dyDescent="0.2"/>
  <cols>
    <col min="1" max="1" width="13.5" bestFit="1" customWidth="1"/>
    <col min="2" max="4" width="10.5" bestFit="1" customWidth="1"/>
    <col min="5" max="6" width="7.33203125" bestFit="1" customWidth="1"/>
  </cols>
  <sheetData>
    <row r="3" spans="1:2" x14ac:dyDescent="0.2">
      <c r="A3" s="6" t="s">
        <v>7</v>
      </c>
      <c r="B3" t="s">
        <v>6220</v>
      </c>
    </row>
    <row r="4" spans="1:2" x14ac:dyDescent="0.2">
      <c r="A4" t="s">
        <v>28</v>
      </c>
      <c r="B4" s="8">
        <v>2798.5050000000001</v>
      </c>
    </row>
    <row r="5" spans="1:2" x14ac:dyDescent="0.2">
      <c r="A5" t="s">
        <v>318</v>
      </c>
      <c r="B5" s="8">
        <v>6696.8649999999989</v>
      </c>
    </row>
    <row r="6" spans="1:2" x14ac:dyDescent="0.2">
      <c r="A6" t="s">
        <v>19</v>
      </c>
      <c r="B6" s="8">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63A24-00F0-4A4D-ADA1-0C564C85A1E8}">
  <dimension ref="A3:B8"/>
  <sheetViews>
    <sheetView tabSelected="1" workbookViewId="0">
      <selection activeCell="M14" sqref="M14"/>
    </sheetView>
  </sheetViews>
  <sheetFormatPr baseColWidth="10" defaultRowHeight="15" x14ac:dyDescent="0.2"/>
  <cols>
    <col min="1" max="1" width="16" bestFit="1" customWidth="1"/>
    <col min="2" max="4" width="10.5" bestFit="1" customWidth="1"/>
    <col min="5" max="6" width="7.33203125" bestFit="1" customWidth="1"/>
  </cols>
  <sheetData>
    <row r="3" spans="1:2" x14ac:dyDescent="0.2">
      <c r="A3" s="6" t="s">
        <v>4</v>
      </c>
      <c r="B3" t="s">
        <v>6220</v>
      </c>
    </row>
    <row r="4" spans="1:2" x14ac:dyDescent="0.2">
      <c r="A4" t="s">
        <v>3753</v>
      </c>
      <c r="B4" s="8">
        <v>278.01</v>
      </c>
    </row>
    <row r="5" spans="1:2" x14ac:dyDescent="0.2">
      <c r="A5" t="s">
        <v>1598</v>
      </c>
      <c r="B5" s="8">
        <v>281.67499999999995</v>
      </c>
    </row>
    <row r="6" spans="1:2" x14ac:dyDescent="0.2">
      <c r="A6" t="s">
        <v>2587</v>
      </c>
      <c r="B6" s="8">
        <v>289.11</v>
      </c>
    </row>
    <row r="7" spans="1:2" x14ac:dyDescent="0.2">
      <c r="A7" t="s">
        <v>5765</v>
      </c>
      <c r="B7" s="8">
        <v>307.04499999999996</v>
      </c>
    </row>
    <row r="8" spans="1:2" x14ac:dyDescent="0.2">
      <c r="A8" t="s">
        <v>5114</v>
      </c>
      <c r="B8" s="8">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4149A-692A-2C49-AFCB-3632E333E2A7}">
  <dimension ref="A1"/>
  <sheetViews>
    <sheetView topLeftCell="B1" zoomScale="83" workbookViewId="0">
      <selection activeCell="V20" sqref="V20"/>
    </sheetView>
  </sheetViews>
  <sheetFormatPr baseColWidth="10" defaultRowHeight="15" x14ac:dyDescent="0.2"/>
  <cols>
    <col min="1" max="1" width="1.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P3" sqref="P3"/>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7.6640625" customWidth="1"/>
    <col min="7" max="7" width="29.1640625" customWidth="1"/>
    <col min="8" max="8" width="13.83203125" customWidth="1"/>
    <col min="9" max="9" width="12.5" customWidth="1"/>
    <col min="10" max="10" width="11.6640625" customWidth="1"/>
    <col min="11" max="11" width="6.1640625" customWidth="1"/>
    <col min="12" max="12" width="10.6640625" customWidth="1"/>
    <col min="13" max="13" width="9.33203125" customWidth="1"/>
    <col min="14" max="14" width="17.6640625" customWidth="1"/>
    <col min="15" max="15" width="16.83203125" customWidth="1"/>
    <col min="16" max="16" width="13.1640625"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IF(I2="Rob","Robusta",IF(I2="Exc","Excelsa",IF(I2="Lib","Liberica",IF(I2="Ara","Arabica",""))))</f>
        <v>Robusta</v>
      </c>
      <c r="O2" t="str">
        <f>IF(J2="M","Medium",IF(J2="L","Light",IF(J2="D","Dark","")))</f>
        <v>Medium</v>
      </c>
      <c r="P2" t="str">
        <f>_xlfn.XLOOKUP(C2,customers!$A$1:$A$1001,customers!$I$1:$I$1001,,0)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IF(I3="Rob","Robusta",IF(I3="Exc","Excelsa",IF(I3="Lib","Liberica",IF(I3="Ara","Arabica",""))))</f>
        <v>Excelsa</v>
      </c>
      <c r="O3" t="str">
        <f t="shared" ref="O3:O66" si="2">IF(J3="M","Medium",IF(J3="L","Light",IF(J3="D","Dark","")))</f>
        <v>Medium</v>
      </c>
      <c r="P3" t="str">
        <f>_xlfn.XLOOKUP(C3,customers!$A$1:$A$1001,customers!$I$1:$I$1001,,0)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_xlfn.XLOOKUP(C4,customers!$A$1:$A$1001,customers!$I$1:$I$1001,,0)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_xlfn.XLOOKUP(C5,customers!$A$1:$A$1001,customers!$I$1:$I$1001,,0)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_xlfn.XLOOKUP(C6,customers!$A$1:$A$1001,customers!$I$1:$I$1001,,0)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_xlfn.XLOOKUP(C7,customers!$A$1:$A$1001,customers!$I$1:$I$1001,,0)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_xlfn.XLOOKUP(C8,customers!$A$1:$A$1001,customers!$I$1:$I$1001,,0)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_xlfn.XLOOKUP(C9,customers!$A$1:$A$1001,customers!$I$1:$I$1001,,0)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_xlfn.XLOOKUP(C10,customers!$A$1:$A$1001,customers!$I$1:$I$1001,,0)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_xlfn.XLOOKUP(C11,customers!$A$1:$A$1001,customers!$I$1:$I$1001,,0)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_xlfn.XLOOKUP(C12,customers!$A$1:$A$1001,customers!$I$1:$I$1001,,0)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_xlfn.XLOOKUP(C13,customers!$A$1:$A$1001,customers!$I$1:$I$1001,,0)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_xlfn.XLOOKUP(C14,customers!$A$1:$A$1001,customers!$I$1:$I$1001,,0)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_xlfn.XLOOKUP(C15,customers!$A$1:$A$1001,customers!$I$1:$I$1001,,0)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_xlfn.XLOOKUP(C16,customers!$A$1:$A$1001,customers!$I$1:$I$1001,,0)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_xlfn.XLOOKUP(C17,customers!$A$1:$A$1001,customers!$I$1:$I$1001,,0)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_xlfn.XLOOKUP(C18,customers!$A$1:$A$1001,customers!$I$1:$I$1001,,0)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_xlfn.XLOOKUP(C19,customers!$A$1:$A$1001,customers!$I$1:$I$1001,,0)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_xlfn.XLOOKUP(C20,customers!$A$1:$A$1001,customers!$I$1:$I$1001,,0)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_xlfn.XLOOKUP(C21,customers!$A$1:$A$1001,customers!$I$1:$I$1001,,0)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_xlfn.XLOOKUP(C22,customers!$A$1:$A$1001,customers!$I$1:$I$1001,,0)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_xlfn.XLOOKUP(C23,customers!$A$1:$A$1001,customers!$I$1:$I$1001,,0)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_xlfn.XLOOKUP(C24,customers!$A$1:$A$1001,customers!$I$1:$I$1001,,0)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_xlfn.XLOOKUP(C25,customers!$A$1:$A$1001,customers!$I$1:$I$1001,,0)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_xlfn.XLOOKUP(C26,customers!$A$1:$A$1001,customers!$I$1:$I$1001,,0)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_xlfn.XLOOKUP(C27,customers!$A$1:$A$1001,customers!$I$1:$I$1001,,0)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_xlfn.XLOOKUP(C28,customers!$A$1:$A$1001,customers!$I$1:$I$1001,,0)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_xlfn.XLOOKUP(C29,customers!$A$1:$A$1001,customers!$I$1:$I$1001,,0)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_xlfn.XLOOKUP(C30,customers!$A$1:$A$1001,customers!$I$1:$I$1001,,0)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_xlfn.XLOOKUP(C31,customers!$A$1:$A$1001,customers!$I$1:$I$1001,,0)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_xlfn.XLOOKUP(C32,customers!$A$1:$A$1001,customers!$I$1:$I$1001,,0)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_xlfn.XLOOKUP(C33,customers!$A$1:$A$1001,customers!$I$1:$I$1001,,0)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_xlfn.XLOOKUP(C34,customers!$A$1:$A$1001,customers!$I$1:$I$1001,,0)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_xlfn.XLOOKUP(C35,customers!$A$1:$A$1001,customers!$I$1:$I$1001,,0)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_xlfn.XLOOKUP(C36,customers!$A$1:$A$1001,customers!$I$1:$I$1001,,0)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_xlfn.XLOOKUP(C37,customers!$A$1:$A$1001,customers!$I$1:$I$1001,,0)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_xlfn.XLOOKUP(C38,customers!$A$1:$A$1001,customers!$I$1:$I$1001,,0)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_xlfn.XLOOKUP(C39,customers!$A$1:$A$1001,customers!$I$1:$I$1001,,0)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_xlfn.XLOOKUP(C40,customers!$A$1:$A$1001,customers!$I$1:$I$1001,,0)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_xlfn.XLOOKUP(C41,customers!$A$1:$A$1001,customers!$I$1:$I$1001,,0)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_xlfn.XLOOKUP(C42,customers!$A$1:$A$1001,customers!$I$1:$I$1001,,0)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_xlfn.XLOOKUP(C43,customers!$A$1:$A$1001,customers!$I$1:$I$1001,,0)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_xlfn.XLOOKUP(C44,customers!$A$1:$A$1001,customers!$I$1:$I$1001,,0)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_xlfn.XLOOKUP(C45,customers!$A$1:$A$1001,customers!$I$1:$I$1001,,0)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_xlfn.XLOOKUP(C46,customers!$A$1:$A$1001,customers!$I$1:$I$1001,,0)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_xlfn.XLOOKUP(C47,customers!$A$1:$A$1001,customers!$I$1:$I$1001,,0)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_xlfn.XLOOKUP(C48,customers!$A$1:$A$1001,customers!$I$1:$I$1001,,0)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_xlfn.XLOOKUP(C49,customers!$A$1:$A$1001,customers!$I$1:$I$1001,,0)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_xlfn.XLOOKUP(C50,customers!$A$1:$A$1001,customers!$I$1:$I$1001,,0)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_xlfn.XLOOKUP(C51,customers!$A$1:$A$1001,customers!$I$1:$I$1001,,0)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_xlfn.XLOOKUP(C52,customers!$A$1:$A$1001,customers!$I$1:$I$1001,,0)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_xlfn.XLOOKUP(C53,customers!$A$1:$A$1001,customers!$I$1:$I$1001,,0)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_xlfn.XLOOKUP(C54,customers!$A$1:$A$1001,customers!$I$1:$I$1001,,0)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_xlfn.XLOOKUP(C55,customers!$A$1:$A$1001,customers!$I$1:$I$1001,,0)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_xlfn.XLOOKUP(C56,customers!$A$1:$A$1001,customers!$I$1:$I$1001,,0)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_xlfn.XLOOKUP(C57,customers!$A$1:$A$1001,customers!$I$1:$I$1001,,0)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_xlfn.XLOOKUP(C58,customers!$A$1:$A$1001,customers!$I$1:$I$1001,,0)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_xlfn.XLOOKUP(C59,customers!$A$1:$A$1001,customers!$I$1:$I$1001,,0)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_xlfn.XLOOKUP(C60,customers!$A$1:$A$1001,customers!$I$1:$I$1001,,0)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_xlfn.XLOOKUP(C61,customers!$A$1:$A$1001,customers!$I$1:$I$1001,,0)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_xlfn.XLOOKUP(C62,customers!$A$1:$A$1001,customers!$I$1:$I$1001,,0)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_xlfn.XLOOKUP(C63,customers!$A$1:$A$1001,customers!$I$1:$I$1001,,0)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_xlfn.XLOOKUP(C64,customers!$A$1:$A$1001,customers!$I$1:$I$1001,,0)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_xlfn.XLOOKUP(C65,customers!$A$1:$A$1001,customers!$I$1:$I$1001,,0)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_xlfn.XLOOKUP(C66,customers!$A$1:$A$1001,customers!$I$1:$I$1001,,0)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IF(I67="Rob","Robusta",IF(I67="Exc","Excelsa",IF(I67="Lib","Liberica",IF(I67="Ara","Arabica",""))))</f>
        <v>Robusta</v>
      </c>
      <c r="O67" t="str">
        <f t="shared" ref="O67:O130" si="5">IF(J67="M","Medium",IF(J67="L","Light",IF(J67="D","Dark","")))</f>
        <v>Dark</v>
      </c>
      <c r="P67" t="str">
        <f>_xlfn.XLOOKUP(C67,customers!$A$1:$A$1001,customers!$I$1:$I$1001,,0)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_xlfn.XLOOKUP(C68,customers!$A$1:$A$1001,customers!$I$1:$I$1001,,0)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_xlfn.XLOOKUP(C69,customers!$A$1:$A$1001,customers!$I$1:$I$1001,,0)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_xlfn.XLOOKUP(C70,customers!$A$1:$A$1001,customers!$I$1:$I$1001,,0)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_xlfn.XLOOKUP(C71,customers!$A$1:$A$1001,customers!$I$1:$I$1001,,0)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_xlfn.XLOOKUP(C72,customers!$A$1:$A$1001,customers!$I$1:$I$1001,,0)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_xlfn.XLOOKUP(C73,customers!$A$1:$A$1001,customers!$I$1:$I$1001,,0)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_xlfn.XLOOKUP(C74,customers!$A$1:$A$1001,customers!$I$1:$I$1001,,0)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_xlfn.XLOOKUP(C75,customers!$A$1:$A$1001,customers!$I$1:$I$1001,,0)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_xlfn.XLOOKUP(C76,customers!$A$1:$A$1001,customers!$I$1:$I$1001,,0)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_xlfn.XLOOKUP(C77,customers!$A$1:$A$1001,customers!$I$1:$I$1001,,0)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_xlfn.XLOOKUP(C78,customers!$A$1:$A$1001,customers!$I$1:$I$1001,,0)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_xlfn.XLOOKUP(C79,customers!$A$1:$A$1001,customers!$I$1:$I$1001,,0)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_xlfn.XLOOKUP(C80,customers!$A$1:$A$1001,customers!$I$1:$I$1001,,0)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_xlfn.XLOOKUP(C81,customers!$A$1:$A$1001,customers!$I$1:$I$1001,,0)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_xlfn.XLOOKUP(C82,customers!$A$1:$A$1001,customers!$I$1:$I$1001,,0)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_xlfn.XLOOKUP(C83,customers!$A$1:$A$1001,customers!$I$1:$I$1001,,0)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_xlfn.XLOOKUP(C84,customers!$A$1:$A$1001,customers!$I$1:$I$1001,,0)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_xlfn.XLOOKUP(C85,customers!$A$1:$A$1001,customers!$I$1:$I$1001,,0)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_xlfn.XLOOKUP(C86,customers!$A$1:$A$1001,customers!$I$1:$I$1001,,0)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_xlfn.XLOOKUP(C87,customers!$A$1:$A$1001,customers!$I$1:$I$1001,,0)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_xlfn.XLOOKUP(C88,customers!$A$1:$A$1001,customers!$I$1:$I$1001,,0)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_xlfn.XLOOKUP(C89,customers!$A$1:$A$1001,customers!$I$1:$I$1001,,0)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_xlfn.XLOOKUP(C90,customers!$A$1:$A$1001,customers!$I$1:$I$1001,,0)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_xlfn.XLOOKUP(C91,customers!$A$1:$A$1001,customers!$I$1:$I$1001,,0)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_xlfn.XLOOKUP(C92,customers!$A$1:$A$1001,customers!$I$1:$I$1001,,0)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_xlfn.XLOOKUP(C93,customers!$A$1:$A$1001,customers!$I$1:$I$1001,,0)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_xlfn.XLOOKUP(C94,customers!$A$1:$A$1001,customers!$I$1:$I$1001,,0)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_xlfn.XLOOKUP(C95,customers!$A$1:$A$1001,customers!$I$1:$I$1001,,0)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_xlfn.XLOOKUP(C96,customers!$A$1:$A$1001,customers!$I$1:$I$1001,,0)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_xlfn.XLOOKUP(C97,customers!$A$1:$A$1001,customers!$I$1:$I$1001,,0)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_xlfn.XLOOKUP(C98,customers!$A$1:$A$1001,customers!$I$1:$I$1001,,0)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_xlfn.XLOOKUP(C99,customers!$A$1:$A$1001,customers!$I$1:$I$1001,,0)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_xlfn.XLOOKUP(C100,customers!$A$1:$A$1001,customers!$I$1:$I$1001,,0)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_xlfn.XLOOKUP(C101,customers!$A$1:$A$1001,customers!$I$1:$I$1001,,0)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_xlfn.XLOOKUP(C102,customers!$A$1:$A$1001,customers!$I$1:$I$1001,,0)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_xlfn.XLOOKUP(C103,customers!$A$1:$A$1001,customers!$I$1:$I$1001,,0)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_xlfn.XLOOKUP(C104,customers!$A$1:$A$1001,customers!$I$1:$I$1001,,0)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_xlfn.XLOOKUP(C105,customers!$A$1:$A$1001,customers!$I$1:$I$1001,,0)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_xlfn.XLOOKUP(C106,customers!$A$1:$A$1001,customers!$I$1:$I$1001,,0)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_xlfn.XLOOKUP(C107,customers!$A$1:$A$1001,customers!$I$1:$I$1001,,0)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_xlfn.XLOOKUP(C108,customers!$A$1:$A$1001,customers!$I$1:$I$1001,,0)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_xlfn.XLOOKUP(C109,customers!$A$1:$A$1001,customers!$I$1:$I$1001,,0)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_xlfn.XLOOKUP(C110,customers!$A$1:$A$1001,customers!$I$1:$I$1001,,0)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_xlfn.XLOOKUP(C111,customers!$A$1:$A$1001,customers!$I$1:$I$1001,,0)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_xlfn.XLOOKUP(C112,customers!$A$1:$A$1001,customers!$I$1:$I$1001,,0)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_xlfn.XLOOKUP(C113,customers!$A$1:$A$1001,customers!$I$1:$I$1001,,0)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_xlfn.XLOOKUP(C114,customers!$A$1:$A$1001,customers!$I$1:$I$1001,,0)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_xlfn.XLOOKUP(C115,customers!$A$1:$A$1001,customers!$I$1:$I$1001,,0)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_xlfn.XLOOKUP(C116,customers!$A$1:$A$1001,customers!$I$1:$I$1001,,0)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_xlfn.XLOOKUP(C117,customers!$A$1:$A$1001,customers!$I$1:$I$1001,,0)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_xlfn.XLOOKUP(C118,customers!$A$1:$A$1001,customers!$I$1:$I$1001,,0)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_xlfn.XLOOKUP(C119,customers!$A$1:$A$1001,customers!$I$1:$I$1001,,0)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_xlfn.XLOOKUP(C120,customers!$A$1:$A$1001,customers!$I$1:$I$1001,,0)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_xlfn.XLOOKUP(C121,customers!$A$1:$A$1001,customers!$I$1:$I$1001,,0)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_xlfn.XLOOKUP(C122,customers!$A$1:$A$1001,customers!$I$1:$I$1001,,0)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_xlfn.XLOOKUP(C123,customers!$A$1:$A$1001,customers!$I$1:$I$1001,,0)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_xlfn.XLOOKUP(C124,customers!$A$1:$A$1001,customers!$I$1:$I$1001,,0)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_xlfn.XLOOKUP(C125,customers!$A$1:$A$1001,customers!$I$1:$I$1001,,0)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_xlfn.XLOOKUP(C126,customers!$A$1:$A$1001,customers!$I$1:$I$1001,,0)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_xlfn.XLOOKUP(C127,customers!$A$1:$A$1001,customers!$I$1:$I$1001,,0)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_xlfn.XLOOKUP(C128,customers!$A$1:$A$1001,customers!$I$1:$I$1001,,0)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_xlfn.XLOOKUP(C129,customers!$A$1:$A$1001,customers!$I$1:$I$1001,,0)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_xlfn.XLOOKUP(C130,customers!$A$1:$A$1001,customers!$I$1:$I$1001,,0)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IF(I131="Rob","Robusta",IF(I131="Exc","Excelsa",IF(I131="Lib","Liberica",IF(I131="Ara","Arabica",""))))</f>
        <v>Excelsa</v>
      </c>
      <c r="O131" t="str">
        <f t="shared" ref="O131:O194" si="8">IF(J131="M","Medium",IF(J131="L","Light",IF(J131="D","Dark","")))</f>
        <v>Dark</v>
      </c>
      <c r="P131" t="str">
        <f>_xlfn.XLOOKUP(C131,customers!$A$1:$A$1001,customers!$I$1:$I$1001,,0)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_xlfn.XLOOKUP(C132,customers!$A$1:$A$1001,customers!$I$1:$I$1001,,0)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_xlfn.XLOOKUP(C133,customers!$A$1:$A$1001,customers!$I$1:$I$1001,,0)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_xlfn.XLOOKUP(C134,customers!$A$1:$A$1001,customers!$I$1:$I$1001,,0)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_xlfn.XLOOKUP(C135,customers!$A$1:$A$1001,customers!$I$1:$I$1001,,0)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_xlfn.XLOOKUP(C136,customers!$A$1:$A$1001,customers!$I$1:$I$1001,,0)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_xlfn.XLOOKUP(C137,customers!$A$1:$A$1001,customers!$I$1:$I$1001,,0)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_xlfn.XLOOKUP(C138,customers!$A$1:$A$1001,customers!$I$1:$I$1001,,0)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_xlfn.XLOOKUP(C139,customers!$A$1:$A$1001,customers!$I$1:$I$1001,,0)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_xlfn.XLOOKUP(C140,customers!$A$1:$A$1001,customers!$I$1:$I$1001,,0)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_xlfn.XLOOKUP(C141,customers!$A$1:$A$1001,customers!$I$1:$I$1001,,0)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_xlfn.XLOOKUP(C142,customers!$A$1:$A$1001,customers!$I$1:$I$1001,,0)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_xlfn.XLOOKUP(C143,customers!$A$1:$A$1001,customers!$I$1:$I$1001,,0)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_xlfn.XLOOKUP(C144,customers!$A$1:$A$1001,customers!$I$1:$I$1001,,0)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_xlfn.XLOOKUP(C145,customers!$A$1:$A$1001,customers!$I$1:$I$1001,,0)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_xlfn.XLOOKUP(C146,customers!$A$1:$A$1001,customers!$I$1:$I$1001,,0)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_xlfn.XLOOKUP(C147,customers!$A$1:$A$1001,customers!$I$1:$I$1001,,0)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_xlfn.XLOOKUP(C148,customers!$A$1:$A$1001,customers!$I$1:$I$1001,,0)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_xlfn.XLOOKUP(C149,customers!$A$1:$A$1001,customers!$I$1:$I$1001,,0)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_xlfn.XLOOKUP(C150,customers!$A$1:$A$1001,customers!$I$1:$I$1001,,0)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_xlfn.XLOOKUP(C151,customers!$A$1:$A$1001,customers!$I$1:$I$1001,,0)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_xlfn.XLOOKUP(C152,customers!$A$1:$A$1001,customers!$I$1:$I$1001,,0)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_xlfn.XLOOKUP(C153,customers!$A$1:$A$1001,customers!$I$1:$I$1001,,0)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_xlfn.XLOOKUP(C154,customers!$A$1:$A$1001,customers!$I$1:$I$1001,,0)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_xlfn.XLOOKUP(C155,customers!$A$1:$A$1001,customers!$I$1:$I$1001,,0)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_xlfn.XLOOKUP(C156,customers!$A$1:$A$1001,customers!$I$1:$I$1001,,0)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_xlfn.XLOOKUP(C157,customers!$A$1:$A$1001,customers!$I$1:$I$1001,,0)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_xlfn.XLOOKUP(C158,customers!$A$1:$A$1001,customers!$I$1:$I$1001,,0)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_xlfn.XLOOKUP(C159,customers!$A$1:$A$1001,customers!$I$1:$I$1001,,0)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_xlfn.XLOOKUP(C160,customers!$A$1:$A$1001,customers!$I$1:$I$1001,,0)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_xlfn.XLOOKUP(C161,customers!$A$1:$A$1001,customers!$I$1:$I$1001,,0)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_xlfn.XLOOKUP(C162,customers!$A$1:$A$1001,customers!$I$1:$I$1001,,0)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_xlfn.XLOOKUP(C163,customers!$A$1:$A$1001,customers!$I$1:$I$1001,,0)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_xlfn.XLOOKUP(C164,customers!$A$1:$A$1001,customers!$I$1:$I$1001,,0)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_xlfn.XLOOKUP(C165,customers!$A$1:$A$1001,customers!$I$1:$I$1001,,0)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_xlfn.XLOOKUP(C166,customers!$A$1:$A$1001,customers!$I$1:$I$1001,,0)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_xlfn.XLOOKUP(C167,customers!$A$1:$A$1001,customers!$I$1:$I$1001,,0)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_xlfn.XLOOKUP(C168,customers!$A$1:$A$1001,customers!$I$1:$I$1001,,0)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_xlfn.XLOOKUP(C169,customers!$A$1:$A$1001,customers!$I$1:$I$1001,,0)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_xlfn.XLOOKUP(C170,customers!$A$1:$A$1001,customers!$I$1:$I$1001,,0)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_xlfn.XLOOKUP(C171,customers!$A$1:$A$1001,customers!$I$1:$I$1001,,0)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_xlfn.XLOOKUP(C172,customers!$A$1:$A$1001,customers!$I$1:$I$1001,,0)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_xlfn.XLOOKUP(C173,customers!$A$1:$A$1001,customers!$I$1:$I$1001,,0)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_xlfn.XLOOKUP(C174,customers!$A$1:$A$1001,customers!$I$1:$I$1001,,0)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_xlfn.XLOOKUP(C175,customers!$A$1:$A$1001,customers!$I$1:$I$1001,,0)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_xlfn.XLOOKUP(C176,customers!$A$1:$A$1001,customers!$I$1:$I$1001,,0)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_xlfn.XLOOKUP(C177,customers!$A$1:$A$1001,customers!$I$1:$I$1001,,0)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_xlfn.XLOOKUP(C178,customers!$A$1:$A$1001,customers!$I$1:$I$1001,,0)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_xlfn.XLOOKUP(C179,customers!$A$1:$A$1001,customers!$I$1:$I$1001,,0)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_xlfn.XLOOKUP(C180,customers!$A$1:$A$1001,customers!$I$1:$I$1001,,0)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_xlfn.XLOOKUP(C181,customers!$A$1:$A$1001,customers!$I$1:$I$1001,,0)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_xlfn.XLOOKUP(C182,customers!$A$1:$A$1001,customers!$I$1:$I$1001,,0)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_xlfn.XLOOKUP(C183,customers!$A$1:$A$1001,customers!$I$1:$I$1001,,0)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_xlfn.XLOOKUP(C184,customers!$A$1:$A$1001,customers!$I$1:$I$1001,,0)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_xlfn.XLOOKUP(C185,customers!$A$1:$A$1001,customers!$I$1:$I$1001,,0)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_xlfn.XLOOKUP(C186,customers!$A$1:$A$1001,customers!$I$1:$I$1001,,0)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_xlfn.XLOOKUP(C187,customers!$A$1:$A$1001,customers!$I$1:$I$1001,,0)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_xlfn.XLOOKUP(C188,customers!$A$1:$A$1001,customers!$I$1:$I$1001,,0)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_xlfn.XLOOKUP(C189,customers!$A$1:$A$1001,customers!$I$1:$I$1001,,0)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_xlfn.XLOOKUP(C190,customers!$A$1:$A$1001,customers!$I$1:$I$1001,,0)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_xlfn.XLOOKUP(C191,customers!$A$1:$A$1001,customers!$I$1:$I$1001,,0)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_xlfn.XLOOKUP(C192,customers!$A$1:$A$1001,customers!$I$1:$I$1001,,0)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_xlfn.XLOOKUP(C193,customers!$A$1:$A$1001,customers!$I$1:$I$1001,,0)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_xlfn.XLOOKUP(C194,customers!$A$1:$A$1001,customers!$I$1:$I$1001,,0)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IF(I195="Rob","Robusta",IF(I195="Exc","Excelsa",IF(I195="Lib","Liberica",IF(I195="Ara","Arabica",""))))</f>
        <v>Excelsa</v>
      </c>
      <c r="O195" t="str">
        <f t="shared" ref="O195:O258" si="11">IF(J195="M","Medium",IF(J195="L","Light",IF(J195="D","Dark","")))</f>
        <v>Light</v>
      </c>
      <c r="P195" t="str">
        <f>_xlfn.XLOOKUP(C195,customers!$A$1:$A$1001,customers!$I$1:$I$1001,,0)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_xlfn.XLOOKUP(C196,customers!$A$1:$A$1001,customers!$I$1:$I$1001,,0)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_xlfn.XLOOKUP(C197,customers!$A$1:$A$1001,customers!$I$1:$I$1001,,0)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_xlfn.XLOOKUP(C198,customers!$A$1:$A$1001,customers!$I$1:$I$1001,,0)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_xlfn.XLOOKUP(C199,customers!$A$1:$A$1001,customers!$I$1:$I$1001,,0)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_xlfn.XLOOKUP(C200,customers!$A$1:$A$1001,customers!$I$1:$I$1001,,0)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_xlfn.XLOOKUP(C201,customers!$A$1:$A$1001,customers!$I$1:$I$1001,,0)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_xlfn.XLOOKUP(C202,customers!$A$1:$A$1001,customers!$I$1:$I$1001,,0)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_xlfn.XLOOKUP(C203,customers!$A$1:$A$1001,customers!$I$1:$I$1001,,0)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_xlfn.XLOOKUP(C204,customers!$A$1:$A$1001,customers!$I$1:$I$1001,,0)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_xlfn.XLOOKUP(C205,customers!$A$1:$A$1001,customers!$I$1:$I$1001,,0)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_xlfn.XLOOKUP(C206,customers!$A$1:$A$1001,customers!$I$1:$I$1001,,0)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_xlfn.XLOOKUP(C207,customers!$A$1:$A$1001,customers!$I$1:$I$1001,,0)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_xlfn.XLOOKUP(C208,customers!$A$1:$A$1001,customers!$I$1:$I$1001,,0)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_xlfn.XLOOKUP(C209,customers!$A$1:$A$1001,customers!$I$1:$I$1001,,0)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_xlfn.XLOOKUP(C210,customers!$A$1:$A$1001,customers!$I$1:$I$1001,,0)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_xlfn.XLOOKUP(C211,customers!$A$1:$A$1001,customers!$I$1:$I$1001,,0)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_xlfn.XLOOKUP(C212,customers!$A$1:$A$1001,customers!$I$1:$I$1001,,0)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_xlfn.XLOOKUP(C213,customers!$A$1:$A$1001,customers!$I$1:$I$1001,,0)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_xlfn.XLOOKUP(C214,customers!$A$1:$A$1001,customers!$I$1:$I$1001,,0)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_xlfn.XLOOKUP(C215,customers!$A$1:$A$1001,customers!$I$1:$I$1001,,0)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_xlfn.XLOOKUP(C216,customers!$A$1:$A$1001,customers!$I$1:$I$1001,,0)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_xlfn.XLOOKUP(C217,customers!$A$1:$A$1001,customers!$I$1:$I$1001,,0)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_xlfn.XLOOKUP(C218,customers!$A$1:$A$1001,customers!$I$1:$I$1001,,0)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_xlfn.XLOOKUP(C219,customers!$A$1:$A$1001,customers!$I$1:$I$1001,,0)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_xlfn.XLOOKUP(C220,customers!$A$1:$A$1001,customers!$I$1:$I$1001,,0)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_xlfn.XLOOKUP(C221,customers!$A$1:$A$1001,customers!$I$1:$I$1001,,0)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_xlfn.XLOOKUP(C222,customers!$A$1:$A$1001,customers!$I$1:$I$1001,,0)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_xlfn.XLOOKUP(C223,customers!$A$1:$A$1001,customers!$I$1:$I$1001,,0)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_xlfn.XLOOKUP(C224,customers!$A$1:$A$1001,customers!$I$1:$I$1001,,0)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_xlfn.XLOOKUP(C225,customers!$A$1:$A$1001,customers!$I$1:$I$1001,,0)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_xlfn.XLOOKUP(C226,customers!$A$1:$A$1001,customers!$I$1:$I$1001,,0)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_xlfn.XLOOKUP(C227,customers!$A$1:$A$1001,customers!$I$1:$I$1001,,0)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_xlfn.XLOOKUP(C228,customers!$A$1:$A$1001,customers!$I$1:$I$1001,,0)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_xlfn.XLOOKUP(C229,customers!$A$1:$A$1001,customers!$I$1:$I$1001,,0)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_xlfn.XLOOKUP(C230,customers!$A$1:$A$1001,customers!$I$1:$I$1001,,0)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_xlfn.XLOOKUP(C231,customers!$A$1:$A$1001,customers!$I$1:$I$1001,,0)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_xlfn.XLOOKUP(C232,customers!$A$1:$A$1001,customers!$I$1:$I$1001,,0)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_xlfn.XLOOKUP(C233,customers!$A$1:$A$1001,customers!$I$1:$I$1001,,0)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_xlfn.XLOOKUP(C234,customers!$A$1:$A$1001,customers!$I$1:$I$1001,,0)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_xlfn.XLOOKUP(C235,customers!$A$1:$A$1001,customers!$I$1:$I$1001,,0)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_xlfn.XLOOKUP(C236,customers!$A$1:$A$1001,customers!$I$1:$I$1001,,0)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_xlfn.XLOOKUP(C237,customers!$A$1:$A$1001,customers!$I$1:$I$1001,,0)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_xlfn.XLOOKUP(C238,customers!$A$1:$A$1001,customers!$I$1:$I$1001,,0)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_xlfn.XLOOKUP(C239,customers!$A$1:$A$1001,customers!$I$1:$I$1001,,0)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_xlfn.XLOOKUP(C240,customers!$A$1:$A$1001,customers!$I$1:$I$1001,,0)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_xlfn.XLOOKUP(C241,customers!$A$1:$A$1001,customers!$I$1:$I$1001,,0)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_xlfn.XLOOKUP(C242,customers!$A$1:$A$1001,customers!$I$1:$I$1001,,0)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_xlfn.XLOOKUP(C243,customers!$A$1:$A$1001,customers!$I$1:$I$1001,,0)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_xlfn.XLOOKUP(C244,customers!$A$1:$A$1001,customers!$I$1:$I$1001,,0)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_xlfn.XLOOKUP(C245,customers!$A$1:$A$1001,customers!$I$1:$I$1001,,0)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_xlfn.XLOOKUP(C246,customers!$A$1:$A$1001,customers!$I$1:$I$1001,,0)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_xlfn.XLOOKUP(C247,customers!$A$1:$A$1001,customers!$I$1:$I$1001,,0)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_xlfn.XLOOKUP(C248,customers!$A$1:$A$1001,customers!$I$1:$I$1001,,0)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_xlfn.XLOOKUP(C249,customers!$A$1:$A$1001,customers!$I$1:$I$1001,,0)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_xlfn.XLOOKUP(C250,customers!$A$1:$A$1001,customers!$I$1:$I$1001,,0)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_xlfn.XLOOKUP(C251,customers!$A$1:$A$1001,customers!$I$1:$I$1001,,0)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_xlfn.XLOOKUP(C252,customers!$A$1:$A$1001,customers!$I$1:$I$1001,,0)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_xlfn.XLOOKUP(C253,customers!$A$1:$A$1001,customers!$I$1:$I$1001,,0)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_xlfn.XLOOKUP(C254,customers!$A$1:$A$1001,customers!$I$1:$I$1001,,0)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_xlfn.XLOOKUP(C255,customers!$A$1:$A$1001,customers!$I$1:$I$1001,,0)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_xlfn.XLOOKUP(C256,customers!$A$1:$A$1001,customers!$I$1:$I$1001,,0)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_xlfn.XLOOKUP(C257,customers!$A$1:$A$1001,customers!$I$1:$I$1001,,0)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_xlfn.XLOOKUP(C258,customers!$A$1:$A$1001,customers!$I$1:$I$1001,,0)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IF(I259="Rob","Robusta",IF(I259="Exc","Excelsa",IF(I259="Lib","Liberica",IF(I259="Ara","Arabica",""))))</f>
        <v>Excelsa</v>
      </c>
      <c r="O259" t="str">
        <f t="shared" ref="O259:O322" si="14">IF(J259="M","Medium",IF(J259="L","Light",IF(J259="D","Dark","")))</f>
        <v>Dark</v>
      </c>
      <c r="P259" t="str">
        <f>_xlfn.XLOOKUP(C259,customers!$A$1:$A$1001,customers!$I$1:$I$1001,,0)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_xlfn.XLOOKUP(C260,customers!$A$1:$A$1001,customers!$I$1:$I$1001,,0)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_xlfn.XLOOKUP(C261,customers!$A$1:$A$1001,customers!$I$1:$I$1001,,0)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_xlfn.XLOOKUP(C262,customers!$A$1:$A$1001,customers!$I$1:$I$1001,,0)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_xlfn.XLOOKUP(C263,customers!$A$1:$A$1001,customers!$I$1:$I$1001,,0)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_xlfn.XLOOKUP(C264,customers!$A$1:$A$1001,customers!$I$1:$I$1001,,0)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_xlfn.XLOOKUP(C265,customers!$A$1:$A$1001,customers!$I$1:$I$1001,,0)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_xlfn.XLOOKUP(C266,customers!$A$1:$A$1001,customers!$I$1:$I$1001,,0)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_xlfn.XLOOKUP(C267,customers!$A$1:$A$1001,customers!$I$1:$I$1001,,0)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_xlfn.XLOOKUP(C268,customers!$A$1:$A$1001,customers!$I$1:$I$1001,,0)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_xlfn.XLOOKUP(C269,customers!$A$1:$A$1001,customers!$I$1:$I$1001,,0)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_xlfn.XLOOKUP(C270,customers!$A$1:$A$1001,customers!$I$1:$I$1001,,0)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_xlfn.XLOOKUP(C271,customers!$A$1:$A$1001,customers!$I$1:$I$1001,,0)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_xlfn.XLOOKUP(C272,customers!$A$1:$A$1001,customers!$I$1:$I$1001,,0)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_xlfn.XLOOKUP(C273,customers!$A$1:$A$1001,customers!$I$1:$I$1001,,0)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_xlfn.XLOOKUP(C274,customers!$A$1:$A$1001,customers!$I$1:$I$1001,,0)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_xlfn.XLOOKUP(C275,customers!$A$1:$A$1001,customers!$I$1:$I$1001,,0)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_xlfn.XLOOKUP(C276,customers!$A$1:$A$1001,customers!$I$1:$I$1001,,0)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_xlfn.XLOOKUP(C277,customers!$A$1:$A$1001,customers!$I$1:$I$1001,,0)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_xlfn.XLOOKUP(C278,customers!$A$1:$A$1001,customers!$I$1:$I$1001,,0)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_xlfn.XLOOKUP(C279,customers!$A$1:$A$1001,customers!$I$1:$I$1001,,0)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_xlfn.XLOOKUP(C280,customers!$A$1:$A$1001,customers!$I$1:$I$1001,,0)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_xlfn.XLOOKUP(C281,customers!$A$1:$A$1001,customers!$I$1:$I$1001,,0)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_xlfn.XLOOKUP(C282,customers!$A$1:$A$1001,customers!$I$1:$I$1001,,0)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_xlfn.XLOOKUP(C283,customers!$A$1:$A$1001,customers!$I$1:$I$1001,,0)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_xlfn.XLOOKUP(C284,customers!$A$1:$A$1001,customers!$I$1:$I$1001,,0)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_xlfn.XLOOKUP(C285,customers!$A$1:$A$1001,customers!$I$1:$I$1001,,0)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_xlfn.XLOOKUP(C286,customers!$A$1:$A$1001,customers!$I$1:$I$1001,,0)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_xlfn.XLOOKUP(C287,customers!$A$1:$A$1001,customers!$I$1:$I$1001,,0)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_xlfn.XLOOKUP(C288,customers!$A$1:$A$1001,customers!$I$1:$I$1001,,0)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_xlfn.XLOOKUP(C289,customers!$A$1:$A$1001,customers!$I$1:$I$1001,,0)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_xlfn.XLOOKUP(C290,customers!$A$1:$A$1001,customers!$I$1:$I$1001,,0)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_xlfn.XLOOKUP(C291,customers!$A$1:$A$1001,customers!$I$1:$I$1001,,0)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_xlfn.XLOOKUP(C292,customers!$A$1:$A$1001,customers!$I$1:$I$1001,,0)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_xlfn.XLOOKUP(C293,customers!$A$1:$A$1001,customers!$I$1:$I$1001,,0)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_xlfn.XLOOKUP(C294,customers!$A$1:$A$1001,customers!$I$1:$I$1001,,0)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_xlfn.XLOOKUP(C295,customers!$A$1:$A$1001,customers!$I$1:$I$1001,,0)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_xlfn.XLOOKUP(C296,customers!$A$1:$A$1001,customers!$I$1:$I$1001,,0)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_xlfn.XLOOKUP(C297,customers!$A$1:$A$1001,customers!$I$1:$I$1001,,0)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_xlfn.XLOOKUP(C298,customers!$A$1:$A$1001,customers!$I$1:$I$1001,,0)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_xlfn.XLOOKUP(C299,customers!$A$1:$A$1001,customers!$I$1:$I$1001,,0)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_xlfn.XLOOKUP(C300,customers!$A$1:$A$1001,customers!$I$1:$I$1001,,0)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_xlfn.XLOOKUP(C301,customers!$A$1:$A$1001,customers!$I$1:$I$1001,,0)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_xlfn.XLOOKUP(C302,customers!$A$1:$A$1001,customers!$I$1:$I$1001,,0)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_xlfn.XLOOKUP(C303,customers!$A$1:$A$1001,customers!$I$1:$I$1001,,0)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_xlfn.XLOOKUP(C304,customers!$A$1:$A$1001,customers!$I$1:$I$1001,,0)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_xlfn.XLOOKUP(C305,customers!$A$1:$A$1001,customers!$I$1:$I$1001,,0)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_xlfn.XLOOKUP(C306,customers!$A$1:$A$1001,customers!$I$1:$I$1001,,0)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_xlfn.XLOOKUP(C307,customers!$A$1:$A$1001,customers!$I$1:$I$1001,,0)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_xlfn.XLOOKUP(C308,customers!$A$1:$A$1001,customers!$I$1:$I$1001,,0)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_xlfn.XLOOKUP(C309,customers!$A$1:$A$1001,customers!$I$1:$I$1001,,0)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_xlfn.XLOOKUP(C310,customers!$A$1:$A$1001,customers!$I$1:$I$1001,,0)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_xlfn.XLOOKUP(C311,customers!$A$1:$A$1001,customers!$I$1:$I$1001,,0)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_xlfn.XLOOKUP(C312,customers!$A$1:$A$1001,customers!$I$1:$I$1001,,0)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_xlfn.XLOOKUP(C313,customers!$A$1:$A$1001,customers!$I$1:$I$1001,,0)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_xlfn.XLOOKUP(C314,customers!$A$1:$A$1001,customers!$I$1:$I$1001,,0)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_xlfn.XLOOKUP(C315,customers!$A$1:$A$1001,customers!$I$1:$I$1001,,0)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_xlfn.XLOOKUP(C316,customers!$A$1:$A$1001,customers!$I$1:$I$1001,,0)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_xlfn.XLOOKUP(C317,customers!$A$1:$A$1001,customers!$I$1:$I$1001,,0)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_xlfn.XLOOKUP(C318,customers!$A$1:$A$1001,customers!$I$1:$I$1001,,0)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_xlfn.XLOOKUP(C319,customers!$A$1:$A$1001,customers!$I$1:$I$1001,,0)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_xlfn.XLOOKUP(C320,customers!$A$1:$A$1001,customers!$I$1:$I$1001,,0)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_xlfn.XLOOKUP(C321,customers!$A$1:$A$1001,customers!$I$1:$I$1001,,0)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_xlfn.XLOOKUP(C322,customers!$A$1:$A$1001,customers!$I$1:$I$1001,,0)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IF(I323="Rob","Robusta",IF(I323="Exc","Excelsa",IF(I323="Lib","Liberica",IF(I323="Ara","Arabica",""))))</f>
        <v>Arabica</v>
      </c>
      <c r="O323" t="str">
        <f t="shared" ref="O323:O386" si="17">IF(J323="M","Medium",IF(J323="L","Light",IF(J323="D","Dark","")))</f>
        <v>Medium</v>
      </c>
      <c r="P323" t="str">
        <f>_xlfn.XLOOKUP(C323,customers!$A$1:$A$1001,customers!$I$1:$I$1001,,0)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_xlfn.XLOOKUP(C324,customers!$A$1:$A$1001,customers!$I$1:$I$1001,,0)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_xlfn.XLOOKUP(C325,customers!$A$1:$A$1001,customers!$I$1:$I$1001,,0)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_xlfn.XLOOKUP(C326,customers!$A$1:$A$1001,customers!$I$1:$I$1001,,0)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_xlfn.XLOOKUP(C327,customers!$A$1:$A$1001,customers!$I$1:$I$1001,,0)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_xlfn.XLOOKUP(C328,customers!$A$1:$A$1001,customers!$I$1:$I$1001,,0)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_xlfn.XLOOKUP(C329,customers!$A$1:$A$1001,customers!$I$1:$I$1001,,0)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_xlfn.XLOOKUP(C330,customers!$A$1:$A$1001,customers!$I$1:$I$1001,,0)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_xlfn.XLOOKUP(C331,customers!$A$1:$A$1001,customers!$I$1:$I$1001,,0)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_xlfn.XLOOKUP(C332,customers!$A$1:$A$1001,customers!$I$1:$I$1001,,0)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_xlfn.XLOOKUP(C333,customers!$A$1:$A$1001,customers!$I$1:$I$1001,,0)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_xlfn.XLOOKUP(C334,customers!$A$1:$A$1001,customers!$I$1:$I$1001,,0)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_xlfn.XLOOKUP(C335,customers!$A$1:$A$1001,customers!$I$1:$I$1001,,0)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_xlfn.XLOOKUP(C336,customers!$A$1:$A$1001,customers!$I$1:$I$1001,,0)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_xlfn.XLOOKUP(C337,customers!$A$1:$A$1001,customers!$I$1:$I$1001,,0)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_xlfn.XLOOKUP(C338,customers!$A$1:$A$1001,customers!$I$1:$I$1001,,0)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_xlfn.XLOOKUP(C339,customers!$A$1:$A$1001,customers!$I$1:$I$1001,,0)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_xlfn.XLOOKUP(C340,customers!$A$1:$A$1001,customers!$I$1:$I$1001,,0)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_xlfn.XLOOKUP(C341,customers!$A$1:$A$1001,customers!$I$1:$I$1001,,0)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_xlfn.XLOOKUP(C342,customers!$A$1:$A$1001,customers!$I$1:$I$1001,,0)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_xlfn.XLOOKUP(C343,customers!$A$1:$A$1001,customers!$I$1:$I$1001,,0)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_xlfn.XLOOKUP(C344,customers!$A$1:$A$1001,customers!$I$1:$I$1001,,0)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_xlfn.XLOOKUP(C345,customers!$A$1:$A$1001,customers!$I$1:$I$1001,,0)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_xlfn.XLOOKUP(C346,customers!$A$1:$A$1001,customers!$I$1:$I$1001,,0)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_xlfn.XLOOKUP(C347,customers!$A$1:$A$1001,customers!$I$1:$I$1001,,0)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_xlfn.XLOOKUP(C348,customers!$A$1:$A$1001,customers!$I$1:$I$1001,,0)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_xlfn.XLOOKUP(C349,customers!$A$1:$A$1001,customers!$I$1:$I$1001,,0)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_xlfn.XLOOKUP(C350,customers!$A$1:$A$1001,customers!$I$1:$I$1001,,0)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_xlfn.XLOOKUP(C351,customers!$A$1:$A$1001,customers!$I$1:$I$1001,,0)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_xlfn.XLOOKUP(C352,customers!$A$1:$A$1001,customers!$I$1:$I$1001,,0)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_xlfn.XLOOKUP(C353,customers!$A$1:$A$1001,customers!$I$1:$I$1001,,0)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_xlfn.XLOOKUP(C354,customers!$A$1:$A$1001,customers!$I$1:$I$1001,,0)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_xlfn.XLOOKUP(C355,customers!$A$1:$A$1001,customers!$I$1:$I$1001,,0)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_xlfn.XLOOKUP(C356,customers!$A$1:$A$1001,customers!$I$1:$I$1001,,0)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_xlfn.XLOOKUP(C357,customers!$A$1:$A$1001,customers!$I$1:$I$1001,,0)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_xlfn.XLOOKUP(C358,customers!$A$1:$A$1001,customers!$I$1:$I$1001,,0)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_xlfn.XLOOKUP(C359,customers!$A$1:$A$1001,customers!$I$1:$I$1001,,0)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_xlfn.XLOOKUP(C360,customers!$A$1:$A$1001,customers!$I$1:$I$1001,,0)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_xlfn.XLOOKUP(C361,customers!$A$1:$A$1001,customers!$I$1:$I$1001,,0)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_xlfn.XLOOKUP(C362,customers!$A$1:$A$1001,customers!$I$1:$I$1001,,0)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_xlfn.XLOOKUP(C363,customers!$A$1:$A$1001,customers!$I$1:$I$1001,,0)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_xlfn.XLOOKUP(C364,customers!$A$1:$A$1001,customers!$I$1:$I$1001,,0)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_xlfn.XLOOKUP(C365,customers!$A$1:$A$1001,customers!$I$1:$I$1001,,0)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_xlfn.XLOOKUP(C366,customers!$A$1:$A$1001,customers!$I$1:$I$1001,,0)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_xlfn.XLOOKUP(C367,customers!$A$1:$A$1001,customers!$I$1:$I$1001,,0)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_xlfn.XLOOKUP(C368,customers!$A$1:$A$1001,customers!$I$1:$I$1001,,0)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_xlfn.XLOOKUP(C369,customers!$A$1:$A$1001,customers!$I$1:$I$1001,,0)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_xlfn.XLOOKUP(C370,customers!$A$1:$A$1001,customers!$I$1:$I$1001,,0)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_xlfn.XLOOKUP(C371,customers!$A$1:$A$1001,customers!$I$1:$I$1001,,0)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_xlfn.XLOOKUP(C372,customers!$A$1:$A$1001,customers!$I$1:$I$1001,,0)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_xlfn.XLOOKUP(C373,customers!$A$1:$A$1001,customers!$I$1:$I$1001,,0)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_xlfn.XLOOKUP(C374,customers!$A$1:$A$1001,customers!$I$1:$I$1001,,0)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_xlfn.XLOOKUP(C375,customers!$A$1:$A$1001,customers!$I$1:$I$1001,,0)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_xlfn.XLOOKUP(C376,customers!$A$1:$A$1001,customers!$I$1:$I$1001,,0)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_xlfn.XLOOKUP(C377,customers!$A$1:$A$1001,customers!$I$1:$I$1001,,0)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_xlfn.XLOOKUP(C378,customers!$A$1:$A$1001,customers!$I$1:$I$1001,,0)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_xlfn.XLOOKUP(C379,customers!$A$1:$A$1001,customers!$I$1:$I$1001,,0)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_xlfn.XLOOKUP(C380,customers!$A$1:$A$1001,customers!$I$1:$I$1001,,0)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_xlfn.XLOOKUP(C381,customers!$A$1:$A$1001,customers!$I$1:$I$1001,,0)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_xlfn.XLOOKUP(C382,customers!$A$1:$A$1001,customers!$I$1:$I$1001,,0)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_xlfn.XLOOKUP(C383,customers!$A$1:$A$1001,customers!$I$1:$I$1001,,0)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_xlfn.XLOOKUP(C384,customers!$A$1:$A$1001,customers!$I$1:$I$1001,,0)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_xlfn.XLOOKUP(C385,customers!$A$1:$A$1001,customers!$I$1:$I$1001,,0)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_xlfn.XLOOKUP(C386,customers!$A$1:$A$1001,customers!$I$1:$I$1001,,0)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IF(I387="Rob","Robusta",IF(I387="Exc","Excelsa",IF(I387="Lib","Liberica",IF(I387="Ara","Arabica",""))))</f>
        <v>Liberica</v>
      </c>
      <c r="O387" t="str">
        <f t="shared" ref="O387:O450" si="20">IF(J387="M","Medium",IF(J387="L","Light",IF(J387="D","Dark","")))</f>
        <v>Medium</v>
      </c>
      <c r="P387" t="str">
        <f>_xlfn.XLOOKUP(C387,customers!$A$1:$A$1001,customers!$I$1:$I$1001,,0)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_xlfn.XLOOKUP(C388,customers!$A$1:$A$1001,customers!$I$1:$I$1001,,0)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_xlfn.XLOOKUP(C389,customers!$A$1:$A$1001,customers!$I$1:$I$1001,,0)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_xlfn.XLOOKUP(C390,customers!$A$1:$A$1001,customers!$I$1:$I$1001,,0)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_xlfn.XLOOKUP(C391,customers!$A$1:$A$1001,customers!$I$1:$I$1001,,0)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_xlfn.XLOOKUP(C392,customers!$A$1:$A$1001,customers!$I$1:$I$1001,,0)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_xlfn.XLOOKUP(C393,customers!$A$1:$A$1001,customers!$I$1:$I$1001,,0)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_xlfn.XLOOKUP(C394,customers!$A$1:$A$1001,customers!$I$1:$I$1001,,0)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_xlfn.XLOOKUP(C395,customers!$A$1:$A$1001,customers!$I$1:$I$1001,,0)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_xlfn.XLOOKUP(C396,customers!$A$1:$A$1001,customers!$I$1:$I$1001,,0)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_xlfn.XLOOKUP(C397,customers!$A$1:$A$1001,customers!$I$1:$I$1001,,0)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_xlfn.XLOOKUP(C398,customers!$A$1:$A$1001,customers!$I$1:$I$1001,,0)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_xlfn.XLOOKUP(C399,customers!$A$1:$A$1001,customers!$I$1:$I$1001,,0)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_xlfn.XLOOKUP(C400,customers!$A$1:$A$1001,customers!$I$1:$I$1001,,0)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_xlfn.XLOOKUP(C401,customers!$A$1:$A$1001,customers!$I$1:$I$1001,,0)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_xlfn.XLOOKUP(C402,customers!$A$1:$A$1001,customers!$I$1:$I$1001,,0)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_xlfn.XLOOKUP(C403,customers!$A$1:$A$1001,customers!$I$1:$I$1001,,0)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_xlfn.XLOOKUP(C404,customers!$A$1:$A$1001,customers!$I$1:$I$1001,,0)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_xlfn.XLOOKUP(C405,customers!$A$1:$A$1001,customers!$I$1:$I$1001,,0)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_xlfn.XLOOKUP(C406,customers!$A$1:$A$1001,customers!$I$1:$I$1001,,0)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_xlfn.XLOOKUP(C407,customers!$A$1:$A$1001,customers!$I$1:$I$1001,,0)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_xlfn.XLOOKUP(C408,customers!$A$1:$A$1001,customers!$I$1:$I$1001,,0)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_xlfn.XLOOKUP(C409,customers!$A$1:$A$1001,customers!$I$1:$I$1001,,0)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_xlfn.XLOOKUP(C410,customers!$A$1:$A$1001,customers!$I$1:$I$1001,,0)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_xlfn.XLOOKUP(C411,customers!$A$1:$A$1001,customers!$I$1:$I$1001,,0)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_xlfn.XLOOKUP(C412,customers!$A$1:$A$1001,customers!$I$1:$I$1001,,0)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_xlfn.XLOOKUP(C413,customers!$A$1:$A$1001,customers!$I$1:$I$1001,,0)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_xlfn.XLOOKUP(C414,customers!$A$1:$A$1001,customers!$I$1:$I$1001,,0)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_xlfn.XLOOKUP(C415,customers!$A$1:$A$1001,customers!$I$1:$I$1001,,0)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_xlfn.XLOOKUP(C416,customers!$A$1:$A$1001,customers!$I$1:$I$1001,,0)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_xlfn.XLOOKUP(C417,customers!$A$1:$A$1001,customers!$I$1:$I$1001,,0)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_xlfn.XLOOKUP(C418,customers!$A$1:$A$1001,customers!$I$1:$I$1001,,0)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_xlfn.XLOOKUP(C419,customers!$A$1:$A$1001,customers!$I$1:$I$1001,,0)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_xlfn.XLOOKUP(C420,customers!$A$1:$A$1001,customers!$I$1:$I$1001,,0)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_xlfn.XLOOKUP(C421,customers!$A$1:$A$1001,customers!$I$1:$I$1001,,0)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_xlfn.XLOOKUP(C422,customers!$A$1:$A$1001,customers!$I$1:$I$1001,,0)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_xlfn.XLOOKUP(C423,customers!$A$1:$A$1001,customers!$I$1:$I$1001,,0)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_xlfn.XLOOKUP(C424,customers!$A$1:$A$1001,customers!$I$1:$I$1001,,0)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_xlfn.XLOOKUP(C425,customers!$A$1:$A$1001,customers!$I$1:$I$1001,,0)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_xlfn.XLOOKUP(C426,customers!$A$1:$A$1001,customers!$I$1:$I$1001,,0)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_xlfn.XLOOKUP(C427,customers!$A$1:$A$1001,customers!$I$1:$I$1001,,0)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_xlfn.XLOOKUP(C428,customers!$A$1:$A$1001,customers!$I$1:$I$1001,,0)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_xlfn.XLOOKUP(C429,customers!$A$1:$A$1001,customers!$I$1:$I$1001,,0)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_xlfn.XLOOKUP(C430,customers!$A$1:$A$1001,customers!$I$1:$I$1001,,0)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_xlfn.XLOOKUP(C431,customers!$A$1:$A$1001,customers!$I$1:$I$1001,,0)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_xlfn.XLOOKUP(C432,customers!$A$1:$A$1001,customers!$I$1:$I$1001,,0)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_xlfn.XLOOKUP(C433,customers!$A$1:$A$1001,customers!$I$1:$I$1001,,0)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_xlfn.XLOOKUP(C434,customers!$A$1:$A$1001,customers!$I$1:$I$1001,,0)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_xlfn.XLOOKUP(C435,customers!$A$1:$A$1001,customers!$I$1:$I$1001,,0)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_xlfn.XLOOKUP(C436,customers!$A$1:$A$1001,customers!$I$1:$I$1001,,0)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_xlfn.XLOOKUP(C437,customers!$A$1:$A$1001,customers!$I$1:$I$1001,,0)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_xlfn.XLOOKUP(C438,customers!$A$1:$A$1001,customers!$I$1:$I$1001,,0)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_xlfn.XLOOKUP(C439,customers!$A$1:$A$1001,customers!$I$1:$I$1001,,0)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_xlfn.XLOOKUP(C440,customers!$A$1:$A$1001,customers!$I$1:$I$1001,,0)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_xlfn.XLOOKUP(C441,customers!$A$1:$A$1001,customers!$I$1:$I$1001,,0)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_xlfn.XLOOKUP(C442,customers!$A$1:$A$1001,customers!$I$1:$I$1001,,0)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_xlfn.XLOOKUP(C443,customers!$A$1:$A$1001,customers!$I$1:$I$1001,,0)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_xlfn.XLOOKUP(C444,customers!$A$1:$A$1001,customers!$I$1:$I$1001,,0)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_xlfn.XLOOKUP(C445,customers!$A$1:$A$1001,customers!$I$1:$I$1001,,0)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_xlfn.XLOOKUP(C446,customers!$A$1:$A$1001,customers!$I$1:$I$1001,,0)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_xlfn.XLOOKUP(C447,customers!$A$1:$A$1001,customers!$I$1:$I$1001,,0)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_xlfn.XLOOKUP(C448,customers!$A$1:$A$1001,customers!$I$1:$I$1001,,0)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_xlfn.XLOOKUP(C449,customers!$A$1:$A$1001,customers!$I$1:$I$1001,,0)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_xlfn.XLOOKUP(C450,customers!$A$1:$A$1001,customers!$I$1:$I$1001,,0)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IF(I451="Rob","Robusta",IF(I451="Exc","Excelsa",IF(I451="Lib","Liberica",IF(I451="Ara","Arabica",""))))</f>
        <v>Robusta</v>
      </c>
      <c r="O451" t="str">
        <f t="shared" ref="O451:O514" si="23">IF(J451="M","Medium",IF(J451="L","Light",IF(J451="D","Dark","")))</f>
        <v>Dark</v>
      </c>
      <c r="P451" t="str">
        <f>_xlfn.XLOOKUP(C451,customers!$A$1:$A$1001,customers!$I$1:$I$1001,,0)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_xlfn.XLOOKUP(C452,customers!$A$1:$A$1001,customers!$I$1:$I$1001,,0)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_xlfn.XLOOKUP(C453,customers!$A$1:$A$1001,customers!$I$1:$I$1001,,0)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_xlfn.XLOOKUP(C454,customers!$A$1:$A$1001,customers!$I$1:$I$1001,,0)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_xlfn.XLOOKUP(C455,customers!$A$1:$A$1001,customers!$I$1:$I$1001,,0)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_xlfn.XLOOKUP(C456,customers!$A$1:$A$1001,customers!$I$1:$I$1001,,0)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_xlfn.XLOOKUP(C457,customers!$A$1:$A$1001,customers!$I$1:$I$1001,,0)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_xlfn.XLOOKUP(C458,customers!$A$1:$A$1001,customers!$I$1:$I$1001,,0)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_xlfn.XLOOKUP(C459,customers!$A$1:$A$1001,customers!$I$1:$I$1001,,0)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_xlfn.XLOOKUP(C460,customers!$A$1:$A$1001,customers!$I$1:$I$1001,,0)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_xlfn.XLOOKUP(C461,customers!$A$1:$A$1001,customers!$I$1:$I$1001,,0)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_xlfn.XLOOKUP(C462,customers!$A$1:$A$1001,customers!$I$1:$I$1001,,0)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_xlfn.XLOOKUP(C463,customers!$A$1:$A$1001,customers!$I$1:$I$1001,,0)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_xlfn.XLOOKUP(C464,customers!$A$1:$A$1001,customers!$I$1:$I$1001,,0)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_xlfn.XLOOKUP(C465,customers!$A$1:$A$1001,customers!$I$1:$I$1001,,0)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_xlfn.XLOOKUP(C466,customers!$A$1:$A$1001,customers!$I$1:$I$1001,,0)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_xlfn.XLOOKUP(C467,customers!$A$1:$A$1001,customers!$I$1:$I$1001,,0)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_xlfn.XLOOKUP(C468,customers!$A$1:$A$1001,customers!$I$1:$I$1001,,0)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_xlfn.XLOOKUP(C469,customers!$A$1:$A$1001,customers!$I$1:$I$1001,,0)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_xlfn.XLOOKUP(C470,customers!$A$1:$A$1001,customers!$I$1:$I$1001,,0)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_xlfn.XLOOKUP(C471,customers!$A$1:$A$1001,customers!$I$1:$I$1001,,0)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_xlfn.XLOOKUP(C472,customers!$A$1:$A$1001,customers!$I$1:$I$1001,,0)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_xlfn.XLOOKUP(C473,customers!$A$1:$A$1001,customers!$I$1:$I$1001,,0)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_xlfn.XLOOKUP(C474,customers!$A$1:$A$1001,customers!$I$1:$I$1001,,0)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_xlfn.XLOOKUP(C475,customers!$A$1:$A$1001,customers!$I$1:$I$1001,,0)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_xlfn.XLOOKUP(C476,customers!$A$1:$A$1001,customers!$I$1:$I$1001,,0)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_xlfn.XLOOKUP(C477,customers!$A$1:$A$1001,customers!$I$1:$I$1001,,0)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_xlfn.XLOOKUP(C478,customers!$A$1:$A$1001,customers!$I$1:$I$1001,,0)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_xlfn.XLOOKUP(C479,customers!$A$1:$A$1001,customers!$I$1:$I$1001,,0)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_xlfn.XLOOKUP(C480,customers!$A$1:$A$1001,customers!$I$1:$I$1001,,0)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_xlfn.XLOOKUP(C481,customers!$A$1:$A$1001,customers!$I$1:$I$1001,,0)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_xlfn.XLOOKUP(C482,customers!$A$1:$A$1001,customers!$I$1:$I$1001,,0)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_xlfn.XLOOKUP(C483,customers!$A$1:$A$1001,customers!$I$1:$I$1001,,0)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_xlfn.XLOOKUP(C484,customers!$A$1:$A$1001,customers!$I$1:$I$1001,,0)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_xlfn.XLOOKUP(C485,customers!$A$1:$A$1001,customers!$I$1:$I$1001,,0)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_xlfn.XLOOKUP(C486,customers!$A$1:$A$1001,customers!$I$1:$I$1001,,0)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_xlfn.XLOOKUP(C487,customers!$A$1:$A$1001,customers!$I$1:$I$1001,,0)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_xlfn.XLOOKUP(C488,customers!$A$1:$A$1001,customers!$I$1:$I$1001,,0)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_xlfn.XLOOKUP(C489,customers!$A$1:$A$1001,customers!$I$1:$I$1001,,0)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_xlfn.XLOOKUP(C490,customers!$A$1:$A$1001,customers!$I$1:$I$1001,,0)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_xlfn.XLOOKUP(C491,customers!$A$1:$A$1001,customers!$I$1:$I$1001,,0)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_xlfn.XLOOKUP(C492,customers!$A$1:$A$1001,customers!$I$1:$I$1001,,0)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_xlfn.XLOOKUP(C493,customers!$A$1:$A$1001,customers!$I$1:$I$1001,,0)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_xlfn.XLOOKUP(C494,customers!$A$1:$A$1001,customers!$I$1:$I$1001,,0)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_xlfn.XLOOKUP(C495,customers!$A$1:$A$1001,customers!$I$1:$I$1001,,0)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_xlfn.XLOOKUP(C496,customers!$A$1:$A$1001,customers!$I$1:$I$1001,,0)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_xlfn.XLOOKUP(C497,customers!$A$1:$A$1001,customers!$I$1:$I$1001,,0)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_xlfn.XLOOKUP(C498,customers!$A$1:$A$1001,customers!$I$1:$I$1001,,0)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_xlfn.XLOOKUP(C499,customers!$A$1:$A$1001,customers!$I$1:$I$1001,,0)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_xlfn.XLOOKUP(C500,customers!$A$1:$A$1001,customers!$I$1:$I$1001,,0)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_xlfn.XLOOKUP(C501,customers!$A$1:$A$1001,customers!$I$1:$I$1001,,0)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_xlfn.XLOOKUP(C502,customers!$A$1:$A$1001,customers!$I$1:$I$1001,,0)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_xlfn.XLOOKUP(C503,customers!$A$1:$A$1001,customers!$I$1:$I$1001,,0)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_xlfn.XLOOKUP(C504,customers!$A$1:$A$1001,customers!$I$1:$I$1001,,0)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_xlfn.XLOOKUP(C505,customers!$A$1:$A$1001,customers!$I$1:$I$1001,,0)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_xlfn.XLOOKUP(C506,customers!$A$1:$A$1001,customers!$I$1:$I$1001,,0)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_xlfn.XLOOKUP(C507,customers!$A$1:$A$1001,customers!$I$1:$I$1001,,0)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_xlfn.XLOOKUP(C508,customers!$A$1:$A$1001,customers!$I$1:$I$1001,,0)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_xlfn.XLOOKUP(C509,customers!$A$1:$A$1001,customers!$I$1:$I$1001,,0)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_xlfn.XLOOKUP(C510,customers!$A$1:$A$1001,customers!$I$1:$I$1001,,0)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_xlfn.XLOOKUP(C511,customers!$A$1:$A$1001,customers!$I$1:$I$1001,,0)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_xlfn.XLOOKUP(C512,customers!$A$1:$A$1001,customers!$I$1:$I$1001,,0)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_xlfn.XLOOKUP(C513,customers!$A$1:$A$1001,customers!$I$1:$I$1001,,0)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_xlfn.XLOOKUP(C514,customers!$A$1:$A$1001,customers!$I$1:$I$1001,,0)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IF(I515="Rob","Robusta",IF(I515="Exc","Excelsa",IF(I515="Lib","Liberica",IF(I515="Ara","Arabica",""))))</f>
        <v>Liberica</v>
      </c>
      <c r="O515" t="str">
        <f t="shared" ref="O515:O578" si="26">IF(J515="M","Medium",IF(J515="L","Light",IF(J515="D","Dark","")))</f>
        <v>Light</v>
      </c>
      <c r="P515" t="str">
        <f>_xlfn.XLOOKUP(C515,customers!$A$1:$A$1001,customers!$I$1:$I$1001,,0)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_xlfn.XLOOKUP(C516,customers!$A$1:$A$1001,customers!$I$1:$I$1001,,0)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_xlfn.XLOOKUP(C517,customers!$A$1:$A$1001,customers!$I$1:$I$1001,,0)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_xlfn.XLOOKUP(C518,customers!$A$1:$A$1001,customers!$I$1:$I$1001,,0)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_xlfn.XLOOKUP(C519,customers!$A$1:$A$1001,customers!$I$1:$I$1001,,0)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_xlfn.XLOOKUP(C520,customers!$A$1:$A$1001,customers!$I$1:$I$1001,,0)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_xlfn.XLOOKUP(C521,customers!$A$1:$A$1001,customers!$I$1:$I$1001,,0)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_xlfn.XLOOKUP(C522,customers!$A$1:$A$1001,customers!$I$1:$I$1001,,0)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_xlfn.XLOOKUP(C523,customers!$A$1:$A$1001,customers!$I$1:$I$1001,,0)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_xlfn.XLOOKUP(C524,customers!$A$1:$A$1001,customers!$I$1:$I$1001,,0)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_xlfn.XLOOKUP(C525,customers!$A$1:$A$1001,customers!$I$1:$I$1001,,0)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_xlfn.XLOOKUP(C526,customers!$A$1:$A$1001,customers!$I$1:$I$1001,,0)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_xlfn.XLOOKUP(C527,customers!$A$1:$A$1001,customers!$I$1:$I$1001,,0)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_xlfn.XLOOKUP(C528,customers!$A$1:$A$1001,customers!$I$1:$I$1001,,0)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_xlfn.XLOOKUP(C529,customers!$A$1:$A$1001,customers!$I$1:$I$1001,,0)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_xlfn.XLOOKUP(C530,customers!$A$1:$A$1001,customers!$I$1:$I$1001,,0)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_xlfn.XLOOKUP(C531,customers!$A$1:$A$1001,customers!$I$1:$I$1001,,0)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_xlfn.XLOOKUP(C532,customers!$A$1:$A$1001,customers!$I$1:$I$1001,,0)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_xlfn.XLOOKUP(C533,customers!$A$1:$A$1001,customers!$I$1:$I$1001,,0)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_xlfn.XLOOKUP(C534,customers!$A$1:$A$1001,customers!$I$1:$I$1001,,0)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_xlfn.XLOOKUP(C535,customers!$A$1:$A$1001,customers!$I$1:$I$1001,,0)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_xlfn.XLOOKUP(C536,customers!$A$1:$A$1001,customers!$I$1:$I$1001,,0)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_xlfn.XLOOKUP(C537,customers!$A$1:$A$1001,customers!$I$1:$I$1001,,0)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_xlfn.XLOOKUP(C538,customers!$A$1:$A$1001,customers!$I$1:$I$1001,,0)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_xlfn.XLOOKUP(C539,customers!$A$1:$A$1001,customers!$I$1:$I$1001,,0)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_xlfn.XLOOKUP(C540,customers!$A$1:$A$1001,customers!$I$1:$I$1001,,0)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_xlfn.XLOOKUP(C541,customers!$A$1:$A$1001,customers!$I$1:$I$1001,,0)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_xlfn.XLOOKUP(C542,customers!$A$1:$A$1001,customers!$I$1:$I$1001,,0)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_xlfn.XLOOKUP(C543,customers!$A$1:$A$1001,customers!$I$1:$I$1001,,0)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_xlfn.XLOOKUP(C544,customers!$A$1:$A$1001,customers!$I$1:$I$1001,,0)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_xlfn.XLOOKUP(C545,customers!$A$1:$A$1001,customers!$I$1:$I$1001,,0)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_xlfn.XLOOKUP(C546,customers!$A$1:$A$1001,customers!$I$1:$I$1001,,0)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_xlfn.XLOOKUP(C547,customers!$A$1:$A$1001,customers!$I$1:$I$1001,,0)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_xlfn.XLOOKUP(C548,customers!$A$1:$A$1001,customers!$I$1:$I$1001,,0)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_xlfn.XLOOKUP(C549,customers!$A$1:$A$1001,customers!$I$1:$I$1001,,0)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_xlfn.XLOOKUP(C550,customers!$A$1:$A$1001,customers!$I$1:$I$1001,,0)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_xlfn.XLOOKUP(C551,customers!$A$1:$A$1001,customers!$I$1:$I$1001,,0)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_xlfn.XLOOKUP(C552,customers!$A$1:$A$1001,customers!$I$1:$I$1001,,0)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_xlfn.XLOOKUP(C553,customers!$A$1:$A$1001,customers!$I$1:$I$1001,,0)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_xlfn.XLOOKUP(C554,customers!$A$1:$A$1001,customers!$I$1:$I$1001,,0)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_xlfn.XLOOKUP(C555,customers!$A$1:$A$1001,customers!$I$1:$I$1001,,0)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_xlfn.XLOOKUP(C556,customers!$A$1:$A$1001,customers!$I$1:$I$1001,,0)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_xlfn.XLOOKUP(C557,customers!$A$1:$A$1001,customers!$I$1:$I$1001,,0)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_xlfn.XLOOKUP(C558,customers!$A$1:$A$1001,customers!$I$1:$I$1001,,0)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_xlfn.XLOOKUP(C559,customers!$A$1:$A$1001,customers!$I$1:$I$1001,,0)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_xlfn.XLOOKUP(C560,customers!$A$1:$A$1001,customers!$I$1:$I$1001,,0)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_xlfn.XLOOKUP(C561,customers!$A$1:$A$1001,customers!$I$1:$I$1001,,0)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_xlfn.XLOOKUP(C562,customers!$A$1:$A$1001,customers!$I$1:$I$1001,,0)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_xlfn.XLOOKUP(C563,customers!$A$1:$A$1001,customers!$I$1:$I$1001,,0)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_xlfn.XLOOKUP(C564,customers!$A$1:$A$1001,customers!$I$1:$I$1001,,0)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_xlfn.XLOOKUP(C565,customers!$A$1:$A$1001,customers!$I$1:$I$1001,,0)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_xlfn.XLOOKUP(C566,customers!$A$1:$A$1001,customers!$I$1:$I$1001,,0)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_xlfn.XLOOKUP(C567,customers!$A$1:$A$1001,customers!$I$1:$I$1001,,0)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_xlfn.XLOOKUP(C568,customers!$A$1:$A$1001,customers!$I$1:$I$1001,,0)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_xlfn.XLOOKUP(C569,customers!$A$1:$A$1001,customers!$I$1:$I$1001,,0)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_xlfn.XLOOKUP(C570,customers!$A$1:$A$1001,customers!$I$1:$I$1001,,0)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_xlfn.XLOOKUP(C571,customers!$A$1:$A$1001,customers!$I$1:$I$1001,,0)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_xlfn.XLOOKUP(C572,customers!$A$1:$A$1001,customers!$I$1:$I$1001,,0)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_xlfn.XLOOKUP(C573,customers!$A$1:$A$1001,customers!$I$1:$I$1001,,0)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_xlfn.XLOOKUP(C574,customers!$A$1:$A$1001,customers!$I$1:$I$1001,,0)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_xlfn.XLOOKUP(C575,customers!$A$1:$A$1001,customers!$I$1:$I$1001,,0)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_xlfn.XLOOKUP(C576,customers!$A$1:$A$1001,customers!$I$1:$I$1001,,0)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_xlfn.XLOOKUP(C577,customers!$A$1:$A$1001,customers!$I$1:$I$1001,,0)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_xlfn.XLOOKUP(C578,customers!$A$1:$A$1001,customers!$I$1:$I$1001,,0)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IF(I579="Rob","Robusta",IF(I579="Exc","Excelsa",IF(I579="Lib","Liberica",IF(I579="Ara","Arabica",""))))</f>
        <v>Liberica</v>
      </c>
      <c r="O579" t="str">
        <f t="shared" ref="O579:O642" si="29">IF(J579="M","Medium",IF(J579="L","Light",IF(J579="D","Dark","")))</f>
        <v>Medium</v>
      </c>
      <c r="P579" t="str">
        <f>_xlfn.XLOOKUP(C579,customers!$A$1:$A$1001,customers!$I$1:$I$1001,,0)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_xlfn.XLOOKUP(C580,customers!$A$1:$A$1001,customers!$I$1:$I$1001,,0)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_xlfn.XLOOKUP(C581,customers!$A$1:$A$1001,customers!$I$1:$I$1001,,0)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_xlfn.XLOOKUP(C582,customers!$A$1:$A$1001,customers!$I$1:$I$1001,,0)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_xlfn.XLOOKUP(C583,customers!$A$1:$A$1001,customers!$I$1:$I$1001,,0)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_xlfn.XLOOKUP(C584,customers!$A$1:$A$1001,customers!$I$1:$I$1001,,0)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_xlfn.XLOOKUP(C585,customers!$A$1:$A$1001,customers!$I$1:$I$1001,,0)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_xlfn.XLOOKUP(C586,customers!$A$1:$A$1001,customers!$I$1:$I$1001,,0)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_xlfn.XLOOKUP(C587,customers!$A$1:$A$1001,customers!$I$1:$I$1001,,0)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_xlfn.XLOOKUP(C588,customers!$A$1:$A$1001,customers!$I$1:$I$1001,,0)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_xlfn.XLOOKUP(C589,customers!$A$1:$A$1001,customers!$I$1:$I$1001,,0)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_xlfn.XLOOKUP(C590,customers!$A$1:$A$1001,customers!$I$1:$I$1001,,0)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_xlfn.XLOOKUP(C591,customers!$A$1:$A$1001,customers!$I$1:$I$1001,,0)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_xlfn.XLOOKUP(C592,customers!$A$1:$A$1001,customers!$I$1:$I$1001,,0)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_xlfn.XLOOKUP(C593,customers!$A$1:$A$1001,customers!$I$1:$I$1001,,0)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_xlfn.XLOOKUP(C594,customers!$A$1:$A$1001,customers!$I$1:$I$1001,,0)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_xlfn.XLOOKUP(C595,customers!$A$1:$A$1001,customers!$I$1:$I$1001,,0)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_xlfn.XLOOKUP(C596,customers!$A$1:$A$1001,customers!$I$1:$I$1001,,0)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_xlfn.XLOOKUP(C597,customers!$A$1:$A$1001,customers!$I$1:$I$1001,,0)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_xlfn.XLOOKUP(C598,customers!$A$1:$A$1001,customers!$I$1:$I$1001,,0)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_xlfn.XLOOKUP(C599,customers!$A$1:$A$1001,customers!$I$1:$I$1001,,0)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_xlfn.XLOOKUP(C600,customers!$A$1:$A$1001,customers!$I$1:$I$1001,,0)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_xlfn.XLOOKUP(C601,customers!$A$1:$A$1001,customers!$I$1:$I$1001,,0)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_xlfn.XLOOKUP(C602,customers!$A$1:$A$1001,customers!$I$1:$I$1001,,0)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_xlfn.XLOOKUP(C603,customers!$A$1:$A$1001,customers!$I$1:$I$1001,,0)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_xlfn.XLOOKUP(C604,customers!$A$1:$A$1001,customers!$I$1:$I$1001,,0)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_xlfn.XLOOKUP(C605,customers!$A$1:$A$1001,customers!$I$1:$I$1001,,0)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_xlfn.XLOOKUP(C606,customers!$A$1:$A$1001,customers!$I$1:$I$1001,,0)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_xlfn.XLOOKUP(C607,customers!$A$1:$A$1001,customers!$I$1:$I$1001,,0)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_xlfn.XLOOKUP(C608,customers!$A$1:$A$1001,customers!$I$1:$I$1001,,0)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_xlfn.XLOOKUP(C609,customers!$A$1:$A$1001,customers!$I$1:$I$1001,,0)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_xlfn.XLOOKUP(C610,customers!$A$1:$A$1001,customers!$I$1:$I$1001,,0)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_xlfn.XLOOKUP(C611,customers!$A$1:$A$1001,customers!$I$1:$I$1001,,0)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_xlfn.XLOOKUP(C612,customers!$A$1:$A$1001,customers!$I$1:$I$1001,,0)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_xlfn.XLOOKUP(C613,customers!$A$1:$A$1001,customers!$I$1:$I$1001,,0)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_xlfn.XLOOKUP(C614,customers!$A$1:$A$1001,customers!$I$1:$I$1001,,0)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_xlfn.XLOOKUP(C615,customers!$A$1:$A$1001,customers!$I$1:$I$1001,,0)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_xlfn.XLOOKUP(C616,customers!$A$1:$A$1001,customers!$I$1:$I$1001,,0)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_xlfn.XLOOKUP(C617,customers!$A$1:$A$1001,customers!$I$1:$I$1001,,0)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_xlfn.XLOOKUP(C618,customers!$A$1:$A$1001,customers!$I$1:$I$1001,,0)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_xlfn.XLOOKUP(C619,customers!$A$1:$A$1001,customers!$I$1:$I$1001,,0)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_xlfn.XLOOKUP(C620,customers!$A$1:$A$1001,customers!$I$1:$I$1001,,0)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_xlfn.XLOOKUP(C621,customers!$A$1:$A$1001,customers!$I$1:$I$1001,,0)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_xlfn.XLOOKUP(C622,customers!$A$1:$A$1001,customers!$I$1:$I$1001,,0)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_xlfn.XLOOKUP(C623,customers!$A$1:$A$1001,customers!$I$1:$I$1001,,0)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_xlfn.XLOOKUP(C624,customers!$A$1:$A$1001,customers!$I$1:$I$1001,,0)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_xlfn.XLOOKUP(C625,customers!$A$1:$A$1001,customers!$I$1:$I$1001,,0)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_xlfn.XLOOKUP(C626,customers!$A$1:$A$1001,customers!$I$1:$I$1001,,0)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_xlfn.XLOOKUP(C627,customers!$A$1:$A$1001,customers!$I$1:$I$1001,,0)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_xlfn.XLOOKUP(C628,customers!$A$1:$A$1001,customers!$I$1:$I$1001,,0)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_xlfn.XLOOKUP(C629,customers!$A$1:$A$1001,customers!$I$1:$I$1001,,0)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_xlfn.XLOOKUP(C630,customers!$A$1:$A$1001,customers!$I$1:$I$1001,,0)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_xlfn.XLOOKUP(C631,customers!$A$1:$A$1001,customers!$I$1:$I$1001,,0)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_xlfn.XLOOKUP(C632,customers!$A$1:$A$1001,customers!$I$1:$I$1001,,0)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_xlfn.XLOOKUP(C633,customers!$A$1:$A$1001,customers!$I$1:$I$1001,,0)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_xlfn.XLOOKUP(C634,customers!$A$1:$A$1001,customers!$I$1:$I$1001,,0)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_xlfn.XLOOKUP(C635,customers!$A$1:$A$1001,customers!$I$1:$I$1001,,0)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_xlfn.XLOOKUP(C636,customers!$A$1:$A$1001,customers!$I$1:$I$1001,,0)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_xlfn.XLOOKUP(C637,customers!$A$1:$A$1001,customers!$I$1:$I$1001,,0)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_xlfn.XLOOKUP(C638,customers!$A$1:$A$1001,customers!$I$1:$I$1001,,0)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_xlfn.XLOOKUP(C639,customers!$A$1:$A$1001,customers!$I$1:$I$1001,,0)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_xlfn.XLOOKUP(C640,customers!$A$1:$A$1001,customers!$I$1:$I$1001,,0)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_xlfn.XLOOKUP(C641,customers!$A$1:$A$1001,customers!$I$1:$I$1001,,0)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_xlfn.XLOOKUP(C642,customers!$A$1:$A$1001,customers!$I$1:$I$1001,,0)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IF(I643="Rob","Robusta",IF(I643="Exc","Excelsa",IF(I643="Lib","Liberica",IF(I643="Ara","Arabica",""))))</f>
        <v>Robusta</v>
      </c>
      <c r="O643" t="str">
        <f t="shared" ref="O643:O706" si="32">IF(J643="M","Medium",IF(J643="L","Light",IF(J643="D","Dark","")))</f>
        <v>Light</v>
      </c>
      <c r="P643" t="str">
        <f>_xlfn.XLOOKUP(C643,customers!$A$1:$A$1001,customers!$I$1:$I$1001,,0)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_xlfn.XLOOKUP(C644,customers!$A$1:$A$1001,customers!$I$1:$I$1001,,0)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_xlfn.XLOOKUP(C645,customers!$A$1:$A$1001,customers!$I$1:$I$1001,,0)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_xlfn.XLOOKUP(C646,customers!$A$1:$A$1001,customers!$I$1:$I$1001,,0)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_xlfn.XLOOKUP(C647,customers!$A$1:$A$1001,customers!$I$1:$I$1001,,0)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_xlfn.XLOOKUP(C648,customers!$A$1:$A$1001,customers!$I$1:$I$1001,,0)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_xlfn.XLOOKUP(C649,customers!$A$1:$A$1001,customers!$I$1:$I$1001,,0)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_xlfn.XLOOKUP(C650,customers!$A$1:$A$1001,customers!$I$1:$I$1001,,0)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_xlfn.XLOOKUP(C651,customers!$A$1:$A$1001,customers!$I$1:$I$1001,,0)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_xlfn.XLOOKUP(C652,customers!$A$1:$A$1001,customers!$I$1:$I$1001,,0)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_xlfn.XLOOKUP(C653,customers!$A$1:$A$1001,customers!$I$1:$I$1001,,0)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_xlfn.XLOOKUP(C654,customers!$A$1:$A$1001,customers!$I$1:$I$1001,,0)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_xlfn.XLOOKUP(C655,customers!$A$1:$A$1001,customers!$I$1:$I$1001,,0)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_xlfn.XLOOKUP(C656,customers!$A$1:$A$1001,customers!$I$1:$I$1001,,0)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_xlfn.XLOOKUP(C657,customers!$A$1:$A$1001,customers!$I$1:$I$1001,,0)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_xlfn.XLOOKUP(C658,customers!$A$1:$A$1001,customers!$I$1:$I$1001,,0)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_xlfn.XLOOKUP(C659,customers!$A$1:$A$1001,customers!$I$1:$I$1001,,0)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_xlfn.XLOOKUP(C660,customers!$A$1:$A$1001,customers!$I$1:$I$1001,,0)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_xlfn.XLOOKUP(C661,customers!$A$1:$A$1001,customers!$I$1:$I$1001,,0)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_xlfn.XLOOKUP(C662,customers!$A$1:$A$1001,customers!$I$1:$I$1001,,0)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_xlfn.XLOOKUP(C663,customers!$A$1:$A$1001,customers!$I$1:$I$1001,,0)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_xlfn.XLOOKUP(C664,customers!$A$1:$A$1001,customers!$I$1:$I$1001,,0)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_xlfn.XLOOKUP(C665,customers!$A$1:$A$1001,customers!$I$1:$I$1001,,0)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_xlfn.XLOOKUP(C666,customers!$A$1:$A$1001,customers!$I$1:$I$1001,,0)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_xlfn.XLOOKUP(C667,customers!$A$1:$A$1001,customers!$I$1:$I$1001,,0)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_xlfn.XLOOKUP(C668,customers!$A$1:$A$1001,customers!$I$1:$I$1001,,0)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_xlfn.XLOOKUP(C669,customers!$A$1:$A$1001,customers!$I$1:$I$1001,,0)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_xlfn.XLOOKUP(C670,customers!$A$1:$A$1001,customers!$I$1:$I$1001,,0)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_xlfn.XLOOKUP(C671,customers!$A$1:$A$1001,customers!$I$1:$I$1001,,0)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_xlfn.XLOOKUP(C672,customers!$A$1:$A$1001,customers!$I$1:$I$1001,,0)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_xlfn.XLOOKUP(C673,customers!$A$1:$A$1001,customers!$I$1:$I$1001,,0)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_xlfn.XLOOKUP(C674,customers!$A$1:$A$1001,customers!$I$1:$I$1001,,0)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_xlfn.XLOOKUP(C675,customers!$A$1:$A$1001,customers!$I$1:$I$1001,,0)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_xlfn.XLOOKUP(C676,customers!$A$1:$A$1001,customers!$I$1:$I$1001,,0)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_xlfn.XLOOKUP(C677,customers!$A$1:$A$1001,customers!$I$1:$I$1001,,0)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_xlfn.XLOOKUP(C678,customers!$A$1:$A$1001,customers!$I$1:$I$1001,,0)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_xlfn.XLOOKUP(C679,customers!$A$1:$A$1001,customers!$I$1:$I$1001,,0)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_xlfn.XLOOKUP(C680,customers!$A$1:$A$1001,customers!$I$1:$I$1001,,0)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_xlfn.XLOOKUP(C681,customers!$A$1:$A$1001,customers!$I$1:$I$1001,,0)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_xlfn.XLOOKUP(C682,customers!$A$1:$A$1001,customers!$I$1:$I$1001,,0)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_xlfn.XLOOKUP(C683,customers!$A$1:$A$1001,customers!$I$1:$I$1001,,0)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_xlfn.XLOOKUP(C684,customers!$A$1:$A$1001,customers!$I$1:$I$1001,,0)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_xlfn.XLOOKUP(C685,customers!$A$1:$A$1001,customers!$I$1:$I$1001,,0)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_xlfn.XLOOKUP(C686,customers!$A$1:$A$1001,customers!$I$1:$I$1001,,0)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_xlfn.XLOOKUP(C687,customers!$A$1:$A$1001,customers!$I$1:$I$1001,,0)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_xlfn.XLOOKUP(C688,customers!$A$1:$A$1001,customers!$I$1:$I$1001,,0)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_xlfn.XLOOKUP(C689,customers!$A$1:$A$1001,customers!$I$1:$I$1001,,0)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_xlfn.XLOOKUP(C690,customers!$A$1:$A$1001,customers!$I$1:$I$1001,,0)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_xlfn.XLOOKUP(C691,customers!$A$1:$A$1001,customers!$I$1:$I$1001,,0)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_xlfn.XLOOKUP(C692,customers!$A$1:$A$1001,customers!$I$1:$I$1001,,0)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_xlfn.XLOOKUP(C693,customers!$A$1:$A$1001,customers!$I$1:$I$1001,,0)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_xlfn.XLOOKUP(C694,customers!$A$1:$A$1001,customers!$I$1:$I$1001,,0)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_xlfn.XLOOKUP(C695,customers!$A$1:$A$1001,customers!$I$1:$I$1001,,0)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_xlfn.XLOOKUP(C696,customers!$A$1:$A$1001,customers!$I$1:$I$1001,,0)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_xlfn.XLOOKUP(C697,customers!$A$1:$A$1001,customers!$I$1:$I$1001,,0)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_xlfn.XLOOKUP(C698,customers!$A$1:$A$1001,customers!$I$1:$I$1001,,0)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_xlfn.XLOOKUP(C699,customers!$A$1:$A$1001,customers!$I$1:$I$1001,,0)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_xlfn.XLOOKUP(C700,customers!$A$1:$A$1001,customers!$I$1:$I$1001,,0)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_xlfn.XLOOKUP(C701,customers!$A$1:$A$1001,customers!$I$1:$I$1001,,0)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_xlfn.XLOOKUP(C702,customers!$A$1:$A$1001,customers!$I$1:$I$1001,,0)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_xlfn.XLOOKUP(C703,customers!$A$1:$A$1001,customers!$I$1:$I$1001,,0)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_xlfn.XLOOKUP(C704,customers!$A$1:$A$1001,customers!$I$1:$I$1001,,0)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_xlfn.XLOOKUP(C705,customers!$A$1:$A$1001,customers!$I$1:$I$1001,,0)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_xlfn.XLOOKUP(C706,customers!$A$1:$A$1001,customers!$I$1:$I$1001,,0)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IF(I707="Rob","Robusta",IF(I707="Exc","Excelsa",IF(I707="Lib","Liberica",IF(I707="Ara","Arabica",""))))</f>
        <v>Excelsa</v>
      </c>
      <c r="O707" t="str">
        <f t="shared" ref="O707:O770" si="35">IF(J707="M","Medium",IF(J707="L","Light",IF(J707="D","Dark","")))</f>
        <v>Light</v>
      </c>
      <c r="P707" t="str">
        <f>_xlfn.XLOOKUP(C707,customers!$A$1:$A$1001,customers!$I$1:$I$1001,,0)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_xlfn.XLOOKUP(C708,customers!$A$1:$A$1001,customers!$I$1:$I$1001,,0)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_xlfn.XLOOKUP(C709,customers!$A$1:$A$1001,customers!$I$1:$I$1001,,0)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_xlfn.XLOOKUP(C710,customers!$A$1:$A$1001,customers!$I$1:$I$1001,,0)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_xlfn.XLOOKUP(C711,customers!$A$1:$A$1001,customers!$I$1:$I$1001,,0)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_xlfn.XLOOKUP(C712,customers!$A$1:$A$1001,customers!$I$1:$I$1001,,0)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_xlfn.XLOOKUP(C713,customers!$A$1:$A$1001,customers!$I$1:$I$1001,,0)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_xlfn.XLOOKUP(C714,customers!$A$1:$A$1001,customers!$I$1:$I$1001,,0)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_xlfn.XLOOKUP(C715,customers!$A$1:$A$1001,customers!$I$1:$I$1001,,0)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_xlfn.XLOOKUP(C716,customers!$A$1:$A$1001,customers!$I$1:$I$1001,,0)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_xlfn.XLOOKUP(C717,customers!$A$1:$A$1001,customers!$I$1:$I$1001,,0)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_xlfn.XLOOKUP(C718,customers!$A$1:$A$1001,customers!$I$1:$I$1001,,0)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_xlfn.XLOOKUP(C719,customers!$A$1:$A$1001,customers!$I$1:$I$1001,,0)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_xlfn.XLOOKUP(C720,customers!$A$1:$A$1001,customers!$I$1:$I$1001,,0)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_xlfn.XLOOKUP(C721,customers!$A$1:$A$1001,customers!$I$1:$I$1001,,0)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_xlfn.XLOOKUP(C722,customers!$A$1:$A$1001,customers!$I$1:$I$1001,,0)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_xlfn.XLOOKUP(C723,customers!$A$1:$A$1001,customers!$I$1:$I$1001,,0)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_xlfn.XLOOKUP(C724,customers!$A$1:$A$1001,customers!$I$1:$I$1001,,0)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_xlfn.XLOOKUP(C725,customers!$A$1:$A$1001,customers!$I$1:$I$1001,,0)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_xlfn.XLOOKUP(C726,customers!$A$1:$A$1001,customers!$I$1:$I$1001,,0)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_xlfn.XLOOKUP(C727,customers!$A$1:$A$1001,customers!$I$1:$I$1001,,0)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_xlfn.XLOOKUP(C728,customers!$A$1:$A$1001,customers!$I$1:$I$1001,,0)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_xlfn.XLOOKUP(C729,customers!$A$1:$A$1001,customers!$I$1:$I$1001,,0)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_xlfn.XLOOKUP(C730,customers!$A$1:$A$1001,customers!$I$1:$I$1001,,0)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_xlfn.XLOOKUP(C731,customers!$A$1:$A$1001,customers!$I$1:$I$1001,,0)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_xlfn.XLOOKUP(C732,customers!$A$1:$A$1001,customers!$I$1:$I$1001,,0)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_xlfn.XLOOKUP(C733,customers!$A$1:$A$1001,customers!$I$1:$I$1001,,0)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_xlfn.XLOOKUP(C734,customers!$A$1:$A$1001,customers!$I$1:$I$1001,,0)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_xlfn.XLOOKUP(C735,customers!$A$1:$A$1001,customers!$I$1:$I$1001,,0)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_xlfn.XLOOKUP(C736,customers!$A$1:$A$1001,customers!$I$1:$I$1001,,0)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_xlfn.XLOOKUP(C737,customers!$A$1:$A$1001,customers!$I$1:$I$1001,,0)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_xlfn.XLOOKUP(C738,customers!$A$1:$A$1001,customers!$I$1:$I$1001,,0)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_xlfn.XLOOKUP(C739,customers!$A$1:$A$1001,customers!$I$1:$I$1001,,0)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_xlfn.XLOOKUP(C740,customers!$A$1:$A$1001,customers!$I$1:$I$1001,,0)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_xlfn.XLOOKUP(C741,customers!$A$1:$A$1001,customers!$I$1:$I$1001,,0)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_xlfn.XLOOKUP(C742,customers!$A$1:$A$1001,customers!$I$1:$I$1001,,0)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_xlfn.XLOOKUP(C743,customers!$A$1:$A$1001,customers!$I$1:$I$1001,,0)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_xlfn.XLOOKUP(C744,customers!$A$1:$A$1001,customers!$I$1:$I$1001,,0)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_xlfn.XLOOKUP(C745,customers!$A$1:$A$1001,customers!$I$1:$I$1001,,0)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_xlfn.XLOOKUP(C746,customers!$A$1:$A$1001,customers!$I$1:$I$1001,,0)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_xlfn.XLOOKUP(C747,customers!$A$1:$A$1001,customers!$I$1:$I$1001,,0)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_xlfn.XLOOKUP(C748,customers!$A$1:$A$1001,customers!$I$1:$I$1001,,0)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_xlfn.XLOOKUP(C749,customers!$A$1:$A$1001,customers!$I$1:$I$1001,,0)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_xlfn.XLOOKUP(C750,customers!$A$1:$A$1001,customers!$I$1:$I$1001,,0)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_xlfn.XLOOKUP(C751,customers!$A$1:$A$1001,customers!$I$1:$I$1001,,0)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_xlfn.XLOOKUP(C752,customers!$A$1:$A$1001,customers!$I$1:$I$1001,,0)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_xlfn.XLOOKUP(C753,customers!$A$1:$A$1001,customers!$I$1:$I$1001,,0)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_xlfn.XLOOKUP(C754,customers!$A$1:$A$1001,customers!$I$1:$I$1001,,0)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_xlfn.XLOOKUP(C755,customers!$A$1:$A$1001,customers!$I$1:$I$1001,,0)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_xlfn.XLOOKUP(C756,customers!$A$1:$A$1001,customers!$I$1:$I$1001,,0)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_xlfn.XLOOKUP(C757,customers!$A$1:$A$1001,customers!$I$1:$I$1001,,0)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_xlfn.XLOOKUP(C758,customers!$A$1:$A$1001,customers!$I$1:$I$1001,,0)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_xlfn.XLOOKUP(C759,customers!$A$1:$A$1001,customers!$I$1:$I$1001,,0)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_xlfn.XLOOKUP(C760,customers!$A$1:$A$1001,customers!$I$1:$I$1001,,0)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_xlfn.XLOOKUP(C761,customers!$A$1:$A$1001,customers!$I$1:$I$1001,,0)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_xlfn.XLOOKUP(C762,customers!$A$1:$A$1001,customers!$I$1:$I$1001,,0)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_xlfn.XLOOKUP(C763,customers!$A$1:$A$1001,customers!$I$1:$I$1001,,0)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_xlfn.XLOOKUP(C764,customers!$A$1:$A$1001,customers!$I$1:$I$1001,,0)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_xlfn.XLOOKUP(C765,customers!$A$1:$A$1001,customers!$I$1:$I$1001,,0)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_xlfn.XLOOKUP(C766,customers!$A$1:$A$1001,customers!$I$1:$I$1001,,0)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_xlfn.XLOOKUP(C767,customers!$A$1:$A$1001,customers!$I$1:$I$1001,,0)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_xlfn.XLOOKUP(C768,customers!$A$1:$A$1001,customers!$I$1:$I$1001,,0)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_xlfn.XLOOKUP(C769,customers!$A$1:$A$1001,customers!$I$1:$I$1001,,0)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_xlfn.XLOOKUP(C770,customers!$A$1:$A$1001,customers!$I$1:$I$1001,,0)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IF(I771="Rob","Robusta",IF(I771="Exc","Excelsa",IF(I771="Lib","Liberica",IF(I771="Ara","Arabica",""))))</f>
        <v>Robusta</v>
      </c>
      <c r="O771" t="str">
        <f t="shared" ref="O771:O834" si="38">IF(J771="M","Medium",IF(J771="L","Light",IF(J771="D","Dark","")))</f>
        <v>Medium</v>
      </c>
      <c r="P771" t="str">
        <f>_xlfn.XLOOKUP(C771,customers!$A$1:$A$1001,customers!$I$1:$I$1001,,0)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_xlfn.XLOOKUP(C772,customers!$A$1:$A$1001,customers!$I$1:$I$1001,,0)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_xlfn.XLOOKUP(C773,customers!$A$1:$A$1001,customers!$I$1:$I$1001,,0)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_xlfn.XLOOKUP(C774,customers!$A$1:$A$1001,customers!$I$1:$I$1001,,0)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_xlfn.XLOOKUP(C775,customers!$A$1:$A$1001,customers!$I$1:$I$1001,,0)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_xlfn.XLOOKUP(C776,customers!$A$1:$A$1001,customers!$I$1:$I$1001,,0)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_xlfn.XLOOKUP(C777,customers!$A$1:$A$1001,customers!$I$1:$I$1001,,0)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_xlfn.XLOOKUP(C778,customers!$A$1:$A$1001,customers!$I$1:$I$1001,,0)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_xlfn.XLOOKUP(C779,customers!$A$1:$A$1001,customers!$I$1:$I$1001,,0)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_xlfn.XLOOKUP(C780,customers!$A$1:$A$1001,customers!$I$1:$I$1001,,0)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_xlfn.XLOOKUP(C781,customers!$A$1:$A$1001,customers!$I$1:$I$1001,,0)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_xlfn.XLOOKUP(C782,customers!$A$1:$A$1001,customers!$I$1:$I$1001,,0)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_xlfn.XLOOKUP(C783,customers!$A$1:$A$1001,customers!$I$1:$I$1001,,0)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_xlfn.XLOOKUP(C784,customers!$A$1:$A$1001,customers!$I$1:$I$1001,,0)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_xlfn.XLOOKUP(C785,customers!$A$1:$A$1001,customers!$I$1:$I$1001,,0)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_xlfn.XLOOKUP(C786,customers!$A$1:$A$1001,customers!$I$1:$I$1001,,0)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_xlfn.XLOOKUP(C787,customers!$A$1:$A$1001,customers!$I$1:$I$1001,,0)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_xlfn.XLOOKUP(C788,customers!$A$1:$A$1001,customers!$I$1:$I$1001,,0)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_xlfn.XLOOKUP(C789,customers!$A$1:$A$1001,customers!$I$1:$I$1001,,0)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_xlfn.XLOOKUP(C790,customers!$A$1:$A$1001,customers!$I$1:$I$1001,,0)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_xlfn.XLOOKUP(C791,customers!$A$1:$A$1001,customers!$I$1:$I$1001,,0)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_xlfn.XLOOKUP(C792,customers!$A$1:$A$1001,customers!$I$1:$I$1001,,0)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_xlfn.XLOOKUP(C793,customers!$A$1:$A$1001,customers!$I$1:$I$1001,,0)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_xlfn.XLOOKUP(C794,customers!$A$1:$A$1001,customers!$I$1:$I$1001,,0)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_xlfn.XLOOKUP(C795,customers!$A$1:$A$1001,customers!$I$1:$I$1001,,0)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_xlfn.XLOOKUP(C796,customers!$A$1:$A$1001,customers!$I$1:$I$1001,,0)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_xlfn.XLOOKUP(C797,customers!$A$1:$A$1001,customers!$I$1:$I$1001,,0)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_xlfn.XLOOKUP(C798,customers!$A$1:$A$1001,customers!$I$1:$I$1001,,0)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_xlfn.XLOOKUP(C799,customers!$A$1:$A$1001,customers!$I$1:$I$1001,,0)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_xlfn.XLOOKUP(C800,customers!$A$1:$A$1001,customers!$I$1:$I$1001,,0)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_xlfn.XLOOKUP(C801,customers!$A$1:$A$1001,customers!$I$1:$I$1001,,0)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_xlfn.XLOOKUP(C802,customers!$A$1:$A$1001,customers!$I$1:$I$1001,,0)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_xlfn.XLOOKUP(C803,customers!$A$1:$A$1001,customers!$I$1:$I$1001,,0)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_xlfn.XLOOKUP(C804,customers!$A$1:$A$1001,customers!$I$1:$I$1001,,0)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_xlfn.XLOOKUP(C805,customers!$A$1:$A$1001,customers!$I$1:$I$1001,,0)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_xlfn.XLOOKUP(C806,customers!$A$1:$A$1001,customers!$I$1:$I$1001,,0)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_xlfn.XLOOKUP(C807,customers!$A$1:$A$1001,customers!$I$1:$I$1001,,0)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_xlfn.XLOOKUP(C808,customers!$A$1:$A$1001,customers!$I$1:$I$1001,,0)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_xlfn.XLOOKUP(C809,customers!$A$1:$A$1001,customers!$I$1:$I$1001,,0)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_xlfn.XLOOKUP(C810,customers!$A$1:$A$1001,customers!$I$1:$I$1001,,0)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_xlfn.XLOOKUP(C811,customers!$A$1:$A$1001,customers!$I$1:$I$1001,,0)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_xlfn.XLOOKUP(C812,customers!$A$1:$A$1001,customers!$I$1:$I$1001,,0)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_xlfn.XLOOKUP(C813,customers!$A$1:$A$1001,customers!$I$1:$I$1001,,0)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_xlfn.XLOOKUP(C814,customers!$A$1:$A$1001,customers!$I$1:$I$1001,,0)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_xlfn.XLOOKUP(C815,customers!$A$1:$A$1001,customers!$I$1:$I$1001,,0)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_xlfn.XLOOKUP(C816,customers!$A$1:$A$1001,customers!$I$1:$I$1001,,0)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_xlfn.XLOOKUP(C817,customers!$A$1:$A$1001,customers!$I$1:$I$1001,,0)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_xlfn.XLOOKUP(C818,customers!$A$1:$A$1001,customers!$I$1:$I$1001,,0)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_xlfn.XLOOKUP(C819,customers!$A$1:$A$1001,customers!$I$1:$I$1001,,0)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_xlfn.XLOOKUP(C820,customers!$A$1:$A$1001,customers!$I$1:$I$1001,,0)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_xlfn.XLOOKUP(C821,customers!$A$1:$A$1001,customers!$I$1:$I$1001,,0)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_xlfn.XLOOKUP(C822,customers!$A$1:$A$1001,customers!$I$1:$I$1001,,0)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_xlfn.XLOOKUP(C823,customers!$A$1:$A$1001,customers!$I$1:$I$1001,,0)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_xlfn.XLOOKUP(C824,customers!$A$1:$A$1001,customers!$I$1:$I$1001,,0)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_xlfn.XLOOKUP(C825,customers!$A$1:$A$1001,customers!$I$1:$I$1001,,0)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_xlfn.XLOOKUP(C826,customers!$A$1:$A$1001,customers!$I$1:$I$1001,,0)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_xlfn.XLOOKUP(C827,customers!$A$1:$A$1001,customers!$I$1:$I$1001,,0)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_xlfn.XLOOKUP(C828,customers!$A$1:$A$1001,customers!$I$1:$I$1001,,0)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_xlfn.XLOOKUP(C829,customers!$A$1:$A$1001,customers!$I$1:$I$1001,,0)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_xlfn.XLOOKUP(C830,customers!$A$1:$A$1001,customers!$I$1:$I$1001,,0)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_xlfn.XLOOKUP(C831,customers!$A$1:$A$1001,customers!$I$1:$I$1001,,0)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_xlfn.XLOOKUP(C832,customers!$A$1:$A$1001,customers!$I$1:$I$1001,,0)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_xlfn.XLOOKUP(C833,customers!$A$1:$A$1001,customers!$I$1:$I$1001,,0)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_xlfn.XLOOKUP(C834,customers!$A$1:$A$1001,customers!$I$1:$I$1001,,0)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IF(I835="Rob","Robusta",IF(I835="Exc","Excelsa",IF(I835="Lib","Liberica",IF(I835="Ara","Arabica",""))))</f>
        <v>Robusta</v>
      </c>
      <c r="O835" t="str">
        <f t="shared" ref="O835:O898" si="41">IF(J835="M","Medium",IF(J835="L","Light",IF(J835="D","Dark","")))</f>
        <v>Dark</v>
      </c>
      <c r="P835" t="str">
        <f>_xlfn.XLOOKUP(C835,customers!$A$1:$A$1001,customers!$I$1:$I$1001,,0)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_xlfn.XLOOKUP(C836,customers!$A$1:$A$1001,customers!$I$1:$I$1001,,0)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_xlfn.XLOOKUP(C837,customers!$A$1:$A$1001,customers!$I$1:$I$1001,,0)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_xlfn.XLOOKUP(C838,customers!$A$1:$A$1001,customers!$I$1:$I$1001,,0)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_xlfn.XLOOKUP(C839,customers!$A$1:$A$1001,customers!$I$1:$I$1001,,0)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_xlfn.XLOOKUP(C840,customers!$A$1:$A$1001,customers!$I$1:$I$1001,,0)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_xlfn.XLOOKUP(C841,customers!$A$1:$A$1001,customers!$I$1:$I$1001,,0)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_xlfn.XLOOKUP(C842,customers!$A$1:$A$1001,customers!$I$1:$I$1001,,0)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_xlfn.XLOOKUP(C843,customers!$A$1:$A$1001,customers!$I$1:$I$1001,,0)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_xlfn.XLOOKUP(C844,customers!$A$1:$A$1001,customers!$I$1:$I$1001,,0)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_xlfn.XLOOKUP(C845,customers!$A$1:$A$1001,customers!$I$1:$I$1001,,0)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_xlfn.XLOOKUP(C846,customers!$A$1:$A$1001,customers!$I$1:$I$1001,,0)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_xlfn.XLOOKUP(C847,customers!$A$1:$A$1001,customers!$I$1:$I$1001,,0)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_xlfn.XLOOKUP(C848,customers!$A$1:$A$1001,customers!$I$1:$I$1001,,0)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_xlfn.XLOOKUP(C849,customers!$A$1:$A$1001,customers!$I$1:$I$1001,,0)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_xlfn.XLOOKUP(C850,customers!$A$1:$A$1001,customers!$I$1:$I$1001,,0)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_xlfn.XLOOKUP(C851,customers!$A$1:$A$1001,customers!$I$1:$I$1001,,0)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_xlfn.XLOOKUP(C852,customers!$A$1:$A$1001,customers!$I$1:$I$1001,,0)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_xlfn.XLOOKUP(C853,customers!$A$1:$A$1001,customers!$I$1:$I$1001,,0)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_xlfn.XLOOKUP(C854,customers!$A$1:$A$1001,customers!$I$1:$I$1001,,0)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_xlfn.XLOOKUP(C855,customers!$A$1:$A$1001,customers!$I$1:$I$1001,,0)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_xlfn.XLOOKUP(C856,customers!$A$1:$A$1001,customers!$I$1:$I$1001,,0)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_xlfn.XLOOKUP(C857,customers!$A$1:$A$1001,customers!$I$1:$I$1001,,0)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_xlfn.XLOOKUP(C858,customers!$A$1:$A$1001,customers!$I$1:$I$1001,,0)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_xlfn.XLOOKUP(C859,customers!$A$1:$A$1001,customers!$I$1:$I$1001,,0)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_xlfn.XLOOKUP(C860,customers!$A$1:$A$1001,customers!$I$1:$I$1001,,0)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_xlfn.XLOOKUP(C861,customers!$A$1:$A$1001,customers!$I$1:$I$1001,,0)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_xlfn.XLOOKUP(C862,customers!$A$1:$A$1001,customers!$I$1:$I$1001,,0)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_xlfn.XLOOKUP(C863,customers!$A$1:$A$1001,customers!$I$1:$I$1001,,0)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_xlfn.XLOOKUP(C864,customers!$A$1:$A$1001,customers!$I$1:$I$1001,,0)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_xlfn.XLOOKUP(C865,customers!$A$1:$A$1001,customers!$I$1:$I$1001,,0)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_xlfn.XLOOKUP(C866,customers!$A$1:$A$1001,customers!$I$1:$I$1001,,0)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_xlfn.XLOOKUP(C867,customers!$A$1:$A$1001,customers!$I$1:$I$1001,,0)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_xlfn.XLOOKUP(C868,customers!$A$1:$A$1001,customers!$I$1:$I$1001,,0)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_xlfn.XLOOKUP(C869,customers!$A$1:$A$1001,customers!$I$1:$I$1001,,0)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_xlfn.XLOOKUP(C870,customers!$A$1:$A$1001,customers!$I$1:$I$1001,,0)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_xlfn.XLOOKUP(C871,customers!$A$1:$A$1001,customers!$I$1:$I$1001,,0)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_xlfn.XLOOKUP(C872,customers!$A$1:$A$1001,customers!$I$1:$I$1001,,0)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_xlfn.XLOOKUP(C873,customers!$A$1:$A$1001,customers!$I$1:$I$1001,,0)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_xlfn.XLOOKUP(C874,customers!$A$1:$A$1001,customers!$I$1:$I$1001,,0)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_xlfn.XLOOKUP(C875,customers!$A$1:$A$1001,customers!$I$1:$I$1001,,0)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_xlfn.XLOOKUP(C876,customers!$A$1:$A$1001,customers!$I$1:$I$1001,,0)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_xlfn.XLOOKUP(C877,customers!$A$1:$A$1001,customers!$I$1:$I$1001,,0)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_xlfn.XLOOKUP(C878,customers!$A$1:$A$1001,customers!$I$1:$I$1001,,0)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_xlfn.XLOOKUP(C879,customers!$A$1:$A$1001,customers!$I$1:$I$1001,,0)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_xlfn.XLOOKUP(C880,customers!$A$1:$A$1001,customers!$I$1:$I$1001,,0)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_xlfn.XLOOKUP(C881,customers!$A$1:$A$1001,customers!$I$1:$I$1001,,0)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_xlfn.XLOOKUP(C882,customers!$A$1:$A$1001,customers!$I$1:$I$1001,,0)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_xlfn.XLOOKUP(C883,customers!$A$1:$A$1001,customers!$I$1:$I$1001,,0)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_xlfn.XLOOKUP(C884,customers!$A$1:$A$1001,customers!$I$1:$I$1001,,0)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_xlfn.XLOOKUP(C885,customers!$A$1:$A$1001,customers!$I$1:$I$1001,,0)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_xlfn.XLOOKUP(C886,customers!$A$1:$A$1001,customers!$I$1:$I$1001,,0)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_xlfn.XLOOKUP(C887,customers!$A$1:$A$1001,customers!$I$1:$I$1001,,0)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_xlfn.XLOOKUP(C888,customers!$A$1:$A$1001,customers!$I$1:$I$1001,,0)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_xlfn.XLOOKUP(C889,customers!$A$1:$A$1001,customers!$I$1:$I$1001,,0)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_xlfn.XLOOKUP(C890,customers!$A$1:$A$1001,customers!$I$1:$I$1001,,0)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_xlfn.XLOOKUP(C891,customers!$A$1:$A$1001,customers!$I$1:$I$1001,,0)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_xlfn.XLOOKUP(C892,customers!$A$1:$A$1001,customers!$I$1:$I$1001,,0)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_xlfn.XLOOKUP(C893,customers!$A$1:$A$1001,customers!$I$1:$I$1001,,0)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_xlfn.XLOOKUP(C894,customers!$A$1:$A$1001,customers!$I$1:$I$1001,,0)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_xlfn.XLOOKUP(C895,customers!$A$1:$A$1001,customers!$I$1:$I$1001,,0)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_xlfn.XLOOKUP(C896,customers!$A$1:$A$1001,customers!$I$1:$I$1001,,0)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_xlfn.XLOOKUP(C897,customers!$A$1:$A$1001,customers!$I$1:$I$1001,,0)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_xlfn.XLOOKUP(C898,customers!$A$1:$A$1001,customers!$I$1:$I$1001,,0)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IF(I899="Rob","Robusta",IF(I899="Exc","Excelsa",IF(I899="Lib","Liberica",IF(I899="Ara","Arabica",""))))</f>
        <v>Excelsa</v>
      </c>
      <c r="O899" t="str">
        <f t="shared" ref="O899:O962" si="44">IF(J899="M","Medium",IF(J899="L","Light",IF(J899="D","Dark","")))</f>
        <v>Dark</v>
      </c>
      <c r="P899" t="str">
        <f>_xlfn.XLOOKUP(C899,customers!$A$1:$A$1001,customers!$I$1:$I$1001,,0)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_xlfn.XLOOKUP(C900,customers!$A$1:$A$1001,customers!$I$1:$I$1001,,0)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_xlfn.XLOOKUP(C901,customers!$A$1:$A$1001,customers!$I$1:$I$1001,,0)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_xlfn.XLOOKUP(C902,customers!$A$1:$A$1001,customers!$I$1:$I$1001,,0)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_xlfn.XLOOKUP(C903,customers!$A$1:$A$1001,customers!$I$1:$I$1001,,0)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_xlfn.XLOOKUP(C904,customers!$A$1:$A$1001,customers!$I$1:$I$1001,,0)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_xlfn.XLOOKUP(C905,customers!$A$1:$A$1001,customers!$I$1:$I$1001,,0)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_xlfn.XLOOKUP(C906,customers!$A$1:$A$1001,customers!$I$1:$I$1001,,0)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_xlfn.XLOOKUP(C907,customers!$A$1:$A$1001,customers!$I$1:$I$1001,,0)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_xlfn.XLOOKUP(C908,customers!$A$1:$A$1001,customers!$I$1:$I$1001,,0)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_xlfn.XLOOKUP(C909,customers!$A$1:$A$1001,customers!$I$1:$I$1001,,0)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_xlfn.XLOOKUP(C910,customers!$A$1:$A$1001,customers!$I$1:$I$1001,,0)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_xlfn.XLOOKUP(C911,customers!$A$1:$A$1001,customers!$I$1:$I$1001,,0)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_xlfn.XLOOKUP(C912,customers!$A$1:$A$1001,customers!$I$1:$I$1001,,0)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_xlfn.XLOOKUP(C913,customers!$A$1:$A$1001,customers!$I$1:$I$1001,,0)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_xlfn.XLOOKUP(C914,customers!$A$1:$A$1001,customers!$I$1:$I$1001,,0)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_xlfn.XLOOKUP(C915,customers!$A$1:$A$1001,customers!$I$1:$I$1001,,0)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_xlfn.XLOOKUP(C916,customers!$A$1:$A$1001,customers!$I$1:$I$1001,,0)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_xlfn.XLOOKUP(C917,customers!$A$1:$A$1001,customers!$I$1:$I$1001,,0)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_xlfn.XLOOKUP(C918,customers!$A$1:$A$1001,customers!$I$1:$I$1001,,0)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_xlfn.XLOOKUP(C919,customers!$A$1:$A$1001,customers!$I$1:$I$1001,,0)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_xlfn.XLOOKUP(C920,customers!$A$1:$A$1001,customers!$I$1:$I$1001,,0)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_xlfn.XLOOKUP(C921,customers!$A$1:$A$1001,customers!$I$1:$I$1001,,0)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_xlfn.XLOOKUP(C922,customers!$A$1:$A$1001,customers!$I$1:$I$1001,,0)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_xlfn.XLOOKUP(C923,customers!$A$1:$A$1001,customers!$I$1:$I$1001,,0)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_xlfn.XLOOKUP(C924,customers!$A$1:$A$1001,customers!$I$1:$I$1001,,0)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_xlfn.XLOOKUP(C925,customers!$A$1:$A$1001,customers!$I$1:$I$1001,,0)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_xlfn.XLOOKUP(C926,customers!$A$1:$A$1001,customers!$I$1:$I$1001,,0)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_xlfn.XLOOKUP(C927,customers!$A$1:$A$1001,customers!$I$1:$I$1001,,0)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_xlfn.XLOOKUP(C928,customers!$A$1:$A$1001,customers!$I$1:$I$1001,,0)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_xlfn.XLOOKUP(C929,customers!$A$1:$A$1001,customers!$I$1:$I$1001,,0)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_xlfn.XLOOKUP(C930,customers!$A$1:$A$1001,customers!$I$1:$I$1001,,0)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_xlfn.XLOOKUP(C931,customers!$A$1:$A$1001,customers!$I$1:$I$1001,,0)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_xlfn.XLOOKUP(C932,customers!$A$1:$A$1001,customers!$I$1:$I$1001,,0)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_xlfn.XLOOKUP(C933,customers!$A$1:$A$1001,customers!$I$1:$I$1001,,0)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_xlfn.XLOOKUP(C934,customers!$A$1:$A$1001,customers!$I$1:$I$1001,,0)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_xlfn.XLOOKUP(C935,customers!$A$1:$A$1001,customers!$I$1:$I$1001,,0)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_xlfn.XLOOKUP(C936,customers!$A$1:$A$1001,customers!$I$1:$I$1001,,0)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_xlfn.XLOOKUP(C937,customers!$A$1:$A$1001,customers!$I$1:$I$1001,,0)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_xlfn.XLOOKUP(C938,customers!$A$1:$A$1001,customers!$I$1:$I$1001,,0)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_xlfn.XLOOKUP(C939,customers!$A$1:$A$1001,customers!$I$1:$I$1001,,0)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_xlfn.XLOOKUP(C940,customers!$A$1:$A$1001,customers!$I$1:$I$1001,,0)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_xlfn.XLOOKUP(C941,customers!$A$1:$A$1001,customers!$I$1:$I$1001,,0)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_xlfn.XLOOKUP(C942,customers!$A$1:$A$1001,customers!$I$1:$I$1001,,0)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_xlfn.XLOOKUP(C943,customers!$A$1:$A$1001,customers!$I$1:$I$1001,,0)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_xlfn.XLOOKUP(C944,customers!$A$1:$A$1001,customers!$I$1:$I$1001,,0)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_xlfn.XLOOKUP(C945,customers!$A$1:$A$1001,customers!$I$1:$I$1001,,0)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_xlfn.XLOOKUP(C946,customers!$A$1:$A$1001,customers!$I$1:$I$1001,,0)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_xlfn.XLOOKUP(C947,customers!$A$1:$A$1001,customers!$I$1:$I$1001,,0)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_xlfn.XLOOKUP(C948,customers!$A$1:$A$1001,customers!$I$1:$I$1001,,0)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_xlfn.XLOOKUP(C949,customers!$A$1:$A$1001,customers!$I$1:$I$1001,,0)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_xlfn.XLOOKUP(C950,customers!$A$1:$A$1001,customers!$I$1:$I$1001,,0)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_xlfn.XLOOKUP(C951,customers!$A$1:$A$1001,customers!$I$1:$I$1001,,0)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_xlfn.XLOOKUP(C952,customers!$A$1:$A$1001,customers!$I$1:$I$1001,,0)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_xlfn.XLOOKUP(C953,customers!$A$1:$A$1001,customers!$I$1:$I$1001,,0)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_xlfn.XLOOKUP(C954,customers!$A$1:$A$1001,customers!$I$1:$I$1001,,0)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_xlfn.XLOOKUP(C955,customers!$A$1:$A$1001,customers!$I$1:$I$1001,,0)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_xlfn.XLOOKUP(C956,customers!$A$1:$A$1001,customers!$I$1:$I$1001,,0)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_xlfn.XLOOKUP(C957,customers!$A$1:$A$1001,customers!$I$1:$I$1001,,0)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_xlfn.XLOOKUP(C958,customers!$A$1:$A$1001,customers!$I$1:$I$1001,,0)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_xlfn.XLOOKUP(C959,customers!$A$1:$A$1001,customers!$I$1:$I$1001,,0)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_xlfn.XLOOKUP(C960,customers!$A$1:$A$1001,customers!$I$1:$I$1001,,0)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_xlfn.XLOOKUP(C961,customers!$A$1:$A$1001,customers!$I$1:$I$1001,,0)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_xlfn.XLOOKUP(C962,customers!$A$1:$A$1001,customers!$I$1:$I$1001,,0)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IF(I963="Rob","Robusta",IF(I963="Exc","Excelsa",IF(I963="Lib","Liberica",IF(I963="Ara","Arabica",""))))</f>
        <v>Arabica</v>
      </c>
      <c r="O963" t="str">
        <f t="shared" ref="O963:O1001" si="47">IF(J963="M","Medium",IF(J963="L","Light",IF(J963="D","Dark","")))</f>
        <v>Dark</v>
      </c>
      <c r="P963" t="str">
        <f>_xlfn.XLOOKUP(C963,customers!$A$1:$A$1001,customers!$I$1:$I$1001,,0)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_xlfn.XLOOKUP(C964,customers!$A$1:$A$1001,customers!$I$1:$I$1001,,0)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_xlfn.XLOOKUP(C965,customers!$A$1:$A$1001,customers!$I$1:$I$1001,,0)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_xlfn.XLOOKUP(C966,customers!$A$1:$A$1001,customers!$I$1:$I$1001,,0)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_xlfn.XLOOKUP(C967,customers!$A$1:$A$1001,customers!$I$1:$I$1001,,0)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_xlfn.XLOOKUP(C968,customers!$A$1:$A$1001,customers!$I$1:$I$1001,,0)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_xlfn.XLOOKUP(C969,customers!$A$1:$A$1001,customers!$I$1:$I$1001,,0)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_xlfn.XLOOKUP(C970,customers!$A$1:$A$1001,customers!$I$1:$I$1001,,0)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_xlfn.XLOOKUP(C971,customers!$A$1:$A$1001,customers!$I$1:$I$1001,,0)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_xlfn.XLOOKUP(C972,customers!$A$1:$A$1001,customers!$I$1:$I$1001,,0)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_xlfn.XLOOKUP(C973,customers!$A$1:$A$1001,customers!$I$1:$I$1001,,0)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_xlfn.XLOOKUP(C974,customers!$A$1:$A$1001,customers!$I$1:$I$1001,,0)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_xlfn.XLOOKUP(C975,customers!$A$1:$A$1001,customers!$I$1:$I$1001,,0)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_xlfn.XLOOKUP(C976,customers!$A$1:$A$1001,customers!$I$1:$I$1001,,0)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_xlfn.XLOOKUP(C977,customers!$A$1:$A$1001,customers!$I$1:$I$1001,,0)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_xlfn.XLOOKUP(C978,customers!$A$1:$A$1001,customers!$I$1:$I$1001,,0)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_xlfn.XLOOKUP(C979,customers!$A$1:$A$1001,customers!$I$1:$I$1001,,0)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_xlfn.XLOOKUP(C980,customers!$A$1:$A$1001,customers!$I$1:$I$1001,,0)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_xlfn.XLOOKUP(C981,customers!$A$1:$A$1001,customers!$I$1:$I$1001,,0)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_xlfn.XLOOKUP(C982,customers!$A$1:$A$1001,customers!$I$1:$I$1001,,0)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_xlfn.XLOOKUP(C983,customers!$A$1:$A$1001,customers!$I$1:$I$1001,,0)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_xlfn.XLOOKUP(C984,customers!$A$1:$A$1001,customers!$I$1:$I$1001,,0)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_xlfn.XLOOKUP(C985,customers!$A$1:$A$1001,customers!$I$1:$I$1001,,0)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_xlfn.XLOOKUP(C986,customers!$A$1:$A$1001,customers!$I$1:$I$1001,,0)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_xlfn.XLOOKUP(C987,customers!$A$1:$A$1001,customers!$I$1:$I$1001,,0)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_xlfn.XLOOKUP(C988,customers!$A$1:$A$1001,customers!$I$1:$I$1001,,0)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_xlfn.XLOOKUP(C989,customers!$A$1:$A$1001,customers!$I$1:$I$1001,,0)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_xlfn.XLOOKUP(C990,customers!$A$1:$A$1001,customers!$I$1:$I$1001,,0)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_xlfn.XLOOKUP(C991,customers!$A$1:$A$1001,customers!$I$1:$I$1001,,0)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_xlfn.XLOOKUP(C992,customers!$A$1:$A$1001,customers!$I$1:$I$1001,,0)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_xlfn.XLOOKUP(C993,customers!$A$1:$A$1001,customers!$I$1:$I$1001,,0)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_xlfn.XLOOKUP(C994,customers!$A$1:$A$1001,customers!$I$1:$I$1001,,0)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_xlfn.XLOOKUP(C995,customers!$A$1:$A$1001,customers!$I$1:$I$1001,,0)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_xlfn.XLOOKUP(C996,customers!$A$1:$A$1001,customers!$I$1:$I$1001,,0)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_xlfn.XLOOKUP(C997,customers!$A$1:$A$1001,customers!$I$1:$I$1001,,0)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_xlfn.XLOOKUP(C998,customers!$A$1:$A$1001,customers!$I$1:$I$1001,,0)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_xlfn.XLOOKUP(C999,customers!$A$1:$A$1001,customers!$I$1:$I$1001,,0)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_xlfn.XLOOKUP(C1000,customers!$A$1:$A$1001,customers!$I$1:$I$1001,,0)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_xlfn.XLOOKUP(C1001,customers!$A$1:$A$1001,customers!$I$1:$I$1001,,0)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55" zoomScale="92" workbookViewId="0">
      <selection activeCell="G1" sqref="G1"/>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pooja kuber</cp:lastModifiedBy>
  <cp:revision/>
  <dcterms:created xsi:type="dcterms:W3CDTF">2022-11-26T09:51:45Z</dcterms:created>
  <dcterms:modified xsi:type="dcterms:W3CDTF">2024-09-06T22:57:07Z</dcterms:modified>
  <cp:category/>
  <cp:contentStatus/>
</cp:coreProperties>
</file>