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50CC40E8-34A0-4ED6-9A23-026D42B7CDDE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Sheet1" sheetId="1" state="hidden" r:id="rId1"/>
    <sheet name="STORAGE SERVICING FINAL" sheetId="7" r:id="rId2"/>
  </sheets>
  <definedNames>
    <definedName name="_xlnm._FilterDatabase" localSheetId="1" hidden="1">'STORAGE SERVICING FINAL'!$A$2:$X$168</definedName>
    <definedName name="_xlnm.Print_Area" localSheetId="0">Sheet1!$A$1:$P$85</definedName>
    <definedName name="_xlnm.Print_Area" localSheetId="1">'STORAGE SERVICING FINAL'!$A$1:$W$168</definedName>
    <definedName name="_xlnm.Print_Titles" localSheetId="1">'STORAGE SERVICING FINAL'!$2:$2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7" l="1"/>
  <c r="O171" i="7" s="1"/>
  <c r="T171" i="7"/>
  <c r="U171" i="7"/>
  <c r="W171" i="7"/>
  <c r="M172" i="7"/>
  <c r="N172" i="7"/>
  <c r="O172" i="7"/>
  <c r="P172" i="7"/>
  <c r="W172" i="7"/>
  <c r="U172" i="7" s="1"/>
  <c r="O173" i="7"/>
  <c r="P173" i="7"/>
  <c r="T173" i="7"/>
  <c r="W173" i="7"/>
  <c r="U173" i="7" s="1"/>
  <c r="O174" i="7"/>
  <c r="P174" i="7"/>
  <c r="T174" i="7"/>
  <c r="U174" i="7"/>
  <c r="W174" i="7"/>
  <c r="P175" i="7"/>
  <c r="O175" i="7" s="1"/>
  <c r="T175" i="7"/>
  <c r="U175" i="7" s="1"/>
  <c r="W175" i="7"/>
  <c r="P176" i="7"/>
  <c r="O176" i="7" s="1"/>
  <c r="T176" i="7"/>
  <c r="U176" i="7" s="1"/>
  <c r="W176" i="7"/>
  <c r="O177" i="7"/>
  <c r="P177" i="7"/>
  <c r="T177" i="7"/>
  <c r="W177" i="7"/>
  <c r="U177" i="7" s="1"/>
  <c r="O178" i="7"/>
  <c r="P178" i="7"/>
  <c r="T178" i="7"/>
  <c r="U178" i="7"/>
  <c r="W178" i="7"/>
  <c r="P179" i="7"/>
  <c r="O179" i="7" s="1"/>
  <c r="T179" i="7"/>
  <c r="U179" i="7" s="1"/>
  <c r="W179" i="7"/>
  <c r="P180" i="7"/>
  <c r="O180" i="7" s="1"/>
  <c r="T180" i="7"/>
  <c r="U180" i="7" s="1"/>
  <c r="W180" i="7"/>
  <c r="O181" i="7"/>
  <c r="P181" i="7"/>
  <c r="T181" i="7"/>
  <c r="W181" i="7"/>
  <c r="U181" i="7" s="1"/>
  <c r="O182" i="7"/>
  <c r="P182" i="7"/>
  <c r="T182" i="7"/>
  <c r="U182" i="7"/>
  <c r="W182" i="7"/>
  <c r="P183" i="7"/>
  <c r="O183" i="7" s="1"/>
  <c r="T183" i="7"/>
  <c r="U183" i="7" s="1"/>
  <c r="W183" i="7"/>
  <c r="P184" i="7"/>
  <c r="O184" i="7" s="1"/>
  <c r="T184" i="7"/>
  <c r="U184" i="7" s="1"/>
  <c r="W184" i="7"/>
  <c r="O185" i="7"/>
  <c r="P185" i="7"/>
  <c r="T185" i="7"/>
  <c r="W185" i="7"/>
  <c r="U185" i="7" s="1"/>
  <c r="O186" i="7"/>
  <c r="P186" i="7"/>
  <c r="T186" i="7"/>
  <c r="U186" i="7"/>
  <c r="W186" i="7"/>
  <c r="P187" i="7"/>
  <c r="O187" i="7" s="1"/>
  <c r="T187" i="7"/>
  <c r="U187" i="7" s="1"/>
  <c r="W187" i="7"/>
  <c r="P188" i="7"/>
  <c r="O188" i="7" s="1"/>
  <c r="T188" i="7"/>
  <c r="U188" i="7" s="1"/>
  <c r="W188" i="7"/>
  <c r="O189" i="7"/>
  <c r="P189" i="7"/>
  <c r="T189" i="7"/>
  <c r="W189" i="7"/>
  <c r="U189" i="7" s="1"/>
  <c r="O190" i="7"/>
  <c r="P190" i="7"/>
  <c r="T190" i="7"/>
  <c r="U190" i="7"/>
  <c r="W190" i="7"/>
  <c r="P191" i="7"/>
  <c r="O191" i="7" s="1"/>
  <c r="T191" i="7"/>
  <c r="U191" i="7" s="1"/>
  <c r="W191" i="7"/>
  <c r="P192" i="7"/>
  <c r="O192" i="7" s="1"/>
  <c r="T192" i="7"/>
  <c r="U192" i="7" s="1"/>
  <c r="W192" i="7"/>
  <c r="O193" i="7"/>
  <c r="P193" i="7"/>
  <c r="T193" i="7"/>
  <c r="W193" i="7"/>
  <c r="U193" i="7" s="1"/>
  <c r="P194" i="7"/>
  <c r="O194" i="7" s="1"/>
  <c r="T194" i="7"/>
  <c r="U194" i="7"/>
  <c r="W194" i="7"/>
  <c r="P195" i="7"/>
  <c r="O195" i="7" s="1"/>
  <c r="T195" i="7"/>
  <c r="U195" i="7" s="1"/>
  <c r="W195" i="7"/>
  <c r="P196" i="7"/>
  <c r="O196" i="7" s="1"/>
  <c r="T196" i="7"/>
  <c r="W196" i="7"/>
  <c r="U196" i="7" s="1"/>
  <c r="O197" i="7"/>
  <c r="P197" i="7"/>
  <c r="T197" i="7"/>
  <c r="W197" i="7"/>
  <c r="U197" i="7" s="1"/>
  <c r="P198" i="7"/>
  <c r="O198" i="7" s="1"/>
  <c r="T198" i="7"/>
  <c r="U198" i="7"/>
  <c r="W198" i="7"/>
  <c r="P199" i="7"/>
  <c r="O199" i="7" s="1"/>
  <c r="T199" i="7"/>
  <c r="U199" i="7" s="1"/>
  <c r="W199" i="7"/>
  <c r="P200" i="7"/>
  <c r="O200" i="7" s="1"/>
  <c r="T200" i="7"/>
  <c r="W200" i="7"/>
  <c r="U200" i="7" s="1"/>
  <c r="O201" i="7"/>
  <c r="P201" i="7"/>
  <c r="T201" i="7"/>
  <c r="W201" i="7"/>
  <c r="U201" i="7" s="1"/>
  <c r="P202" i="7"/>
  <c r="O202" i="7" s="1"/>
  <c r="T202" i="7"/>
  <c r="U202" i="7"/>
  <c r="W202" i="7"/>
  <c r="P203" i="7"/>
  <c r="O203" i="7" s="1"/>
  <c r="T203" i="7"/>
  <c r="U203" i="7" s="1"/>
  <c r="W203" i="7"/>
  <c r="P204" i="7"/>
  <c r="O204" i="7" s="1"/>
  <c r="T204" i="7"/>
  <c r="U204" i="7" s="1"/>
  <c r="W204" i="7"/>
  <c r="O205" i="7"/>
  <c r="P205" i="7"/>
  <c r="T205" i="7"/>
  <c r="W205" i="7"/>
  <c r="U205" i="7" s="1"/>
  <c r="P206" i="7"/>
  <c r="O206" i="7" s="1"/>
  <c r="T206" i="7"/>
  <c r="U206" i="7"/>
  <c r="W206" i="7"/>
  <c r="P207" i="7"/>
  <c r="O207" i="7" s="1"/>
  <c r="T207" i="7"/>
  <c r="U207" i="7" s="1"/>
  <c r="W207" i="7"/>
  <c r="P208" i="7"/>
  <c r="O208" i="7" s="1"/>
  <c r="T208" i="7"/>
  <c r="U208" i="7" s="1"/>
  <c r="W208" i="7"/>
  <c r="O209" i="7"/>
  <c r="P209" i="7"/>
  <c r="T209" i="7"/>
  <c r="W209" i="7"/>
  <c r="U209" i="7" s="1"/>
  <c r="P210" i="7"/>
  <c r="O210" i="7" s="1"/>
  <c r="T210" i="7"/>
  <c r="U210" i="7"/>
  <c r="W210" i="7"/>
  <c r="P211" i="7"/>
  <c r="O211" i="7" s="1"/>
  <c r="T211" i="7"/>
  <c r="U211" i="7" s="1"/>
  <c r="W211" i="7"/>
  <c r="P212" i="7"/>
  <c r="O212" i="7" s="1"/>
  <c r="P213" i="7"/>
  <c r="O213" i="7" s="1"/>
  <c r="T213" i="7"/>
  <c r="U213" i="7"/>
  <c r="W213" i="7"/>
  <c r="P214" i="7"/>
  <c r="O214" i="7" s="1"/>
  <c r="T214" i="7"/>
  <c r="U214" i="7" s="1"/>
  <c r="W214" i="7"/>
  <c r="P215" i="7"/>
  <c r="O215" i="7" s="1"/>
  <c r="T215" i="7"/>
  <c r="U215" i="7" s="1"/>
  <c r="W215" i="7"/>
  <c r="O216" i="7"/>
  <c r="P216" i="7"/>
  <c r="T216" i="7"/>
  <c r="W216" i="7"/>
  <c r="U216" i="7" s="1"/>
  <c r="P217" i="7"/>
  <c r="O217" i="7" s="1"/>
  <c r="T217" i="7"/>
  <c r="U217" i="7"/>
  <c r="W217" i="7"/>
  <c r="P218" i="7"/>
  <c r="O218" i="7" s="1"/>
  <c r="T218" i="7"/>
  <c r="U218" i="7" s="1"/>
  <c r="W218" i="7"/>
  <c r="P219" i="7"/>
  <c r="O219" i="7" s="1"/>
  <c r="T219" i="7"/>
  <c r="W219" i="7"/>
  <c r="U219" i="7" s="1"/>
  <c r="O220" i="7"/>
  <c r="P220" i="7"/>
  <c r="T220" i="7"/>
  <c r="U220" i="7" s="1"/>
  <c r="W220" i="7"/>
  <c r="P221" i="7"/>
  <c r="O221" i="7" s="1"/>
  <c r="T221" i="7"/>
  <c r="U221" i="7"/>
  <c r="W221" i="7"/>
  <c r="P222" i="7"/>
  <c r="O222" i="7" s="1"/>
  <c r="T222" i="7"/>
  <c r="U222" i="7" s="1"/>
  <c r="W222" i="7"/>
  <c r="P223" i="7"/>
  <c r="O223" i="7" s="1"/>
  <c r="T223" i="7"/>
  <c r="W223" i="7"/>
  <c r="U223" i="7" s="1"/>
  <c r="O224" i="7"/>
  <c r="P224" i="7"/>
  <c r="T224" i="7"/>
  <c r="U224" i="7" s="1"/>
  <c r="W224" i="7"/>
  <c r="P225" i="7"/>
  <c r="O225" i="7" s="1"/>
  <c r="T225" i="7"/>
  <c r="U225" i="7"/>
  <c r="W225" i="7"/>
  <c r="P226" i="7"/>
  <c r="O226" i="7" s="1"/>
  <c r="T226" i="7"/>
  <c r="U226" i="7" s="1"/>
  <c r="W226" i="7"/>
  <c r="P227" i="7"/>
  <c r="O227" i="7" s="1"/>
  <c r="T227" i="7"/>
  <c r="W227" i="7"/>
  <c r="U227" i="7" s="1"/>
  <c r="O228" i="7"/>
  <c r="P228" i="7"/>
  <c r="T228" i="7"/>
  <c r="W228" i="7"/>
  <c r="U228" i="7" s="1"/>
  <c r="P229" i="7"/>
  <c r="O229" i="7" s="1"/>
  <c r="T229" i="7"/>
  <c r="U229" i="7"/>
  <c r="W229" i="7"/>
  <c r="M230" i="7"/>
  <c r="N230" i="7"/>
  <c r="O230" i="7"/>
  <c r="P230" i="7"/>
  <c r="T230" i="7"/>
  <c r="W230" i="7"/>
  <c r="U230" i="7" s="1"/>
  <c r="P47" i="7"/>
  <c r="O47" i="7" s="1"/>
  <c r="P67" i="7"/>
  <c r="O67" i="7" s="1"/>
  <c r="P161" i="7"/>
  <c r="O161" i="7" s="1"/>
  <c r="M33" i="7"/>
  <c r="N33" i="7" s="1"/>
  <c r="M34" i="7"/>
  <c r="M35" i="7"/>
  <c r="M36" i="7"/>
  <c r="N36" i="7" s="1"/>
  <c r="M37" i="7"/>
  <c r="N37" i="7" s="1"/>
  <c r="M38" i="7"/>
  <c r="M39" i="7"/>
  <c r="M40" i="7"/>
  <c r="N40" i="7" s="1"/>
  <c r="M42" i="7"/>
  <c r="N42" i="7" s="1"/>
  <c r="M43" i="7"/>
  <c r="M44" i="7"/>
  <c r="N44" i="7" s="1"/>
  <c r="M45" i="7"/>
  <c r="N45" i="7" s="1"/>
  <c r="M46" i="7"/>
  <c r="N46" i="7" s="1"/>
  <c r="M47" i="7"/>
  <c r="M48" i="7"/>
  <c r="N48" i="7" s="1"/>
  <c r="M49" i="7"/>
  <c r="N49" i="7" s="1"/>
  <c r="M50" i="7"/>
  <c r="N50" i="7" s="1"/>
  <c r="M51" i="7"/>
  <c r="M52" i="7"/>
  <c r="N52" i="7" s="1"/>
  <c r="M53" i="7"/>
  <c r="N53" i="7" s="1"/>
  <c r="M54" i="7"/>
  <c r="N54" i="7" s="1"/>
  <c r="M55" i="7"/>
  <c r="M56" i="7"/>
  <c r="N56" i="7" s="1"/>
  <c r="M57" i="7"/>
  <c r="N57" i="7" s="1"/>
  <c r="M58" i="7"/>
  <c r="N58" i="7" s="1"/>
  <c r="M60" i="7"/>
  <c r="N60" i="7" s="1"/>
  <c r="M61" i="7"/>
  <c r="M62" i="7"/>
  <c r="N62" i="7" s="1"/>
  <c r="M63" i="7"/>
  <c r="N63" i="7" s="1"/>
  <c r="M64" i="7"/>
  <c r="N64" i="7" s="1"/>
  <c r="M65" i="7"/>
  <c r="N65" i="7" s="1"/>
  <c r="M68" i="7"/>
  <c r="N68" i="7" s="1"/>
  <c r="M69" i="7"/>
  <c r="N69" i="7" s="1"/>
  <c r="M70" i="7"/>
  <c r="M71" i="7"/>
  <c r="N71" i="7" s="1"/>
  <c r="M72" i="7"/>
  <c r="N72" i="7" s="1"/>
  <c r="M73" i="7"/>
  <c r="N73" i="7" s="1"/>
  <c r="M74" i="7"/>
  <c r="M75" i="7"/>
  <c r="N75" i="7" s="1"/>
  <c r="M76" i="7"/>
  <c r="N76" i="7" s="1"/>
  <c r="M97" i="7"/>
  <c r="N97" i="7" s="1"/>
  <c r="M98" i="7"/>
  <c r="M99" i="7"/>
  <c r="N99" i="7" s="1"/>
  <c r="M100" i="7"/>
  <c r="N100" i="7" s="1"/>
  <c r="M101" i="7"/>
  <c r="N101" i="7" s="1"/>
  <c r="M102" i="7"/>
  <c r="M103" i="7"/>
  <c r="N103" i="7" s="1"/>
  <c r="M104" i="7"/>
  <c r="N104" i="7" s="1"/>
  <c r="M105" i="7"/>
  <c r="N105" i="7" s="1"/>
  <c r="M106" i="7"/>
  <c r="M107" i="7"/>
  <c r="N107" i="7" s="1"/>
  <c r="M108" i="7"/>
  <c r="N108" i="7" s="1"/>
  <c r="M109" i="7"/>
  <c r="N109" i="7" s="1"/>
  <c r="M110" i="7"/>
  <c r="M111" i="7"/>
  <c r="N111" i="7" s="1"/>
  <c r="M112" i="7"/>
  <c r="N112" i="7" s="1"/>
  <c r="M152" i="7"/>
  <c r="N152" i="7" s="1"/>
  <c r="M153" i="7"/>
  <c r="N153" i="7" s="1"/>
  <c r="M154" i="7"/>
  <c r="N154" i="7" s="1"/>
  <c r="M162" i="7"/>
  <c r="N162" i="7" s="1"/>
  <c r="M163" i="7"/>
  <c r="N163" i="7" s="1"/>
  <c r="M164" i="7"/>
  <c r="N164" i="7" s="1"/>
  <c r="M165" i="7"/>
  <c r="N165" i="7" s="1"/>
  <c r="M166" i="7"/>
  <c r="N166" i="7" s="1"/>
  <c r="M167" i="7"/>
  <c r="N167" i="7" s="1"/>
  <c r="M168" i="7"/>
  <c r="N168" i="7" s="1"/>
  <c r="M32" i="7"/>
  <c r="N32" i="7" s="1"/>
  <c r="M31" i="7"/>
  <c r="N31" i="7" s="1"/>
  <c r="M21" i="7"/>
  <c r="N21" i="7" s="1"/>
  <c r="M22" i="7"/>
  <c r="N22" i="7" s="1"/>
  <c r="M23" i="7"/>
  <c r="N23" i="7" s="1"/>
  <c r="M24" i="7"/>
  <c r="N24" i="7" s="1"/>
  <c r="M25" i="7"/>
  <c r="N25" i="7" s="1"/>
  <c r="M26" i="7"/>
  <c r="N26" i="7" s="1"/>
  <c r="M27" i="7"/>
  <c r="N27" i="7" s="1"/>
  <c r="M4" i="7"/>
  <c r="N4" i="7" s="1"/>
  <c r="N34" i="7"/>
  <c r="N35" i="7"/>
  <c r="N38" i="7"/>
  <c r="N39" i="7"/>
  <c r="N43" i="7"/>
  <c r="N47" i="7"/>
  <c r="N51" i="7"/>
  <c r="N55" i="7"/>
  <c r="N61" i="7"/>
  <c r="N70" i="7"/>
  <c r="N74" i="7"/>
  <c r="N98" i="7"/>
  <c r="N102" i="7"/>
  <c r="N106" i="7"/>
  <c r="N110" i="7"/>
  <c r="M3" i="7"/>
  <c r="N3" i="7" s="1"/>
  <c r="W168" i="7"/>
  <c r="T168" i="7"/>
  <c r="P168" i="7"/>
  <c r="O168" i="7" s="1"/>
  <c r="W167" i="7"/>
  <c r="T167" i="7"/>
  <c r="P167" i="7"/>
  <c r="O167" i="7" s="1"/>
  <c r="W166" i="7"/>
  <c r="T166" i="7"/>
  <c r="P166" i="7"/>
  <c r="O166" i="7" s="1"/>
  <c r="W165" i="7"/>
  <c r="T165" i="7"/>
  <c r="P165" i="7"/>
  <c r="O165" i="7" s="1"/>
  <c r="W164" i="7"/>
  <c r="T164" i="7"/>
  <c r="P164" i="7"/>
  <c r="O164" i="7" s="1"/>
  <c r="W163" i="7"/>
  <c r="T163" i="7"/>
  <c r="P163" i="7"/>
  <c r="O163" i="7" s="1"/>
  <c r="W162" i="7"/>
  <c r="T162" i="7"/>
  <c r="P162" i="7"/>
  <c r="O162" i="7" s="1"/>
  <c r="W71" i="7"/>
  <c r="T71" i="7"/>
  <c r="P71" i="7"/>
  <c r="O71" i="7" s="1"/>
  <c r="W122" i="7"/>
  <c r="T122" i="7"/>
  <c r="P122" i="7"/>
  <c r="O122" i="7" s="1"/>
  <c r="W121" i="7"/>
  <c r="T121" i="7"/>
  <c r="P121" i="7"/>
  <c r="O121" i="7" s="1"/>
  <c r="W120" i="7"/>
  <c r="T120" i="7"/>
  <c r="P120" i="7"/>
  <c r="O120" i="7" s="1"/>
  <c r="W119" i="7"/>
  <c r="T119" i="7"/>
  <c r="P119" i="7"/>
  <c r="O119" i="7" s="1"/>
  <c r="W118" i="7"/>
  <c r="T118" i="7"/>
  <c r="P118" i="7"/>
  <c r="O118" i="7" s="1"/>
  <c r="W117" i="7"/>
  <c r="T117" i="7"/>
  <c r="P117" i="7"/>
  <c r="O117" i="7" s="1"/>
  <c r="W116" i="7"/>
  <c r="T116" i="7"/>
  <c r="P116" i="7"/>
  <c r="O116" i="7" s="1"/>
  <c r="W160" i="7"/>
  <c r="T160" i="7"/>
  <c r="P160" i="7"/>
  <c r="O160" i="7" s="1"/>
  <c r="W159" i="7"/>
  <c r="T159" i="7"/>
  <c r="P159" i="7"/>
  <c r="O159" i="7" s="1"/>
  <c r="W158" i="7"/>
  <c r="T158" i="7"/>
  <c r="P158" i="7"/>
  <c r="O158" i="7" s="1"/>
  <c r="W157" i="7"/>
  <c r="T157" i="7"/>
  <c r="P157" i="7"/>
  <c r="O157" i="7" s="1"/>
  <c r="W156" i="7"/>
  <c r="T156" i="7"/>
  <c r="P156" i="7"/>
  <c r="O156" i="7" s="1"/>
  <c r="W155" i="7"/>
  <c r="T155" i="7"/>
  <c r="P155" i="7"/>
  <c r="O155" i="7" s="1"/>
  <c r="W154" i="7"/>
  <c r="T154" i="7"/>
  <c r="P154" i="7"/>
  <c r="O154" i="7" s="1"/>
  <c r="W153" i="7"/>
  <c r="T153" i="7"/>
  <c r="P153" i="7"/>
  <c r="O153" i="7" s="1"/>
  <c r="W152" i="7"/>
  <c r="T152" i="7"/>
  <c r="P152" i="7"/>
  <c r="O152" i="7" s="1"/>
  <c r="W151" i="7"/>
  <c r="T151" i="7"/>
  <c r="P151" i="7"/>
  <c r="O151" i="7" s="1"/>
  <c r="W150" i="7"/>
  <c r="T150" i="7"/>
  <c r="P150" i="7"/>
  <c r="O150" i="7" s="1"/>
  <c r="W149" i="7"/>
  <c r="T149" i="7"/>
  <c r="P149" i="7"/>
  <c r="O149" i="7" s="1"/>
  <c r="W148" i="7"/>
  <c r="T148" i="7"/>
  <c r="P148" i="7"/>
  <c r="O148" i="7" s="1"/>
  <c r="W147" i="7"/>
  <c r="T147" i="7"/>
  <c r="P147" i="7"/>
  <c r="O147" i="7" s="1"/>
  <c r="W146" i="7"/>
  <c r="T146" i="7"/>
  <c r="P146" i="7"/>
  <c r="O146" i="7" s="1"/>
  <c r="W145" i="7"/>
  <c r="T145" i="7"/>
  <c r="P145" i="7"/>
  <c r="O145" i="7" s="1"/>
  <c r="W144" i="7"/>
  <c r="T144" i="7"/>
  <c r="P144" i="7"/>
  <c r="O144" i="7" s="1"/>
  <c r="W143" i="7"/>
  <c r="T143" i="7"/>
  <c r="P143" i="7"/>
  <c r="O143" i="7" s="1"/>
  <c r="W142" i="7"/>
  <c r="T142" i="7"/>
  <c r="P142" i="7"/>
  <c r="O142" i="7" s="1"/>
  <c r="W141" i="7"/>
  <c r="T141" i="7"/>
  <c r="P141" i="7"/>
  <c r="O141" i="7" s="1"/>
  <c r="W140" i="7"/>
  <c r="T140" i="7"/>
  <c r="P140" i="7"/>
  <c r="O140" i="7" s="1"/>
  <c r="W139" i="7"/>
  <c r="T139" i="7"/>
  <c r="P139" i="7"/>
  <c r="O139" i="7" s="1"/>
  <c r="W138" i="7"/>
  <c r="T138" i="7"/>
  <c r="P138" i="7"/>
  <c r="O138" i="7" s="1"/>
  <c r="W137" i="7"/>
  <c r="T137" i="7"/>
  <c r="P137" i="7"/>
  <c r="O137" i="7" s="1"/>
  <c r="W136" i="7"/>
  <c r="T136" i="7"/>
  <c r="P136" i="7"/>
  <c r="O136" i="7" s="1"/>
  <c r="W135" i="7"/>
  <c r="T135" i="7"/>
  <c r="P135" i="7"/>
  <c r="O135" i="7" s="1"/>
  <c r="W134" i="7"/>
  <c r="T134" i="7"/>
  <c r="P134" i="7"/>
  <c r="O134" i="7" s="1"/>
  <c r="P133" i="7"/>
  <c r="O133" i="7" s="1"/>
  <c r="W132" i="7"/>
  <c r="T132" i="7"/>
  <c r="P132" i="7"/>
  <c r="O132" i="7" s="1"/>
  <c r="W131" i="7"/>
  <c r="T131" i="7"/>
  <c r="P131" i="7"/>
  <c r="O131" i="7" s="1"/>
  <c r="W130" i="7"/>
  <c r="T130" i="7"/>
  <c r="P130" i="7"/>
  <c r="O130" i="7" s="1"/>
  <c r="W129" i="7"/>
  <c r="T129" i="7"/>
  <c r="P129" i="7"/>
  <c r="O129" i="7" s="1"/>
  <c r="W128" i="7"/>
  <c r="T128" i="7"/>
  <c r="P128" i="7"/>
  <c r="O128" i="7" s="1"/>
  <c r="W127" i="7"/>
  <c r="T127" i="7"/>
  <c r="P127" i="7"/>
  <c r="O127" i="7" s="1"/>
  <c r="W126" i="7"/>
  <c r="T126" i="7"/>
  <c r="P126" i="7"/>
  <c r="O126" i="7" s="1"/>
  <c r="W125" i="7"/>
  <c r="T125" i="7"/>
  <c r="P125" i="7"/>
  <c r="O125" i="7" s="1"/>
  <c r="W124" i="7"/>
  <c r="T124" i="7"/>
  <c r="P124" i="7"/>
  <c r="O124" i="7" s="1"/>
  <c r="W123" i="7"/>
  <c r="T123" i="7"/>
  <c r="P123" i="7"/>
  <c r="O123" i="7" s="1"/>
  <c r="W115" i="7"/>
  <c r="T115" i="7"/>
  <c r="P115" i="7"/>
  <c r="O115" i="7" s="1"/>
  <c r="W114" i="7"/>
  <c r="T114" i="7"/>
  <c r="P114" i="7"/>
  <c r="O114" i="7" s="1"/>
  <c r="W113" i="7"/>
  <c r="T113" i="7"/>
  <c r="P113" i="7"/>
  <c r="O113" i="7" s="1"/>
  <c r="W112" i="7"/>
  <c r="T112" i="7"/>
  <c r="P112" i="7"/>
  <c r="O112" i="7" s="1"/>
  <c r="W111" i="7"/>
  <c r="T111" i="7"/>
  <c r="P111" i="7"/>
  <c r="O111" i="7" s="1"/>
  <c r="W110" i="7"/>
  <c r="T110" i="7"/>
  <c r="P110" i="7"/>
  <c r="O110" i="7" s="1"/>
  <c r="W109" i="7"/>
  <c r="T109" i="7"/>
  <c r="P109" i="7"/>
  <c r="O109" i="7" s="1"/>
  <c r="W108" i="7"/>
  <c r="T108" i="7"/>
  <c r="P108" i="7"/>
  <c r="O108" i="7" s="1"/>
  <c r="W107" i="7"/>
  <c r="T107" i="7"/>
  <c r="P107" i="7"/>
  <c r="O107" i="7" s="1"/>
  <c r="W106" i="7"/>
  <c r="T106" i="7"/>
  <c r="P106" i="7"/>
  <c r="O106" i="7" s="1"/>
  <c r="W105" i="7"/>
  <c r="T105" i="7"/>
  <c r="P105" i="7"/>
  <c r="O105" i="7" s="1"/>
  <c r="W104" i="7"/>
  <c r="T104" i="7"/>
  <c r="P104" i="7"/>
  <c r="O104" i="7" s="1"/>
  <c r="W103" i="7"/>
  <c r="T103" i="7"/>
  <c r="P103" i="7"/>
  <c r="O103" i="7" s="1"/>
  <c r="W102" i="7"/>
  <c r="T102" i="7"/>
  <c r="P102" i="7"/>
  <c r="O102" i="7" s="1"/>
  <c r="W101" i="7"/>
  <c r="T101" i="7"/>
  <c r="P101" i="7"/>
  <c r="O101" i="7" s="1"/>
  <c r="W100" i="7"/>
  <c r="T100" i="7"/>
  <c r="P100" i="7"/>
  <c r="O100" i="7" s="1"/>
  <c r="W99" i="7"/>
  <c r="T99" i="7"/>
  <c r="P99" i="7"/>
  <c r="O99" i="7" s="1"/>
  <c r="W98" i="7"/>
  <c r="T98" i="7"/>
  <c r="P98" i="7"/>
  <c r="O98" i="7" s="1"/>
  <c r="W97" i="7"/>
  <c r="T97" i="7"/>
  <c r="P97" i="7"/>
  <c r="O97" i="7" s="1"/>
  <c r="W96" i="7"/>
  <c r="T96" i="7"/>
  <c r="P96" i="7"/>
  <c r="O96" i="7" s="1"/>
  <c r="W95" i="7"/>
  <c r="T95" i="7"/>
  <c r="P95" i="7"/>
  <c r="O95" i="7" s="1"/>
  <c r="W94" i="7"/>
  <c r="T94" i="7"/>
  <c r="P94" i="7"/>
  <c r="O94" i="7" s="1"/>
  <c r="W93" i="7"/>
  <c r="T93" i="7"/>
  <c r="P93" i="7"/>
  <c r="O93" i="7" s="1"/>
  <c r="W92" i="7"/>
  <c r="T92" i="7"/>
  <c r="P92" i="7"/>
  <c r="O92" i="7" s="1"/>
  <c r="W91" i="7"/>
  <c r="T91" i="7"/>
  <c r="P91" i="7"/>
  <c r="O91" i="7" s="1"/>
  <c r="W90" i="7"/>
  <c r="T90" i="7"/>
  <c r="P90" i="7"/>
  <c r="O90" i="7" s="1"/>
  <c r="W89" i="7"/>
  <c r="T89" i="7"/>
  <c r="P89" i="7"/>
  <c r="O89" i="7" s="1"/>
  <c r="T88" i="7"/>
  <c r="P88" i="7"/>
  <c r="O88" i="7" s="1"/>
  <c r="W87" i="7"/>
  <c r="T87" i="7"/>
  <c r="P87" i="7"/>
  <c r="O87" i="7" s="1"/>
  <c r="W86" i="7"/>
  <c r="T86" i="7"/>
  <c r="P86" i="7"/>
  <c r="O86" i="7" s="1"/>
  <c r="W85" i="7"/>
  <c r="T85" i="7"/>
  <c r="P85" i="7"/>
  <c r="O85" i="7" s="1"/>
  <c r="W84" i="7"/>
  <c r="T84" i="7"/>
  <c r="P84" i="7"/>
  <c r="O84" i="7" s="1"/>
  <c r="W83" i="7"/>
  <c r="T83" i="7"/>
  <c r="P83" i="7"/>
  <c r="O83" i="7" s="1"/>
  <c r="W82" i="7"/>
  <c r="T82" i="7"/>
  <c r="P82" i="7"/>
  <c r="O82" i="7" s="1"/>
  <c r="W81" i="7"/>
  <c r="T81" i="7"/>
  <c r="P81" i="7"/>
  <c r="O81" i="7" s="1"/>
  <c r="W80" i="7"/>
  <c r="T80" i="7"/>
  <c r="P80" i="7"/>
  <c r="O80" i="7" s="1"/>
  <c r="W79" i="7"/>
  <c r="T79" i="7"/>
  <c r="P79" i="7"/>
  <c r="O79" i="7" s="1"/>
  <c r="W78" i="7"/>
  <c r="T78" i="7"/>
  <c r="P78" i="7"/>
  <c r="O78" i="7" s="1"/>
  <c r="W77" i="7"/>
  <c r="T77" i="7"/>
  <c r="P77" i="7"/>
  <c r="O77" i="7" s="1"/>
  <c r="W76" i="7"/>
  <c r="T76" i="7"/>
  <c r="P76" i="7"/>
  <c r="O76" i="7" s="1"/>
  <c r="W75" i="7"/>
  <c r="T75" i="7"/>
  <c r="P75" i="7"/>
  <c r="O75" i="7" s="1"/>
  <c r="W74" i="7"/>
  <c r="T74" i="7"/>
  <c r="P74" i="7"/>
  <c r="O74" i="7" s="1"/>
  <c r="W73" i="7"/>
  <c r="T73" i="7"/>
  <c r="P73" i="7"/>
  <c r="O73" i="7" s="1"/>
  <c r="W72" i="7"/>
  <c r="T72" i="7"/>
  <c r="P72" i="7"/>
  <c r="O72" i="7" s="1"/>
  <c r="W70" i="7"/>
  <c r="T70" i="7"/>
  <c r="P70" i="7"/>
  <c r="O70" i="7" s="1"/>
  <c r="W69" i="7"/>
  <c r="T69" i="7"/>
  <c r="P69" i="7"/>
  <c r="O69" i="7" s="1"/>
  <c r="W68" i="7"/>
  <c r="U68" i="7" s="1"/>
  <c r="P68" i="7"/>
  <c r="O68" i="7" s="1"/>
  <c r="P65" i="7"/>
  <c r="O65" i="7" s="1"/>
  <c r="P64" i="7"/>
  <c r="O64" i="7" s="1"/>
  <c r="P63" i="7"/>
  <c r="O63" i="7" s="1"/>
  <c r="P62" i="7"/>
  <c r="O62" i="7" s="1"/>
  <c r="P61" i="7"/>
  <c r="O61" i="7" s="1"/>
  <c r="P60" i="7"/>
  <c r="O60" i="7" s="1"/>
  <c r="W57" i="7"/>
  <c r="T57" i="7"/>
  <c r="P57" i="7"/>
  <c r="O57" i="7" s="1"/>
  <c r="W56" i="7"/>
  <c r="T56" i="7"/>
  <c r="P56" i="7"/>
  <c r="O56" i="7" s="1"/>
  <c r="W55" i="7"/>
  <c r="T55" i="7"/>
  <c r="P55" i="7"/>
  <c r="O55" i="7" s="1"/>
  <c r="W54" i="7"/>
  <c r="T54" i="7"/>
  <c r="P54" i="7"/>
  <c r="O54" i="7" s="1"/>
  <c r="W53" i="7"/>
  <c r="T53" i="7"/>
  <c r="P53" i="7"/>
  <c r="O53" i="7" s="1"/>
  <c r="W52" i="7"/>
  <c r="T52" i="7"/>
  <c r="P52" i="7"/>
  <c r="O52" i="7" s="1"/>
  <c r="W51" i="7"/>
  <c r="T51" i="7"/>
  <c r="P51" i="7"/>
  <c r="O51" i="7" s="1"/>
  <c r="W50" i="7"/>
  <c r="T50" i="7"/>
  <c r="P50" i="7"/>
  <c r="O50" i="7" s="1"/>
  <c r="W49" i="7"/>
  <c r="T49" i="7"/>
  <c r="P49" i="7"/>
  <c r="O49" i="7" s="1"/>
  <c r="W48" i="7"/>
  <c r="T48" i="7"/>
  <c r="P48" i="7"/>
  <c r="O48" i="7" s="1"/>
  <c r="W46" i="7"/>
  <c r="T46" i="7"/>
  <c r="P46" i="7"/>
  <c r="O46" i="7" s="1"/>
  <c r="W45" i="7"/>
  <c r="T45" i="7"/>
  <c r="P45" i="7"/>
  <c r="O45" i="7" s="1"/>
  <c r="W44" i="7"/>
  <c r="T44" i="7"/>
  <c r="P44" i="7"/>
  <c r="O44" i="7" s="1"/>
  <c r="W43" i="7"/>
  <c r="T43" i="7"/>
  <c r="P43" i="7"/>
  <c r="O43" i="7" s="1"/>
  <c r="W42" i="7"/>
  <c r="T42" i="7"/>
  <c r="P42" i="7"/>
  <c r="O42" i="7" s="1"/>
  <c r="W41" i="7"/>
  <c r="T41" i="7"/>
  <c r="P41" i="7"/>
  <c r="O41" i="7" s="1"/>
  <c r="P40" i="7"/>
  <c r="O40" i="7" s="1"/>
  <c r="P39" i="7"/>
  <c r="O39" i="7" s="1"/>
  <c r="P38" i="7"/>
  <c r="O38" i="7" s="1"/>
  <c r="P37" i="7"/>
  <c r="O37" i="7" s="1"/>
  <c r="P36" i="7"/>
  <c r="O36" i="7" s="1"/>
  <c r="P35" i="7"/>
  <c r="O35" i="7" s="1"/>
  <c r="P34" i="7"/>
  <c r="O34" i="7" s="1"/>
  <c r="W33" i="7"/>
  <c r="T33" i="7"/>
  <c r="P33" i="7"/>
  <c r="O33" i="7" s="1"/>
  <c r="W32" i="7"/>
  <c r="T32" i="7"/>
  <c r="P32" i="7"/>
  <c r="O32" i="7" s="1"/>
  <c r="W31" i="7"/>
  <c r="T31" i="7"/>
  <c r="P31" i="7"/>
  <c r="O31" i="7" s="1"/>
  <c r="W30" i="7"/>
  <c r="T30" i="7"/>
  <c r="P30" i="7"/>
  <c r="O30" i="7" s="1"/>
  <c r="W29" i="7"/>
  <c r="T29" i="7"/>
  <c r="P29" i="7"/>
  <c r="O29" i="7" s="1"/>
  <c r="W28" i="7"/>
  <c r="T28" i="7"/>
  <c r="P28" i="7"/>
  <c r="O28" i="7" s="1"/>
  <c r="P66" i="7"/>
  <c r="O66" i="7" s="1"/>
  <c r="W59" i="7"/>
  <c r="T59" i="7"/>
  <c r="P59" i="7"/>
  <c r="O59" i="7" s="1"/>
  <c r="P58" i="7"/>
  <c r="O58" i="7" s="1"/>
  <c r="P27" i="7"/>
  <c r="O27" i="7" s="1"/>
  <c r="W26" i="7"/>
  <c r="T26" i="7"/>
  <c r="P26" i="7"/>
  <c r="O26" i="7" s="1"/>
  <c r="P25" i="7"/>
  <c r="O25" i="7" s="1"/>
  <c r="P24" i="7"/>
  <c r="O24" i="7" s="1"/>
  <c r="P23" i="7"/>
  <c r="O23" i="7" s="1"/>
  <c r="P22" i="7"/>
  <c r="O22" i="7" s="1"/>
  <c r="W21" i="7"/>
  <c r="T21" i="7"/>
  <c r="P21" i="7"/>
  <c r="O21" i="7" s="1"/>
  <c r="P20" i="7"/>
  <c r="O20" i="7" s="1"/>
  <c r="P19" i="7"/>
  <c r="O19" i="7" s="1"/>
  <c r="P18" i="7"/>
  <c r="O18" i="7" s="1"/>
  <c r="W17" i="7"/>
  <c r="T17" i="7"/>
  <c r="P17" i="7"/>
  <c r="O17" i="7" s="1"/>
  <c r="W16" i="7"/>
  <c r="T16" i="7"/>
  <c r="P16" i="7"/>
  <c r="O16" i="7" s="1"/>
  <c r="T15" i="7"/>
  <c r="P15" i="7"/>
  <c r="O15" i="7" s="1"/>
  <c r="W14" i="7"/>
  <c r="T14" i="7"/>
  <c r="P14" i="7"/>
  <c r="O14" i="7" s="1"/>
  <c r="W13" i="7"/>
  <c r="T13" i="7"/>
  <c r="P13" i="7"/>
  <c r="O13" i="7" s="1"/>
  <c r="W12" i="7"/>
  <c r="T12" i="7"/>
  <c r="P12" i="7"/>
  <c r="O12" i="7" s="1"/>
  <c r="W11" i="7"/>
  <c r="T11" i="7"/>
  <c r="P11" i="7"/>
  <c r="O11" i="7" s="1"/>
  <c r="W10" i="7"/>
  <c r="T10" i="7"/>
  <c r="P10" i="7"/>
  <c r="O10" i="7" s="1"/>
  <c r="W9" i="7"/>
  <c r="T9" i="7"/>
  <c r="P9" i="7"/>
  <c r="O9" i="7" s="1"/>
  <c r="W8" i="7"/>
  <c r="T8" i="7"/>
  <c r="P8" i="7"/>
  <c r="O8" i="7" s="1"/>
  <c r="W7" i="7"/>
  <c r="Q7" i="7"/>
  <c r="T7" i="7" s="1"/>
  <c r="O7" i="7"/>
  <c r="W6" i="7"/>
  <c r="Q6" i="7"/>
  <c r="T6" i="7" s="1"/>
  <c r="O6" i="7"/>
  <c r="W5" i="7"/>
  <c r="Q5" i="7"/>
  <c r="T5" i="7" s="1"/>
  <c r="O5" i="7"/>
  <c r="W4" i="7"/>
  <c r="Q4" i="7"/>
  <c r="T4" i="7" s="1"/>
  <c r="O4" i="7"/>
  <c r="W3" i="7"/>
  <c r="Q3" i="7"/>
  <c r="T3" i="7" s="1"/>
  <c r="O3" i="7"/>
  <c r="U75" i="7" l="1"/>
  <c r="U32" i="7"/>
  <c r="U145" i="7"/>
  <c r="U26" i="7"/>
  <c r="U106" i="7"/>
  <c r="U6" i="7"/>
  <c r="U76" i="7"/>
  <c r="U56" i="7"/>
  <c r="U7" i="7"/>
  <c r="U11" i="7"/>
  <c r="U41" i="7"/>
  <c r="U135" i="7"/>
  <c r="U122" i="7"/>
  <c r="U57" i="7"/>
  <c r="U79" i="7"/>
  <c r="U84" i="7"/>
  <c r="U51" i="7"/>
  <c r="U87" i="7"/>
  <c r="U21" i="7"/>
  <c r="U139" i="7"/>
  <c r="U143" i="7"/>
  <c r="U116" i="7"/>
  <c r="U128" i="7"/>
  <c r="U153" i="7"/>
  <c r="U159" i="7"/>
  <c r="U168" i="7"/>
  <c r="U93" i="7"/>
  <c r="U100" i="7"/>
  <c r="U130" i="7"/>
  <c r="U3" i="7"/>
  <c r="U8" i="7"/>
  <c r="U14" i="7"/>
  <c r="U42" i="7"/>
  <c r="U50" i="7"/>
  <c r="U77" i="7"/>
  <c r="U108" i="7"/>
  <c r="U151" i="7"/>
  <c r="U162" i="7"/>
  <c r="U31" i="7"/>
  <c r="U55" i="7"/>
  <c r="U70" i="7"/>
  <c r="U98" i="7"/>
  <c r="U114" i="7"/>
  <c r="U141" i="7"/>
  <c r="U149" i="7"/>
  <c r="U157" i="7"/>
  <c r="U120" i="7"/>
  <c r="U166" i="7"/>
  <c r="U16" i="7"/>
  <c r="U17" i="7"/>
  <c r="U49" i="7"/>
  <c r="U147" i="7"/>
  <c r="U155" i="7"/>
  <c r="U118" i="7"/>
  <c r="U164" i="7"/>
  <c r="U28" i="7"/>
  <c r="U46" i="7"/>
  <c r="U48" i="7"/>
  <c r="U52" i="7"/>
  <c r="U85" i="7"/>
  <c r="U91" i="7"/>
  <c r="U137" i="7"/>
  <c r="U10" i="7"/>
  <c r="U89" i="7"/>
  <c r="U104" i="7"/>
  <c r="U112" i="7"/>
  <c r="U126" i="7"/>
  <c r="U5" i="7"/>
  <c r="U33" i="7"/>
  <c r="U44" i="7"/>
  <c r="U73" i="7"/>
  <c r="U78" i="7"/>
  <c r="U80" i="7"/>
  <c r="U83" i="7"/>
  <c r="U86" i="7"/>
  <c r="U95" i="7"/>
  <c r="U102" i="7"/>
  <c r="U110" i="7"/>
  <c r="U124" i="7"/>
  <c r="U4" i="7"/>
  <c r="U13" i="7"/>
  <c r="U59" i="7"/>
  <c r="U30" i="7"/>
  <c r="U53" i="7"/>
  <c r="U69" i="7"/>
  <c r="U72" i="7"/>
  <c r="U132" i="7"/>
  <c r="U134" i="7"/>
  <c r="U136" i="7"/>
  <c r="U138" i="7"/>
  <c r="U140" i="7"/>
  <c r="U142" i="7"/>
  <c r="U144" i="7"/>
  <c r="U146" i="7"/>
  <c r="U148" i="7"/>
  <c r="U150" i="7"/>
  <c r="U152" i="7"/>
  <c r="U154" i="7"/>
  <c r="U156" i="7"/>
  <c r="U158" i="7"/>
  <c r="U160" i="7"/>
  <c r="U117" i="7"/>
  <c r="U119" i="7"/>
  <c r="U121" i="7"/>
  <c r="U71" i="7"/>
  <c r="U163" i="7"/>
  <c r="U165" i="7"/>
  <c r="U167" i="7"/>
  <c r="U9" i="7"/>
  <c r="U12" i="7"/>
  <c r="U29" i="7"/>
  <c r="U43" i="7"/>
  <c r="U81" i="7"/>
  <c r="U45" i="7"/>
  <c r="U54" i="7"/>
  <c r="U74" i="7"/>
  <c r="U82" i="7"/>
  <c r="U90" i="7"/>
  <c r="U92" i="7"/>
  <c r="U94" i="7"/>
  <c r="U96" i="7"/>
  <c r="U97" i="7"/>
  <c r="U99" i="7"/>
  <c r="U101" i="7"/>
  <c r="U103" i="7"/>
  <c r="U105" i="7"/>
  <c r="U107" i="7"/>
  <c r="U109" i="7"/>
  <c r="U111" i="7"/>
  <c r="U113" i="7"/>
  <c r="U115" i="7"/>
  <c r="U123" i="7"/>
  <c r="U125" i="7"/>
  <c r="U127" i="7"/>
  <c r="U129" i="7"/>
  <c r="U131" i="7"/>
  <c r="K82" i="1" l="1"/>
  <c r="I82" i="1"/>
  <c r="K26" i="1"/>
  <c r="M40" i="1" l="1"/>
  <c r="P40" i="1"/>
  <c r="N40" i="1" s="1"/>
  <c r="M41" i="1"/>
  <c r="P41" i="1"/>
  <c r="N41" i="1" s="1"/>
  <c r="M42" i="1"/>
  <c r="P42" i="1"/>
  <c r="M43" i="1"/>
  <c r="P43" i="1"/>
  <c r="M44" i="1"/>
  <c r="P44" i="1"/>
  <c r="N44" i="1" s="1"/>
  <c r="M45" i="1"/>
  <c r="P45" i="1"/>
  <c r="N45" i="1" s="1"/>
  <c r="M46" i="1"/>
  <c r="P46" i="1"/>
  <c r="M47" i="1"/>
  <c r="P47" i="1"/>
  <c r="M48" i="1"/>
  <c r="P48" i="1"/>
  <c r="N48" i="1" s="1"/>
  <c r="M49" i="1"/>
  <c r="P49" i="1"/>
  <c r="N49" i="1" s="1"/>
  <c r="M50" i="1"/>
  <c r="P50" i="1"/>
  <c r="M51" i="1"/>
  <c r="P51" i="1"/>
  <c r="M52" i="1"/>
  <c r="P52" i="1"/>
  <c r="N52" i="1" s="1"/>
  <c r="N46" i="1" l="1"/>
  <c r="N47" i="1"/>
  <c r="N50" i="1"/>
  <c r="N43" i="1"/>
  <c r="N51" i="1"/>
  <c r="N42" i="1"/>
  <c r="I25" i="1"/>
  <c r="K25" i="1"/>
  <c r="K27" i="1"/>
  <c r="K28" i="1"/>
  <c r="M22" i="1" l="1"/>
  <c r="M23" i="1"/>
  <c r="M24" i="1"/>
  <c r="M29" i="1"/>
  <c r="M30" i="1"/>
  <c r="M31" i="1"/>
  <c r="M32" i="1"/>
  <c r="M33" i="1"/>
  <c r="M34" i="1"/>
  <c r="M35" i="1"/>
  <c r="M36" i="1"/>
  <c r="M37" i="1"/>
  <c r="M38" i="1"/>
  <c r="M39" i="1"/>
  <c r="P22" i="1"/>
  <c r="P23" i="1"/>
  <c r="P24" i="1"/>
  <c r="P29" i="1"/>
  <c r="P30" i="1"/>
  <c r="P31" i="1"/>
  <c r="P32" i="1"/>
  <c r="P33" i="1"/>
  <c r="P34" i="1"/>
  <c r="P35" i="1"/>
  <c r="P36" i="1"/>
  <c r="P37" i="1"/>
  <c r="P38" i="1"/>
  <c r="P39" i="1"/>
  <c r="N37" i="1" l="1"/>
  <c r="N33" i="1"/>
  <c r="N29" i="1"/>
  <c r="N36" i="1"/>
  <c r="N32" i="1"/>
  <c r="N24" i="1"/>
  <c r="N34" i="1"/>
  <c r="N39" i="1"/>
  <c r="N35" i="1"/>
  <c r="N31" i="1"/>
  <c r="N38" i="1"/>
  <c r="N30" i="1"/>
  <c r="N22" i="1"/>
  <c r="N23" i="1"/>
  <c r="I4" i="1"/>
  <c r="K4" i="1"/>
  <c r="M4" i="1" s="1"/>
  <c r="P4" i="1"/>
  <c r="I5" i="1"/>
  <c r="K5" i="1"/>
  <c r="M5" i="1" s="1"/>
  <c r="P5" i="1"/>
  <c r="I6" i="1"/>
  <c r="K6" i="1"/>
  <c r="M6" i="1" s="1"/>
  <c r="P6" i="1"/>
  <c r="I7" i="1"/>
  <c r="K7" i="1"/>
  <c r="M7" i="1" s="1"/>
  <c r="P7" i="1"/>
  <c r="I8" i="1"/>
  <c r="K8" i="1"/>
  <c r="M8" i="1" s="1"/>
  <c r="P8" i="1"/>
  <c r="I9" i="1"/>
  <c r="K9" i="1"/>
  <c r="M9" i="1" s="1"/>
  <c r="P9" i="1"/>
  <c r="I10" i="1"/>
  <c r="K10" i="1"/>
  <c r="M10" i="1" s="1"/>
  <c r="P10" i="1"/>
  <c r="I11" i="1"/>
  <c r="K11" i="1"/>
  <c r="M11" i="1" s="1"/>
  <c r="P11" i="1"/>
  <c r="I12" i="1"/>
  <c r="K12" i="1"/>
  <c r="M12" i="1" s="1"/>
  <c r="P12" i="1"/>
  <c r="I13" i="1"/>
  <c r="K13" i="1"/>
  <c r="M13" i="1" s="1"/>
  <c r="P13" i="1"/>
  <c r="I14" i="1"/>
  <c r="K14" i="1"/>
  <c r="M14" i="1" s="1"/>
  <c r="P14" i="1"/>
  <c r="I15" i="1"/>
  <c r="K15" i="1"/>
  <c r="M15" i="1"/>
  <c r="P15" i="1"/>
  <c r="N15" i="1" s="1"/>
  <c r="I16" i="1"/>
  <c r="K16" i="1"/>
  <c r="M16" i="1"/>
  <c r="P16" i="1"/>
  <c r="I17" i="1"/>
  <c r="K17" i="1"/>
  <c r="M17" i="1" s="1"/>
  <c r="P17" i="1"/>
  <c r="I18" i="1"/>
  <c r="K18" i="1"/>
  <c r="M18" i="1" s="1"/>
  <c r="P18" i="1"/>
  <c r="I19" i="1"/>
  <c r="K19" i="1"/>
  <c r="M19" i="1" s="1"/>
  <c r="P19" i="1"/>
  <c r="I20" i="1"/>
  <c r="K20" i="1"/>
  <c r="M20" i="1" s="1"/>
  <c r="P20" i="1"/>
  <c r="I21" i="1"/>
  <c r="K21" i="1"/>
  <c r="M21" i="1" s="1"/>
  <c r="P21" i="1"/>
  <c r="P3" i="1"/>
  <c r="K3" i="1"/>
  <c r="M3" i="1" s="1"/>
  <c r="N19" i="1" l="1"/>
  <c r="N18" i="1"/>
  <c r="N14" i="1"/>
  <c r="N11" i="1"/>
  <c r="N10" i="1"/>
  <c r="N7" i="1"/>
  <c r="N6" i="1"/>
  <c r="N4" i="1"/>
  <c r="N16" i="1"/>
  <c r="N20" i="1"/>
  <c r="N12" i="1"/>
  <c r="N8" i="1"/>
  <c r="N13" i="1"/>
  <c r="N17" i="1"/>
  <c r="N5" i="1"/>
  <c r="N21" i="1"/>
  <c r="N9" i="1"/>
  <c r="N3" i="1"/>
  <c r="I3" i="1"/>
</calcChain>
</file>

<file path=xl/sharedStrings.xml><?xml version="1.0" encoding="utf-8"?>
<sst xmlns="http://schemas.openxmlformats.org/spreadsheetml/2006/main" count="1521" uniqueCount="566">
  <si>
    <t>dt recd</t>
  </si>
  <si>
    <t>last storage done dt</t>
  </si>
  <si>
    <t>current storage serving done dt</t>
  </si>
  <si>
    <t>storage servicng due dt</t>
  </si>
  <si>
    <t>Sec</t>
  </si>
  <si>
    <t>L/Page</t>
  </si>
  <si>
    <t>Part No</t>
  </si>
  <si>
    <t>Nomenclature</t>
  </si>
  <si>
    <t>Comp Ser No</t>
  </si>
  <si>
    <t>Qty</t>
  </si>
  <si>
    <t>Remarks</t>
  </si>
  <si>
    <t>Don’t Update. This colmn for formulas</t>
  </si>
  <si>
    <t>Rot</t>
  </si>
  <si>
    <t>L-1/P-1</t>
  </si>
  <si>
    <t>FL-1077-1</t>
  </si>
  <si>
    <t>Damper Strut Assy</t>
  </si>
  <si>
    <t>LK-1828,1832,1842,1786,1833
LK-2264,2351</t>
  </si>
  <si>
    <t>S. No</t>
  </si>
  <si>
    <t>24/03/22
19/03/23</t>
  </si>
  <si>
    <t>201P 620H 1200 003</t>
  </si>
  <si>
    <t>Blade Fork Assy</t>
  </si>
  <si>
    <t>L-1/P-2</t>
  </si>
  <si>
    <t>L-1/P-13</t>
  </si>
  <si>
    <t>201C 656H 0000 003</t>
  </si>
  <si>
    <t>TDS Assy Seg.-3</t>
  </si>
  <si>
    <t>SPARE-82</t>
  </si>
  <si>
    <t>20/03/23</t>
  </si>
  <si>
    <t>L-1/P-20</t>
  </si>
  <si>
    <t>201C 633H 0000 001</t>
  </si>
  <si>
    <t>Torque Plate Assy</t>
  </si>
  <si>
    <t>25/02/21</t>
  </si>
  <si>
    <t>L-1/P-33</t>
  </si>
  <si>
    <t>AIR 87436</t>
  </si>
  <si>
    <t>Hyd Package</t>
  </si>
  <si>
    <t>APB063118
LK1800308
LK1900092</t>
  </si>
  <si>
    <t>17/08/22
03/03/23
03/03/23</t>
  </si>
  <si>
    <t>L-1/P-36</t>
  </si>
  <si>
    <t>3102-000</t>
  </si>
  <si>
    <t>Pitch Servo Assy</t>
  </si>
  <si>
    <t>071, 
354</t>
  </si>
  <si>
    <t>29/09/22
04/10/22</t>
  </si>
  <si>
    <t>L-1/P-43</t>
  </si>
  <si>
    <t>NVX 2002-01</t>
  </si>
  <si>
    <t>Sys. Controller (AVCS)</t>
  </si>
  <si>
    <t>LK 0609</t>
  </si>
  <si>
    <t>18/07/22</t>
  </si>
  <si>
    <t>L-1/P-45</t>
  </si>
  <si>
    <t>NVX 2004-1</t>
  </si>
  <si>
    <t>CFG-1.25 KN</t>
  </si>
  <si>
    <t>LK00880
LK00810
LK00814</t>
  </si>
  <si>
    <t>29/12/22
03/02/23
03/02/23</t>
  </si>
  <si>
    <t>L-1/P-51</t>
  </si>
  <si>
    <t>6074C 000 001</t>
  </si>
  <si>
    <t>Over Tem. Switch</t>
  </si>
  <si>
    <t>306040
306041</t>
  </si>
  <si>
    <t>29/12/22
20/06/18</t>
  </si>
  <si>
    <t>L-1/P-53</t>
  </si>
  <si>
    <t>1239-2840-FA</t>
  </si>
  <si>
    <t>MSPU</t>
  </si>
  <si>
    <t>L-1/P-60</t>
  </si>
  <si>
    <t>23.56.00.000</t>
  </si>
  <si>
    <t>Gauge For FMT</t>
  </si>
  <si>
    <t>021-03, 
L0360/17, L0369/17
L0375/18, L0374/18</t>
  </si>
  <si>
    <t>13/06/20
29/11/21
29/12/22</t>
  </si>
  <si>
    <t>L-1/P-61</t>
  </si>
  <si>
    <t>23.57.00.000</t>
  </si>
  <si>
    <t>Gauge For MMT</t>
  </si>
  <si>
    <t>L0441/19
154/10, 021-23, L0395/18, L0401/18, L0402/18</t>
  </si>
  <si>
    <t>28/02/23
24/03/22</t>
  </si>
  <si>
    <t>L-1/P-62</t>
  </si>
  <si>
    <t>23.58.00.000</t>
  </si>
  <si>
    <t>Gauge For RMT</t>
  </si>
  <si>
    <t>93/07
166-10, L0403/18</t>
  </si>
  <si>
    <t>10/02/23
05/12/21</t>
  </si>
  <si>
    <t>L-1/P-63</t>
  </si>
  <si>
    <t>23.59.00.000</t>
  </si>
  <si>
    <t>Gauge ST</t>
  </si>
  <si>
    <t>L0802/19, L0801/19, L0608/17, 185/08
L0609/17, L0477/15, L0607/17, L0598/17, L0478/17, L0476/15, L0591/17, L0474/15 
L0710/18, L0702/18
L0698/18</t>
  </si>
  <si>
    <t>24/11/21
20/06/18
29/12/22
19/01/23</t>
  </si>
  <si>
    <t>L-1/P-64</t>
  </si>
  <si>
    <t>23.60.00.000</t>
  </si>
  <si>
    <t>Reference Probe</t>
  </si>
  <si>
    <t>L0110/07, L0527/18, L0522/18, 
L0295/14
L0444/17, L0434/17, L0440/17, 
L0528/18
L0467/17</t>
  </si>
  <si>
    <t>24/03/22
05/10/20
15/05/21</t>
  </si>
  <si>
    <t>L-1/P-73</t>
  </si>
  <si>
    <t>SEF WB-01</t>
  </si>
  <si>
    <t>Fire Detection Box</t>
  </si>
  <si>
    <t>2K 10/06/104</t>
  </si>
  <si>
    <t>29/12/22</t>
  </si>
  <si>
    <t>L-1/P-74</t>
  </si>
  <si>
    <t>898153-4</t>
  </si>
  <si>
    <t>Fire Extinguisher bottle</t>
  </si>
  <si>
    <t>10483DH, 10466DH
66857EL, 4206DH</t>
  </si>
  <si>
    <t>25/01/23
25/10/22</t>
  </si>
  <si>
    <t>L-2/P-134</t>
  </si>
  <si>
    <t>AD300101-01</t>
  </si>
  <si>
    <t>NCDU ALH</t>
  </si>
  <si>
    <t>AL-076</t>
  </si>
  <si>
    <t>25/08/22</t>
  </si>
  <si>
    <t>L-1/P-104</t>
  </si>
  <si>
    <t>22.49.00.000</t>
  </si>
  <si>
    <t>AC Master Box-1 (LH)</t>
  </si>
  <si>
    <t>L0132/2018</t>
  </si>
  <si>
    <t>L-1/P-106</t>
  </si>
  <si>
    <t>22.54.00.000</t>
  </si>
  <si>
    <t>ACPU</t>
  </si>
  <si>
    <t>L0215/18</t>
  </si>
  <si>
    <t>13/02/23</t>
  </si>
  <si>
    <t>L-1/P-108</t>
  </si>
  <si>
    <t>SPC-10(HA)</t>
  </si>
  <si>
    <t>Static Inverter</t>
  </si>
  <si>
    <t>241, 629, 592</t>
  </si>
  <si>
    <t>L-1/P-109</t>
  </si>
  <si>
    <t>22.66.00.000</t>
  </si>
  <si>
    <t>Bty Junction Box</t>
  </si>
  <si>
    <t>L0473/2012</t>
  </si>
  <si>
    <t>L-1/P-110</t>
  </si>
  <si>
    <t>22.57.00.000</t>
  </si>
  <si>
    <t>DC Master Box-1</t>
  </si>
  <si>
    <t>L0082/20</t>
  </si>
  <si>
    <t>27/01/23</t>
  </si>
  <si>
    <t>L-1/P-111</t>
  </si>
  <si>
    <t>22.58.00.000</t>
  </si>
  <si>
    <t>DC Master Box-2</t>
  </si>
  <si>
    <t>NM030</t>
  </si>
  <si>
    <t>L-1/P-112</t>
  </si>
  <si>
    <t>51539-007H</t>
  </si>
  <si>
    <t>GCPU</t>
  </si>
  <si>
    <t>P-2505, 
P-2437</t>
  </si>
  <si>
    <t>13/02/23
05/10/20</t>
  </si>
  <si>
    <t>L-1/P-115</t>
  </si>
  <si>
    <t>MZ-1232</t>
  </si>
  <si>
    <t>Oxygen Mask</t>
  </si>
  <si>
    <t>2321,
132</t>
  </si>
  <si>
    <t>L-1/P-116</t>
  </si>
  <si>
    <t>GCD 1408</t>
  </si>
  <si>
    <t>Oxygen Cylinder</t>
  </si>
  <si>
    <t>L-1/P-118</t>
  </si>
  <si>
    <t>444-00531-400(R154A-10)</t>
  </si>
  <si>
    <t>Oxygen Regulator Pilot</t>
  </si>
  <si>
    <t>753,
729</t>
  </si>
  <si>
    <t>03/02/23
13/02/23</t>
  </si>
  <si>
    <t>L-1/P-120</t>
  </si>
  <si>
    <t>DPB 183-02</t>
  </si>
  <si>
    <t>Oxy Valve Outlet</t>
  </si>
  <si>
    <t>33754, 33777</t>
  </si>
  <si>
    <t>24/03/22</t>
  </si>
  <si>
    <t>L-2/P-1</t>
  </si>
  <si>
    <t>70NMB 01030</t>
  </si>
  <si>
    <t>Shakti FADEC</t>
  </si>
  <si>
    <t>09APM0253,09APM0266
10APM0328,10APM0359
14APM0784
10APM0372</t>
  </si>
  <si>
    <t>22/03/21
18/03/21
05/10/20
25/05/21</t>
  </si>
  <si>
    <t>L-2/P-2</t>
  </si>
  <si>
    <t>03-8001-3110</t>
  </si>
  <si>
    <t>Anti Collision Light</t>
  </si>
  <si>
    <t>L-2/P-3</t>
  </si>
  <si>
    <t>04-1607-1429</t>
  </si>
  <si>
    <t>Power Supply Unit</t>
  </si>
  <si>
    <t>27243007
26025035
27243020
30275005, 30275014</t>
  </si>
  <si>
    <t>28/02/23
31/12/22
06/07/22
27/12/21</t>
  </si>
  <si>
    <t>L-2/P-15</t>
  </si>
  <si>
    <t>B-17-951-2205-4AA</t>
  </si>
  <si>
    <t>Mechanical A/C Clock</t>
  </si>
  <si>
    <t>1094835, 1038542
1097204</t>
  </si>
  <si>
    <t>14/03/22
14/12/20</t>
  </si>
  <si>
    <t>L-2/P-17</t>
  </si>
  <si>
    <t>Stand By Engine
 Insturument (SEI)</t>
  </si>
  <si>
    <t>L-2/P-18</t>
  </si>
  <si>
    <t>Collective Grip</t>
  </si>
  <si>
    <t>484
0152, 0257
0255</t>
  </si>
  <si>
    <t>13/02/23
14/12/20
28/07/20</t>
  </si>
  <si>
    <t>L-2/P-19</t>
  </si>
  <si>
    <t>Cyclic Grip</t>
  </si>
  <si>
    <t>408
469</t>
  </si>
  <si>
    <t>05/01/23
03/12/21</t>
  </si>
  <si>
    <t>L-2/P-26</t>
  </si>
  <si>
    <t>4270718 701</t>
  </si>
  <si>
    <t>Free Wheel Actuator</t>
  </si>
  <si>
    <t>545, 544, 533</t>
  </si>
  <si>
    <t>28/01/22</t>
  </si>
  <si>
    <t>L-2/P-27</t>
  </si>
  <si>
    <t>SE-STBY CWP-01</t>
  </si>
  <si>
    <t>Stand By CWP</t>
  </si>
  <si>
    <t>2K10/08/055, 2K15/08/206
2K13/05/105</t>
  </si>
  <si>
    <t>12/02/22
28/08/18</t>
  </si>
  <si>
    <t>L-2/P-29</t>
  </si>
  <si>
    <t>Wind Shield Wiper Motor19/2019, 20/2019</t>
  </si>
  <si>
    <t>L-2/P-30</t>
  </si>
  <si>
    <t>VM 9001 003-000-033</t>
  </si>
  <si>
    <t>Chip Burning Module</t>
  </si>
  <si>
    <t>AO 44935, AO 44937</t>
  </si>
  <si>
    <t>L-2/P-31</t>
  </si>
  <si>
    <t>87232 009-2</t>
  </si>
  <si>
    <t>Temp. Probe (OAT)</t>
  </si>
  <si>
    <t>365, 492, 544</t>
  </si>
  <si>
    <t>28/09/22</t>
  </si>
  <si>
    <t>L-2/P-32</t>
  </si>
  <si>
    <t>HAL LN 172 300 000</t>
  </si>
  <si>
    <t>Temp. Switch MGB</t>
  </si>
  <si>
    <t>L0657/19, L0641/19</t>
  </si>
  <si>
    <t>L-2/P-33</t>
  </si>
  <si>
    <t>Temp. Switch TGB</t>
  </si>
  <si>
    <t>173 300 000</t>
  </si>
  <si>
    <t>L1298/2018</t>
  </si>
  <si>
    <t>L-2/P-35</t>
  </si>
  <si>
    <t>HAL LD 172 200 000</t>
  </si>
  <si>
    <t>Temp. Sensor MGB</t>
  </si>
  <si>
    <t>L0421, L0419, L0420, L0417, L0415
L0795/20
L0702/17</t>
  </si>
  <si>
    <t>24/03/22
27/01/23
14/12/20</t>
  </si>
  <si>
    <t>L-2/P-36</t>
  </si>
  <si>
    <t>0856 PT1</t>
  </si>
  <si>
    <t>Pilot Static Probe</t>
  </si>
  <si>
    <t>285236, 305180</t>
  </si>
  <si>
    <t>L-2/P-37</t>
  </si>
  <si>
    <t>0856 PT2</t>
  </si>
  <si>
    <t>Pilot Static Probe RH</t>
  </si>
  <si>
    <t>L-2/P-38</t>
  </si>
  <si>
    <t>APT 20ALH-1000-5BARG</t>
  </si>
  <si>
    <t>7765-11-216, 7765-11-223
8031-5-99</t>
  </si>
  <si>
    <t>29/11/21
19/03/23</t>
  </si>
  <si>
    <t>L-2/P-40</t>
  </si>
  <si>
    <t>HAL LD 165 000 000</t>
  </si>
  <si>
    <t>Pr. Sensor MGB/ AGB</t>
  </si>
  <si>
    <t>Pr. Switch MGB</t>
  </si>
  <si>
    <t>L-1175/19, L-1157/19, L-1174/19, 
L-1119/19, L-1139/19
L-1133/2019
L-1136/19, L-1123/19</t>
  </si>
  <si>
    <t>24/03/22
07/12/19
14/12/20</t>
  </si>
  <si>
    <t>L-2/P-44</t>
  </si>
  <si>
    <t>420-00332-420</t>
  </si>
  <si>
    <t>Integrated Sensor Unit</t>
  </si>
  <si>
    <t>24/11/22</t>
  </si>
  <si>
    <t>L-2/P-45</t>
  </si>
  <si>
    <t>420-01867-310</t>
  </si>
  <si>
    <t>Removable Memory
 Module</t>
  </si>
  <si>
    <t>10702, 11200, 11206</t>
  </si>
  <si>
    <t>L-2/P-46</t>
  </si>
  <si>
    <t>420-00339-000</t>
  </si>
  <si>
    <t>Magnetometer</t>
  </si>
  <si>
    <t>6325, 6324</t>
  </si>
  <si>
    <t>L-2/P-49</t>
  </si>
  <si>
    <t>TRC-16601/16602-02</t>
  </si>
  <si>
    <t>Trim Actuator Roll</t>
  </si>
  <si>
    <t>L0042/2012,
 131</t>
  </si>
  <si>
    <t>05/12/21
13/12/21</t>
  </si>
  <si>
    <t>L-2/P-50</t>
  </si>
  <si>
    <t>TYF 166-02</t>
  </si>
  <si>
    <t>Friction Based Yaw/ 
Trim Actuator</t>
  </si>
  <si>
    <t>L0551/18, L0621/20
L0393/2016</t>
  </si>
  <si>
    <t>5/12/2021
03/02/23</t>
  </si>
  <si>
    <t>L-2/P-51</t>
  </si>
  <si>
    <t>N-165625</t>
  </si>
  <si>
    <t>Air Data Unit</t>
  </si>
  <si>
    <t>202/210</t>
  </si>
  <si>
    <t>15/12/20</t>
  </si>
  <si>
    <t>L-2/P-53</t>
  </si>
  <si>
    <t>N 200-ALH 4</t>
  </si>
  <si>
    <t>Junction Box</t>
  </si>
  <si>
    <t>C076350, C078660, 105260
80887
C067815</t>
  </si>
  <si>
    <t>12/02/22
14/12/20
11/01/23</t>
  </si>
  <si>
    <t>L-2/P-54</t>
  </si>
  <si>
    <t>N 200-ALH 3</t>
  </si>
  <si>
    <t>Station Box</t>
  </si>
  <si>
    <t>1602 
80351
C080522, C080525
1148</t>
  </si>
  <si>
    <t>28/03/17
04/01/18
05/10/20
15/05/21</t>
  </si>
  <si>
    <t>L-2/P-61</t>
  </si>
  <si>
    <t>670 300 900 NB</t>
  </si>
  <si>
    <t>Dimmer</t>
  </si>
  <si>
    <t>L-2/P-62</t>
  </si>
  <si>
    <t>N 142880</t>
  </si>
  <si>
    <t>IFF Transponder</t>
  </si>
  <si>
    <t>130/181</t>
  </si>
  <si>
    <t>23/02/22</t>
  </si>
  <si>
    <t>L-2/P-64</t>
  </si>
  <si>
    <t>N 142638</t>
  </si>
  <si>
    <t>Switching Unit</t>
  </si>
  <si>
    <t>L-2/P-69</t>
  </si>
  <si>
    <t>064-01072-0101</t>
  </si>
  <si>
    <t>Power Amplifier</t>
  </si>
  <si>
    <t>KPA10525640, KPA10526855</t>
  </si>
  <si>
    <t>L-2/P-70</t>
  </si>
  <si>
    <t>064-01074-0101</t>
  </si>
  <si>
    <t>HF Antenna Coupler</t>
  </si>
  <si>
    <t>KAC10528788, KAC10529242</t>
  </si>
  <si>
    <t>L-2/P-71</t>
  </si>
  <si>
    <t>064-01073-0102</t>
  </si>
  <si>
    <t>KPX1053-9300, KPX1053-9292
1053-4430, 1053-7833, 1053-6371
1053-9203</t>
  </si>
  <si>
    <t>KRX 1053
 Receiver/Exciter</t>
  </si>
  <si>
    <t>05/10/20
28/01/22
29/12/22</t>
  </si>
  <si>
    <t>L-2/P-73</t>
  </si>
  <si>
    <t>2316-1501-01</t>
  </si>
  <si>
    <t>FDR/ CVR Madras</t>
  </si>
  <si>
    <t>L-2/P-81</t>
  </si>
  <si>
    <t>4A 116-03</t>
  </si>
  <si>
    <t>DMC-2</t>
  </si>
  <si>
    <t>L-2/P-82</t>
  </si>
  <si>
    <t>4306-000</t>
  </si>
  <si>
    <t>MFD</t>
  </si>
  <si>
    <t>1395, 1397, 1398
1253
897</t>
  </si>
  <si>
    <t>29/12/22
14/03/22
10/03/23</t>
  </si>
  <si>
    <t>L-2/P-84</t>
  </si>
  <si>
    <t>AD 678001-06</t>
  </si>
  <si>
    <t>Data Interface Unit</t>
  </si>
  <si>
    <t>207
626
570
00794, 00795</t>
  </si>
  <si>
    <t>26/12/19
14/12/20
28/01/22
29/12/22</t>
  </si>
  <si>
    <t>L-2/P-86</t>
  </si>
  <si>
    <t>011623 B-00</t>
  </si>
  <si>
    <t>MCCU</t>
  </si>
  <si>
    <t>L-2/P-92</t>
  </si>
  <si>
    <t>4255.3600.00</t>
  </si>
  <si>
    <t>LH Control Grip</t>
  </si>
  <si>
    <t>K-175</t>
  </si>
  <si>
    <t>L-2/P-93</t>
  </si>
  <si>
    <t>4255.3100.00</t>
  </si>
  <si>
    <t>RH Control Grip</t>
  </si>
  <si>
    <t>L-2/P-95</t>
  </si>
  <si>
    <t>460020 BF 00000</t>
  </si>
  <si>
    <t>EWC</t>
  </si>
  <si>
    <t>4355, 4362</t>
  </si>
  <si>
    <t>28/02/23</t>
  </si>
  <si>
    <t>L-2/P-96</t>
  </si>
  <si>
    <t>530000 BF 00000</t>
  </si>
  <si>
    <t>DFER</t>
  </si>
  <si>
    <t>4412, 4414, 4416
4294, 4392
4147</t>
  </si>
  <si>
    <t>16/08/22
28/02/23
27/01/23</t>
  </si>
  <si>
    <t>L-2/P-99</t>
  </si>
  <si>
    <t>77.03.11.00.00.00.000</t>
  </si>
  <si>
    <t>Remote Control Panel</t>
  </si>
  <si>
    <t>L-2/P-100</t>
  </si>
  <si>
    <t>77.03.12.00.00.00.000</t>
  </si>
  <si>
    <t>Firing Controller</t>
  </si>
  <si>
    <t>L-2/P-101</t>
  </si>
  <si>
    <t>77.03.13.00.00.00.000</t>
  </si>
  <si>
    <t>Breach Plate</t>
  </si>
  <si>
    <t>1113, 1114</t>
  </si>
  <si>
    <t>L-2/P-102</t>
  </si>
  <si>
    <t>77.03.06.00.00.00.000</t>
  </si>
  <si>
    <t>Safety Switch</t>
  </si>
  <si>
    <t>L-2/P-111</t>
  </si>
  <si>
    <t>FT 25115</t>
  </si>
  <si>
    <t>FWD Float Assy</t>
  </si>
  <si>
    <t>L-2/P-123</t>
  </si>
  <si>
    <t>MMSC-02</t>
  </si>
  <si>
    <t>MMSC</t>
  </si>
  <si>
    <t>224
95
143
431
59, 68
280</t>
  </si>
  <si>
    <t>27/12/21
04/01/18
28/03/17
29/12/22
05/10/20
20/03/23</t>
  </si>
  <si>
    <t>L-2/P-125</t>
  </si>
  <si>
    <t>2037-6006</t>
  </si>
  <si>
    <t>EMRU</t>
  </si>
  <si>
    <t>L0312/2019, L0311/2019</t>
  </si>
  <si>
    <t>L-2/P-139</t>
  </si>
  <si>
    <t>GCA 10-A1A</t>
  </si>
  <si>
    <t>Alternator 10KVA</t>
  </si>
  <si>
    <t>ARS</t>
  </si>
  <si>
    <t>L-8/P-15</t>
  </si>
  <si>
    <t>345 CD-1</t>
  </si>
  <si>
    <t>Bty 32 AH</t>
  </si>
  <si>
    <t>201907383, 201907391, 20197366
20191719, 20191739</t>
  </si>
  <si>
    <t>01/08/20
15/12/20</t>
  </si>
  <si>
    <t>LK-2264</t>
  </si>
  <si>
    <t>19/03/23</t>
  </si>
  <si>
    <t>29/09/22</t>
  </si>
  <si>
    <t>LK00810</t>
  </si>
  <si>
    <t>LK00814</t>
  </si>
  <si>
    <t>LK00880</t>
  </si>
  <si>
    <t>L0375/18</t>
  </si>
  <si>
    <t>L0374/18</t>
  </si>
  <si>
    <t>29/11/21</t>
  </si>
  <si>
    <t>13/06/20</t>
  </si>
  <si>
    <t>021-03</t>
  </si>
  <si>
    <t>154/10</t>
  </si>
  <si>
    <t>93/07</t>
  </si>
  <si>
    <t>L0801/19</t>
  </si>
  <si>
    <t>L0710/18</t>
  </si>
  <si>
    <t>L0702/18</t>
  </si>
  <si>
    <t>L0802/19</t>
  </si>
  <si>
    <t xml:space="preserve"> L0527/18</t>
  </si>
  <si>
    <t xml:space="preserve"> L0522/18</t>
  </si>
  <si>
    <t>L0295/14</t>
  </si>
  <si>
    <t>L0528/18</t>
  </si>
  <si>
    <t xml:space="preserve">L0110/07 </t>
  </si>
  <si>
    <t>P-2437</t>
  </si>
  <si>
    <t>P-2505</t>
  </si>
  <si>
    <t>09APM0266</t>
  </si>
  <si>
    <t>22/03/21</t>
  </si>
  <si>
    <t>10APM0328</t>
  </si>
  <si>
    <t>10APM0359</t>
  </si>
  <si>
    <t>18/03/21</t>
  </si>
  <si>
    <t>14APM0784</t>
  </si>
  <si>
    <t>10APM0372</t>
  </si>
  <si>
    <t>25/05/21</t>
  </si>
  <si>
    <t>09APM0253</t>
  </si>
  <si>
    <t>31/12/22</t>
  </si>
  <si>
    <t>27/12/21</t>
  </si>
  <si>
    <t>14/03/22</t>
  </si>
  <si>
    <t>14/12/20</t>
  </si>
  <si>
    <t>28/07/20</t>
  </si>
  <si>
    <t>2K15/08/206</t>
  </si>
  <si>
    <t>2K13/05/105</t>
  </si>
  <si>
    <t>28/08/18</t>
  </si>
  <si>
    <t>Wind Shield Wiper Motor</t>
  </si>
  <si>
    <t>AO 44937</t>
  </si>
  <si>
    <t>L0641/19</t>
  </si>
  <si>
    <t>L0419</t>
  </si>
  <si>
    <t>L0420</t>
  </si>
  <si>
    <t>L0417</t>
  </si>
  <si>
    <t>L0415</t>
  </si>
  <si>
    <t>L0795/20</t>
  </si>
  <si>
    <t>L0421</t>
  </si>
  <si>
    <t>7765-11-223</t>
  </si>
  <si>
    <t>8031-5-99</t>
  </si>
  <si>
    <t>7765-11-216</t>
  </si>
  <si>
    <t>L-1157/19</t>
  </si>
  <si>
    <t>L-1119/19</t>
  </si>
  <si>
    <t xml:space="preserve"> L-1139/19</t>
  </si>
  <si>
    <t>L-1133/2019</t>
  </si>
  <si>
    <t>L-1136/19</t>
  </si>
  <si>
    <t xml:space="preserve"> L-1123/19</t>
  </si>
  <si>
    <t>L-1175/19</t>
  </si>
  <si>
    <t>L-1174/19</t>
  </si>
  <si>
    <t>Removable Memory Module</t>
  </si>
  <si>
    <t>13/12/21</t>
  </si>
  <si>
    <t xml:space="preserve"> L0621/20</t>
  </si>
  <si>
    <t>L0393/2016</t>
  </si>
  <si>
    <t>C067815</t>
  </si>
  <si>
    <t>C076350</t>
  </si>
  <si>
    <t>C078660</t>
  </si>
  <si>
    <t>C080522</t>
  </si>
  <si>
    <t>C080525</t>
  </si>
  <si>
    <t>28/03/17</t>
  </si>
  <si>
    <t>KPA10526855</t>
  </si>
  <si>
    <t>KPA10525640</t>
  </si>
  <si>
    <t>KAC10529242</t>
  </si>
  <si>
    <t>KAC10528788</t>
  </si>
  <si>
    <t>KPX1053-9292</t>
  </si>
  <si>
    <t>1053-4430</t>
  </si>
  <si>
    <t>1053-7833</t>
  </si>
  <si>
    <t>1053-6371</t>
  </si>
  <si>
    <t>1053-9203</t>
  </si>
  <si>
    <t>KPX1053-9300</t>
  </si>
  <si>
    <t>L0311/2019</t>
  </si>
  <si>
    <t>L0312/2019</t>
  </si>
  <si>
    <t>201C 652H 0000 052</t>
  </si>
  <si>
    <t>TGB Assy.</t>
  </si>
  <si>
    <t>CNARS</t>
  </si>
  <si>
    <t>201C 653H 0000 002</t>
  </si>
  <si>
    <t>IGB Assy</t>
  </si>
  <si>
    <t>SP 567</t>
  </si>
  <si>
    <t>SP 602</t>
  </si>
  <si>
    <t>SP 600</t>
  </si>
  <si>
    <t>14/02/20</t>
  </si>
  <si>
    <t>L-1/P-86</t>
  </si>
  <si>
    <t>Metering Valve Assy Adjusted</t>
  </si>
  <si>
    <t>L-1/P-119</t>
  </si>
  <si>
    <t>444-000530-400(R154A-11)</t>
  </si>
  <si>
    <t>Oxygen Regulator Co - Pilot</t>
  </si>
  <si>
    <t>L0418/17</t>
  </si>
  <si>
    <t xml:space="preserve"> </t>
  </si>
  <si>
    <t>L-2/P-127</t>
  </si>
  <si>
    <t>F0531 10596772</t>
  </si>
  <si>
    <t>CAC Unit</t>
  </si>
  <si>
    <t>APB021968</t>
  </si>
  <si>
    <t>18/10/23</t>
  </si>
  <si>
    <t>L-1/P-04</t>
  </si>
  <si>
    <t>201C 640H 0050 002</t>
  </si>
  <si>
    <t>Blade Pair &amp; Hub Plate Assy</t>
  </si>
  <si>
    <t>SP-174R</t>
  </si>
  <si>
    <t>L-I/P-37</t>
  </si>
  <si>
    <t>3103-000</t>
  </si>
  <si>
    <t>Roll Servo Assy</t>
  </si>
  <si>
    <t>Gauge ST (Probe)</t>
  </si>
  <si>
    <t>LK-2351</t>
  </si>
  <si>
    <t>L-1/P-07</t>
  </si>
  <si>
    <t>L-1/P-09</t>
  </si>
  <si>
    <t>L0038/2014</t>
  </si>
  <si>
    <t>ROT</t>
  </si>
  <si>
    <t>22/11/23</t>
  </si>
  <si>
    <t>SP - 615</t>
  </si>
  <si>
    <t>SP - 608</t>
  </si>
  <si>
    <t>L-1/P-19</t>
  </si>
  <si>
    <t>Torque Plate</t>
  </si>
  <si>
    <t>L-1/P-24</t>
  </si>
  <si>
    <t>201C 672H 3150 001</t>
  </si>
  <si>
    <t>Link Rod Assy</t>
  </si>
  <si>
    <t>316/22</t>
  </si>
  <si>
    <t>317/22</t>
  </si>
  <si>
    <t>L-1/P-85</t>
  </si>
  <si>
    <t>HP/LP Fuel Pump</t>
  </si>
  <si>
    <t>APY0408</t>
  </si>
  <si>
    <t>Filter Unit Assy</t>
  </si>
  <si>
    <t>FHU331H</t>
  </si>
  <si>
    <t>FHU332H</t>
  </si>
  <si>
    <t>3104-000</t>
  </si>
  <si>
    <t>Collective Actuator</t>
  </si>
  <si>
    <t>322/22</t>
  </si>
  <si>
    <t>323/22</t>
  </si>
  <si>
    <t>346/23</t>
  </si>
  <si>
    <t>APB060221</t>
  </si>
  <si>
    <t>LK1300018</t>
  </si>
  <si>
    <t>APB041297</t>
  </si>
  <si>
    <t>APB030783</t>
  </si>
  <si>
    <t>L-1/P-38</t>
  </si>
  <si>
    <t>L-1/P-75</t>
  </si>
  <si>
    <t>C49AA0240</t>
  </si>
  <si>
    <t>Canister with NRV</t>
  </si>
  <si>
    <t>L-1/P-102</t>
  </si>
  <si>
    <t>Filter Housing Assy</t>
  </si>
  <si>
    <t>L-1/P-52</t>
  </si>
  <si>
    <t>3098A000001</t>
  </si>
  <si>
    <t>Shut off Valve</t>
  </si>
  <si>
    <t>L0370/2017</t>
  </si>
  <si>
    <t>L0312/2016</t>
  </si>
  <si>
    <t>L0460/2019</t>
  </si>
  <si>
    <t>L0350/2017</t>
  </si>
  <si>
    <t>L0326/2017</t>
  </si>
  <si>
    <t>L0493/2020</t>
  </si>
  <si>
    <t>L0491/2020</t>
  </si>
  <si>
    <t>L0527/2020</t>
  </si>
  <si>
    <t>L-1/P-80</t>
  </si>
  <si>
    <t>897899-2</t>
  </si>
  <si>
    <t>Cartridge (Yellow)</t>
  </si>
  <si>
    <t>L-1/P-81</t>
  </si>
  <si>
    <t>897899-3</t>
  </si>
  <si>
    <t>Cartridge (Red)</t>
  </si>
  <si>
    <t>AC Master Box-1</t>
  </si>
  <si>
    <t>L0280/2020</t>
  </si>
  <si>
    <t>MS</t>
  </si>
  <si>
    <t>AC Master Box-3</t>
  </si>
  <si>
    <t>22.52.00.000</t>
  </si>
  <si>
    <t>221400 000</t>
  </si>
  <si>
    <t>L-2/P-14</t>
  </si>
  <si>
    <t>DSS 09-01</t>
  </si>
  <si>
    <t>ISIS Indicatior</t>
  </si>
  <si>
    <t>28/01/18</t>
  </si>
  <si>
    <t>L-2/P-59</t>
  </si>
  <si>
    <t>N-148226</t>
  </si>
  <si>
    <t>Radio Altimeter Trans receiver Unit</t>
  </si>
  <si>
    <t>133/295</t>
  </si>
  <si>
    <t>L-2/P-79</t>
  </si>
  <si>
    <t>1104-000</t>
  </si>
  <si>
    <t>CDS</t>
  </si>
  <si>
    <t>A0701</t>
  </si>
  <si>
    <t>G Switch Bty</t>
  </si>
  <si>
    <t>131459-33</t>
  </si>
  <si>
    <t>131459-34</t>
  </si>
  <si>
    <t>131459-21</t>
  </si>
  <si>
    <t>AT69488</t>
  </si>
  <si>
    <t>AT69486</t>
  </si>
  <si>
    <t>AT69484</t>
  </si>
  <si>
    <t>Dt recd</t>
  </si>
  <si>
    <t>Storage shelf Life</t>
  </si>
  <si>
    <t>L0441/19</t>
  </si>
  <si>
    <t>Last Storage  Done Dt</t>
  </si>
  <si>
    <t>Current storage  Done Dt</t>
  </si>
  <si>
    <t>Next Storage  Due Dt</t>
  </si>
  <si>
    <t>Present status</t>
  </si>
  <si>
    <t>Date of Mfr</t>
  </si>
  <si>
    <t>Date of OH</t>
  </si>
  <si>
    <t>NA</t>
  </si>
  <si>
    <t>23.62.00.000/ 235700000</t>
  </si>
  <si>
    <t>Gauge For MMT Probe</t>
  </si>
  <si>
    <t>AT63583</t>
  </si>
  <si>
    <t>DK-120/90
266EO 30500</t>
  </si>
  <si>
    <t>Sonar Locator Beacon/ 
Under Water Beacon (ULB Bty)</t>
  </si>
  <si>
    <t xml:space="preserve">ISSUED </t>
  </si>
  <si>
    <t>CAT 'A'</t>
  </si>
  <si>
    <t>CAT 'B'</t>
  </si>
  <si>
    <t>DETLS OF ROT STORAGE SERVICING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</si>
</sst>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\-yy;@"/>
    <numFmt numFmtId="165" formatCode="[$-409]dd\-mmm\-yy;@"/>
    <numFmt numFmtId="166" formatCode="[$-409]mmm\-yy;@"/>
    <numFmt numFmtId="167" formatCode="0;[Red]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14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NumberFormat="1" applyFill="1" applyBorder="1"/>
    <xf numFmtId="165" fontId="0" fillId="0" borderId="1" xfId="0" applyNumberFormat="1" applyBorder="1"/>
    <xf numFmtId="0" fontId="0" fillId="0" borderId="1" xfId="0" applyBorder="1" applyAlignment="1">
      <alignment horizontal="left"/>
    </xf>
    <xf numFmtId="3" fontId="0" fillId="0" borderId="1" xfId="0" applyNumberFormat="1" applyBorder="1"/>
    <xf numFmtId="0" fontId="0" fillId="2" borderId="1" xfId="0" applyFill="1" applyBorder="1"/>
    <xf numFmtId="14" fontId="0" fillId="0" borderId="1" xfId="0" applyNumberFormat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64" fontId="0" fillId="4" borderId="1" xfId="0" applyNumberFormat="1" applyFill="1" applyBorder="1"/>
    <xf numFmtId="164" fontId="0" fillId="4" borderId="1" xfId="0" applyNumberFormat="1" applyFill="1" applyBorder="1" applyAlignment="1">
      <alignment wrapText="1"/>
    </xf>
    <xf numFmtId="0" fontId="0" fillId="4" borderId="0" xfId="0" applyFill="1"/>
    <xf numFmtId="0" fontId="0" fillId="4" borderId="1" xfId="0" applyNumberFormat="1" applyFill="1" applyBorder="1"/>
    <xf numFmtId="0" fontId="0" fillId="4" borderId="1" xfId="0" applyNumberFormat="1" applyFill="1" applyBorder="1" applyAlignment="1">
      <alignment wrapText="1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/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top"/>
    </xf>
    <xf numFmtId="14" fontId="3" fillId="0" borderId="4" xfId="0" applyNumberFormat="1" applyFont="1" applyFill="1" applyBorder="1" applyAlignment="1">
      <alignment horizontal="center" vertical="top" wrapText="1"/>
    </xf>
    <xf numFmtId="0" fontId="3" fillId="0" borderId="0" xfId="0" applyFont="1" applyFill="1" applyAlignment="1">
      <alignment vertical="top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5" fontId="3" fillId="0" borderId="0" xfId="0" applyNumberFormat="1" applyFont="1" applyFill="1"/>
    <xf numFmtId="0" fontId="3" fillId="0" borderId="4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top"/>
    </xf>
    <xf numFmtId="164" fontId="3" fillId="0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4" fontId="3" fillId="0" borderId="1" xfId="0" applyNumberFormat="1" applyFont="1" applyFill="1" applyBorder="1" applyAlignment="1">
      <alignment horizontal="center" wrapText="1"/>
    </xf>
    <xf numFmtId="15" fontId="3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/>
    <xf numFmtId="0" fontId="3" fillId="0" borderId="6" xfId="0" applyFont="1" applyFill="1" applyBorder="1" applyAlignment="1">
      <alignment horizontal="center" vertical="top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7" xfId="0" applyFont="1" applyFill="1" applyBorder="1"/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/>
    </xf>
    <xf numFmtId="164" fontId="3" fillId="0" borderId="1" xfId="0" applyNumberFormat="1" applyFont="1" applyFill="1" applyBorder="1" applyAlignment="1">
      <alignment horizontal="center" vertical="top"/>
    </xf>
    <xf numFmtId="15" fontId="3" fillId="0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top" wrapText="1"/>
    </xf>
    <xf numFmtId="167" fontId="3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44" fontId="3" fillId="0" borderId="1" xfId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6" xfId="0" applyNumberFormat="1" applyFont="1" applyFill="1" applyBorder="1" applyAlignment="1">
      <alignment horizontal="center" vertical="top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 wrapText="1"/>
    </xf>
    <xf numFmtId="14" fontId="3" fillId="0" borderId="6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86"/>
  <sheetViews>
    <sheetView view="pageBreakPreview" zoomScaleNormal="100" zoomScaleSheetLayoutView="100" workbookViewId="0">
      <selection activeCell="K4" sqref="K4"/>
    </sheetView>
  </sheetViews>
  <sheetFormatPr defaultRowHeight="15" x14ac:dyDescent="0.25"/>
  <cols>
    <col min="1" max="2" width="4.42578125" customWidth="1"/>
    <col min="3" max="3" width="9.140625" customWidth="1"/>
    <col min="4" max="4" width="22.7109375" customWidth="1"/>
    <col min="5" max="5" width="21.5703125" customWidth="1"/>
    <col min="6" max="6" width="31.28515625" customWidth="1"/>
    <col min="7" max="7" width="5.42578125" customWidth="1"/>
    <col min="8" max="8" width="10.7109375" bestFit="1" customWidth="1"/>
    <col min="9" max="9" width="11.5703125" customWidth="1"/>
    <col min="10" max="10" width="10.28515625" style="1" customWidth="1"/>
    <col min="11" max="11" width="12.140625" customWidth="1"/>
    <col min="12" max="12" width="12.5703125" customWidth="1"/>
    <col min="13" max="13" width="9.42578125" style="4" customWidth="1"/>
    <col min="14" max="14" width="9.42578125" style="4" bestFit="1" customWidth="1"/>
    <col min="15" max="15" width="9.7109375" style="4" bestFit="1" customWidth="1"/>
    <col min="16" max="16" width="9.7109375" style="4" customWidth="1"/>
    <col min="17" max="17" width="9.5703125" bestFit="1" customWidth="1"/>
  </cols>
  <sheetData>
    <row r="2" spans="1:17" s="3" customFormat="1" ht="78.75" customHeight="1" x14ac:dyDescent="0.25">
      <c r="A2" s="6" t="s">
        <v>17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0</v>
      </c>
      <c r="I2" s="6" t="s">
        <v>1</v>
      </c>
      <c r="J2" s="7" t="s">
        <v>2</v>
      </c>
      <c r="K2" s="6" t="s">
        <v>3</v>
      </c>
      <c r="L2" s="6" t="s">
        <v>10</v>
      </c>
      <c r="M2" s="109" t="s">
        <v>11</v>
      </c>
      <c r="N2" s="110"/>
      <c r="O2" s="110"/>
      <c r="P2" s="110"/>
    </row>
    <row r="3" spans="1:17" ht="31.5" customHeight="1" x14ac:dyDescent="0.25">
      <c r="A3" s="8">
        <v>1</v>
      </c>
      <c r="B3" s="8" t="s">
        <v>12</v>
      </c>
      <c r="C3" s="8" t="s">
        <v>13</v>
      </c>
      <c r="D3" s="8" t="s">
        <v>14</v>
      </c>
      <c r="E3" s="8" t="s">
        <v>15</v>
      </c>
      <c r="F3" s="13" t="s">
        <v>16</v>
      </c>
      <c r="G3" s="8">
        <v>7</v>
      </c>
      <c r="H3" s="14" t="s">
        <v>18</v>
      </c>
      <c r="I3" s="9">
        <f>J3-180</f>
        <v>44829</v>
      </c>
      <c r="J3" s="10">
        <v>45009</v>
      </c>
      <c r="K3" s="9">
        <f>J3+180</f>
        <v>45189</v>
      </c>
      <c r="L3" s="9"/>
      <c r="M3" s="11">
        <f>K3</f>
        <v>45189</v>
      </c>
      <c r="N3" s="12">
        <f ca="1">M3-P3</f>
        <v>-183</v>
      </c>
      <c r="O3" s="12"/>
      <c r="P3" s="11">
        <f ca="1">TODAY()</f>
        <v>45372</v>
      </c>
    </row>
    <row r="4" spans="1:17" x14ac:dyDescent="0.25">
      <c r="A4" s="8">
        <v>2</v>
      </c>
      <c r="B4" s="8" t="s">
        <v>12</v>
      </c>
      <c r="C4" s="8" t="s">
        <v>21</v>
      </c>
      <c r="D4" s="8" t="s">
        <v>19</v>
      </c>
      <c r="E4" s="8" t="s">
        <v>20</v>
      </c>
      <c r="F4" s="8"/>
      <c r="G4" s="8">
        <v>0</v>
      </c>
      <c r="H4" s="8"/>
      <c r="I4" s="9">
        <f t="shared" ref="I4:I21" si="0">J4-180</f>
        <v>-180</v>
      </c>
      <c r="J4" s="10"/>
      <c r="K4" s="9">
        <f t="shared" ref="K4:K28" si="1">J4+180</f>
        <v>180</v>
      </c>
      <c r="L4" s="9"/>
      <c r="M4" s="11">
        <f t="shared" ref="M4:M39" si="2">K4</f>
        <v>180</v>
      </c>
      <c r="N4" s="12">
        <f t="shared" ref="N4:N20" ca="1" si="3">M4-P4</f>
        <v>-45192</v>
      </c>
      <c r="O4" s="12"/>
      <c r="P4" s="11">
        <f t="shared" ref="P4:P20" ca="1" si="4">TODAY()</f>
        <v>45372</v>
      </c>
    </row>
    <row r="5" spans="1:17" x14ac:dyDescent="0.25">
      <c r="A5" s="8">
        <v>3</v>
      </c>
      <c r="B5" s="8" t="s">
        <v>12</v>
      </c>
      <c r="C5" s="8" t="s">
        <v>22</v>
      </c>
      <c r="D5" s="8" t="s">
        <v>23</v>
      </c>
      <c r="E5" s="8" t="s">
        <v>24</v>
      </c>
      <c r="F5" s="8" t="s">
        <v>25</v>
      </c>
      <c r="G5" s="8">
        <v>1</v>
      </c>
      <c r="H5" s="8" t="s">
        <v>26</v>
      </c>
      <c r="I5" s="9">
        <f t="shared" si="0"/>
        <v>44825</v>
      </c>
      <c r="J5" s="10">
        <v>45005</v>
      </c>
      <c r="K5" s="9">
        <f t="shared" si="1"/>
        <v>45185</v>
      </c>
      <c r="L5" s="9"/>
      <c r="M5" s="11">
        <f t="shared" si="2"/>
        <v>45185</v>
      </c>
      <c r="N5" s="12">
        <f t="shared" ca="1" si="3"/>
        <v>-187</v>
      </c>
      <c r="O5" s="12"/>
      <c r="P5" s="11">
        <f t="shared" ca="1" si="4"/>
        <v>45372</v>
      </c>
    </row>
    <row r="6" spans="1:17" x14ac:dyDescent="0.25">
      <c r="A6" s="8">
        <v>4</v>
      </c>
      <c r="B6" s="8" t="s">
        <v>12</v>
      </c>
      <c r="C6" s="8" t="s">
        <v>27</v>
      </c>
      <c r="D6" s="8" t="s">
        <v>28</v>
      </c>
      <c r="E6" s="8" t="s">
        <v>29</v>
      </c>
      <c r="F6" s="8">
        <v>3011</v>
      </c>
      <c r="G6" s="8">
        <v>1</v>
      </c>
      <c r="H6" s="8" t="s">
        <v>30</v>
      </c>
      <c r="I6" s="9">
        <f t="shared" si="0"/>
        <v>44686</v>
      </c>
      <c r="J6" s="10">
        <v>44866</v>
      </c>
      <c r="K6" s="9">
        <f t="shared" si="1"/>
        <v>45046</v>
      </c>
      <c r="L6" s="9"/>
      <c r="M6" s="11">
        <f t="shared" si="2"/>
        <v>45046</v>
      </c>
      <c r="N6" s="12">
        <f t="shared" ca="1" si="3"/>
        <v>-326</v>
      </c>
      <c r="O6" s="12"/>
      <c r="P6" s="11">
        <f t="shared" ca="1" si="4"/>
        <v>45372</v>
      </c>
    </row>
    <row r="7" spans="1:17" s="30" customFormat="1" ht="45" x14ac:dyDescent="0.25">
      <c r="A7" s="26">
        <v>5</v>
      </c>
      <c r="B7" s="26" t="s">
        <v>12</v>
      </c>
      <c r="C7" s="26" t="s">
        <v>31</v>
      </c>
      <c r="D7" s="26" t="s">
        <v>32</v>
      </c>
      <c r="E7" s="26" t="s">
        <v>33</v>
      </c>
      <c r="F7" s="27" t="s">
        <v>34</v>
      </c>
      <c r="G7" s="26">
        <v>3</v>
      </c>
      <c r="H7" s="27" t="s">
        <v>35</v>
      </c>
      <c r="I7" s="28">
        <f t="shared" si="0"/>
        <v>44706</v>
      </c>
      <c r="J7" s="29">
        <v>44886</v>
      </c>
      <c r="K7" s="28">
        <f t="shared" si="1"/>
        <v>45066</v>
      </c>
      <c r="L7" s="28"/>
      <c r="M7" s="28">
        <f t="shared" si="2"/>
        <v>45066</v>
      </c>
      <c r="N7" s="26">
        <f t="shared" ca="1" si="3"/>
        <v>-306</v>
      </c>
      <c r="O7" s="26"/>
      <c r="P7" s="28">
        <f t="shared" ca="1" si="4"/>
        <v>45372</v>
      </c>
    </row>
    <row r="8" spans="1:17" ht="30" x14ac:dyDescent="0.25">
      <c r="A8" s="8">
        <v>6</v>
      </c>
      <c r="B8" s="8" t="s">
        <v>12</v>
      </c>
      <c r="C8" s="8" t="s">
        <v>36</v>
      </c>
      <c r="D8" s="8" t="s">
        <v>37</v>
      </c>
      <c r="E8" s="8" t="s">
        <v>38</v>
      </c>
      <c r="F8" s="15" t="s">
        <v>39</v>
      </c>
      <c r="G8" s="8">
        <v>2</v>
      </c>
      <c r="H8" s="13" t="s">
        <v>40</v>
      </c>
      <c r="I8" s="9">
        <f t="shared" si="0"/>
        <v>44865</v>
      </c>
      <c r="J8" s="10">
        <v>45045</v>
      </c>
      <c r="K8" s="9">
        <f t="shared" si="1"/>
        <v>45225</v>
      </c>
      <c r="L8" s="9"/>
      <c r="M8" s="11">
        <f t="shared" si="2"/>
        <v>45225</v>
      </c>
      <c r="N8" s="12">
        <f t="shared" ca="1" si="3"/>
        <v>-147</v>
      </c>
      <c r="O8" s="12"/>
      <c r="P8" s="11">
        <f t="shared" ca="1" si="4"/>
        <v>45372</v>
      </c>
    </row>
    <row r="9" spans="1:17" x14ac:dyDescent="0.25">
      <c r="A9" s="8">
        <v>7</v>
      </c>
      <c r="B9" s="8" t="s">
        <v>12</v>
      </c>
      <c r="C9" s="8" t="s">
        <v>41</v>
      </c>
      <c r="D9" s="8" t="s">
        <v>42</v>
      </c>
      <c r="E9" s="8" t="s">
        <v>43</v>
      </c>
      <c r="F9" s="8" t="s">
        <v>44</v>
      </c>
      <c r="G9" s="8">
        <v>1</v>
      </c>
      <c r="H9" s="8" t="s">
        <v>45</v>
      </c>
      <c r="I9" s="9">
        <f t="shared" si="0"/>
        <v>44764</v>
      </c>
      <c r="J9" s="10">
        <v>44944</v>
      </c>
      <c r="K9" s="9">
        <f t="shared" si="1"/>
        <v>45124</v>
      </c>
      <c r="L9" s="9"/>
      <c r="M9" s="11">
        <f t="shared" si="2"/>
        <v>45124</v>
      </c>
      <c r="N9" s="12">
        <f t="shared" ca="1" si="3"/>
        <v>-248</v>
      </c>
      <c r="O9" s="12"/>
      <c r="P9" s="11">
        <f t="shared" ca="1" si="4"/>
        <v>45372</v>
      </c>
    </row>
    <row r="10" spans="1:17" s="30" customFormat="1" ht="45" x14ac:dyDescent="0.25">
      <c r="A10" s="26">
        <v>8</v>
      </c>
      <c r="B10" s="26" t="s">
        <v>12</v>
      </c>
      <c r="C10" s="26" t="s">
        <v>46</v>
      </c>
      <c r="D10" s="26" t="s">
        <v>47</v>
      </c>
      <c r="E10" s="26" t="s">
        <v>48</v>
      </c>
      <c r="F10" s="27" t="s">
        <v>49</v>
      </c>
      <c r="G10" s="26">
        <v>3</v>
      </c>
      <c r="H10" s="27" t="s">
        <v>50</v>
      </c>
      <c r="I10" s="28">
        <f t="shared" si="0"/>
        <v>44751</v>
      </c>
      <c r="J10" s="29">
        <v>44931</v>
      </c>
      <c r="K10" s="28">
        <f t="shared" si="1"/>
        <v>45111</v>
      </c>
      <c r="L10" s="28"/>
      <c r="M10" s="28">
        <f t="shared" si="2"/>
        <v>45111</v>
      </c>
      <c r="N10" s="26">
        <f t="shared" ca="1" si="3"/>
        <v>-261</v>
      </c>
      <c r="O10" s="26"/>
      <c r="P10" s="28">
        <f t="shared" ca="1" si="4"/>
        <v>45372</v>
      </c>
    </row>
    <row r="11" spans="1:17" ht="30" x14ac:dyDescent="0.25">
      <c r="A11" s="8">
        <v>9</v>
      </c>
      <c r="B11" s="8" t="s">
        <v>12</v>
      </c>
      <c r="C11" s="8" t="s">
        <v>51</v>
      </c>
      <c r="D11" s="8" t="s">
        <v>52</v>
      </c>
      <c r="E11" s="8" t="s">
        <v>53</v>
      </c>
      <c r="F11" s="13" t="s">
        <v>54</v>
      </c>
      <c r="G11" s="8">
        <v>2</v>
      </c>
      <c r="H11" s="13" t="s">
        <v>55</v>
      </c>
      <c r="I11" s="9">
        <f t="shared" si="0"/>
        <v>44751</v>
      </c>
      <c r="J11" s="10">
        <v>44931</v>
      </c>
      <c r="K11" s="9">
        <f t="shared" si="1"/>
        <v>45111</v>
      </c>
      <c r="L11" s="9"/>
      <c r="M11" s="11">
        <f t="shared" si="2"/>
        <v>45111</v>
      </c>
      <c r="N11" s="12">
        <f t="shared" ca="1" si="3"/>
        <v>-261</v>
      </c>
      <c r="O11" s="12"/>
      <c r="P11" s="11">
        <f t="shared" ca="1" si="4"/>
        <v>45372</v>
      </c>
    </row>
    <row r="12" spans="1:17" x14ac:dyDescent="0.25">
      <c r="A12" s="16">
        <v>10</v>
      </c>
      <c r="B12" s="8" t="s">
        <v>12</v>
      </c>
      <c r="C12" s="16" t="s">
        <v>56</v>
      </c>
      <c r="D12" s="16" t="s">
        <v>57</v>
      </c>
      <c r="E12" s="16" t="s">
        <v>58</v>
      </c>
      <c r="F12" s="17">
        <v>13346</v>
      </c>
      <c r="G12" s="16">
        <v>1</v>
      </c>
      <c r="H12" s="18">
        <v>45170</v>
      </c>
      <c r="I12" s="9">
        <f t="shared" si="0"/>
        <v>44755</v>
      </c>
      <c r="J12" s="10">
        <v>44935</v>
      </c>
      <c r="K12" s="9">
        <f t="shared" si="1"/>
        <v>45115</v>
      </c>
      <c r="L12" s="9"/>
      <c r="M12" s="11">
        <f t="shared" si="2"/>
        <v>45115</v>
      </c>
      <c r="N12" s="12">
        <f t="shared" ca="1" si="3"/>
        <v>-257</v>
      </c>
      <c r="O12" s="12"/>
      <c r="P12" s="11">
        <f t="shared" ca="1" si="4"/>
        <v>45372</v>
      </c>
      <c r="Q12" s="2"/>
    </row>
    <row r="13" spans="1:17" s="30" customFormat="1" ht="45" x14ac:dyDescent="0.25">
      <c r="A13" s="31">
        <v>11</v>
      </c>
      <c r="B13" s="26" t="s">
        <v>12</v>
      </c>
      <c r="C13" s="31" t="s">
        <v>59</v>
      </c>
      <c r="D13" s="31" t="s">
        <v>60</v>
      </c>
      <c r="E13" s="31" t="s">
        <v>61</v>
      </c>
      <c r="F13" s="32" t="s">
        <v>62</v>
      </c>
      <c r="G13" s="31">
        <v>5</v>
      </c>
      <c r="H13" s="32" t="s">
        <v>63</v>
      </c>
      <c r="I13" s="28">
        <f t="shared" si="0"/>
        <v>44728</v>
      </c>
      <c r="J13" s="28">
        <v>44908</v>
      </c>
      <c r="K13" s="28">
        <f t="shared" si="1"/>
        <v>45088</v>
      </c>
      <c r="L13" s="28"/>
      <c r="M13" s="28">
        <f t="shared" si="2"/>
        <v>45088</v>
      </c>
      <c r="N13" s="26">
        <f t="shared" ca="1" si="3"/>
        <v>-284</v>
      </c>
      <c r="O13" s="26"/>
      <c r="P13" s="28">
        <f t="shared" ca="1" si="4"/>
        <v>45372</v>
      </c>
    </row>
    <row r="14" spans="1:17" ht="45" x14ac:dyDescent="0.25">
      <c r="A14" s="16">
        <v>12</v>
      </c>
      <c r="B14" s="8" t="s">
        <v>12</v>
      </c>
      <c r="C14" s="16" t="s">
        <v>64</v>
      </c>
      <c r="D14" s="16" t="s">
        <v>65</v>
      </c>
      <c r="E14" s="20" t="s">
        <v>66</v>
      </c>
      <c r="F14" s="19" t="s">
        <v>67</v>
      </c>
      <c r="G14" s="16">
        <v>6</v>
      </c>
      <c r="H14" s="19" t="s">
        <v>68</v>
      </c>
      <c r="I14" s="9">
        <f t="shared" si="0"/>
        <v>44807</v>
      </c>
      <c r="J14" s="10">
        <v>44987</v>
      </c>
      <c r="K14" s="9">
        <f t="shared" si="1"/>
        <v>45167</v>
      </c>
      <c r="L14" s="9"/>
      <c r="M14" s="11">
        <f t="shared" si="2"/>
        <v>45167</v>
      </c>
      <c r="N14" s="12">
        <f t="shared" ca="1" si="3"/>
        <v>-205</v>
      </c>
      <c r="O14" s="12"/>
      <c r="P14" s="11">
        <f t="shared" ca="1" si="4"/>
        <v>45372</v>
      </c>
    </row>
    <row r="15" spans="1:17" s="30" customFormat="1" ht="30" x14ac:dyDescent="0.25">
      <c r="A15" s="31">
        <v>13</v>
      </c>
      <c r="B15" s="26" t="s">
        <v>12</v>
      </c>
      <c r="C15" s="31" t="s">
        <v>69</v>
      </c>
      <c r="D15" s="31" t="s">
        <v>70</v>
      </c>
      <c r="E15" s="31" t="s">
        <v>71</v>
      </c>
      <c r="F15" s="32" t="s">
        <v>72</v>
      </c>
      <c r="G15" s="31">
        <v>3</v>
      </c>
      <c r="H15" s="32" t="s">
        <v>73</v>
      </c>
      <c r="I15" s="28">
        <f t="shared" si="0"/>
        <v>44720</v>
      </c>
      <c r="J15" s="28">
        <v>44900</v>
      </c>
      <c r="K15" s="28">
        <f t="shared" si="1"/>
        <v>45080</v>
      </c>
      <c r="L15" s="28"/>
      <c r="M15" s="28">
        <f t="shared" si="2"/>
        <v>45080</v>
      </c>
      <c r="N15" s="26">
        <f t="shared" ca="1" si="3"/>
        <v>-292</v>
      </c>
      <c r="O15" s="26"/>
      <c r="P15" s="28">
        <f t="shared" ca="1" si="4"/>
        <v>45372</v>
      </c>
    </row>
    <row r="16" spans="1:17" ht="105" x14ac:dyDescent="0.25">
      <c r="A16" s="16">
        <v>14</v>
      </c>
      <c r="B16" s="8" t="s">
        <v>12</v>
      </c>
      <c r="C16" s="16" t="s">
        <v>74</v>
      </c>
      <c r="D16" s="16" t="s">
        <v>75</v>
      </c>
      <c r="E16" s="20" t="s">
        <v>76</v>
      </c>
      <c r="F16" s="19" t="s">
        <v>77</v>
      </c>
      <c r="G16" s="16">
        <v>15</v>
      </c>
      <c r="H16" s="19" t="s">
        <v>78</v>
      </c>
      <c r="I16" s="9">
        <f t="shared" si="0"/>
        <v>44709</v>
      </c>
      <c r="J16" s="10">
        <v>44889</v>
      </c>
      <c r="K16" s="9">
        <f t="shared" si="1"/>
        <v>45069</v>
      </c>
      <c r="L16" s="9"/>
      <c r="M16" s="11">
        <f t="shared" si="2"/>
        <v>45069</v>
      </c>
      <c r="N16" s="12">
        <f t="shared" ca="1" si="3"/>
        <v>-303</v>
      </c>
      <c r="O16" s="12"/>
      <c r="P16" s="11">
        <f t="shared" ca="1" si="4"/>
        <v>45372</v>
      </c>
    </row>
    <row r="17" spans="1:16" ht="75" x14ac:dyDescent="0.25">
      <c r="A17" s="16">
        <v>15</v>
      </c>
      <c r="B17" s="8" t="s">
        <v>12</v>
      </c>
      <c r="C17" s="16" t="s">
        <v>79</v>
      </c>
      <c r="D17" s="16" t="s">
        <v>80</v>
      </c>
      <c r="E17" s="16" t="s">
        <v>81</v>
      </c>
      <c r="F17" s="19" t="s">
        <v>82</v>
      </c>
      <c r="G17" s="16">
        <v>9</v>
      </c>
      <c r="H17" s="19" t="s">
        <v>83</v>
      </c>
      <c r="I17" s="9">
        <f t="shared" si="0"/>
        <v>44865</v>
      </c>
      <c r="J17" s="10">
        <v>45045</v>
      </c>
      <c r="K17" s="9">
        <f t="shared" si="1"/>
        <v>45225</v>
      </c>
      <c r="L17" s="9"/>
      <c r="M17" s="11">
        <f t="shared" si="2"/>
        <v>45225</v>
      </c>
      <c r="N17" s="12">
        <f t="shared" ca="1" si="3"/>
        <v>-147</v>
      </c>
      <c r="O17" s="12"/>
      <c r="P17" s="11">
        <f t="shared" ca="1" si="4"/>
        <v>45372</v>
      </c>
    </row>
    <row r="18" spans="1:16" x14ac:dyDescent="0.25">
      <c r="A18" s="16">
        <v>16</v>
      </c>
      <c r="B18" s="8" t="s">
        <v>12</v>
      </c>
      <c r="C18" s="16" t="s">
        <v>84</v>
      </c>
      <c r="D18" s="16" t="s">
        <v>85</v>
      </c>
      <c r="E18" s="16" t="s">
        <v>86</v>
      </c>
      <c r="F18" s="16" t="s">
        <v>87</v>
      </c>
      <c r="G18" s="16">
        <v>1</v>
      </c>
      <c r="H18" s="16" t="s">
        <v>88</v>
      </c>
      <c r="I18" s="9">
        <f t="shared" si="0"/>
        <v>44754</v>
      </c>
      <c r="J18" s="10">
        <v>44934</v>
      </c>
      <c r="K18" s="9">
        <f t="shared" si="1"/>
        <v>45114</v>
      </c>
      <c r="L18" s="9"/>
      <c r="M18" s="11">
        <f t="shared" si="2"/>
        <v>45114</v>
      </c>
      <c r="N18" s="12">
        <f t="shared" ca="1" si="3"/>
        <v>-258</v>
      </c>
      <c r="O18" s="12"/>
      <c r="P18" s="11">
        <f t="shared" ca="1" si="4"/>
        <v>45372</v>
      </c>
    </row>
    <row r="19" spans="1:16" ht="30" x14ac:dyDescent="0.25">
      <c r="A19" s="16">
        <v>17</v>
      </c>
      <c r="B19" s="8" t="s">
        <v>12</v>
      </c>
      <c r="C19" s="16" t="s">
        <v>89</v>
      </c>
      <c r="D19" s="16" t="s">
        <v>90</v>
      </c>
      <c r="E19" s="16" t="s">
        <v>91</v>
      </c>
      <c r="F19" s="19" t="s">
        <v>92</v>
      </c>
      <c r="G19" s="16">
        <v>4</v>
      </c>
      <c r="H19" s="19" t="s">
        <v>93</v>
      </c>
      <c r="I19" s="9">
        <f t="shared" si="0"/>
        <v>44771</v>
      </c>
      <c r="J19" s="10">
        <v>44951</v>
      </c>
      <c r="K19" s="9">
        <f t="shared" si="1"/>
        <v>45131</v>
      </c>
      <c r="L19" s="9"/>
      <c r="M19" s="11">
        <f t="shared" si="2"/>
        <v>45131</v>
      </c>
      <c r="N19" s="12">
        <f t="shared" ca="1" si="3"/>
        <v>-241</v>
      </c>
      <c r="O19" s="12"/>
      <c r="P19" s="11">
        <f t="shared" ca="1" si="4"/>
        <v>45372</v>
      </c>
    </row>
    <row r="20" spans="1:16" x14ac:dyDescent="0.25">
      <c r="A20" s="16">
        <v>18</v>
      </c>
      <c r="B20" s="8" t="s">
        <v>12</v>
      </c>
      <c r="C20" s="16" t="s">
        <v>94</v>
      </c>
      <c r="D20" s="16" t="s">
        <v>95</v>
      </c>
      <c r="E20" s="16" t="s">
        <v>96</v>
      </c>
      <c r="F20" s="16" t="s">
        <v>97</v>
      </c>
      <c r="G20" s="16">
        <v>1</v>
      </c>
      <c r="H20" s="16" t="s">
        <v>98</v>
      </c>
      <c r="I20" s="9">
        <f t="shared" si="0"/>
        <v>44802</v>
      </c>
      <c r="J20" s="10">
        <v>44982</v>
      </c>
      <c r="K20" s="9">
        <f t="shared" si="1"/>
        <v>45162</v>
      </c>
      <c r="L20" s="9"/>
      <c r="M20" s="11">
        <f t="shared" si="2"/>
        <v>45162</v>
      </c>
      <c r="N20" s="12">
        <f t="shared" ca="1" si="3"/>
        <v>-210</v>
      </c>
      <c r="O20" s="12"/>
      <c r="P20" s="11">
        <f t="shared" ca="1" si="4"/>
        <v>45372</v>
      </c>
    </row>
    <row r="21" spans="1:16" x14ac:dyDescent="0.25">
      <c r="A21" s="16">
        <v>19</v>
      </c>
      <c r="B21" s="8" t="s">
        <v>12</v>
      </c>
      <c r="C21" s="16" t="s">
        <v>99</v>
      </c>
      <c r="D21" s="16" t="s">
        <v>100</v>
      </c>
      <c r="E21" s="16" t="s">
        <v>101</v>
      </c>
      <c r="F21" s="16" t="s">
        <v>102</v>
      </c>
      <c r="G21" s="16">
        <v>1</v>
      </c>
      <c r="H21" s="18">
        <v>43961</v>
      </c>
      <c r="I21" s="9">
        <f t="shared" si="0"/>
        <v>44865</v>
      </c>
      <c r="J21" s="10">
        <v>45045</v>
      </c>
      <c r="K21" s="9">
        <f t="shared" si="1"/>
        <v>45225</v>
      </c>
      <c r="L21" s="9"/>
      <c r="M21" s="11">
        <f t="shared" si="2"/>
        <v>45225</v>
      </c>
      <c r="N21" s="12">
        <f ca="1">M21-P21</f>
        <v>-147</v>
      </c>
      <c r="O21" s="12"/>
      <c r="P21" s="11">
        <f ca="1">TODAY()</f>
        <v>45372</v>
      </c>
    </row>
    <row r="22" spans="1:16" x14ac:dyDescent="0.25">
      <c r="A22" s="8">
        <v>20</v>
      </c>
      <c r="B22" s="8" t="s">
        <v>12</v>
      </c>
      <c r="C22" s="8" t="s">
        <v>103</v>
      </c>
      <c r="D22" s="8" t="s">
        <v>104</v>
      </c>
      <c r="E22" s="8" t="s">
        <v>105</v>
      </c>
      <c r="F22" s="16" t="s">
        <v>106</v>
      </c>
      <c r="G22" s="8">
        <v>1</v>
      </c>
      <c r="H22" s="8" t="s">
        <v>107</v>
      </c>
      <c r="I22" s="8"/>
      <c r="J22" s="10">
        <v>44970</v>
      </c>
      <c r="K22" s="8"/>
      <c r="L22" s="8"/>
      <c r="M22" s="11">
        <f>K22</f>
        <v>0</v>
      </c>
      <c r="N22" s="12">
        <f ca="1">M22-P22</f>
        <v>-45372</v>
      </c>
      <c r="O22" s="12"/>
      <c r="P22" s="11">
        <f t="shared" ref="P22:P52" ca="1" si="5">TODAY()</f>
        <v>45372</v>
      </c>
    </row>
    <row r="23" spans="1:16" x14ac:dyDescent="0.25">
      <c r="A23" s="8">
        <v>21</v>
      </c>
      <c r="B23" s="8" t="s">
        <v>12</v>
      </c>
      <c r="C23" s="8" t="s">
        <v>108</v>
      </c>
      <c r="D23" s="8" t="s">
        <v>109</v>
      </c>
      <c r="E23" s="8" t="s">
        <v>110</v>
      </c>
      <c r="F23" s="8" t="s">
        <v>111</v>
      </c>
      <c r="G23" s="8">
        <v>3</v>
      </c>
      <c r="H23" s="18">
        <v>44691</v>
      </c>
      <c r="I23" s="8"/>
      <c r="J23" s="10">
        <v>45045</v>
      </c>
      <c r="K23" s="8"/>
      <c r="L23" s="8"/>
      <c r="M23" s="11">
        <f>K23</f>
        <v>0</v>
      </c>
      <c r="N23" s="12">
        <f ca="1">M23-P23</f>
        <v>-45372</v>
      </c>
      <c r="O23" s="12"/>
      <c r="P23" s="11">
        <f t="shared" ca="1" si="5"/>
        <v>45372</v>
      </c>
    </row>
    <row r="24" spans="1:16" x14ac:dyDescent="0.25">
      <c r="A24" s="8">
        <v>22</v>
      </c>
      <c r="B24" s="8" t="s">
        <v>12</v>
      </c>
      <c r="C24" s="8" t="s">
        <v>112</v>
      </c>
      <c r="D24" s="8" t="s">
        <v>113</v>
      </c>
      <c r="E24" s="8" t="s">
        <v>114</v>
      </c>
      <c r="F24" s="8" t="s">
        <v>115</v>
      </c>
      <c r="G24" s="8">
        <v>1</v>
      </c>
      <c r="H24" s="8" t="s">
        <v>88</v>
      </c>
      <c r="I24" s="8"/>
      <c r="J24" s="10">
        <v>44937</v>
      </c>
      <c r="K24" s="8"/>
      <c r="L24" s="8"/>
      <c r="M24" s="11">
        <f>K24</f>
        <v>0</v>
      </c>
      <c r="N24" s="12">
        <f ca="1">M24-P24</f>
        <v>-45372</v>
      </c>
      <c r="O24" s="12"/>
      <c r="P24" s="11">
        <f t="shared" ca="1" si="5"/>
        <v>45372</v>
      </c>
    </row>
    <row r="25" spans="1:16" ht="14.25" customHeight="1" x14ac:dyDescent="0.25">
      <c r="A25" s="8">
        <v>23</v>
      </c>
      <c r="B25" s="8" t="s">
        <v>12</v>
      </c>
      <c r="C25" s="8" t="s">
        <v>116</v>
      </c>
      <c r="D25" s="8" t="s">
        <v>117</v>
      </c>
      <c r="E25" s="8" t="s">
        <v>118</v>
      </c>
      <c r="F25" s="8" t="s">
        <v>119</v>
      </c>
      <c r="G25" s="8">
        <v>1</v>
      </c>
      <c r="H25" s="8" t="s">
        <v>120</v>
      </c>
      <c r="I25" s="9">
        <f>J25-180</f>
        <v>44773</v>
      </c>
      <c r="J25" s="10">
        <v>44953</v>
      </c>
      <c r="K25" s="9">
        <f t="shared" si="1"/>
        <v>45133</v>
      </c>
      <c r="L25" s="8"/>
      <c r="M25" s="11"/>
      <c r="N25" s="12"/>
      <c r="O25" s="12"/>
      <c r="P25" s="11"/>
    </row>
    <row r="26" spans="1:16" x14ac:dyDescent="0.25">
      <c r="A26" s="8">
        <v>24</v>
      </c>
      <c r="B26" s="8" t="s">
        <v>12</v>
      </c>
      <c r="C26" s="8" t="s">
        <v>121</v>
      </c>
      <c r="D26" s="8" t="s">
        <v>122</v>
      </c>
      <c r="E26" s="8" t="s">
        <v>123</v>
      </c>
      <c r="F26" s="8" t="s">
        <v>124</v>
      </c>
      <c r="G26" s="8">
        <v>1</v>
      </c>
      <c r="H26" s="18">
        <v>43808</v>
      </c>
      <c r="I26" s="21"/>
      <c r="J26" s="10">
        <v>44997</v>
      </c>
      <c r="K26" s="9">
        <f t="shared" si="1"/>
        <v>45177</v>
      </c>
      <c r="L26" s="8"/>
      <c r="M26" s="11"/>
      <c r="N26" s="12"/>
      <c r="O26" s="12"/>
      <c r="P26" s="11"/>
    </row>
    <row r="27" spans="1:16" ht="30" x14ac:dyDescent="0.25">
      <c r="A27" s="8">
        <v>25</v>
      </c>
      <c r="B27" s="8" t="s">
        <v>12</v>
      </c>
      <c r="C27" s="8" t="s">
        <v>125</v>
      </c>
      <c r="D27" s="8" t="s">
        <v>126</v>
      </c>
      <c r="E27" s="8" t="s">
        <v>127</v>
      </c>
      <c r="F27" s="13" t="s">
        <v>128</v>
      </c>
      <c r="G27" s="8">
        <v>2</v>
      </c>
      <c r="H27" s="13" t="s">
        <v>129</v>
      </c>
      <c r="I27" s="21"/>
      <c r="J27" s="10">
        <v>44970</v>
      </c>
      <c r="K27" s="9">
        <f t="shared" si="1"/>
        <v>45150</v>
      </c>
      <c r="L27" s="8"/>
      <c r="M27" s="11"/>
      <c r="N27" s="12"/>
      <c r="O27" s="12"/>
      <c r="P27" s="11"/>
    </row>
    <row r="28" spans="1:16" ht="30" x14ac:dyDescent="0.25">
      <c r="A28" s="8">
        <v>26</v>
      </c>
      <c r="B28" s="8" t="s">
        <v>12</v>
      </c>
      <c r="C28" s="8" t="s">
        <v>130</v>
      </c>
      <c r="D28" s="8" t="s">
        <v>131</v>
      </c>
      <c r="E28" s="8" t="s">
        <v>132</v>
      </c>
      <c r="F28" s="13" t="s">
        <v>133</v>
      </c>
      <c r="G28" s="8">
        <v>2</v>
      </c>
      <c r="H28" s="18">
        <v>44355</v>
      </c>
      <c r="I28" s="21"/>
      <c r="J28" s="10">
        <v>44963</v>
      </c>
      <c r="K28" s="9">
        <f t="shared" si="1"/>
        <v>45143</v>
      </c>
      <c r="L28" s="8"/>
      <c r="M28" s="11"/>
      <c r="N28" s="12"/>
      <c r="O28" s="12"/>
      <c r="P28" s="11"/>
    </row>
    <row r="29" spans="1:16" x14ac:dyDescent="0.25">
      <c r="A29" s="8">
        <v>27</v>
      </c>
      <c r="B29" s="8" t="s">
        <v>12</v>
      </c>
      <c r="C29" s="8" t="s">
        <v>134</v>
      </c>
      <c r="D29" s="8" t="s">
        <v>135</v>
      </c>
      <c r="E29" s="8" t="s">
        <v>136</v>
      </c>
      <c r="F29" s="22">
        <v>1123</v>
      </c>
      <c r="G29" s="8">
        <v>1</v>
      </c>
      <c r="H29" s="8" t="s">
        <v>88</v>
      </c>
      <c r="I29" s="8"/>
      <c r="J29" s="10">
        <v>44938</v>
      </c>
      <c r="K29" s="8"/>
      <c r="L29" s="8"/>
      <c r="M29" s="11">
        <f t="shared" si="2"/>
        <v>0</v>
      </c>
      <c r="N29" s="12">
        <f t="shared" ref="N29:N39" ca="1" si="6">M29-P29</f>
        <v>-45372</v>
      </c>
      <c r="O29" s="12"/>
      <c r="P29" s="11">
        <f t="shared" ca="1" si="5"/>
        <v>45372</v>
      </c>
    </row>
    <row r="30" spans="1:16" ht="30" x14ac:dyDescent="0.25">
      <c r="A30" s="8">
        <v>28</v>
      </c>
      <c r="B30" s="8" t="s">
        <v>12</v>
      </c>
      <c r="C30" s="8" t="s">
        <v>137</v>
      </c>
      <c r="D30" s="8" t="s">
        <v>138</v>
      </c>
      <c r="E30" s="8" t="s">
        <v>139</v>
      </c>
      <c r="F30" s="13" t="s">
        <v>140</v>
      </c>
      <c r="G30" s="8">
        <v>2</v>
      </c>
      <c r="H30" s="13" t="s">
        <v>141</v>
      </c>
      <c r="I30" s="8"/>
      <c r="J30" s="10">
        <v>44960</v>
      </c>
      <c r="K30" s="8"/>
      <c r="L30" s="8"/>
      <c r="M30" s="11">
        <f t="shared" si="2"/>
        <v>0</v>
      </c>
      <c r="N30" s="12">
        <f t="shared" ca="1" si="6"/>
        <v>-45372</v>
      </c>
      <c r="O30" s="12"/>
      <c r="P30" s="11">
        <f t="shared" ca="1" si="5"/>
        <v>45372</v>
      </c>
    </row>
    <row r="31" spans="1:16" x14ac:dyDescent="0.25">
      <c r="A31" s="8">
        <v>29</v>
      </c>
      <c r="B31" s="8" t="s">
        <v>12</v>
      </c>
      <c r="C31" s="8" t="s">
        <v>142</v>
      </c>
      <c r="D31" s="8" t="s">
        <v>143</v>
      </c>
      <c r="E31" s="8" t="s">
        <v>144</v>
      </c>
      <c r="F31" s="23" t="s">
        <v>145</v>
      </c>
      <c r="G31" s="8">
        <v>2</v>
      </c>
      <c r="H31" s="8" t="s">
        <v>146</v>
      </c>
      <c r="I31" s="8"/>
      <c r="J31" s="10">
        <v>45045</v>
      </c>
      <c r="K31" s="8"/>
      <c r="L31" s="8"/>
      <c r="M31" s="11">
        <f t="shared" si="2"/>
        <v>0</v>
      </c>
      <c r="N31" s="12">
        <f t="shared" ca="1" si="6"/>
        <v>-45372</v>
      </c>
      <c r="O31" s="12"/>
      <c r="P31" s="11">
        <f t="shared" ca="1" si="5"/>
        <v>45372</v>
      </c>
    </row>
    <row r="32" spans="1:16" ht="60" x14ac:dyDescent="0.25">
      <c r="A32" s="8">
        <v>30</v>
      </c>
      <c r="B32" s="8" t="s">
        <v>12</v>
      </c>
      <c r="C32" s="8" t="s">
        <v>147</v>
      </c>
      <c r="D32" s="8" t="s">
        <v>148</v>
      </c>
      <c r="E32" s="8" t="s">
        <v>149</v>
      </c>
      <c r="F32" s="13" t="s">
        <v>150</v>
      </c>
      <c r="G32" s="8">
        <v>6</v>
      </c>
      <c r="H32" s="13" t="s">
        <v>151</v>
      </c>
      <c r="I32" s="8"/>
      <c r="J32" s="10">
        <v>44890</v>
      </c>
      <c r="K32" s="8"/>
      <c r="L32" s="8"/>
      <c r="M32" s="11">
        <f t="shared" si="2"/>
        <v>0</v>
      </c>
      <c r="N32" s="12">
        <f t="shared" ca="1" si="6"/>
        <v>-45372</v>
      </c>
      <c r="O32" s="12"/>
      <c r="P32" s="11">
        <f t="shared" ca="1" si="5"/>
        <v>45372</v>
      </c>
    </row>
    <row r="33" spans="1:16" x14ac:dyDescent="0.25">
      <c r="A33" s="8">
        <v>31</v>
      </c>
      <c r="B33" s="8" t="s">
        <v>12</v>
      </c>
      <c r="C33" s="8" t="s">
        <v>152</v>
      </c>
      <c r="D33" s="8" t="s">
        <v>153</v>
      </c>
      <c r="E33" s="8" t="s">
        <v>154</v>
      </c>
      <c r="F33" s="22">
        <v>55</v>
      </c>
      <c r="G33" s="8">
        <v>1</v>
      </c>
      <c r="H33" s="18">
        <v>45047</v>
      </c>
      <c r="I33" s="8"/>
      <c r="J33" s="10">
        <v>44931</v>
      </c>
      <c r="K33" s="8"/>
      <c r="L33" s="8"/>
      <c r="M33" s="11">
        <f t="shared" si="2"/>
        <v>0</v>
      </c>
      <c r="N33" s="12">
        <f t="shared" ca="1" si="6"/>
        <v>-45372</v>
      </c>
      <c r="O33" s="12"/>
      <c r="P33" s="11">
        <f t="shared" ca="1" si="5"/>
        <v>45372</v>
      </c>
    </row>
    <row r="34" spans="1:16" ht="60" x14ac:dyDescent="0.25">
      <c r="A34" s="8">
        <v>32</v>
      </c>
      <c r="B34" s="8" t="s">
        <v>12</v>
      </c>
      <c r="C34" s="8" t="s">
        <v>155</v>
      </c>
      <c r="D34" s="8" t="s">
        <v>156</v>
      </c>
      <c r="E34" s="8" t="s">
        <v>157</v>
      </c>
      <c r="F34" s="13" t="s">
        <v>158</v>
      </c>
      <c r="G34" s="8">
        <v>5</v>
      </c>
      <c r="H34" s="13" t="s">
        <v>159</v>
      </c>
      <c r="I34" s="8"/>
      <c r="J34" s="10">
        <v>44922</v>
      </c>
      <c r="K34" s="8"/>
      <c r="L34" s="8"/>
      <c r="M34" s="11">
        <f t="shared" si="2"/>
        <v>0</v>
      </c>
      <c r="N34" s="12">
        <f t="shared" ca="1" si="6"/>
        <v>-45372</v>
      </c>
      <c r="O34" s="12"/>
      <c r="P34" s="11">
        <f t="shared" ca="1" si="5"/>
        <v>45372</v>
      </c>
    </row>
    <row r="35" spans="1:16" ht="30" x14ac:dyDescent="0.25">
      <c r="A35" s="8">
        <v>33</v>
      </c>
      <c r="B35" s="8" t="s">
        <v>12</v>
      </c>
      <c r="C35" s="8" t="s">
        <v>160</v>
      </c>
      <c r="D35" s="8" t="s">
        <v>161</v>
      </c>
      <c r="E35" s="8" t="s">
        <v>162</v>
      </c>
      <c r="F35" s="13" t="s">
        <v>163</v>
      </c>
      <c r="G35" s="8">
        <v>3</v>
      </c>
      <c r="H35" s="13" t="s">
        <v>164</v>
      </c>
      <c r="I35" s="8"/>
      <c r="J35" s="10">
        <v>44909</v>
      </c>
      <c r="K35" s="8"/>
      <c r="L35" s="8"/>
      <c r="M35" s="11">
        <f t="shared" si="2"/>
        <v>0</v>
      </c>
      <c r="N35" s="12">
        <f t="shared" ca="1" si="6"/>
        <v>-45372</v>
      </c>
      <c r="O35" s="12"/>
      <c r="P35" s="11">
        <f t="shared" ca="1" si="5"/>
        <v>45372</v>
      </c>
    </row>
    <row r="36" spans="1:16" ht="30" x14ac:dyDescent="0.25">
      <c r="A36" s="8">
        <v>34</v>
      </c>
      <c r="B36" s="8" t="s">
        <v>12</v>
      </c>
      <c r="C36" s="8" t="s">
        <v>165</v>
      </c>
      <c r="D36" s="22">
        <v>651000</v>
      </c>
      <c r="E36" s="13" t="s">
        <v>166</v>
      </c>
      <c r="F36" s="22">
        <v>103036</v>
      </c>
      <c r="G36" s="8">
        <v>1</v>
      </c>
      <c r="H36" s="18">
        <v>43961</v>
      </c>
      <c r="I36" s="8"/>
      <c r="J36" s="10">
        <v>45045</v>
      </c>
      <c r="K36" s="8"/>
      <c r="L36" s="8"/>
      <c r="M36" s="11">
        <f t="shared" si="2"/>
        <v>0</v>
      </c>
      <c r="N36" s="12">
        <f t="shared" ca="1" si="6"/>
        <v>-45372</v>
      </c>
      <c r="O36" s="12"/>
      <c r="P36" s="11">
        <f t="shared" ca="1" si="5"/>
        <v>45372</v>
      </c>
    </row>
    <row r="37" spans="1:16" ht="45" x14ac:dyDescent="0.25">
      <c r="A37" s="8">
        <v>35</v>
      </c>
      <c r="B37" s="8" t="s">
        <v>12</v>
      </c>
      <c r="C37" s="8" t="s">
        <v>167</v>
      </c>
      <c r="D37" s="8">
        <v>83910194</v>
      </c>
      <c r="E37" s="8" t="s">
        <v>168</v>
      </c>
      <c r="F37" s="13" t="s">
        <v>169</v>
      </c>
      <c r="G37" s="8">
        <v>4</v>
      </c>
      <c r="H37" s="13" t="s">
        <v>170</v>
      </c>
      <c r="I37" s="8"/>
      <c r="J37" s="10">
        <v>44954</v>
      </c>
      <c r="K37" s="8"/>
      <c r="L37" s="8"/>
      <c r="M37" s="11">
        <f t="shared" si="2"/>
        <v>0</v>
      </c>
      <c r="N37" s="12">
        <f t="shared" ca="1" si="6"/>
        <v>-45372</v>
      </c>
      <c r="O37" s="12"/>
      <c r="P37" s="11">
        <f t="shared" ca="1" si="5"/>
        <v>45372</v>
      </c>
    </row>
    <row r="38" spans="1:16" ht="30" x14ac:dyDescent="0.25">
      <c r="A38" s="8">
        <v>36</v>
      </c>
      <c r="B38" s="8" t="s">
        <v>12</v>
      </c>
      <c r="C38" s="8" t="s">
        <v>171</v>
      </c>
      <c r="D38" s="8">
        <v>83910195</v>
      </c>
      <c r="E38" s="8" t="s">
        <v>172</v>
      </c>
      <c r="F38" s="13" t="s">
        <v>173</v>
      </c>
      <c r="G38" s="8">
        <v>2</v>
      </c>
      <c r="H38" s="13" t="s">
        <v>174</v>
      </c>
      <c r="I38" s="8"/>
      <c r="J38" s="10">
        <v>44931</v>
      </c>
      <c r="K38" s="8"/>
      <c r="L38" s="8"/>
      <c r="M38" s="11">
        <f t="shared" si="2"/>
        <v>0</v>
      </c>
      <c r="N38" s="12">
        <f t="shared" ca="1" si="6"/>
        <v>-45372</v>
      </c>
      <c r="O38" s="12"/>
      <c r="P38" s="11">
        <f t="shared" ca="1" si="5"/>
        <v>45372</v>
      </c>
    </row>
    <row r="39" spans="1:16" x14ac:dyDescent="0.25">
      <c r="A39" s="8">
        <v>37</v>
      </c>
      <c r="B39" s="8" t="s">
        <v>12</v>
      </c>
      <c r="C39" s="8" t="s">
        <v>175</v>
      </c>
      <c r="D39" s="8" t="s">
        <v>176</v>
      </c>
      <c r="E39" s="8" t="s">
        <v>177</v>
      </c>
      <c r="F39" s="8" t="s">
        <v>178</v>
      </c>
      <c r="G39" s="8">
        <v>3</v>
      </c>
      <c r="H39" s="8" t="s">
        <v>179</v>
      </c>
      <c r="I39" s="8"/>
      <c r="J39" s="10">
        <v>45045</v>
      </c>
      <c r="K39" s="8"/>
      <c r="L39" s="8"/>
      <c r="M39" s="11">
        <f t="shared" si="2"/>
        <v>0</v>
      </c>
      <c r="N39" s="12">
        <f t="shared" ca="1" si="6"/>
        <v>-45372</v>
      </c>
      <c r="O39" s="12"/>
      <c r="P39" s="11">
        <f t="shared" ca="1" si="5"/>
        <v>45372</v>
      </c>
    </row>
    <row r="40" spans="1:16" ht="30" x14ac:dyDescent="0.25">
      <c r="A40" s="8">
        <v>38</v>
      </c>
      <c r="B40" s="8" t="s">
        <v>12</v>
      </c>
      <c r="C40" s="8" t="s">
        <v>180</v>
      </c>
      <c r="D40" s="8" t="s">
        <v>181</v>
      </c>
      <c r="E40" s="8" t="s">
        <v>182</v>
      </c>
      <c r="F40" s="13" t="s">
        <v>183</v>
      </c>
      <c r="G40" s="8">
        <v>3</v>
      </c>
      <c r="H40" s="13" t="s">
        <v>184</v>
      </c>
      <c r="I40" s="8"/>
      <c r="J40" s="10">
        <v>44969</v>
      </c>
      <c r="K40" s="8"/>
      <c r="L40" s="8"/>
      <c r="M40" s="11">
        <f t="shared" ref="M40:M52" si="7">K40</f>
        <v>0</v>
      </c>
      <c r="N40" s="12">
        <f t="shared" ref="N40:N52" ca="1" si="8">M40-P40</f>
        <v>-45372</v>
      </c>
      <c r="O40" s="12"/>
      <c r="P40" s="11">
        <f t="shared" ca="1" si="5"/>
        <v>45372</v>
      </c>
    </row>
    <row r="41" spans="1:16" x14ac:dyDescent="0.25">
      <c r="A41" s="8">
        <v>39</v>
      </c>
      <c r="B41" s="8" t="s">
        <v>12</v>
      </c>
      <c r="C41" s="8" t="s">
        <v>185</v>
      </c>
      <c r="D41" s="8">
        <v>4284562</v>
      </c>
      <c r="E41" s="8" t="s">
        <v>186</v>
      </c>
      <c r="F41" s="8"/>
      <c r="G41" s="8">
        <v>2</v>
      </c>
      <c r="H41" s="8" t="s">
        <v>26</v>
      </c>
      <c r="I41" s="8"/>
      <c r="J41" s="10">
        <v>45005</v>
      </c>
      <c r="K41" s="8"/>
      <c r="L41" s="8"/>
      <c r="M41" s="11">
        <f t="shared" si="7"/>
        <v>0</v>
      </c>
      <c r="N41" s="12">
        <f t="shared" ca="1" si="8"/>
        <v>-45372</v>
      </c>
      <c r="O41" s="12"/>
      <c r="P41" s="11">
        <f t="shared" ca="1" si="5"/>
        <v>45372</v>
      </c>
    </row>
    <row r="42" spans="1:16" x14ac:dyDescent="0.25">
      <c r="A42" s="8">
        <v>40</v>
      </c>
      <c r="B42" s="8" t="s">
        <v>12</v>
      </c>
      <c r="C42" s="8" t="s">
        <v>187</v>
      </c>
      <c r="D42" s="8" t="s">
        <v>188</v>
      </c>
      <c r="E42" s="8" t="s">
        <v>189</v>
      </c>
      <c r="F42" s="8" t="s">
        <v>190</v>
      </c>
      <c r="G42" s="8">
        <v>2</v>
      </c>
      <c r="H42" s="18">
        <v>44907</v>
      </c>
      <c r="I42" s="8"/>
      <c r="J42" s="10">
        <v>44933</v>
      </c>
      <c r="K42" s="8"/>
      <c r="L42" s="8"/>
      <c r="M42" s="11">
        <f t="shared" si="7"/>
        <v>0</v>
      </c>
      <c r="N42" s="12">
        <f t="shared" ca="1" si="8"/>
        <v>-45372</v>
      </c>
      <c r="O42" s="12"/>
      <c r="P42" s="11">
        <f t="shared" ca="1" si="5"/>
        <v>45372</v>
      </c>
    </row>
    <row r="43" spans="1:16" x14ac:dyDescent="0.25">
      <c r="A43" s="8">
        <v>41</v>
      </c>
      <c r="B43" s="8" t="s">
        <v>12</v>
      </c>
      <c r="C43" s="8" t="s">
        <v>191</v>
      </c>
      <c r="D43" s="8" t="s">
        <v>192</v>
      </c>
      <c r="E43" s="8" t="s">
        <v>193</v>
      </c>
      <c r="F43" s="8" t="s">
        <v>194</v>
      </c>
      <c r="G43" s="8">
        <v>3</v>
      </c>
      <c r="H43" s="8" t="s">
        <v>195</v>
      </c>
      <c r="I43" s="8"/>
      <c r="J43" s="10">
        <v>45045</v>
      </c>
      <c r="K43" s="8"/>
      <c r="L43" s="8"/>
      <c r="M43" s="11">
        <f t="shared" si="7"/>
        <v>0</v>
      </c>
      <c r="N43" s="12">
        <f t="shared" ca="1" si="8"/>
        <v>-45372</v>
      </c>
      <c r="O43" s="12"/>
      <c r="P43" s="11">
        <f t="shared" ca="1" si="5"/>
        <v>45372</v>
      </c>
    </row>
    <row r="44" spans="1:16" x14ac:dyDescent="0.25">
      <c r="A44" s="8">
        <v>42</v>
      </c>
      <c r="B44" s="8" t="s">
        <v>12</v>
      </c>
      <c r="C44" s="8" t="s">
        <v>196</v>
      </c>
      <c r="D44" s="8" t="s">
        <v>197</v>
      </c>
      <c r="E44" s="8" t="s">
        <v>198</v>
      </c>
      <c r="F44" s="8" t="s">
        <v>199</v>
      </c>
      <c r="G44" s="8">
        <v>2</v>
      </c>
      <c r="H44" s="18">
        <v>44987</v>
      </c>
      <c r="I44" s="8"/>
      <c r="J44" s="10">
        <v>44960</v>
      </c>
      <c r="K44" s="8"/>
      <c r="L44" s="8"/>
      <c r="M44" s="11">
        <f t="shared" si="7"/>
        <v>0</v>
      </c>
      <c r="N44" s="12">
        <f t="shared" ca="1" si="8"/>
        <v>-45372</v>
      </c>
      <c r="O44" s="12"/>
      <c r="P44" s="11">
        <f t="shared" ca="1" si="5"/>
        <v>45372</v>
      </c>
    </row>
    <row r="45" spans="1:16" x14ac:dyDescent="0.25">
      <c r="A45" s="8">
        <v>43</v>
      </c>
      <c r="B45" s="8" t="s">
        <v>12</v>
      </c>
      <c r="C45" s="8" t="s">
        <v>200</v>
      </c>
      <c r="D45" s="8" t="s">
        <v>202</v>
      </c>
      <c r="E45" s="8" t="s">
        <v>201</v>
      </c>
      <c r="F45" s="8" t="s">
        <v>203</v>
      </c>
      <c r="G45" s="8">
        <v>1</v>
      </c>
      <c r="H45" s="8" t="s">
        <v>88</v>
      </c>
      <c r="I45" s="8"/>
      <c r="J45" s="10">
        <v>44933</v>
      </c>
      <c r="K45" s="8"/>
      <c r="L45" s="8"/>
      <c r="M45" s="11">
        <f t="shared" si="7"/>
        <v>0</v>
      </c>
      <c r="N45" s="12">
        <f t="shared" ca="1" si="8"/>
        <v>-45372</v>
      </c>
      <c r="O45" s="12"/>
      <c r="P45" s="11">
        <f t="shared" ca="1" si="5"/>
        <v>45372</v>
      </c>
    </row>
    <row r="46" spans="1:16" ht="45" x14ac:dyDescent="0.25">
      <c r="A46" s="8">
        <v>44</v>
      </c>
      <c r="B46" s="8" t="s">
        <v>12</v>
      </c>
      <c r="C46" s="8" t="s">
        <v>204</v>
      </c>
      <c r="D46" s="8" t="s">
        <v>205</v>
      </c>
      <c r="E46" s="8" t="s">
        <v>206</v>
      </c>
      <c r="F46" s="13" t="s">
        <v>207</v>
      </c>
      <c r="G46" s="8">
        <v>7</v>
      </c>
      <c r="H46" s="13" t="s">
        <v>208</v>
      </c>
      <c r="I46" s="8"/>
      <c r="J46" s="10">
        <v>44940</v>
      </c>
      <c r="K46" s="8"/>
      <c r="L46" s="8"/>
      <c r="M46" s="11">
        <f t="shared" si="7"/>
        <v>0</v>
      </c>
      <c r="N46" s="12">
        <f t="shared" ca="1" si="8"/>
        <v>-45372</v>
      </c>
      <c r="O46" s="12"/>
      <c r="P46" s="11">
        <f t="shared" ca="1" si="5"/>
        <v>45372</v>
      </c>
    </row>
    <row r="47" spans="1:16" x14ac:dyDescent="0.25">
      <c r="A47" s="8">
        <v>45</v>
      </c>
      <c r="B47" s="8" t="s">
        <v>12</v>
      </c>
      <c r="C47" s="8" t="s">
        <v>209</v>
      </c>
      <c r="D47" s="8" t="s">
        <v>210</v>
      </c>
      <c r="E47" s="8" t="s">
        <v>211</v>
      </c>
      <c r="F47" s="8" t="s">
        <v>212</v>
      </c>
      <c r="G47" s="8">
        <v>2</v>
      </c>
      <c r="H47" s="8" t="s">
        <v>88</v>
      </c>
      <c r="I47" s="8"/>
      <c r="J47" s="10">
        <v>44938</v>
      </c>
      <c r="K47" s="8"/>
      <c r="L47" s="8"/>
      <c r="M47" s="11">
        <f t="shared" si="7"/>
        <v>0</v>
      </c>
      <c r="N47" s="12">
        <f t="shared" ca="1" si="8"/>
        <v>-45372</v>
      </c>
      <c r="O47" s="12"/>
      <c r="P47" s="11">
        <f t="shared" ca="1" si="5"/>
        <v>45372</v>
      </c>
    </row>
    <row r="48" spans="1:16" x14ac:dyDescent="0.25">
      <c r="A48" s="8">
        <v>46</v>
      </c>
      <c r="B48" s="8" t="s">
        <v>12</v>
      </c>
      <c r="C48" s="8" t="s">
        <v>213</v>
      </c>
      <c r="D48" s="8" t="s">
        <v>214</v>
      </c>
      <c r="E48" s="8" t="s">
        <v>215</v>
      </c>
      <c r="F48" s="22">
        <v>310350</v>
      </c>
      <c r="G48" s="8">
        <v>1</v>
      </c>
      <c r="H48" s="8" t="s">
        <v>88</v>
      </c>
      <c r="I48" s="8"/>
      <c r="J48" s="10">
        <v>44938</v>
      </c>
      <c r="K48" s="8"/>
      <c r="L48" s="8"/>
      <c r="M48" s="11">
        <f t="shared" si="7"/>
        <v>0</v>
      </c>
      <c r="N48" s="12">
        <f t="shared" ca="1" si="8"/>
        <v>-45372</v>
      </c>
      <c r="O48" s="12"/>
      <c r="P48" s="11">
        <f t="shared" ca="1" si="5"/>
        <v>45372</v>
      </c>
    </row>
    <row r="49" spans="1:16" ht="30" x14ac:dyDescent="0.25">
      <c r="A49" s="8">
        <v>47</v>
      </c>
      <c r="B49" s="8" t="s">
        <v>12</v>
      </c>
      <c r="C49" s="8" t="s">
        <v>216</v>
      </c>
      <c r="D49" s="8" t="s">
        <v>217</v>
      </c>
      <c r="E49" s="8" t="s">
        <v>222</v>
      </c>
      <c r="F49" s="13" t="s">
        <v>218</v>
      </c>
      <c r="G49" s="8">
        <v>3</v>
      </c>
      <c r="H49" s="13" t="s">
        <v>219</v>
      </c>
      <c r="I49" s="8"/>
      <c r="J49" s="10">
        <v>45045</v>
      </c>
      <c r="K49" s="8"/>
      <c r="L49" s="8"/>
      <c r="M49" s="11">
        <f t="shared" si="7"/>
        <v>0</v>
      </c>
      <c r="N49" s="12">
        <f t="shared" ca="1" si="8"/>
        <v>-45372</v>
      </c>
      <c r="O49" s="12"/>
      <c r="P49" s="11">
        <f t="shared" ca="1" si="5"/>
        <v>45372</v>
      </c>
    </row>
    <row r="50" spans="1:16" ht="60" x14ac:dyDescent="0.25">
      <c r="A50" s="8">
        <v>48</v>
      </c>
      <c r="B50" s="8" t="s">
        <v>12</v>
      </c>
      <c r="C50" s="8" t="s">
        <v>220</v>
      </c>
      <c r="D50" s="8" t="s">
        <v>221</v>
      </c>
      <c r="E50" s="8" t="s">
        <v>223</v>
      </c>
      <c r="F50" s="13" t="s">
        <v>224</v>
      </c>
      <c r="G50" s="8">
        <v>8</v>
      </c>
      <c r="H50" s="13" t="s">
        <v>225</v>
      </c>
      <c r="I50" s="8"/>
      <c r="J50" s="10">
        <v>44958</v>
      </c>
      <c r="K50" s="8"/>
      <c r="L50" s="8"/>
      <c r="M50" s="11">
        <f t="shared" si="7"/>
        <v>0</v>
      </c>
      <c r="N50" s="12">
        <f t="shared" ca="1" si="8"/>
        <v>-45372</v>
      </c>
      <c r="O50" s="12"/>
      <c r="P50" s="11">
        <f t="shared" ca="1" si="5"/>
        <v>45372</v>
      </c>
    </row>
    <row r="51" spans="1:16" x14ac:dyDescent="0.25">
      <c r="A51" s="8">
        <v>49</v>
      </c>
      <c r="B51" s="8" t="s">
        <v>12</v>
      </c>
      <c r="C51" s="8" t="s">
        <v>226</v>
      </c>
      <c r="D51" s="8" t="s">
        <v>227</v>
      </c>
      <c r="E51" s="8" t="s">
        <v>228</v>
      </c>
      <c r="F51" s="22">
        <v>210241</v>
      </c>
      <c r="G51" s="8">
        <v>1</v>
      </c>
      <c r="H51" s="8" t="s">
        <v>229</v>
      </c>
      <c r="I51" s="8"/>
      <c r="J51" s="10">
        <v>44928</v>
      </c>
      <c r="K51" s="8"/>
      <c r="L51" s="8"/>
      <c r="M51" s="11">
        <f t="shared" si="7"/>
        <v>0</v>
      </c>
      <c r="N51" s="12">
        <f t="shared" ca="1" si="8"/>
        <v>-45372</v>
      </c>
      <c r="O51" s="12"/>
      <c r="P51" s="11">
        <f t="shared" ca="1" si="5"/>
        <v>45372</v>
      </c>
    </row>
    <row r="52" spans="1:16" ht="30" x14ac:dyDescent="0.25">
      <c r="A52" s="8">
        <v>50</v>
      </c>
      <c r="B52" s="8" t="s">
        <v>12</v>
      </c>
      <c r="C52" s="8" t="s">
        <v>230</v>
      </c>
      <c r="D52" s="8" t="s">
        <v>231</v>
      </c>
      <c r="E52" s="13" t="s">
        <v>232</v>
      </c>
      <c r="F52" s="8" t="s">
        <v>233</v>
      </c>
      <c r="G52" s="8">
        <v>3</v>
      </c>
      <c r="H52" s="18">
        <v>45047</v>
      </c>
      <c r="I52" s="8"/>
      <c r="J52" s="10">
        <v>44931</v>
      </c>
      <c r="K52" s="8"/>
      <c r="L52" s="8"/>
      <c r="M52" s="11">
        <f t="shared" si="7"/>
        <v>0</v>
      </c>
      <c r="N52" s="12">
        <f t="shared" ca="1" si="8"/>
        <v>-45372</v>
      </c>
      <c r="O52" s="12"/>
      <c r="P52" s="11">
        <f t="shared" ca="1" si="5"/>
        <v>45372</v>
      </c>
    </row>
    <row r="53" spans="1:16" x14ac:dyDescent="0.25">
      <c r="A53" s="8">
        <v>51</v>
      </c>
      <c r="B53" s="8" t="s">
        <v>12</v>
      </c>
      <c r="C53" s="8" t="s">
        <v>234</v>
      </c>
      <c r="D53" s="8" t="s">
        <v>235</v>
      </c>
      <c r="E53" s="8" t="s">
        <v>236</v>
      </c>
      <c r="F53" s="8" t="s">
        <v>237</v>
      </c>
      <c r="G53" s="8">
        <v>2</v>
      </c>
      <c r="H53" s="8" t="s">
        <v>88</v>
      </c>
      <c r="I53" s="8"/>
      <c r="J53" s="10">
        <v>44934</v>
      </c>
      <c r="K53" s="8"/>
      <c r="L53" s="8"/>
      <c r="M53" s="12"/>
      <c r="N53" s="12"/>
      <c r="O53" s="12"/>
      <c r="P53" s="12"/>
    </row>
    <row r="54" spans="1:16" ht="30" x14ac:dyDescent="0.25">
      <c r="A54" s="8">
        <v>52</v>
      </c>
      <c r="B54" s="8" t="s">
        <v>12</v>
      </c>
      <c r="C54" s="8" t="s">
        <v>238</v>
      </c>
      <c r="D54" s="8" t="s">
        <v>239</v>
      </c>
      <c r="E54" s="8" t="s">
        <v>240</v>
      </c>
      <c r="F54" s="13" t="s">
        <v>241</v>
      </c>
      <c r="G54" s="8">
        <v>2</v>
      </c>
      <c r="H54" s="13" t="s">
        <v>242</v>
      </c>
      <c r="I54" s="8"/>
      <c r="J54" s="10">
        <v>45058</v>
      </c>
      <c r="K54" s="8"/>
      <c r="L54" s="8"/>
      <c r="M54" s="12"/>
      <c r="N54" s="12"/>
      <c r="O54" s="12"/>
      <c r="P54" s="12"/>
    </row>
    <row r="55" spans="1:16" ht="30" x14ac:dyDescent="0.25">
      <c r="A55" s="8">
        <v>53</v>
      </c>
      <c r="B55" s="8" t="s">
        <v>12</v>
      </c>
      <c r="C55" s="8" t="s">
        <v>243</v>
      </c>
      <c r="D55" s="8" t="s">
        <v>244</v>
      </c>
      <c r="E55" s="13" t="s">
        <v>245</v>
      </c>
      <c r="F55" s="13" t="s">
        <v>246</v>
      </c>
      <c r="G55" s="8">
        <v>3</v>
      </c>
      <c r="H55" s="25" t="s">
        <v>247</v>
      </c>
      <c r="I55" s="8"/>
      <c r="J55" s="10">
        <v>44960</v>
      </c>
      <c r="K55" s="8"/>
      <c r="L55" s="8"/>
      <c r="M55" s="12"/>
      <c r="N55" s="12"/>
      <c r="O55" s="12"/>
      <c r="P55" s="12"/>
    </row>
    <row r="56" spans="1:16" x14ac:dyDescent="0.25">
      <c r="A56" s="8">
        <v>54</v>
      </c>
      <c r="B56" s="8" t="s">
        <v>12</v>
      </c>
      <c r="C56" s="8" t="s">
        <v>248</v>
      </c>
      <c r="D56" s="8" t="s">
        <v>249</v>
      </c>
      <c r="E56" s="8" t="s">
        <v>250</v>
      </c>
      <c r="F56" s="8" t="s">
        <v>251</v>
      </c>
      <c r="G56" s="8">
        <v>1</v>
      </c>
      <c r="H56" s="8" t="s">
        <v>252</v>
      </c>
      <c r="I56" s="8"/>
      <c r="J56" s="10">
        <v>44910</v>
      </c>
      <c r="K56" s="8"/>
      <c r="L56" s="8"/>
      <c r="M56" s="12"/>
      <c r="N56" s="12"/>
      <c r="O56" s="12"/>
      <c r="P56" s="12"/>
    </row>
    <row r="57" spans="1:16" ht="45" x14ac:dyDescent="0.25">
      <c r="A57" s="8">
        <v>55</v>
      </c>
      <c r="B57" s="8" t="s">
        <v>12</v>
      </c>
      <c r="C57" s="8" t="s">
        <v>253</v>
      </c>
      <c r="D57" s="8" t="s">
        <v>254</v>
      </c>
      <c r="E57" s="8" t="s">
        <v>255</v>
      </c>
      <c r="F57" s="13" t="s">
        <v>256</v>
      </c>
      <c r="G57" s="8">
        <v>5</v>
      </c>
      <c r="H57" s="13" t="s">
        <v>257</v>
      </c>
      <c r="I57" s="8"/>
      <c r="J57" s="10">
        <v>44909</v>
      </c>
      <c r="K57" s="8"/>
      <c r="L57" s="8"/>
      <c r="M57" s="12"/>
      <c r="N57" s="12"/>
      <c r="O57" s="12"/>
      <c r="P57" s="12"/>
    </row>
    <row r="58" spans="1:16" ht="60" x14ac:dyDescent="0.25">
      <c r="A58" s="8">
        <v>56</v>
      </c>
      <c r="B58" s="8" t="s">
        <v>12</v>
      </c>
      <c r="C58" s="8" t="s">
        <v>258</v>
      </c>
      <c r="D58" s="8" t="s">
        <v>259</v>
      </c>
      <c r="E58" s="8" t="s">
        <v>260</v>
      </c>
      <c r="F58" s="13" t="s">
        <v>261</v>
      </c>
      <c r="G58" s="8">
        <v>5</v>
      </c>
      <c r="H58" s="13" t="s">
        <v>262</v>
      </c>
      <c r="I58" s="8"/>
      <c r="J58" s="10">
        <v>44880</v>
      </c>
      <c r="K58" s="8"/>
      <c r="L58" s="8"/>
      <c r="M58" s="12"/>
      <c r="N58" s="12"/>
      <c r="O58" s="12"/>
      <c r="P58" s="12"/>
    </row>
    <row r="59" spans="1:16" x14ac:dyDescent="0.25">
      <c r="A59" s="8">
        <v>57</v>
      </c>
      <c r="B59" s="8" t="s">
        <v>12</v>
      </c>
      <c r="C59" s="8" t="s">
        <v>263</v>
      </c>
      <c r="D59" s="8" t="s">
        <v>264</v>
      </c>
      <c r="E59" s="8" t="s">
        <v>265</v>
      </c>
      <c r="F59" s="22">
        <v>263</v>
      </c>
      <c r="G59" s="8">
        <v>1</v>
      </c>
      <c r="H59" s="8" t="s">
        <v>88</v>
      </c>
      <c r="I59" s="8"/>
      <c r="J59" s="10">
        <v>44931</v>
      </c>
      <c r="K59" s="8"/>
      <c r="L59" s="8"/>
      <c r="M59" s="12"/>
      <c r="N59" s="12"/>
      <c r="O59" s="12"/>
      <c r="P59" s="12"/>
    </row>
    <row r="60" spans="1:16" x14ac:dyDescent="0.25">
      <c r="A60" s="8">
        <v>58</v>
      </c>
      <c r="B60" s="8" t="s">
        <v>12</v>
      </c>
      <c r="C60" s="8" t="s">
        <v>266</v>
      </c>
      <c r="D60" s="8" t="s">
        <v>267</v>
      </c>
      <c r="E60" s="8" t="s">
        <v>268</v>
      </c>
      <c r="F60" s="8" t="s">
        <v>269</v>
      </c>
      <c r="G60" s="8">
        <v>1</v>
      </c>
      <c r="H60" s="8" t="s">
        <v>270</v>
      </c>
      <c r="I60" s="8"/>
      <c r="J60" s="10">
        <v>45045</v>
      </c>
      <c r="K60" s="8"/>
      <c r="L60" s="8"/>
      <c r="M60" s="12"/>
      <c r="N60" s="12"/>
      <c r="O60" s="12"/>
      <c r="P60" s="12"/>
    </row>
    <row r="61" spans="1:16" x14ac:dyDescent="0.25">
      <c r="A61" s="8">
        <v>59</v>
      </c>
      <c r="B61" s="8" t="s">
        <v>12</v>
      </c>
      <c r="C61" s="8" t="s">
        <v>271</v>
      </c>
      <c r="D61" s="8" t="s">
        <v>272</v>
      </c>
      <c r="E61" s="8" t="s">
        <v>273</v>
      </c>
      <c r="F61" s="22">
        <v>876</v>
      </c>
      <c r="G61" s="8">
        <v>1</v>
      </c>
      <c r="H61" s="8" t="s">
        <v>88</v>
      </c>
      <c r="I61" s="8"/>
      <c r="J61" s="10">
        <v>44934</v>
      </c>
      <c r="K61" s="8"/>
      <c r="L61" s="8"/>
      <c r="M61" s="12"/>
      <c r="N61" s="12"/>
      <c r="O61" s="12"/>
      <c r="P61" s="12"/>
    </row>
    <row r="62" spans="1:16" x14ac:dyDescent="0.25">
      <c r="A62" s="8">
        <v>60</v>
      </c>
      <c r="B62" s="8" t="s">
        <v>12</v>
      </c>
      <c r="C62" s="8" t="s">
        <v>274</v>
      </c>
      <c r="D62" s="8" t="s">
        <v>275</v>
      </c>
      <c r="E62" s="8" t="s">
        <v>276</v>
      </c>
      <c r="F62" s="8" t="s">
        <v>277</v>
      </c>
      <c r="G62" s="8">
        <v>2</v>
      </c>
      <c r="H62" s="18">
        <v>43961</v>
      </c>
      <c r="I62" s="8"/>
      <c r="J62" s="10">
        <v>45045</v>
      </c>
      <c r="K62" s="8"/>
      <c r="L62" s="8"/>
      <c r="M62" s="12"/>
      <c r="N62" s="12"/>
      <c r="O62" s="12"/>
      <c r="P62" s="12"/>
    </row>
    <row r="63" spans="1:16" x14ac:dyDescent="0.25">
      <c r="A63" s="8">
        <v>61</v>
      </c>
      <c r="B63" s="8" t="s">
        <v>12</v>
      </c>
      <c r="C63" s="8" t="s">
        <v>278</v>
      </c>
      <c r="D63" s="8" t="s">
        <v>279</v>
      </c>
      <c r="E63" s="8" t="s">
        <v>280</v>
      </c>
      <c r="F63" s="8" t="s">
        <v>281</v>
      </c>
      <c r="G63" s="8">
        <v>2</v>
      </c>
      <c r="H63" s="18">
        <v>43961</v>
      </c>
      <c r="I63" s="8"/>
      <c r="J63" s="10">
        <v>45045</v>
      </c>
      <c r="K63" s="8"/>
      <c r="L63" s="8"/>
      <c r="M63" s="12"/>
      <c r="N63" s="12"/>
      <c r="O63" s="12"/>
      <c r="P63" s="12"/>
    </row>
    <row r="64" spans="1:16" ht="45" x14ac:dyDescent="0.25">
      <c r="A64" s="8">
        <v>62</v>
      </c>
      <c r="B64" s="8" t="s">
        <v>12</v>
      </c>
      <c r="C64" s="8" t="s">
        <v>282</v>
      </c>
      <c r="D64" s="8" t="s">
        <v>283</v>
      </c>
      <c r="E64" s="13" t="s">
        <v>285</v>
      </c>
      <c r="F64" s="13" t="s">
        <v>284</v>
      </c>
      <c r="G64" s="8">
        <v>6</v>
      </c>
      <c r="H64" s="13" t="s">
        <v>286</v>
      </c>
      <c r="I64" s="8"/>
      <c r="J64" s="10">
        <v>44959</v>
      </c>
      <c r="K64" s="8"/>
      <c r="L64" s="8"/>
      <c r="M64" s="12"/>
      <c r="N64" s="12"/>
      <c r="O64" s="12"/>
      <c r="P64" s="12"/>
    </row>
    <row r="65" spans="1:16" x14ac:dyDescent="0.25">
      <c r="A65" s="8">
        <v>63</v>
      </c>
      <c r="B65" s="8" t="s">
        <v>12</v>
      </c>
      <c r="C65" s="8" t="s">
        <v>287</v>
      </c>
      <c r="D65" s="8" t="s">
        <v>288</v>
      </c>
      <c r="E65" s="8" t="s">
        <v>289</v>
      </c>
      <c r="F65" s="22">
        <v>341652</v>
      </c>
      <c r="G65" s="8">
        <v>1</v>
      </c>
      <c r="H65" s="18">
        <v>45170</v>
      </c>
      <c r="I65" s="8"/>
      <c r="J65" s="10">
        <v>44935</v>
      </c>
      <c r="K65" s="8"/>
      <c r="L65" s="8"/>
      <c r="M65" s="12"/>
      <c r="N65" s="12"/>
      <c r="O65" s="12"/>
      <c r="P65" s="12"/>
    </row>
    <row r="66" spans="1:16" x14ac:dyDescent="0.25">
      <c r="A66" s="8">
        <v>64</v>
      </c>
      <c r="B66" s="8" t="s">
        <v>12</v>
      </c>
      <c r="C66" s="8" t="s">
        <v>290</v>
      </c>
      <c r="D66" s="8" t="s">
        <v>291</v>
      </c>
      <c r="E66" s="8" t="s">
        <v>292</v>
      </c>
      <c r="F66" s="22">
        <v>1169181588</v>
      </c>
      <c r="G66" s="8">
        <v>1</v>
      </c>
      <c r="H66" s="8" t="s">
        <v>88</v>
      </c>
      <c r="I66" s="8"/>
      <c r="J66" s="10">
        <v>44934</v>
      </c>
      <c r="K66" s="8"/>
      <c r="L66" s="8"/>
      <c r="M66" s="12"/>
      <c r="N66" s="12"/>
      <c r="O66" s="12"/>
      <c r="P66" s="12"/>
    </row>
    <row r="67" spans="1:16" ht="45" x14ac:dyDescent="0.25">
      <c r="A67" s="8">
        <v>65</v>
      </c>
      <c r="B67" s="8" t="s">
        <v>12</v>
      </c>
      <c r="C67" s="8" t="s">
        <v>293</v>
      </c>
      <c r="D67" s="8" t="s">
        <v>294</v>
      </c>
      <c r="E67" s="8" t="s">
        <v>295</v>
      </c>
      <c r="F67" s="13" t="s">
        <v>296</v>
      </c>
      <c r="G67" s="8">
        <v>5</v>
      </c>
      <c r="H67" s="13" t="s">
        <v>297</v>
      </c>
      <c r="I67" s="8"/>
      <c r="J67" s="10">
        <v>44934</v>
      </c>
      <c r="K67" s="8"/>
      <c r="L67" s="8"/>
      <c r="M67" s="12"/>
      <c r="N67" s="12"/>
      <c r="O67" s="12"/>
      <c r="P67" s="12"/>
    </row>
    <row r="68" spans="1:16" ht="60" x14ac:dyDescent="0.25">
      <c r="A68" s="8">
        <v>66</v>
      </c>
      <c r="B68" s="8" t="s">
        <v>12</v>
      </c>
      <c r="C68" s="8" t="s">
        <v>298</v>
      </c>
      <c r="D68" s="8" t="s">
        <v>299</v>
      </c>
      <c r="E68" s="8" t="s">
        <v>300</v>
      </c>
      <c r="F68" s="13" t="s">
        <v>301</v>
      </c>
      <c r="G68" s="8">
        <v>5</v>
      </c>
      <c r="H68" s="13" t="s">
        <v>302</v>
      </c>
      <c r="I68" s="8"/>
      <c r="J68" s="10">
        <v>44909</v>
      </c>
      <c r="K68" s="8"/>
      <c r="L68" s="8"/>
      <c r="M68" s="12"/>
      <c r="N68" s="12"/>
      <c r="O68" s="12"/>
      <c r="P68" s="12"/>
    </row>
    <row r="69" spans="1:16" x14ac:dyDescent="0.25">
      <c r="A69" s="8">
        <v>67</v>
      </c>
      <c r="B69" s="8" t="s">
        <v>12</v>
      </c>
      <c r="C69" s="8" t="s">
        <v>303</v>
      </c>
      <c r="D69" s="8" t="s">
        <v>304</v>
      </c>
      <c r="E69" s="8" t="s">
        <v>305</v>
      </c>
      <c r="F69" s="22">
        <v>1172</v>
      </c>
      <c r="G69" s="8">
        <v>1</v>
      </c>
      <c r="H69" s="8" t="s">
        <v>88</v>
      </c>
      <c r="I69" s="8"/>
      <c r="J69" s="10">
        <v>44932</v>
      </c>
      <c r="K69" s="8"/>
      <c r="L69" s="8"/>
      <c r="M69" s="12"/>
      <c r="N69" s="12"/>
      <c r="O69" s="12"/>
      <c r="P69" s="12"/>
    </row>
    <row r="70" spans="1:16" x14ac:dyDescent="0.25">
      <c r="A70" s="8">
        <v>68</v>
      </c>
      <c r="B70" s="8" t="s">
        <v>12</v>
      </c>
      <c r="C70" s="8" t="s">
        <v>306</v>
      </c>
      <c r="D70" s="8" t="s">
        <v>307</v>
      </c>
      <c r="E70" s="8" t="s">
        <v>308</v>
      </c>
      <c r="F70" s="8" t="s">
        <v>309</v>
      </c>
      <c r="G70" s="8">
        <v>1</v>
      </c>
      <c r="H70" s="8" t="s">
        <v>88</v>
      </c>
      <c r="I70" s="8"/>
      <c r="J70" s="10">
        <v>44934</v>
      </c>
      <c r="K70" s="8"/>
      <c r="L70" s="8"/>
      <c r="M70" s="12"/>
      <c r="N70" s="12"/>
      <c r="O70" s="12"/>
      <c r="P70" s="12"/>
    </row>
    <row r="71" spans="1:16" x14ac:dyDescent="0.25">
      <c r="A71" s="8">
        <v>69</v>
      </c>
      <c r="B71" s="8" t="s">
        <v>12</v>
      </c>
      <c r="C71" s="8" t="s">
        <v>310</v>
      </c>
      <c r="D71" s="8" t="s">
        <v>311</v>
      </c>
      <c r="E71" s="8" t="s">
        <v>312</v>
      </c>
      <c r="F71" s="22">
        <v>46</v>
      </c>
      <c r="G71" s="8">
        <v>1</v>
      </c>
      <c r="H71" s="8" t="s">
        <v>88</v>
      </c>
      <c r="I71" s="8"/>
      <c r="J71" s="10">
        <v>44934</v>
      </c>
      <c r="K71" s="8"/>
      <c r="L71" s="8"/>
      <c r="M71" s="12"/>
      <c r="N71" s="12"/>
      <c r="O71" s="12"/>
      <c r="P71" s="12"/>
    </row>
    <row r="72" spans="1:16" x14ac:dyDescent="0.25">
      <c r="A72" s="8">
        <v>70</v>
      </c>
      <c r="B72" s="8" t="s">
        <v>12</v>
      </c>
      <c r="C72" s="8" t="s">
        <v>313</v>
      </c>
      <c r="D72" s="8" t="s">
        <v>314</v>
      </c>
      <c r="E72" s="8" t="s">
        <v>315</v>
      </c>
      <c r="F72" s="8" t="s">
        <v>316</v>
      </c>
      <c r="G72" s="8">
        <v>2</v>
      </c>
      <c r="H72" s="8" t="s">
        <v>317</v>
      </c>
      <c r="I72" s="8"/>
      <c r="J72" s="10">
        <v>44986</v>
      </c>
      <c r="K72" s="8"/>
      <c r="L72" s="8"/>
      <c r="M72" s="12"/>
      <c r="N72" s="12"/>
      <c r="O72" s="12"/>
      <c r="P72" s="12"/>
    </row>
    <row r="73" spans="1:16" ht="45" x14ac:dyDescent="0.25">
      <c r="A73" s="8">
        <v>71</v>
      </c>
      <c r="B73" s="8" t="s">
        <v>12</v>
      </c>
      <c r="C73" s="8" t="s">
        <v>318</v>
      </c>
      <c r="D73" s="8" t="s">
        <v>319</v>
      </c>
      <c r="E73" s="8" t="s">
        <v>320</v>
      </c>
      <c r="F73" s="13" t="s">
        <v>321</v>
      </c>
      <c r="G73" s="8">
        <v>6</v>
      </c>
      <c r="H73" s="13" t="s">
        <v>322</v>
      </c>
      <c r="I73" s="8"/>
      <c r="J73" s="10">
        <v>44953</v>
      </c>
      <c r="K73" s="8"/>
      <c r="L73" s="8"/>
      <c r="M73" s="12"/>
      <c r="N73" s="12"/>
      <c r="O73" s="12"/>
      <c r="P73" s="12"/>
    </row>
    <row r="74" spans="1:16" x14ac:dyDescent="0.25">
      <c r="A74" s="8">
        <v>72</v>
      </c>
      <c r="B74" s="8" t="s">
        <v>12</v>
      </c>
      <c r="C74" s="8" t="s">
        <v>323</v>
      </c>
      <c r="D74" s="8" t="s">
        <v>324</v>
      </c>
      <c r="E74" s="8" t="s">
        <v>325</v>
      </c>
      <c r="F74" s="22">
        <v>147</v>
      </c>
      <c r="G74" s="8">
        <v>1</v>
      </c>
      <c r="H74" s="18">
        <v>44661</v>
      </c>
      <c r="I74" s="8"/>
      <c r="J74" s="10">
        <v>45045</v>
      </c>
      <c r="K74" s="8"/>
      <c r="L74" s="8"/>
      <c r="M74" s="12"/>
      <c r="N74" s="12"/>
      <c r="O74" s="12"/>
      <c r="P74" s="12"/>
    </row>
    <row r="75" spans="1:16" x14ac:dyDescent="0.25">
      <c r="A75" s="8">
        <v>73</v>
      </c>
      <c r="B75" s="8" t="s">
        <v>12</v>
      </c>
      <c r="C75" s="8" t="s">
        <v>326</v>
      </c>
      <c r="D75" s="8" t="s">
        <v>327</v>
      </c>
      <c r="E75" s="8" t="s">
        <v>328</v>
      </c>
      <c r="F75" s="22">
        <v>157</v>
      </c>
      <c r="G75" s="8">
        <v>1</v>
      </c>
      <c r="H75" s="18">
        <v>44661</v>
      </c>
      <c r="I75" s="8"/>
      <c r="J75" s="10">
        <v>45045</v>
      </c>
      <c r="K75" s="8"/>
      <c r="L75" s="8"/>
      <c r="M75" s="12"/>
      <c r="N75" s="12"/>
      <c r="O75" s="12"/>
      <c r="P75" s="12"/>
    </row>
    <row r="76" spans="1:16" x14ac:dyDescent="0.25">
      <c r="A76" s="8">
        <v>74</v>
      </c>
      <c r="B76" s="8" t="s">
        <v>12</v>
      </c>
      <c r="C76" s="8" t="s">
        <v>329</v>
      </c>
      <c r="D76" s="8" t="s">
        <v>330</v>
      </c>
      <c r="E76" s="8" t="s">
        <v>331</v>
      </c>
      <c r="F76" s="8" t="s">
        <v>332</v>
      </c>
      <c r="G76" s="8">
        <v>2</v>
      </c>
      <c r="H76" s="18">
        <v>44661</v>
      </c>
      <c r="I76" s="8"/>
      <c r="J76" s="10">
        <v>45045</v>
      </c>
      <c r="K76" s="8"/>
      <c r="L76" s="8"/>
      <c r="M76" s="12"/>
      <c r="N76" s="12"/>
      <c r="O76" s="12"/>
      <c r="P76" s="12"/>
    </row>
    <row r="77" spans="1:16" x14ac:dyDescent="0.25">
      <c r="A77" s="8">
        <v>75</v>
      </c>
      <c r="B77" s="8" t="s">
        <v>12</v>
      </c>
      <c r="C77" s="8" t="s">
        <v>333</v>
      </c>
      <c r="D77" s="8" t="s">
        <v>334</v>
      </c>
      <c r="E77" s="8" t="s">
        <v>335</v>
      </c>
      <c r="F77" s="22">
        <v>369</v>
      </c>
      <c r="G77" s="8">
        <v>1</v>
      </c>
      <c r="H77" s="18">
        <v>44661</v>
      </c>
      <c r="I77" s="8"/>
      <c r="J77" s="10">
        <v>45045</v>
      </c>
      <c r="K77" s="8"/>
      <c r="L77" s="8"/>
      <c r="M77" s="12"/>
      <c r="N77" s="12"/>
      <c r="O77" s="12"/>
      <c r="P77" s="12"/>
    </row>
    <row r="78" spans="1:16" x14ac:dyDescent="0.25">
      <c r="A78" s="8">
        <v>76</v>
      </c>
      <c r="B78" s="8" t="s">
        <v>12</v>
      </c>
      <c r="C78" s="8" t="s">
        <v>336</v>
      </c>
      <c r="D78" s="8" t="s">
        <v>337</v>
      </c>
      <c r="E78" s="8" t="s">
        <v>338</v>
      </c>
      <c r="F78" s="22">
        <v>508770</v>
      </c>
      <c r="G78" s="8">
        <v>1</v>
      </c>
      <c r="H78" s="18">
        <v>45231</v>
      </c>
      <c r="I78" s="8"/>
      <c r="J78" s="10">
        <v>44937</v>
      </c>
      <c r="K78" s="8"/>
      <c r="L78" s="8"/>
      <c r="M78" s="12"/>
      <c r="N78" s="12"/>
      <c r="O78" s="12"/>
      <c r="P78" s="12"/>
    </row>
    <row r="79" spans="1:16" ht="90" x14ac:dyDescent="0.25">
      <c r="A79" s="8">
        <v>77</v>
      </c>
      <c r="B79" s="8" t="s">
        <v>12</v>
      </c>
      <c r="C79" s="8" t="s">
        <v>339</v>
      </c>
      <c r="D79" s="8" t="s">
        <v>340</v>
      </c>
      <c r="E79" s="8" t="s">
        <v>341</v>
      </c>
      <c r="F79" s="13" t="s">
        <v>342</v>
      </c>
      <c r="G79" s="8">
        <v>7</v>
      </c>
      <c r="H79" s="13" t="s">
        <v>343</v>
      </c>
      <c r="I79" s="8"/>
      <c r="J79" s="10">
        <v>44922</v>
      </c>
      <c r="K79" s="8"/>
      <c r="L79" s="8"/>
      <c r="M79" s="12"/>
      <c r="N79" s="12"/>
      <c r="O79" s="12"/>
      <c r="P79" s="12"/>
    </row>
    <row r="80" spans="1:16" x14ac:dyDescent="0.25">
      <c r="A80" s="8">
        <v>78</v>
      </c>
      <c r="B80" s="8" t="s">
        <v>12</v>
      </c>
      <c r="C80" s="8" t="s">
        <v>344</v>
      </c>
      <c r="D80" s="8" t="s">
        <v>345</v>
      </c>
      <c r="E80" s="8" t="s">
        <v>346</v>
      </c>
      <c r="F80" s="8" t="s">
        <v>347</v>
      </c>
      <c r="G80" s="8">
        <v>2</v>
      </c>
      <c r="H80" s="18">
        <v>44077</v>
      </c>
      <c r="I80" s="8"/>
      <c r="J80" s="10">
        <v>44994</v>
      </c>
      <c r="K80" s="8"/>
      <c r="L80" s="8"/>
      <c r="M80" s="12"/>
      <c r="N80" s="12"/>
      <c r="O80" s="12"/>
      <c r="P80" s="12"/>
    </row>
    <row r="81" spans="1:16" x14ac:dyDescent="0.25">
      <c r="A81" s="8">
        <v>79</v>
      </c>
      <c r="B81" s="8" t="s">
        <v>12</v>
      </c>
      <c r="C81" s="8" t="s">
        <v>348</v>
      </c>
      <c r="D81" s="8" t="s">
        <v>349</v>
      </c>
      <c r="E81" s="8" t="s">
        <v>350</v>
      </c>
      <c r="F81" s="22">
        <v>289</v>
      </c>
      <c r="G81" s="8">
        <v>1</v>
      </c>
      <c r="H81" s="18">
        <v>43961</v>
      </c>
      <c r="I81" s="8"/>
      <c r="J81" s="10">
        <v>45045</v>
      </c>
      <c r="K81" s="8"/>
      <c r="L81" s="8"/>
      <c r="M81" s="12"/>
      <c r="N81" s="12"/>
      <c r="O81" s="12"/>
      <c r="P81" s="12"/>
    </row>
    <row r="82" spans="1:16" ht="30" x14ac:dyDescent="0.25">
      <c r="A82" s="8">
        <v>80</v>
      </c>
      <c r="B82" s="8" t="s">
        <v>351</v>
      </c>
      <c r="C82" s="8" t="s">
        <v>352</v>
      </c>
      <c r="D82" s="8" t="s">
        <v>353</v>
      </c>
      <c r="E82" s="8" t="s">
        <v>354</v>
      </c>
      <c r="F82" s="13" t="s">
        <v>355</v>
      </c>
      <c r="G82" s="8">
        <v>5</v>
      </c>
      <c r="H82" s="13" t="s">
        <v>356</v>
      </c>
      <c r="I82" s="9">
        <f>J82-180</f>
        <v>44865</v>
      </c>
      <c r="J82" s="10">
        <v>45045</v>
      </c>
      <c r="K82" s="9">
        <f>J82+180</f>
        <v>45225</v>
      </c>
      <c r="L82" s="8"/>
      <c r="M82" s="12"/>
      <c r="N82" s="12"/>
      <c r="O82" s="12"/>
      <c r="P82" s="12"/>
    </row>
    <row r="83" spans="1:16" x14ac:dyDescent="0.25">
      <c r="A83" s="8"/>
      <c r="B83" s="26"/>
      <c r="C83" s="8"/>
      <c r="D83" s="8"/>
      <c r="E83" s="8"/>
      <c r="F83" s="8"/>
      <c r="G83" s="8"/>
      <c r="H83" s="8"/>
      <c r="I83" s="9"/>
      <c r="J83" s="10"/>
      <c r="K83" s="9"/>
      <c r="L83" s="8"/>
      <c r="M83" s="12"/>
      <c r="N83" s="12"/>
      <c r="O83" s="12"/>
      <c r="P83" s="12"/>
    </row>
    <row r="84" spans="1:16" x14ac:dyDescent="0.25">
      <c r="A84" s="8"/>
      <c r="B84" s="8"/>
      <c r="C84" s="8"/>
      <c r="D84" s="8"/>
      <c r="E84" s="8"/>
      <c r="F84" s="8"/>
      <c r="G84" s="8"/>
      <c r="H84" s="8"/>
      <c r="I84" s="8"/>
      <c r="J84" s="10">
        <v>44943</v>
      </c>
      <c r="K84" s="8"/>
      <c r="L84" s="8"/>
      <c r="M84" s="12"/>
      <c r="N84" s="12"/>
      <c r="O84" s="12"/>
      <c r="P84" s="12"/>
    </row>
    <row r="85" spans="1:16" x14ac:dyDescent="0.25">
      <c r="A85" s="8"/>
      <c r="B85" s="8"/>
      <c r="C85" s="8"/>
      <c r="D85" s="8"/>
      <c r="E85" s="8"/>
      <c r="F85" s="8"/>
      <c r="G85" s="8"/>
      <c r="H85" s="8"/>
      <c r="I85" s="8"/>
      <c r="J85" s="24"/>
      <c r="K85" s="8"/>
      <c r="L85" s="8"/>
      <c r="M85" s="12"/>
      <c r="N85" s="12"/>
      <c r="O85" s="12"/>
      <c r="P85" s="12"/>
    </row>
    <row r="86" spans="1:16" x14ac:dyDescent="0.25">
      <c r="A86" s="8"/>
      <c r="B86" s="8"/>
      <c r="C86" s="8"/>
      <c r="D86" s="8"/>
      <c r="E86" s="8"/>
      <c r="F86" s="8"/>
      <c r="G86" s="8"/>
      <c r="H86" s="8"/>
      <c r="I86" s="8"/>
      <c r="J86" s="24"/>
      <c r="K86" s="8"/>
      <c r="L86" s="8"/>
      <c r="M86" s="12"/>
      <c r="N86" s="12"/>
      <c r="O86" s="12"/>
      <c r="P86" s="12"/>
    </row>
  </sheetData>
  <mergeCells count="1">
    <mergeCell ref="M2:P2"/>
  </mergeCells>
  <conditionalFormatting sqref="K3:M21 K25:K28 M22:M52">
    <cfRule type="timePeriod" dxfId="5" priority="3" timePeriod="last7Days">
      <formula>AND(TODAY()-FLOOR(K3,1)&lt;=6,FLOOR(K3,1)&lt;=TODAY())</formula>
    </cfRule>
  </conditionalFormatting>
  <conditionalFormatting sqref="N3:N52">
    <cfRule type="cellIs" dxfId="4" priority="1" operator="lessThan">
      <formula>7</formula>
    </cfRule>
  </conditionalFormatting>
  <pageMargins left="0.7" right="0.7" top="0.75" bottom="0.75" header="0.3" footer="0.3"/>
  <pageSetup scale="67" orientation="portrait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83C1-9418-4FD1-848D-9B565AEA11A6}">
  <dimension ref="A1:X230"/>
  <sheetViews>
    <sheetView tabSelected="1" view="pageBreakPreview" zoomScale="86" zoomScaleNormal="100" zoomScaleSheetLayoutView="86" workbookViewId="0">
      <pane ySplit="2" topLeftCell="A140" activePane="bottomLeft" state="frozen"/>
      <selection pane="bottomLeft" activeCell="B169" sqref="B169"/>
    </sheetView>
  </sheetViews>
  <sheetFormatPr defaultRowHeight="15" x14ac:dyDescent="0.25"/>
  <cols>
    <col min="1" max="1" width="4.42578125" style="45" customWidth="1"/>
    <col min="2" max="2" width="7" style="88" bestFit="1" customWidth="1"/>
    <col min="3" max="3" width="5.7109375" style="45" customWidth="1"/>
    <col min="4" max="4" width="9.140625" style="45" hidden="1" customWidth="1"/>
    <col min="5" max="5" width="23.85546875" style="45" customWidth="1"/>
    <col min="6" max="6" width="33.140625" style="74" customWidth="1"/>
    <col min="7" max="7" width="15.7109375" style="74" bestFit="1" customWidth="1"/>
    <col min="8" max="8" width="6.5703125" style="74" customWidth="1"/>
    <col min="9" max="9" width="12.140625" style="74" bestFit="1" customWidth="1"/>
    <col min="10" max="10" width="11.5703125" style="45" customWidth="1"/>
    <col min="11" max="11" width="11.5703125" style="74" customWidth="1"/>
    <col min="12" max="13" width="11.5703125" style="74" hidden="1" customWidth="1"/>
    <col min="14" max="14" width="11.5703125" style="45" customWidth="1"/>
    <col min="15" max="15" width="11.85546875" style="45" customWidth="1"/>
    <col min="16" max="16" width="10.28515625" style="45" customWidth="1"/>
    <col min="17" max="18" width="12.140625" style="45" customWidth="1"/>
    <col min="19" max="19" width="11" style="45" bestFit="1" customWidth="1"/>
    <col min="20" max="20" width="9.85546875" style="45" hidden="1" customWidth="1"/>
    <col min="21" max="21" width="9.42578125" style="74" hidden="1" customWidth="1"/>
    <col min="22" max="22" width="9.7109375" style="45" hidden="1" customWidth="1"/>
    <col min="23" max="23" width="12" style="45" hidden="1" customWidth="1"/>
    <col min="24" max="24" width="9.5703125" style="45" bestFit="1" customWidth="1"/>
    <col min="25" max="16384" width="9.140625" style="45"/>
  </cols>
  <sheetData>
    <row r="1" spans="1:23" ht="26.25" customHeight="1" x14ac:dyDescent="0.25">
      <c r="A1" s="111" t="s">
        <v>565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2" spans="1:23" s="51" customFormat="1" ht="78.75" customHeight="1" x14ac:dyDescent="0.25">
      <c r="A2" s="44" t="s">
        <v>17</v>
      </c>
      <c r="B2" s="50" t="s">
        <v>4</v>
      </c>
      <c r="C2" s="50" t="s">
        <v>524</v>
      </c>
      <c r="D2" s="50" t="s">
        <v>5</v>
      </c>
      <c r="E2" s="50" t="s">
        <v>6</v>
      </c>
      <c r="F2" s="50" t="s">
        <v>7</v>
      </c>
      <c r="G2" s="50" t="s">
        <v>8</v>
      </c>
      <c r="H2" s="50" t="s">
        <v>9</v>
      </c>
      <c r="I2" s="50" t="s">
        <v>547</v>
      </c>
      <c r="J2" s="44" t="s">
        <v>554</v>
      </c>
      <c r="K2" s="44" t="s">
        <v>555</v>
      </c>
      <c r="L2" s="44"/>
      <c r="M2" s="44"/>
      <c r="N2" s="44" t="s">
        <v>548</v>
      </c>
      <c r="O2" s="44" t="s">
        <v>550</v>
      </c>
      <c r="P2" s="44" t="s">
        <v>551</v>
      </c>
      <c r="Q2" s="44" t="s">
        <v>552</v>
      </c>
      <c r="R2" s="44" t="s">
        <v>553</v>
      </c>
      <c r="S2" s="44" t="s">
        <v>10</v>
      </c>
      <c r="T2" s="102" t="s">
        <v>11</v>
      </c>
      <c r="U2" s="102"/>
      <c r="V2" s="102"/>
      <c r="W2" s="102"/>
    </row>
    <row r="3" spans="1:23" ht="15" customHeight="1" x14ac:dyDescent="0.25">
      <c r="A3" s="93">
        <v>1</v>
      </c>
      <c r="B3" s="93" t="s">
        <v>473</v>
      </c>
      <c r="C3" s="93">
        <v>1</v>
      </c>
      <c r="D3" s="55" t="s">
        <v>13</v>
      </c>
      <c r="E3" s="93" t="s">
        <v>14</v>
      </c>
      <c r="F3" s="93" t="s">
        <v>15</v>
      </c>
      <c r="G3" s="35" t="s">
        <v>357</v>
      </c>
      <c r="H3" s="41">
        <v>1</v>
      </c>
      <c r="I3" s="52" t="s">
        <v>358</v>
      </c>
      <c r="J3" s="53">
        <v>43862</v>
      </c>
      <c r="K3" s="37">
        <v>44030</v>
      </c>
      <c r="L3" s="54">
        <v>5</v>
      </c>
      <c r="M3" s="54">
        <f>L3*12</f>
        <v>60</v>
      </c>
      <c r="N3" s="53">
        <f>EDATE(J3,M3)</f>
        <v>45689</v>
      </c>
      <c r="O3" s="33">
        <f t="shared" ref="O3:P25" si="0">P3-180</f>
        <v>45013</v>
      </c>
      <c r="P3" s="33">
        <v>45193</v>
      </c>
      <c r="Q3" s="33">
        <f>P3+180</f>
        <v>45373</v>
      </c>
      <c r="R3" s="33" t="s">
        <v>564</v>
      </c>
      <c r="S3" s="38"/>
      <c r="T3" s="38">
        <f t="shared" ref="T3:T21" si="1">Q3</f>
        <v>45373</v>
      </c>
      <c r="U3" s="41">
        <f t="shared" ref="U3:U26" ca="1" si="2">T3-W3</f>
        <v>1</v>
      </c>
      <c r="V3" s="39"/>
      <c r="W3" s="38">
        <f t="shared" ref="W3:W203" ca="1" si="3">TODAY()</f>
        <v>45372</v>
      </c>
    </row>
    <row r="4" spans="1:23" ht="15" customHeight="1" x14ac:dyDescent="0.25">
      <c r="A4" s="93"/>
      <c r="B4" s="93"/>
      <c r="C4" s="93"/>
      <c r="D4" s="55"/>
      <c r="E4" s="93"/>
      <c r="F4" s="93"/>
      <c r="G4" s="35" t="s">
        <v>469</v>
      </c>
      <c r="H4" s="41">
        <v>1</v>
      </c>
      <c r="I4" s="52" t="s">
        <v>358</v>
      </c>
      <c r="J4" s="53">
        <v>43952</v>
      </c>
      <c r="K4" s="37">
        <v>43910</v>
      </c>
      <c r="L4" s="54">
        <v>5</v>
      </c>
      <c r="M4" s="54">
        <f t="shared" ref="M4:M27" si="4">L4*12</f>
        <v>60</v>
      </c>
      <c r="N4" s="53">
        <f t="shared" ref="N4:N65" si="5">EDATE(J4,M4)</f>
        <v>45778</v>
      </c>
      <c r="O4" s="33">
        <f t="shared" si="0"/>
        <v>45013</v>
      </c>
      <c r="P4" s="33">
        <v>45193</v>
      </c>
      <c r="Q4" s="33">
        <f t="shared" ref="Q4:Q7" si="6">P4+180</f>
        <v>45373</v>
      </c>
      <c r="R4" s="33" t="s">
        <v>564</v>
      </c>
      <c r="S4" s="38"/>
      <c r="T4" s="38">
        <f t="shared" si="1"/>
        <v>45373</v>
      </c>
      <c r="U4" s="41">
        <f t="shared" ca="1" si="2"/>
        <v>1</v>
      </c>
      <c r="V4" s="39"/>
      <c r="W4" s="38">
        <f t="shared" ca="1" si="3"/>
        <v>45372</v>
      </c>
    </row>
    <row r="5" spans="1:23" x14ac:dyDescent="0.25">
      <c r="A5" s="93">
        <v>2</v>
      </c>
      <c r="B5" s="90" t="s">
        <v>473</v>
      </c>
      <c r="C5" s="93">
        <v>2</v>
      </c>
      <c r="D5" s="93" t="s">
        <v>21</v>
      </c>
      <c r="E5" s="93" t="s">
        <v>19</v>
      </c>
      <c r="F5" s="93" t="s">
        <v>20</v>
      </c>
      <c r="G5" s="35">
        <v>2473</v>
      </c>
      <c r="H5" s="41">
        <v>1</v>
      </c>
      <c r="I5" s="103" t="s">
        <v>474</v>
      </c>
      <c r="J5" s="49">
        <v>44917</v>
      </c>
      <c r="K5" s="33">
        <v>44909</v>
      </c>
      <c r="L5" s="33" t="s">
        <v>556</v>
      </c>
      <c r="M5" s="54"/>
      <c r="N5" s="53" t="s">
        <v>556</v>
      </c>
      <c r="O5" s="33">
        <f t="shared" si="0"/>
        <v>45012</v>
      </c>
      <c r="P5" s="33">
        <v>45192</v>
      </c>
      <c r="Q5" s="33">
        <f t="shared" si="6"/>
        <v>45372</v>
      </c>
      <c r="R5" s="33" t="s">
        <v>564</v>
      </c>
      <c r="S5" s="38"/>
      <c r="T5" s="38">
        <f t="shared" si="1"/>
        <v>45372</v>
      </c>
      <c r="U5" s="41">
        <f t="shared" ca="1" si="2"/>
        <v>0</v>
      </c>
      <c r="V5" s="39"/>
      <c r="W5" s="38">
        <f t="shared" ca="1" si="3"/>
        <v>45372</v>
      </c>
    </row>
    <row r="6" spans="1:23" x14ac:dyDescent="0.25">
      <c r="A6" s="93"/>
      <c r="B6" s="91"/>
      <c r="C6" s="93"/>
      <c r="D6" s="93"/>
      <c r="E6" s="93"/>
      <c r="F6" s="93"/>
      <c r="G6" s="35">
        <v>2476</v>
      </c>
      <c r="H6" s="41">
        <v>1</v>
      </c>
      <c r="I6" s="103"/>
      <c r="J6" s="49">
        <v>44917</v>
      </c>
      <c r="K6" s="33">
        <v>44909</v>
      </c>
      <c r="L6" s="33" t="s">
        <v>556</v>
      </c>
      <c r="M6" s="54"/>
      <c r="N6" s="53" t="s">
        <v>556</v>
      </c>
      <c r="O6" s="33">
        <f t="shared" si="0"/>
        <v>45012</v>
      </c>
      <c r="P6" s="33">
        <v>45192</v>
      </c>
      <c r="Q6" s="33">
        <f t="shared" si="6"/>
        <v>45372</v>
      </c>
      <c r="R6" s="33" t="s">
        <v>564</v>
      </c>
      <c r="S6" s="38"/>
      <c r="T6" s="38">
        <f t="shared" si="1"/>
        <v>45372</v>
      </c>
      <c r="U6" s="41">
        <f t="shared" ca="1" si="2"/>
        <v>0</v>
      </c>
      <c r="V6" s="39"/>
      <c r="W6" s="38">
        <f t="shared" ca="1" si="3"/>
        <v>45372</v>
      </c>
    </row>
    <row r="7" spans="1:23" x14ac:dyDescent="0.25">
      <c r="A7" s="93"/>
      <c r="B7" s="92"/>
      <c r="C7" s="93"/>
      <c r="D7" s="93"/>
      <c r="E7" s="93"/>
      <c r="F7" s="93"/>
      <c r="G7" s="35">
        <v>2478</v>
      </c>
      <c r="H7" s="41">
        <v>1</v>
      </c>
      <c r="I7" s="103"/>
      <c r="J7" s="49">
        <v>44917</v>
      </c>
      <c r="K7" s="33">
        <v>44909</v>
      </c>
      <c r="L7" s="33" t="s">
        <v>556</v>
      </c>
      <c r="M7" s="54"/>
      <c r="N7" s="53" t="s">
        <v>556</v>
      </c>
      <c r="O7" s="33">
        <f t="shared" si="0"/>
        <v>45012</v>
      </c>
      <c r="P7" s="33">
        <v>45192</v>
      </c>
      <c r="Q7" s="33">
        <f t="shared" si="6"/>
        <v>45372</v>
      </c>
      <c r="R7" s="33" t="s">
        <v>564</v>
      </c>
      <c r="S7" s="38"/>
      <c r="T7" s="38">
        <f t="shared" si="1"/>
        <v>45372</v>
      </c>
      <c r="U7" s="41">
        <f t="shared" ca="1" si="2"/>
        <v>0</v>
      </c>
      <c r="V7" s="39"/>
      <c r="W7" s="38">
        <f t="shared" ca="1" si="3"/>
        <v>45372</v>
      </c>
    </row>
    <row r="8" spans="1:23" x14ac:dyDescent="0.25">
      <c r="A8" s="55">
        <v>3</v>
      </c>
      <c r="B8" s="55" t="s">
        <v>473</v>
      </c>
      <c r="C8" s="55">
        <v>4</v>
      </c>
      <c r="D8" s="55" t="s">
        <v>461</v>
      </c>
      <c r="E8" s="55" t="s">
        <v>462</v>
      </c>
      <c r="F8" s="55" t="s">
        <v>463</v>
      </c>
      <c r="G8" s="35" t="s">
        <v>464</v>
      </c>
      <c r="H8" s="41">
        <v>1</v>
      </c>
      <c r="I8" s="52">
        <v>45190</v>
      </c>
      <c r="J8" s="49">
        <v>40695</v>
      </c>
      <c r="K8" s="33">
        <v>45014</v>
      </c>
      <c r="L8" s="33" t="s">
        <v>556</v>
      </c>
      <c r="M8" s="54"/>
      <c r="N8" s="53" t="s">
        <v>556</v>
      </c>
      <c r="O8" s="33">
        <f>P8-180</f>
        <v>45011</v>
      </c>
      <c r="P8" s="33">
        <f>Q8-180</f>
        <v>45191</v>
      </c>
      <c r="Q8" s="33">
        <v>45371</v>
      </c>
      <c r="R8" s="33" t="s">
        <v>564</v>
      </c>
      <c r="S8" s="38"/>
      <c r="T8" s="38">
        <f t="shared" si="1"/>
        <v>45371</v>
      </c>
      <c r="U8" s="41">
        <f t="shared" ca="1" si="2"/>
        <v>-1</v>
      </c>
      <c r="V8" s="39"/>
      <c r="W8" s="38">
        <f t="shared" ca="1" si="3"/>
        <v>45372</v>
      </c>
    </row>
    <row r="9" spans="1:23" x14ac:dyDescent="0.25">
      <c r="A9" s="93">
        <v>4</v>
      </c>
      <c r="B9" s="90" t="s">
        <v>473</v>
      </c>
      <c r="C9" s="93">
        <v>7</v>
      </c>
      <c r="D9" s="93" t="s">
        <v>470</v>
      </c>
      <c r="E9" s="93" t="s">
        <v>443</v>
      </c>
      <c r="F9" s="93" t="s">
        <v>444</v>
      </c>
      <c r="G9" s="41" t="s">
        <v>445</v>
      </c>
      <c r="H9" s="41">
        <v>1</v>
      </c>
      <c r="I9" s="41" t="s">
        <v>448</v>
      </c>
      <c r="J9" s="49">
        <v>42948</v>
      </c>
      <c r="K9" s="33">
        <v>42975</v>
      </c>
      <c r="L9" s="33" t="s">
        <v>556</v>
      </c>
      <c r="M9" s="54"/>
      <c r="N9" s="53" t="s">
        <v>556</v>
      </c>
      <c r="O9" s="33">
        <f t="shared" ref="O9:P24" si="7">P9-180</f>
        <v>45011</v>
      </c>
      <c r="P9" s="33">
        <f t="shared" si="7"/>
        <v>45191</v>
      </c>
      <c r="Q9" s="33">
        <v>45371</v>
      </c>
      <c r="R9" s="33" t="s">
        <v>564</v>
      </c>
      <c r="S9" s="39"/>
      <c r="T9" s="38">
        <f>Q9</f>
        <v>45371</v>
      </c>
      <c r="U9" s="41">
        <f ca="1">T9-W9</f>
        <v>-1</v>
      </c>
      <c r="V9" s="39"/>
      <c r="W9" s="38">
        <f t="shared" ca="1" si="3"/>
        <v>45372</v>
      </c>
    </row>
    <row r="10" spans="1:23" x14ac:dyDescent="0.25">
      <c r="A10" s="93"/>
      <c r="B10" s="91"/>
      <c r="C10" s="93"/>
      <c r="D10" s="93"/>
      <c r="E10" s="93"/>
      <c r="F10" s="93"/>
      <c r="G10" s="41" t="s">
        <v>446</v>
      </c>
      <c r="H10" s="41">
        <v>1</v>
      </c>
      <c r="I10" s="56">
        <v>44907</v>
      </c>
      <c r="J10" s="49">
        <v>42948</v>
      </c>
      <c r="K10" s="33">
        <v>43552</v>
      </c>
      <c r="L10" s="33" t="s">
        <v>556</v>
      </c>
      <c r="M10" s="54"/>
      <c r="N10" s="53" t="s">
        <v>556</v>
      </c>
      <c r="O10" s="33">
        <f t="shared" si="7"/>
        <v>45011</v>
      </c>
      <c r="P10" s="33">
        <f t="shared" si="7"/>
        <v>45191</v>
      </c>
      <c r="Q10" s="33">
        <v>45371</v>
      </c>
      <c r="R10" s="33" t="s">
        <v>564</v>
      </c>
      <c r="S10" s="39"/>
      <c r="T10" s="38">
        <f>Q10</f>
        <v>45371</v>
      </c>
      <c r="U10" s="41">
        <f ca="1">T10-W10</f>
        <v>-1</v>
      </c>
      <c r="V10" s="39"/>
      <c r="W10" s="38">
        <f t="shared" ca="1" si="3"/>
        <v>45372</v>
      </c>
    </row>
    <row r="11" spans="1:23" x14ac:dyDescent="0.25">
      <c r="A11" s="93"/>
      <c r="B11" s="92"/>
      <c r="C11" s="93"/>
      <c r="D11" s="93"/>
      <c r="E11" s="93"/>
      <c r="F11" s="93"/>
      <c r="G11" s="41" t="s">
        <v>447</v>
      </c>
      <c r="H11" s="41">
        <v>1</v>
      </c>
      <c r="I11" s="56">
        <v>44907</v>
      </c>
      <c r="J11" s="49">
        <v>42948</v>
      </c>
      <c r="K11" s="33">
        <v>43552</v>
      </c>
      <c r="L11" s="33" t="s">
        <v>556</v>
      </c>
      <c r="M11" s="54"/>
      <c r="N11" s="53" t="s">
        <v>556</v>
      </c>
      <c r="O11" s="33">
        <f t="shared" si="7"/>
        <v>45011</v>
      </c>
      <c r="P11" s="33">
        <f t="shared" si="7"/>
        <v>45191</v>
      </c>
      <c r="Q11" s="33">
        <v>45371</v>
      </c>
      <c r="R11" s="33" t="s">
        <v>564</v>
      </c>
      <c r="S11" s="39"/>
      <c r="T11" s="38">
        <f>Q11</f>
        <v>45371</v>
      </c>
      <c r="U11" s="41">
        <f ca="1">T11-W11</f>
        <v>-1</v>
      </c>
      <c r="V11" s="39"/>
      <c r="W11" s="38">
        <f t="shared" ca="1" si="3"/>
        <v>45372</v>
      </c>
    </row>
    <row r="12" spans="1:23" x14ac:dyDescent="0.25">
      <c r="A12" s="93">
        <v>5</v>
      </c>
      <c r="B12" s="90" t="s">
        <v>473</v>
      </c>
      <c r="C12" s="93">
        <v>9</v>
      </c>
      <c r="D12" s="93" t="s">
        <v>471</v>
      </c>
      <c r="E12" s="93" t="s">
        <v>440</v>
      </c>
      <c r="F12" s="93" t="s">
        <v>441</v>
      </c>
      <c r="G12" s="35" t="s">
        <v>475</v>
      </c>
      <c r="H12" s="41">
        <v>1</v>
      </c>
      <c r="I12" s="52">
        <v>44931</v>
      </c>
      <c r="J12" s="49">
        <v>43709</v>
      </c>
      <c r="K12" s="33" t="s">
        <v>556</v>
      </c>
      <c r="L12" s="33" t="s">
        <v>556</v>
      </c>
      <c r="M12" s="54"/>
      <c r="N12" s="53" t="s">
        <v>556</v>
      </c>
      <c r="O12" s="33">
        <f t="shared" si="0"/>
        <v>45014</v>
      </c>
      <c r="P12" s="33">
        <f t="shared" si="7"/>
        <v>45194</v>
      </c>
      <c r="Q12" s="33">
        <v>45374</v>
      </c>
      <c r="R12" s="33" t="s">
        <v>563</v>
      </c>
      <c r="S12" s="38"/>
      <c r="T12" s="38">
        <f t="shared" si="1"/>
        <v>45374</v>
      </c>
      <c r="U12" s="41">
        <f ca="1">T12-W12</f>
        <v>2</v>
      </c>
      <c r="V12" s="39"/>
      <c r="W12" s="38">
        <f t="shared" ca="1" si="3"/>
        <v>45372</v>
      </c>
    </row>
    <row r="13" spans="1:23" x14ac:dyDescent="0.25">
      <c r="A13" s="93"/>
      <c r="B13" s="92"/>
      <c r="C13" s="93"/>
      <c r="D13" s="93"/>
      <c r="E13" s="93"/>
      <c r="F13" s="93"/>
      <c r="G13" s="35" t="s">
        <v>476</v>
      </c>
      <c r="H13" s="41">
        <v>1</v>
      </c>
      <c r="I13" s="52">
        <v>44907</v>
      </c>
      <c r="J13" s="49">
        <v>43678</v>
      </c>
      <c r="K13" s="33" t="s">
        <v>556</v>
      </c>
      <c r="L13" s="33" t="s">
        <v>556</v>
      </c>
      <c r="M13" s="54"/>
      <c r="N13" s="53" t="s">
        <v>556</v>
      </c>
      <c r="O13" s="33">
        <f t="shared" si="0"/>
        <v>45014</v>
      </c>
      <c r="P13" s="33">
        <f t="shared" si="7"/>
        <v>45194</v>
      </c>
      <c r="Q13" s="33">
        <v>45374</v>
      </c>
      <c r="R13" s="33" t="s">
        <v>563</v>
      </c>
      <c r="S13" s="38"/>
      <c r="T13" s="38">
        <f t="shared" si="1"/>
        <v>45374</v>
      </c>
      <c r="U13" s="41">
        <f t="shared" ca="1" si="2"/>
        <v>2</v>
      </c>
      <c r="V13" s="39"/>
      <c r="W13" s="38">
        <f t="shared" ca="1" si="3"/>
        <v>45372</v>
      </c>
    </row>
    <row r="14" spans="1:23" x14ac:dyDescent="0.25">
      <c r="A14" s="90">
        <v>6</v>
      </c>
      <c r="B14" s="90" t="s">
        <v>473</v>
      </c>
      <c r="C14" s="55">
        <v>13</v>
      </c>
      <c r="D14" s="55" t="s">
        <v>22</v>
      </c>
      <c r="E14" s="55" t="s">
        <v>23</v>
      </c>
      <c r="F14" s="55" t="s">
        <v>24</v>
      </c>
      <c r="G14" s="55" t="s">
        <v>25</v>
      </c>
      <c r="H14" s="41">
        <v>1</v>
      </c>
      <c r="I14" s="55" t="s">
        <v>26</v>
      </c>
      <c r="J14" s="49">
        <v>43525</v>
      </c>
      <c r="K14" s="33">
        <v>43503</v>
      </c>
      <c r="L14" s="33" t="s">
        <v>556</v>
      </c>
      <c r="M14" s="54"/>
      <c r="N14" s="53" t="s">
        <v>556</v>
      </c>
      <c r="O14" s="33">
        <f t="shared" si="0"/>
        <v>45019</v>
      </c>
      <c r="P14" s="33">
        <f t="shared" si="7"/>
        <v>45199</v>
      </c>
      <c r="Q14" s="33">
        <v>45379</v>
      </c>
      <c r="R14" s="33" t="s">
        <v>564</v>
      </c>
      <c r="S14" s="38"/>
      <c r="T14" s="38">
        <f t="shared" si="1"/>
        <v>45379</v>
      </c>
      <c r="U14" s="41">
        <f ca="1">T14-W14</f>
        <v>7</v>
      </c>
      <c r="V14" s="39"/>
      <c r="W14" s="38">
        <f t="shared" ca="1" si="3"/>
        <v>45372</v>
      </c>
    </row>
    <row r="15" spans="1:23" x14ac:dyDescent="0.25">
      <c r="A15" s="92"/>
      <c r="B15" s="92"/>
      <c r="C15" s="55">
        <v>19</v>
      </c>
      <c r="D15" s="55" t="s">
        <v>477</v>
      </c>
      <c r="E15" s="55" t="s">
        <v>28</v>
      </c>
      <c r="F15" s="55" t="s">
        <v>478</v>
      </c>
      <c r="G15" s="55">
        <v>3011</v>
      </c>
      <c r="H15" s="41">
        <v>1</v>
      </c>
      <c r="I15" s="57">
        <v>44252</v>
      </c>
      <c r="J15" s="49">
        <v>43435</v>
      </c>
      <c r="K15" s="33" t="s">
        <v>556</v>
      </c>
      <c r="L15" s="33" t="s">
        <v>556</v>
      </c>
      <c r="M15" s="54"/>
      <c r="N15" s="53" t="s">
        <v>556</v>
      </c>
      <c r="O15" s="33">
        <f t="shared" si="0"/>
        <v>45011</v>
      </c>
      <c r="P15" s="33">
        <f t="shared" si="7"/>
        <v>45191</v>
      </c>
      <c r="Q15" s="33">
        <v>45371</v>
      </c>
      <c r="R15" s="33" t="s">
        <v>563</v>
      </c>
      <c r="S15" s="38"/>
      <c r="T15" s="38">
        <f t="shared" si="1"/>
        <v>45371</v>
      </c>
      <c r="U15" s="41"/>
      <c r="V15" s="39"/>
      <c r="W15" s="38"/>
    </row>
    <row r="16" spans="1:23" x14ac:dyDescent="0.25">
      <c r="A16" s="93">
        <v>7</v>
      </c>
      <c r="B16" s="90" t="s">
        <v>12</v>
      </c>
      <c r="C16" s="93">
        <v>24</v>
      </c>
      <c r="D16" s="93" t="s">
        <v>479</v>
      </c>
      <c r="E16" s="93" t="s">
        <v>480</v>
      </c>
      <c r="F16" s="93" t="s">
        <v>481</v>
      </c>
      <c r="G16" s="55" t="s">
        <v>482</v>
      </c>
      <c r="H16" s="41">
        <v>1</v>
      </c>
      <c r="I16" s="57">
        <v>45256</v>
      </c>
      <c r="J16" s="49">
        <v>44621</v>
      </c>
      <c r="K16" s="33" t="s">
        <v>556</v>
      </c>
      <c r="L16" s="33" t="s">
        <v>556</v>
      </c>
      <c r="M16" s="54"/>
      <c r="N16" s="53" t="s">
        <v>556</v>
      </c>
      <c r="O16" s="33">
        <f t="shared" si="0"/>
        <v>45011</v>
      </c>
      <c r="P16" s="33">
        <f t="shared" si="7"/>
        <v>45191</v>
      </c>
      <c r="Q16" s="33">
        <v>45371</v>
      </c>
      <c r="R16" s="33" t="s">
        <v>563</v>
      </c>
      <c r="S16" s="38"/>
      <c r="T16" s="38">
        <f t="shared" si="1"/>
        <v>45371</v>
      </c>
      <c r="U16" s="41">
        <f t="shared" ref="U16:U17" ca="1" si="8">T16-W16</f>
        <v>-1</v>
      </c>
      <c r="V16" s="39"/>
      <c r="W16" s="38">
        <f t="shared" ca="1" si="3"/>
        <v>45372</v>
      </c>
    </row>
    <row r="17" spans="1:23" x14ac:dyDescent="0.25">
      <c r="A17" s="93"/>
      <c r="B17" s="91"/>
      <c r="C17" s="93"/>
      <c r="D17" s="93"/>
      <c r="E17" s="93"/>
      <c r="F17" s="93"/>
      <c r="G17" s="55" t="s">
        <v>483</v>
      </c>
      <c r="H17" s="41">
        <v>1</v>
      </c>
      <c r="I17" s="57">
        <v>45256</v>
      </c>
      <c r="J17" s="49">
        <v>44621</v>
      </c>
      <c r="K17" s="33" t="s">
        <v>556</v>
      </c>
      <c r="L17" s="33" t="s">
        <v>556</v>
      </c>
      <c r="M17" s="54"/>
      <c r="N17" s="53" t="s">
        <v>556</v>
      </c>
      <c r="O17" s="33">
        <f t="shared" si="0"/>
        <v>45011</v>
      </c>
      <c r="P17" s="33">
        <f t="shared" si="7"/>
        <v>45191</v>
      </c>
      <c r="Q17" s="33">
        <v>45371</v>
      </c>
      <c r="R17" s="33" t="s">
        <v>563</v>
      </c>
      <c r="S17" s="38"/>
      <c r="T17" s="38">
        <f t="shared" si="1"/>
        <v>45371</v>
      </c>
      <c r="U17" s="41">
        <f t="shared" ca="1" si="8"/>
        <v>-1</v>
      </c>
      <c r="V17" s="39"/>
      <c r="W17" s="38">
        <f t="shared" ca="1" si="3"/>
        <v>45372</v>
      </c>
    </row>
    <row r="18" spans="1:23" x14ac:dyDescent="0.25">
      <c r="A18" s="93"/>
      <c r="B18" s="91"/>
      <c r="C18" s="93"/>
      <c r="D18" s="93"/>
      <c r="E18" s="93"/>
      <c r="F18" s="93"/>
      <c r="G18" s="55" t="s">
        <v>492</v>
      </c>
      <c r="H18" s="41">
        <v>1</v>
      </c>
      <c r="I18" s="57">
        <v>45256</v>
      </c>
      <c r="J18" s="49">
        <v>44621</v>
      </c>
      <c r="K18" s="33" t="s">
        <v>556</v>
      </c>
      <c r="L18" s="33" t="s">
        <v>556</v>
      </c>
      <c r="M18" s="54"/>
      <c r="N18" s="53" t="s">
        <v>556</v>
      </c>
      <c r="O18" s="33">
        <f t="shared" si="0"/>
        <v>45011</v>
      </c>
      <c r="P18" s="33">
        <f t="shared" si="7"/>
        <v>45191</v>
      </c>
      <c r="Q18" s="33">
        <v>45371</v>
      </c>
      <c r="R18" s="33" t="s">
        <v>563</v>
      </c>
      <c r="S18" s="38"/>
      <c r="T18" s="38"/>
      <c r="U18" s="41"/>
      <c r="V18" s="39"/>
      <c r="W18" s="38"/>
    </row>
    <row r="19" spans="1:23" x14ac:dyDescent="0.25">
      <c r="A19" s="93"/>
      <c r="B19" s="91"/>
      <c r="C19" s="93"/>
      <c r="D19" s="93"/>
      <c r="E19" s="93"/>
      <c r="F19" s="93"/>
      <c r="G19" s="55" t="s">
        <v>493</v>
      </c>
      <c r="H19" s="41">
        <v>1</v>
      </c>
      <c r="I19" s="57">
        <v>45256</v>
      </c>
      <c r="J19" s="49">
        <v>44621</v>
      </c>
      <c r="K19" s="33" t="s">
        <v>556</v>
      </c>
      <c r="L19" s="33" t="s">
        <v>556</v>
      </c>
      <c r="M19" s="54"/>
      <c r="N19" s="53" t="s">
        <v>556</v>
      </c>
      <c r="O19" s="33">
        <f t="shared" si="0"/>
        <v>45011</v>
      </c>
      <c r="P19" s="33">
        <f t="shared" si="7"/>
        <v>45191</v>
      </c>
      <c r="Q19" s="33">
        <v>45371</v>
      </c>
      <c r="R19" s="33" t="s">
        <v>563</v>
      </c>
      <c r="S19" s="38"/>
      <c r="T19" s="38"/>
      <c r="U19" s="41"/>
      <c r="V19" s="39"/>
      <c r="W19" s="38"/>
    </row>
    <row r="20" spans="1:23" x14ac:dyDescent="0.25">
      <c r="A20" s="93"/>
      <c r="B20" s="92"/>
      <c r="C20" s="93"/>
      <c r="D20" s="93"/>
      <c r="E20" s="93"/>
      <c r="F20" s="93"/>
      <c r="G20" s="55" t="s">
        <v>494</v>
      </c>
      <c r="H20" s="41">
        <v>1</v>
      </c>
      <c r="I20" s="57">
        <v>45318</v>
      </c>
      <c r="J20" s="49">
        <v>44621</v>
      </c>
      <c r="K20" s="33" t="s">
        <v>556</v>
      </c>
      <c r="L20" s="33" t="s">
        <v>556</v>
      </c>
      <c r="M20" s="54"/>
      <c r="N20" s="53" t="s">
        <v>556</v>
      </c>
      <c r="O20" s="33">
        <f t="shared" si="0"/>
        <v>45011</v>
      </c>
      <c r="P20" s="33">
        <f t="shared" si="7"/>
        <v>45191</v>
      </c>
      <c r="Q20" s="33">
        <v>45371</v>
      </c>
      <c r="R20" s="33" t="s">
        <v>563</v>
      </c>
      <c r="S20" s="38"/>
      <c r="T20" s="38"/>
      <c r="U20" s="41"/>
      <c r="V20" s="39"/>
      <c r="W20" s="38"/>
    </row>
    <row r="21" spans="1:23" x14ac:dyDescent="0.25">
      <c r="A21" s="93">
        <v>8</v>
      </c>
      <c r="B21" s="90" t="s">
        <v>12</v>
      </c>
      <c r="C21" s="93">
        <v>33</v>
      </c>
      <c r="D21" s="55" t="s">
        <v>31</v>
      </c>
      <c r="E21" s="93" t="s">
        <v>32</v>
      </c>
      <c r="F21" s="93" t="s">
        <v>33</v>
      </c>
      <c r="G21" s="79" t="s">
        <v>459</v>
      </c>
      <c r="H21" s="80">
        <v>1</v>
      </c>
      <c r="I21" s="79" t="s">
        <v>460</v>
      </c>
      <c r="J21" s="49">
        <v>37591</v>
      </c>
      <c r="K21" s="33">
        <v>45157</v>
      </c>
      <c r="L21" s="87">
        <v>5</v>
      </c>
      <c r="M21" s="54">
        <f>L21*12</f>
        <v>60</v>
      </c>
      <c r="N21" s="53">
        <f t="shared" si="5"/>
        <v>39417</v>
      </c>
      <c r="O21" s="33">
        <f t="shared" si="0"/>
        <v>45011</v>
      </c>
      <c r="P21" s="33">
        <f t="shared" si="7"/>
        <v>45191</v>
      </c>
      <c r="Q21" s="33">
        <v>45371</v>
      </c>
      <c r="R21" s="33" t="s">
        <v>564</v>
      </c>
      <c r="S21" s="81"/>
      <c r="T21" s="81">
        <f t="shared" si="1"/>
        <v>45371</v>
      </c>
      <c r="U21" s="80">
        <f t="shared" ca="1" si="2"/>
        <v>-1</v>
      </c>
      <c r="V21" s="80"/>
      <c r="W21" s="81">
        <f t="shared" ca="1" si="3"/>
        <v>45372</v>
      </c>
    </row>
    <row r="22" spans="1:23" x14ac:dyDescent="0.25">
      <c r="A22" s="93"/>
      <c r="B22" s="91"/>
      <c r="C22" s="93"/>
      <c r="D22" s="55"/>
      <c r="E22" s="93"/>
      <c r="F22" s="93"/>
      <c r="G22" s="79" t="s">
        <v>495</v>
      </c>
      <c r="H22" s="80">
        <v>1</v>
      </c>
      <c r="I22" s="82">
        <v>45309</v>
      </c>
      <c r="J22" s="49">
        <v>38744</v>
      </c>
      <c r="K22" s="33">
        <v>45292</v>
      </c>
      <c r="L22" s="87">
        <v>5</v>
      </c>
      <c r="M22" s="54">
        <f t="shared" si="4"/>
        <v>60</v>
      </c>
      <c r="N22" s="53">
        <f t="shared" si="5"/>
        <v>40570</v>
      </c>
      <c r="O22" s="33">
        <f t="shared" si="0"/>
        <v>45011</v>
      </c>
      <c r="P22" s="33">
        <f t="shared" si="7"/>
        <v>45191</v>
      </c>
      <c r="Q22" s="33">
        <v>45371</v>
      </c>
      <c r="R22" s="33" t="s">
        <v>564</v>
      </c>
      <c r="S22" s="81"/>
      <c r="T22" s="81"/>
      <c r="U22" s="80"/>
      <c r="V22" s="80"/>
      <c r="W22" s="81"/>
    </row>
    <row r="23" spans="1:23" x14ac:dyDescent="0.25">
      <c r="A23" s="93"/>
      <c r="B23" s="91"/>
      <c r="C23" s="93"/>
      <c r="D23" s="55"/>
      <c r="E23" s="93"/>
      <c r="F23" s="93"/>
      <c r="G23" s="79" t="s">
        <v>496</v>
      </c>
      <c r="H23" s="80">
        <v>1</v>
      </c>
      <c r="I23" s="82">
        <v>45309</v>
      </c>
      <c r="J23" s="49">
        <v>41275</v>
      </c>
      <c r="K23" s="33">
        <v>45293</v>
      </c>
      <c r="L23" s="87">
        <v>5</v>
      </c>
      <c r="M23" s="54">
        <f t="shared" si="4"/>
        <v>60</v>
      </c>
      <c r="N23" s="53">
        <f t="shared" si="5"/>
        <v>43101</v>
      </c>
      <c r="O23" s="33">
        <f t="shared" si="0"/>
        <v>45011</v>
      </c>
      <c r="P23" s="33">
        <f t="shared" si="7"/>
        <v>45191</v>
      </c>
      <c r="Q23" s="33">
        <v>45371</v>
      </c>
      <c r="R23" s="33" t="s">
        <v>564</v>
      </c>
      <c r="S23" s="81"/>
      <c r="T23" s="81"/>
      <c r="U23" s="80"/>
      <c r="V23" s="80"/>
      <c r="W23" s="81"/>
    </row>
    <row r="24" spans="1:23" x14ac:dyDescent="0.25">
      <c r="A24" s="93"/>
      <c r="B24" s="91"/>
      <c r="C24" s="93"/>
      <c r="D24" s="55"/>
      <c r="E24" s="93"/>
      <c r="F24" s="93"/>
      <c r="G24" s="79" t="s">
        <v>497</v>
      </c>
      <c r="H24" s="80">
        <v>1</v>
      </c>
      <c r="I24" s="82">
        <v>45309</v>
      </c>
      <c r="J24" s="49">
        <v>38200</v>
      </c>
      <c r="K24" s="33">
        <v>45295</v>
      </c>
      <c r="L24" s="87">
        <v>5</v>
      </c>
      <c r="M24" s="54">
        <f t="shared" si="4"/>
        <v>60</v>
      </c>
      <c r="N24" s="53">
        <f t="shared" si="5"/>
        <v>40026</v>
      </c>
      <c r="O24" s="33">
        <f t="shared" si="0"/>
        <v>45011</v>
      </c>
      <c r="P24" s="33">
        <f t="shared" si="7"/>
        <v>45191</v>
      </c>
      <c r="Q24" s="33">
        <v>45371</v>
      </c>
      <c r="R24" s="33" t="s">
        <v>564</v>
      </c>
      <c r="S24" s="81"/>
      <c r="T24" s="81"/>
      <c r="U24" s="80"/>
      <c r="V24" s="80"/>
      <c r="W24" s="81"/>
    </row>
    <row r="25" spans="1:23" x14ac:dyDescent="0.25">
      <c r="A25" s="93"/>
      <c r="B25" s="92"/>
      <c r="C25" s="93"/>
      <c r="D25" s="55"/>
      <c r="E25" s="93"/>
      <c r="F25" s="93"/>
      <c r="G25" s="79" t="s">
        <v>498</v>
      </c>
      <c r="H25" s="80">
        <v>1</v>
      </c>
      <c r="I25" s="82">
        <v>45309</v>
      </c>
      <c r="J25" s="49">
        <v>37736</v>
      </c>
      <c r="K25" s="33">
        <v>45295</v>
      </c>
      <c r="L25" s="87">
        <v>5</v>
      </c>
      <c r="M25" s="54">
        <f t="shared" si="4"/>
        <v>60</v>
      </c>
      <c r="N25" s="53">
        <f t="shared" si="5"/>
        <v>39563</v>
      </c>
      <c r="O25" s="33">
        <f t="shared" si="0"/>
        <v>45011</v>
      </c>
      <c r="P25" s="33">
        <f t="shared" si="0"/>
        <v>45191</v>
      </c>
      <c r="Q25" s="33">
        <v>45371</v>
      </c>
      <c r="R25" s="33" t="s">
        <v>564</v>
      </c>
      <c r="S25" s="81"/>
      <c r="T25" s="81"/>
      <c r="U25" s="80"/>
      <c r="V25" s="80"/>
      <c r="W25" s="81"/>
    </row>
    <row r="26" spans="1:23" x14ac:dyDescent="0.25">
      <c r="A26" s="55">
        <v>9</v>
      </c>
      <c r="B26" s="55" t="s">
        <v>12</v>
      </c>
      <c r="C26" s="55">
        <v>36</v>
      </c>
      <c r="D26" s="55" t="s">
        <v>36</v>
      </c>
      <c r="E26" s="55" t="s">
        <v>37</v>
      </c>
      <c r="F26" s="55" t="s">
        <v>38</v>
      </c>
      <c r="G26" s="60">
        <v>71</v>
      </c>
      <c r="H26" s="41">
        <v>1</v>
      </c>
      <c r="I26" s="35" t="s">
        <v>359</v>
      </c>
      <c r="J26" s="49">
        <v>38450</v>
      </c>
      <c r="K26" s="33">
        <v>44833</v>
      </c>
      <c r="L26" s="87">
        <v>5</v>
      </c>
      <c r="M26" s="54">
        <f t="shared" si="4"/>
        <v>60</v>
      </c>
      <c r="N26" s="53">
        <f t="shared" si="5"/>
        <v>40276</v>
      </c>
      <c r="O26" s="33">
        <f t="shared" ref="O26:P84" si="9">P26-180</f>
        <v>45017</v>
      </c>
      <c r="P26" s="33">
        <f t="shared" si="9"/>
        <v>45197</v>
      </c>
      <c r="Q26" s="33">
        <v>45377</v>
      </c>
      <c r="R26" s="33" t="s">
        <v>564</v>
      </c>
      <c r="S26" s="38"/>
      <c r="T26" s="38">
        <f>Q26</f>
        <v>45377</v>
      </c>
      <c r="U26" s="41">
        <f t="shared" ca="1" si="2"/>
        <v>5</v>
      </c>
      <c r="V26" s="39"/>
      <c r="W26" s="38">
        <f t="shared" ca="1" si="3"/>
        <v>45372</v>
      </c>
    </row>
    <row r="27" spans="1:23" x14ac:dyDescent="0.25">
      <c r="A27" s="55">
        <v>11</v>
      </c>
      <c r="B27" s="55" t="s">
        <v>12</v>
      </c>
      <c r="C27" s="55">
        <v>38</v>
      </c>
      <c r="D27" s="55" t="s">
        <v>499</v>
      </c>
      <c r="E27" s="55" t="s">
        <v>490</v>
      </c>
      <c r="F27" s="55" t="s">
        <v>491</v>
      </c>
      <c r="G27" s="60">
        <v>12</v>
      </c>
      <c r="H27" s="41">
        <v>1</v>
      </c>
      <c r="I27" s="40">
        <v>45312</v>
      </c>
      <c r="J27" s="49">
        <v>36100</v>
      </c>
      <c r="K27" s="33">
        <v>45312</v>
      </c>
      <c r="L27" s="87">
        <v>5</v>
      </c>
      <c r="M27" s="54">
        <f t="shared" si="4"/>
        <v>60</v>
      </c>
      <c r="N27" s="53">
        <f t="shared" si="5"/>
        <v>37926</v>
      </c>
      <c r="O27" s="33">
        <f t="shared" si="9"/>
        <v>45015</v>
      </c>
      <c r="P27" s="33">
        <f t="shared" si="9"/>
        <v>45195</v>
      </c>
      <c r="Q27" s="33">
        <v>45375</v>
      </c>
      <c r="R27" s="33" t="s">
        <v>564</v>
      </c>
      <c r="S27" s="38"/>
      <c r="T27" s="38"/>
      <c r="U27" s="41"/>
      <c r="V27" s="39"/>
      <c r="W27" s="38"/>
    </row>
    <row r="28" spans="1:23" x14ac:dyDescent="0.25">
      <c r="A28" s="93">
        <v>12</v>
      </c>
      <c r="B28" s="90" t="s">
        <v>12</v>
      </c>
      <c r="C28" s="93">
        <v>45</v>
      </c>
      <c r="D28" s="93" t="s">
        <v>46</v>
      </c>
      <c r="E28" s="93" t="s">
        <v>47</v>
      </c>
      <c r="F28" s="93" t="s">
        <v>48</v>
      </c>
      <c r="G28" s="35" t="s">
        <v>362</v>
      </c>
      <c r="H28" s="41">
        <v>1</v>
      </c>
      <c r="I28" s="35" t="s">
        <v>88</v>
      </c>
      <c r="J28" s="49">
        <v>43313</v>
      </c>
      <c r="K28" s="33" t="s">
        <v>556</v>
      </c>
      <c r="L28" s="33" t="s">
        <v>556</v>
      </c>
      <c r="M28" s="54"/>
      <c r="N28" s="53" t="s">
        <v>556</v>
      </c>
      <c r="O28" s="33">
        <f t="shared" ref="O28:P57" si="10">P28-180</f>
        <v>44977</v>
      </c>
      <c r="P28" s="33">
        <f t="shared" si="10"/>
        <v>45157</v>
      </c>
      <c r="Q28" s="33">
        <v>45337</v>
      </c>
      <c r="R28" s="33" t="s">
        <v>563</v>
      </c>
      <c r="S28" s="38"/>
      <c r="T28" s="38">
        <f t="shared" ref="T28:T33" si="11">Q28</f>
        <v>45337</v>
      </c>
      <c r="U28" s="41">
        <f t="shared" ref="U28:U57" ca="1" si="12">T28-W28</f>
        <v>-35</v>
      </c>
      <c r="V28" s="39"/>
      <c r="W28" s="38">
        <f t="shared" ca="1" si="3"/>
        <v>45372</v>
      </c>
    </row>
    <row r="29" spans="1:23" x14ac:dyDescent="0.25">
      <c r="A29" s="93"/>
      <c r="B29" s="91"/>
      <c r="C29" s="93"/>
      <c r="D29" s="93"/>
      <c r="E29" s="93"/>
      <c r="F29" s="93"/>
      <c r="G29" s="35" t="s">
        <v>360</v>
      </c>
      <c r="H29" s="41">
        <v>1</v>
      </c>
      <c r="I29" s="40">
        <v>44987</v>
      </c>
      <c r="J29" s="49">
        <v>43282</v>
      </c>
      <c r="K29" s="33" t="s">
        <v>556</v>
      </c>
      <c r="L29" s="33" t="s">
        <v>556</v>
      </c>
      <c r="M29" s="54"/>
      <c r="N29" s="53" t="s">
        <v>556</v>
      </c>
      <c r="O29" s="33">
        <f t="shared" si="10"/>
        <v>44977</v>
      </c>
      <c r="P29" s="33">
        <f t="shared" si="10"/>
        <v>45157</v>
      </c>
      <c r="Q29" s="33">
        <v>45337</v>
      </c>
      <c r="R29" s="33" t="s">
        <v>563</v>
      </c>
      <c r="S29" s="38"/>
      <c r="T29" s="38">
        <f t="shared" si="11"/>
        <v>45337</v>
      </c>
      <c r="U29" s="41">
        <f t="shared" ca="1" si="12"/>
        <v>-35</v>
      </c>
      <c r="V29" s="39"/>
      <c r="W29" s="38">
        <f t="shared" ca="1" si="3"/>
        <v>45372</v>
      </c>
    </row>
    <row r="30" spans="1:23" x14ac:dyDescent="0.25">
      <c r="A30" s="93"/>
      <c r="B30" s="92"/>
      <c r="C30" s="93"/>
      <c r="D30" s="93"/>
      <c r="E30" s="93"/>
      <c r="F30" s="93"/>
      <c r="G30" s="35" t="s">
        <v>361</v>
      </c>
      <c r="H30" s="41">
        <v>1</v>
      </c>
      <c r="I30" s="40">
        <v>44987</v>
      </c>
      <c r="J30" s="49">
        <v>43282</v>
      </c>
      <c r="K30" s="33" t="s">
        <v>556</v>
      </c>
      <c r="L30" s="33" t="s">
        <v>556</v>
      </c>
      <c r="M30" s="54"/>
      <c r="N30" s="53" t="s">
        <v>556</v>
      </c>
      <c r="O30" s="33">
        <f t="shared" si="10"/>
        <v>44977</v>
      </c>
      <c r="P30" s="33">
        <f t="shared" si="10"/>
        <v>45157</v>
      </c>
      <c r="Q30" s="33">
        <v>45337</v>
      </c>
      <c r="R30" s="33" t="s">
        <v>563</v>
      </c>
      <c r="S30" s="38"/>
      <c r="T30" s="38">
        <f t="shared" si="11"/>
        <v>45337</v>
      </c>
      <c r="U30" s="41">
        <f t="shared" ca="1" si="12"/>
        <v>-35</v>
      </c>
      <c r="V30" s="39"/>
      <c r="W30" s="38">
        <f t="shared" ca="1" si="3"/>
        <v>45372</v>
      </c>
    </row>
    <row r="31" spans="1:23" x14ac:dyDescent="0.25">
      <c r="A31" s="93">
        <v>13</v>
      </c>
      <c r="B31" s="90" t="s">
        <v>12</v>
      </c>
      <c r="C31" s="93">
        <v>50</v>
      </c>
      <c r="D31" s="93" t="s">
        <v>51</v>
      </c>
      <c r="E31" s="93" t="s">
        <v>52</v>
      </c>
      <c r="F31" s="93" t="s">
        <v>53</v>
      </c>
      <c r="G31" s="35">
        <v>306040</v>
      </c>
      <c r="H31" s="41">
        <v>1</v>
      </c>
      <c r="I31" s="37">
        <v>43271</v>
      </c>
      <c r="J31" s="49">
        <v>43070</v>
      </c>
      <c r="K31" s="33" t="s">
        <v>556</v>
      </c>
      <c r="L31" s="87">
        <v>10</v>
      </c>
      <c r="M31" s="54">
        <f>L31*12</f>
        <v>120</v>
      </c>
      <c r="N31" s="53">
        <f t="shared" si="5"/>
        <v>46722</v>
      </c>
      <c r="O31" s="33">
        <f t="shared" si="10"/>
        <v>44977</v>
      </c>
      <c r="P31" s="33">
        <f t="shared" si="10"/>
        <v>45157</v>
      </c>
      <c r="Q31" s="33">
        <v>45337</v>
      </c>
      <c r="R31" s="33" t="s">
        <v>563</v>
      </c>
      <c r="S31" s="38"/>
      <c r="T31" s="38">
        <f t="shared" si="11"/>
        <v>45337</v>
      </c>
      <c r="U31" s="41">
        <f t="shared" ca="1" si="12"/>
        <v>-35</v>
      </c>
      <c r="V31" s="39"/>
      <c r="W31" s="38">
        <f t="shared" ca="1" si="3"/>
        <v>45372</v>
      </c>
    </row>
    <row r="32" spans="1:23" x14ac:dyDescent="0.25">
      <c r="A32" s="93"/>
      <c r="B32" s="92"/>
      <c r="C32" s="93"/>
      <c r="D32" s="93"/>
      <c r="E32" s="93"/>
      <c r="F32" s="93"/>
      <c r="G32" s="35">
        <v>306041</v>
      </c>
      <c r="H32" s="41">
        <v>1</v>
      </c>
      <c r="I32" s="37">
        <v>43271</v>
      </c>
      <c r="J32" s="49">
        <v>42705</v>
      </c>
      <c r="K32" s="33" t="s">
        <v>556</v>
      </c>
      <c r="L32" s="87">
        <v>10</v>
      </c>
      <c r="M32" s="54">
        <f>L32*12</f>
        <v>120</v>
      </c>
      <c r="N32" s="53">
        <f t="shared" si="5"/>
        <v>46357</v>
      </c>
      <c r="O32" s="33">
        <f t="shared" si="10"/>
        <v>44977</v>
      </c>
      <c r="P32" s="33">
        <f t="shared" si="10"/>
        <v>45157</v>
      </c>
      <c r="Q32" s="33">
        <v>45337</v>
      </c>
      <c r="R32" s="33" t="s">
        <v>563</v>
      </c>
      <c r="S32" s="38"/>
      <c r="T32" s="38">
        <f t="shared" si="11"/>
        <v>45337</v>
      </c>
      <c r="U32" s="41">
        <f t="shared" ca="1" si="12"/>
        <v>-35</v>
      </c>
      <c r="V32" s="39"/>
      <c r="W32" s="38">
        <f t="shared" ca="1" si="3"/>
        <v>45372</v>
      </c>
    </row>
    <row r="33" spans="1:24" x14ac:dyDescent="0.25">
      <c r="A33" s="90">
        <v>14</v>
      </c>
      <c r="B33" s="90" t="s">
        <v>12</v>
      </c>
      <c r="C33" s="93">
        <v>52</v>
      </c>
      <c r="D33" s="55" t="s">
        <v>505</v>
      </c>
      <c r="E33" s="93" t="s">
        <v>506</v>
      </c>
      <c r="F33" s="93" t="s">
        <v>507</v>
      </c>
      <c r="G33" s="35" t="s">
        <v>508</v>
      </c>
      <c r="H33" s="41">
        <v>1</v>
      </c>
      <c r="I33" s="37">
        <v>43141</v>
      </c>
      <c r="J33" s="49">
        <v>43040</v>
      </c>
      <c r="K33" s="33" t="s">
        <v>556</v>
      </c>
      <c r="L33" s="87">
        <v>15</v>
      </c>
      <c r="M33" s="54">
        <f t="shared" ref="M33:M76" si="13">L33*12</f>
        <v>180</v>
      </c>
      <c r="N33" s="53">
        <f t="shared" si="5"/>
        <v>48519</v>
      </c>
      <c r="O33" s="33">
        <f t="shared" si="10"/>
        <v>44977</v>
      </c>
      <c r="P33" s="33">
        <f t="shared" si="10"/>
        <v>45157</v>
      </c>
      <c r="Q33" s="33">
        <v>45337</v>
      </c>
      <c r="R33" s="33" t="s">
        <v>563</v>
      </c>
      <c r="S33" s="38"/>
      <c r="T33" s="38">
        <f t="shared" si="11"/>
        <v>45337</v>
      </c>
      <c r="U33" s="41">
        <f t="shared" ca="1" si="12"/>
        <v>-35</v>
      </c>
      <c r="V33" s="39"/>
      <c r="W33" s="38">
        <f t="shared" ca="1" si="3"/>
        <v>45372</v>
      </c>
    </row>
    <row r="34" spans="1:24" x14ac:dyDescent="0.25">
      <c r="A34" s="91"/>
      <c r="B34" s="91"/>
      <c r="C34" s="93"/>
      <c r="D34" s="55"/>
      <c r="E34" s="93"/>
      <c r="F34" s="93"/>
      <c r="G34" s="35" t="s">
        <v>509</v>
      </c>
      <c r="H34" s="41">
        <v>1</v>
      </c>
      <c r="I34" s="37">
        <v>43141</v>
      </c>
      <c r="J34" s="49">
        <v>42675</v>
      </c>
      <c r="K34" s="33" t="s">
        <v>556</v>
      </c>
      <c r="L34" s="87">
        <v>15</v>
      </c>
      <c r="M34" s="54">
        <f t="shared" si="13"/>
        <v>180</v>
      </c>
      <c r="N34" s="53">
        <f t="shared" si="5"/>
        <v>48153</v>
      </c>
      <c r="O34" s="33">
        <f t="shared" si="10"/>
        <v>44977</v>
      </c>
      <c r="P34" s="33">
        <f t="shared" si="10"/>
        <v>45157</v>
      </c>
      <c r="Q34" s="33">
        <v>45337</v>
      </c>
      <c r="R34" s="33" t="s">
        <v>563</v>
      </c>
      <c r="S34" s="38"/>
      <c r="T34" s="38"/>
      <c r="U34" s="41"/>
      <c r="V34" s="39"/>
      <c r="W34" s="38"/>
    </row>
    <row r="35" spans="1:24" x14ac:dyDescent="0.25">
      <c r="A35" s="91"/>
      <c r="B35" s="91"/>
      <c r="C35" s="93"/>
      <c r="D35" s="55"/>
      <c r="E35" s="93"/>
      <c r="F35" s="93"/>
      <c r="G35" s="35" t="s">
        <v>510</v>
      </c>
      <c r="H35" s="41">
        <v>1</v>
      </c>
      <c r="I35" s="37">
        <v>43905</v>
      </c>
      <c r="J35" s="49">
        <v>43497</v>
      </c>
      <c r="K35" s="33" t="s">
        <v>556</v>
      </c>
      <c r="L35" s="87">
        <v>15</v>
      </c>
      <c r="M35" s="54">
        <f t="shared" si="13"/>
        <v>180</v>
      </c>
      <c r="N35" s="53">
        <f t="shared" si="5"/>
        <v>48976</v>
      </c>
      <c r="O35" s="33">
        <f t="shared" si="10"/>
        <v>44977</v>
      </c>
      <c r="P35" s="33">
        <f t="shared" si="10"/>
        <v>45157</v>
      </c>
      <c r="Q35" s="33">
        <v>45337</v>
      </c>
      <c r="R35" s="33" t="s">
        <v>563</v>
      </c>
      <c r="S35" s="38"/>
      <c r="T35" s="38"/>
      <c r="U35" s="41"/>
      <c r="V35" s="39"/>
      <c r="W35" s="38"/>
    </row>
    <row r="36" spans="1:24" x14ac:dyDescent="0.25">
      <c r="A36" s="91"/>
      <c r="B36" s="91"/>
      <c r="C36" s="93"/>
      <c r="D36" s="55"/>
      <c r="E36" s="93"/>
      <c r="F36" s="93"/>
      <c r="G36" s="35" t="s">
        <v>511</v>
      </c>
      <c r="H36" s="41">
        <v>1</v>
      </c>
      <c r="I36" s="37">
        <v>43141</v>
      </c>
      <c r="J36" s="49">
        <v>42917</v>
      </c>
      <c r="K36" s="33" t="s">
        <v>556</v>
      </c>
      <c r="L36" s="87">
        <v>15</v>
      </c>
      <c r="M36" s="54">
        <f t="shared" si="13"/>
        <v>180</v>
      </c>
      <c r="N36" s="53">
        <f t="shared" si="5"/>
        <v>48396</v>
      </c>
      <c r="O36" s="33">
        <f t="shared" si="10"/>
        <v>44977</v>
      </c>
      <c r="P36" s="33">
        <f t="shared" si="10"/>
        <v>45157</v>
      </c>
      <c r="Q36" s="33">
        <v>45337</v>
      </c>
      <c r="R36" s="33" t="s">
        <v>563</v>
      </c>
      <c r="S36" s="38"/>
      <c r="T36" s="38"/>
      <c r="U36" s="41"/>
      <c r="V36" s="39"/>
      <c r="W36" s="38"/>
    </row>
    <row r="37" spans="1:24" x14ac:dyDescent="0.25">
      <c r="A37" s="91"/>
      <c r="B37" s="91"/>
      <c r="C37" s="93"/>
      <c r="D37" s="55"/>
      <c r="E37" s="93"/>
      <c r="F37" s="93"/>
      <c r="G37" s="35" t="s">
        <v>512</v>
      </c>
      <c r="H37" s="41">
        <v>1</v>
      </c>
      <c r="I37" s="37">
        <v>43141</v>
      </c>
      <c r="J37" s="49">
        <v>42826</v>
      </c>
      <c r="K37" s="33" t="s">
        <v>556</v>
      </c>
      <c r="L37" s="87">
        <v>15</v>
      </c>
      <c r="M37" s="54">
        <f t="shared" si="13"/>
        <v>180</v>
      </c>
      <c r="N37" s="53">
        <f t="shared" si="5"/>
        <v>48305</v>
      </c>
      <c r="O37" s="33">
        <f t="shared" si="10"/>
        <v>44977</v>
      </c>
      <c r="P37" s="33">
        <f t="shared" si="10"/>
        <v>45157</v>
      </c>
      <c r="Q37" s="33">
        <v>45337</v>
      </c>
      <c r="R37" s="33" t="s">
        <v>563</v>
      </c>
      <c r="S37" s="38"/>
      <c r="T37" s="38"/>
      <c r="U37" s="41"/>
      <c r="V37" s="39"/>
      <c r="W37" s="38"/>
    </row>
    <row r="38" spans="1:24" x14ac:dyDescent="0.25">
      <c r="A38" s="91"/>
      <c r="B38" s="91"/>
      <c r="C38" s="93"/>
      <c r="D38" s="55"/>
      <c r="E38" s="93"/>
      <c r="F38" s="93"/>
      <c r="G38" s="35" t="s">
        <v>513</v>
      </c>
      <c r="H38" s="41">
        <v>1</v>
      </c>
      <c r="I38" s="37">
        <v>44342</v>
      </c>
      <c r="J38" s="49">
        <v>43862</v>
      </c>
      <c r="K38" s="33" t="s">
        <v>556</v>
      </c>
      <c r="L38" s="87">
        <v>15</v>
      </c>
      <c r="M38" s="54">
        <f t="shared" si="13"/>
        <v>180</v>
      </c>
      <c r="N38" s="53">
        <f t="shared" si="5"/>
        <v>49341</v>
      </c>
      <c r="O38" s="33">
        <f t="shared" si="10"/>
        <v>44977</v>
      </c>
      <c r="P38" s="33">
        <f t="shared" si="10"/>
        <v>45157</v>
      </c>
      <c r="Q38" s="33">
        <v>45337</v>
      </c>
      <c r="R38" s="33" t="s">
        <v>563</v>
      </c>
      <c r="S38" s="38"/>
      <c r="T38" s="38"/>
      <c r="U38" s="41"/>
      <c r="V38" s="39"/>
      <c r="W38" s="38"/>
    </row>
    <row r="39" spans="1:24" x14ac:dyDescent="0.25">
      <c r="A39" s="91"/>
      <c r="B39" s="91"/>
      <c r="C39" s="93"/>
      <c r="D39" s="55"/>
      <c r="E39" s="93"/>
      <c r="F39" s="93"/>
      <c r="G39" s="35" t="s">
        <v>514</v>
      </c>
      <c r="H39" s="41">
        <v>1</v>
      </c>
      <c r="I39" s="37">
        <v>44342</v>
      </c>
      <c r="J39" s="49">
        <v>43862</v>
      </c>
      <c r="K39" s="33" t="s">
        <v>556</v>
      </c>
      <c r="L39" s="87">
        <v>15</v>
      </c>
      <c r="M39" s="54">
        <f t="shared" si="13"/>
        <v>180</v>
      </c>
      <c r="N39" s="53">
        <f t="shared" si="5"/>
        <v>49341</v>
      </c>
      <c r="O39" s="33">
        <f t="shared" si="10"/>
        <v>44977</v>
      </c>
      <c r="P39" s="33">
        <f t="shared" si="10"/>
        <v>45157</v>
      </c>
      <c r="Q39" s="33">
        <v>45337</v>
      </c>
      <c r="R39" s="33" t="s">
        <v>563</v>
      </c>
      <c r="S39" s="38"/>
      <c r="T39" s="38"/>
      <c r="U39" s="41"/>
      <c r="V39" s="39"/>
      <c r="W39" s="38"/>
    </row>
    <row r="40" spans="1:24" x14ac:dyDescent="0.25">
      <c r="A40" s="92"/>
      <c r="B40" s="92"/>
      <c r="C40" s="93"/>
      <c r="D40" s="55"/>
      <c r="E40" s="93"/>
      <c r="F40" s="93"/>
      <c r="G40" s="35" t="s">
        <v>515</v>
      </c>
      <c r="H40" s="41">
        <v>1</v>
      </c>
      <c r="I40" s="37">
        <v>44342</v>
      </c>
      <c r="J40" s="49">
        <v>44044</v>
      </c>
      <c r="K40" s="33" t="s">
        <v>556</v>
      </c>
      <c r="L40" s="87">
        <v>15</v>
      </c>
      <c r="M40" s="54">
        <f t="shared" si="13"/>
        <v>180</v>
      </c>
      <c r="N40" s="53">
        <f t="shared" si="5"/>
        <v>49522</v>
      </c>
      <c r="O40" s="33">
        <f t="shared" si="10"/>
        <v>44977</v>
      </c>
      <c r="P40" s="33">
        <f t="shared" si="10"/>
        <v>45157</v>
      </c>
      <c r="Q40" s="33">
        <v>45337</v>
      </c>
      <c r="R40" s="33" t="s">
        <v>563</v>
      </c>
      <c r="S40" s="38"/>
      <c r="T40" s="38"/>
      <c r="U40" s="41"/>
      <c r="V40" s="39"/>
      <c r="W40" s="38"/>
    </row>
    <row r="41" spans="1:24" x14ac:dyDescent="0.25">
      <c r="A41" s="64">
        <v>15</v>
      </c>
      <c r="B41" s="55" t="s">
        <v>12</v>
      </c>
      <c r="C41" s="55">
        <v>54</v>
      </c>
      <c r="D41" s="64" t="s">
        <v>56</v>
      </c>
      <c r="E41" s="64" t="s">
        <v>57</v>
      </c>
      <c r="F41" s="64" t="s">
        <v>58</v>
      </c>
      <c r="G41" s="64">
        <v>13346</v>
      </c>
      <c r="H41" s="36">
        <v>1</v>
      </c>
      <c r="I41" s="65">
        <v>45170</v>
      </c>
      <c r="J41" s="49">
        <v>43435</v>
      </c>
      <c r="K41" s="33">
        <v>44439</v>
      </c>
      <c r="L41" s="87" t="s">
        <v>556</v>
      </c>
      <c r="M41" s="54"/>
      <c r="N41" s="53" t="s">
        <v>556</v>
      </c>
      <c r="O41" s="33">
        <f t="shared" si="10"/>
        <v>44977</v>
      </c>
      <c r="P41" s="33">
        <f t="shared" si="10"/>
        <v>45157</v>
      </c>
      <c r="Q41" s="33">
        <v>45337</v>
      </c>
      <c r="R41" s="33" t="s">
        <v>564</v>
      </c>
      <c r="S41" s="38"/>
      <c r="T41" s="38">
        <f t="shared" ref="T41:T46" si="14">Q41</f>
        <v>45337</v>
      </c>
      <c r="U41" s="41">
        <f t="shared" ca="1" si="12"/>
        <v>-35</v>
      </c>
      <c r="V41" s="39"/>
      <c r="W41" s="38">
        <f t="shared" ca="1" si="3"/>
        <v>45372</v>
      </c>
      <c r="X41" s="66"/>
    </row>
    <row r="42" spans="1:24" x14ac:dyDescent="0.25">
      <c r="A42" s="99">
        <v>16</v>
      </c>
      <c r="B42" s="90" t="s">
        <v>12</v>
      </c>
      <c r="C42" s="93">
        <v>62</v>
      </c>
      <c r="D42" s="99" t="s">
        <v>59</v>
      </c>
      <c r="E42" s="99" t="s">
        <v>60</v>
      </c>
      <c r="F42" s="99" t="s">
        <v>61</v>
      </c>
      <c r="G42" s="34" t="s">
        <v>367</v>
      </c>
      <c r="H42" s="36">
        <v>1</v>
      </c>
      <c r="I42" s="34" t="s">
        <v>366</v>
      </c>
      <c r="J42" s="49">
        <v>37648</v>
      </c>
      <c r="K42" s="33">
        <v>43861</v>
      </c>
      <c r="L42" s="87">
        <v>6</v>
      </c>
      <c r="M42" s="54">
        <f t="shared" si="13"/>
        <v>72</v>
      </c>
      <c r="N42" s="53">
        <f t="shared" si="5"/>
        <v>39840</v>
      </c>
      <c r="O42" s="33">
        <f t="shared" si="10"/>
        <v>44972</v>
      </c>
      <c r="P42" s="33">
        <f t="shared" si="10"/>
        <v>45152</v>
      </c>
      <c r="Q42" s="33">
        <v>45332</v>
      </c>
      <c r="R42" s="33" t="s">
        <v>564</v>
      </c>
      <c r="S42" s="38"/>
      <c r="T42" s="38">
        <f t="shared" si="14"/>
        <v>45332</v>
      </c>
      <c r="U42" s="41">
        <f t="shared" ca="1" si="12"/>
        <v>-40</v>
      </c>
      <c r="V42" s="39"/>
      <c r="W42" s="38">
        <f t="shared" ca="1" si="3"/>
        <v>45372</v>
      </c>
    </row>
    <row r="43" spans="1:24" x14ac:dyDescent="0.25">
      <c r="A43" s="99"/>
      <c r="B43" s="91"/>
      <c r="C43" s="93"/>
      <c r="D43" s="99"/>
      <c r="E43" s="99"/>
      <c r="F43" s="99"/>
      <c r="G43" s="34" t="s">
        <v>363</v>
      </c>
      <c r="H43" s="36">
        <v>1</v>
      </c>
      <c r="I43" s="34" t="s">
        <v>88</v>
      </c>
      <c r="J43" s="49">
        <v>43169</v>
      </c>
      <c r="K43" s="33" t="s">
        <v>556</v>
      </c>
      <c r="L43" s="87">
        <v>6</v>
      </c>
      <c r="M43" s="54">
        <f t="shared" si="13"/>
        <v>72</v>
      </c>
      <c r="N43" s="53">
        <f t="shared" si="5"/>
        <v>45361</v>
      </c>
      <c r="O43" s="33">
        <f t="shared" si="10"/>
        <v>44972</v>
      </c>
      <c r="P43" s="33">
        <f t="shared" si="10"/>
        <v>45152</v>
      </c>
      <c r="Q43" s="33">
        <v>45332</v>
      </c>
      <c r="R43" s="33" t="s">
        <v>563</v>
      </c>
      <c r="S43" s="38"/>
      <c r="T43" s="38">
        <f t="shared" si="14"/>
        <v>45332</v>
      </c>
      <c r="U43" s="41">
        <f t="shared" ca="1" si="12"/>
        <v>-40</v>
      </c>
      <c r="V43" s="39"/>
      <c r="W43" s="38">
        <f t="shared" ca="1" si="3"/>
        <v>45372</v>
      </c>
    </row>
    <row r="44" spans="1:24" x14ac:dyDescent="0.25">
      <c r="A44" s="99"/>
      <c r="B44" s="92"/>
      <c r="C44" s="93"/>
      <c r="D44" s="99"/>
      <c r="E44" s="99"/>
      <c r="F44" s="99"/>
      <c r="G44" s="34" t="s">
        <v>364</v>
      </c>
      <c r="H44" s="36">
        <v>1</v>
      </c>
      <c r="I44" s="34" t="s">
        <v>88</v>
      </c>
      <c r="J44" s="49">
        <v>43169</v>
      </c>
      <c r="K44" s="33" t="s">
        <v>556</v>
      </c>
      <c r="L44" s="87">
        <v>6</v>
      </c>
      <c r="M44" s="54">
        <f t="shared" si="13"/>
        <v>72</v>
      </c>
      <c r="N44" s="53">
        <f t="shared" si="5"/>
        <v>45361</v>
      </c>
      <c r="O44" s="33">
        <f t="shared" si="10"/>
        <v>44972</v>
      </c>
      <c r="P44" s="33">
        <f t="shared" si="10"/>
        <v>45152</v>
      </c>
      <c r="Q44" s="33">
        <v>45332</v>
      </c>
      <c r="R44" s="33" t="s">
        <v>563</v>
      </c>
      <c r="S44" s="38"/>
      <c r="T44" s="38">
        <f t="shared" si="14"/>
        <v>45332</v>
      </c>
      <c r="U44" s="41">
        <f t="shared" ca="1" si="12"/>
        <v>-40</v>
      </c>
      <c r="V44" s="39"/>
      <c r="W44" s="38">
        <f t="shared" ca="1" si="3"/>
        <v>45372</v>
      </c>
    </row>
    <row r="45" spans="1:24" x14ac:dyDescent="0.25">
      <c r="A45" s="97">
        <v>17</v>
      </c>
      <c r="B45" s="90" t="s">
        <v>12</v>
      </c>
      <c r="C45" s="93">
        <v>63</v>
      </c>
      <c r="D45" s="99" t="s">
        <v>74</v>
      </c>
      <c r="E45" s="104" t="s">
        <v>557</v>
      </c>
      <c r="F45" s="99" t="s">
        <v>558</v>
      </c>
      <c r="G45" s="34" t="s">
        <v>368</v>
      </c>
      <c r="H45" s="36">
        <v>1</v>
      </c>
      <c r="I45" s="34" t="s">
        <v>146</v>
      </c>
      <c r="J45" s="49">
        <v>43733</v>
      </c>
      <c r="K45" s="33" t="s">
        <v>556</v>
      </c>
      <c r="L45" s="87">
        <v>6</v>
      </c>
      <c r="M45" s="54">
        <f t="shared" si="13"/>
        <v>72</v>
      </c>
      <c r="N45" s="53">
        <f t="shared" si="5"/>
        <v>45925</v>
      </c>
      <c r="O45" s="33">
        <f t="shared" si="10"/>
        <v>44972</v>
      </c>
      <c r="P45" s="33">
        <f t="shared" si="10"/>
        <v>45152</v>
      </c>
      <c r="Q45" s="33">
        <v>45332</v>
      </c>
      <c r="R45" s="33" t="s">
        <v>563</v>
      </c>
      <c r="S45" s="38"/>
      <c r="T45" s="38">
        <f t="shared" si="14"/>
        <v>45332</v>
      </c>
      <c r="U45" s="41">
        <f t="shared" ca="1" si="12"/>
        <v>-40</v>
      </c>
      <c r="V45" s="39"/>
      <c r="W45" s="38">
        <f t="shared" ca="1" si="3"/>
        <v>45372</v>
      </c>
    </row>
    <row r="46" spans="1:24" x14ac:dyDescent="0.25">
      <c r="A46" s="113"/>
      <c r="B46" s="91"/>
      <c r="C46" s="93"/>
      <c r="D46" s="99"/>
      <c r="E46" s="104"/>
      <c r="F46" s="99"/>
      <c r="G46" s="34" t="s">
        <v>367</v>
      </c>
      <c r="H46" s="36">
        <v>1</v>
      </c>
      <c r="I46" s="34" t="s">
        <v>146</v>
      </c>
      <c r="J46" s="49">
        <v>43809</v>
      </c>
      <c r="K46" s="33" t="s">
        <v>556</v>
      </c>
      <c r="L46" s="87">
        <v>6</v>
      </c>
      <c r="M46" s="54">
        <f t="shared" si="13"/>
        <v>72</v>
      </c>
      <c r="N46" s="53">
        <f t="shared" si="5"/>
        <v>46001</v>
      </c>
      <c r="O46" s="33">
        <f t="shared" si="10"/>
        <v>44972</v>
      </c>
      <c r="P46" s="33">
        <f t="shared" si="10"/>
        <v>45152</v>
      </c>
      <c r="Q46" s="33">
        <v>45332</v>
      </c>
      <c r="R46" s="33" t="s">
        <v>563</v>
      </c>
      <c r="S46" s="38"/>
      <c r="T46" s="38">
        <f t="shared" si="14"/>
        <v>45332</v>
      </c>
      <c r="U46" s="41">
        <f t="shared" ca="1" si="12"/>
        <v>-40</v>
      </c>
      <c r="V46" s="39"/>
      <c r="W46" s="38">
        <f t="shared" ca="1" si="3"/>
        <v>45372</v>
      </c>
    </row>
    <row r="47" spans="1:24" x14ac:dyDescent="0.25">
      <c r="A47" s="98"/>
      <c r="B47" s="92"/>
      <c r="C47" s="93"/>
      <c r="D47" s="64"/>
      <c r="E47" s="104"/>
      <c r="F47" s="99"/>
      <c r="G47" s="34" t="s">
        <v>549</v>
      </c>
      <c r="H47" s="36">
        <v>1</v>
      </c>
      <c r="I47" s="34" t="s">
        <v>146</v>
      </c>
      <c r="J47" s="49">
        <v>43610</v>
      </c>
      <c r="K47" s="33" t="s">
        <v>556</v>
      </c>
      <c r="L47" s="87">
        <v>6</v>
      </c>
      <c r="M47" s="54">
        <f t="shared" si="13"/>
        <v>72</v>
      </c>
      <c r="N47" s="53">
        <f t="shared" si="5"/>
        <v>45802</v>
      </c>
      <c r="O47" s="33">
        <f t="shared" si="10"/>
        <v>44972</v>
      </c>
      <c r="P47" s="33">
        <f t="shared" si="10"/>
        <v>45152</v>
      </c>
      <c r="Q47" s="33">
        <v>45332</v>
      </c>
      <c r="R47" s="33" t="s">
        <v>563</v>
      </c>
      <c r="S47" s="38"/>
      <c r="T47" s="38"/>
      <c r="U47" s="41"/>
      <c r="V47" s="39"/>
      <c r="W47" s="38"/>
    </row>
    <row r="48" spans="1:24" x14ac:dyDescent="0.25">
      <c r="A48" s="64">
        <v>18</v>
      </c>
      <c r="B48" s="55" t="s">
        <v>12</v>
      </c>
      <c r="C48" s="55">
        <v>64</v>
      </c>
      <c r="D48" s="64" t="s">
        <v>69</v>
      </c>
      <c r="E48" s="64" t="s">
        <v>70</v>
      </c>
      <c r="F48" s="64" t="s">
        <v>71</v>
      </c>
      <c r="G48" s="34" t="s">
        <v>369</v>
      </c>
      <c r="H48" s="36">
        <v>1</v>
      </c>
      <c r="I48" s="40">
        <v>45201</v>
      </c>
      <c r="J48" s="49">
        <v>43733</v>
      </c>
      <c r="K48" s="33">
        <v>44967</v>
      </c>
      <c r="L48" s="87">
        <v>6</v>
      </c>
      <c r="M48" s="54">
        <f t="shared" si="13"/>
        <v>72</v>
      </c>
      <c r="N48" s="53">
        <f t="shared" si="5"/>
        <v>45925</v>
      </c>
      <c r="O48" s="33">
        <f t="shared" si="10"/>
        <v>44972</v>
      </c>
      <c r="P48" s="33">
        <f t="shared" si="10"/>
        <v>45152</v>
      </c>
      <c r="Q48" s="33">
        <v>45332</v>
      </c>
      <c r="R48" s="33" t="s">
        <v>564</v>
      </c>
      <c r="S48" s="38"/>
      <c r="T48" s="38">
        <f t="shared" ref="T48:T57" si="15">Q48</f>
        <v>45332</v>
      </c>
      <c r="U48" s="41">
        <f t="shared" ca="1" si="12"/>
        <v>-40</v>
      </c>
      <c r="V48" s="39"/>
      <c r="W48" s="38">
        <f t="shared" ca="1" si="3"/>
        <v>45372</v>
      </c>
    </row>
    <row r="49" spans="1:23" x14ac:dyDescent="0.25">
      <c r="A49" s="99">
        <v>19</v>
      </c>
      <c r="B49" s="90" t="s">
        <v>12</v>
      </c>
      <c r="C49" s="93">
        <v>65</v>
      </c>
      <c r="D49" s="99" t="s">
        <v>74</v>
      </c>
      <c r="E49" s="99" t="s">
        <v>75</v>
      </c>
      <c r="F49" s="99" t="s">
        <v>468</v>
      </c>
      <c r="G49" s="34" t="s">
        <v>373</v>
      </c>
      <c r="H49" s="36">
        <v>1</v>
      </c>
      <c r="I49" s="37">
        <v>43277</v>
      </c>
      <c r="J49" s="49">
        <v>43537</v>
      </c>
      <c r="K49" s="33" t="s">
        <v>556</v>
      </c>
      <c r="L49" s="87">
        <v>6</v>
      </c>
      <c r="M49" s="54">
        <f t="shared" si="13"/>
        <v>72</v>
      </c>
      <c r="N49" s="53">
        <f t="shared" si="5"/>
        <v>45729</v>
      </c>
      <c r="O49" s="33">
        <f t="shared" si="10"/>
        <v>44972</v>
      </c>
      <c r="P49" s="33">
        <f t="shared" si="10"/>
        <v>45152</v>
      </c>
      <c r="Q49" s="33">
        <v>45332</v>
      </c>
      <c r="R49" s="33" t="s">
        <v>563</v>
      </c>
      <c r="S49" s="38"/>
      <c r="T49" s="38">
        <f t="shared" si="15"/>
        <v>45332</v>
      </c>
      <c r="U49" s="41">
        <f t="shared" ca="1" si="12"/>
        <v>-40</v>
      </c>
      <c r="V49" s="39"/>
      <c r="W49" s="38">
        <f t="shared" ca="1" si="3"/>
        <v>45372</v>
      </c>
    </row>
    <row r="50" spans="1:23" x14ac:dyDescent="0.25">
      <c r="A50" s="99"/>
      <c r="B50" s="91"/>
      <c r="C50" s="93"/>
      <c r="D50" s="99"/>
      <c r="E50" s="99"/>
      <c r="F50" s="99"/>
      <c r="G50" s="34" t="s">
        <v>370</v>
      </c>
      <c r="H50" s="36">
        <v>1</v>
      </c>
      <c r="I50" s="37">
        <v>43910</v>
      </c>
      <c r="J50" s="49">
        <v>43537</v>
      </c>
      <c r="K50" s="33" t="s">
        <v>556</v>
      </c>
      <c r="L50" s="87">
        <v>6</v>
      </c>
      <c r="M50" s="54">
        <f t="shared" si="13"/>
        <v>72</v>
      </c>
      <c r="N50" s="53">
        <f t="shared" si="5"/>
        <v>45729</v>
      </c>
      <c r="O50" s="33">
        <f t="shared" si="10"/>
        <v>44972</v>
      </c>
      <c r="P50" s="33">
        <f t="shared" si="10"/>
        <v>45152</v>
      </c>
      <c r="Q50" s="33">
        <v>45332</v>
      </c>
      <c r="R50" s="33" t="s">
        <v>563</v>
      </c>
      <c r="S50" s="38"/>
      <c r="T50" s="38">
        <f t="shared" si="15"/>
        <v>45332</v>
      </c>
      <c r="U50" s="41">
        <f t="shared" ca="1" si="12"/>
        <v>-40</v>
      </c>
      <c r="V50" s="39"/>
      <c r="W50" s="38">
        <f t="shared" ca="1" si="3"/>
        <v>45372</v>
      </c>
    </row>
    <row r="51" spans="1:23" x14ac:dyDescent="0.25">
      <c r="A51" s="99"/>
      <c r="B51" s="91"/>
      <c r="C51" s="93"/>
      <c r="D51" s="99"/>
      <c r="E51" s="99"/>
      <c r="F51" s="99"/>
      <c r="G51" s="34" t="s">
        <v>371</v>
      </c>
      <c r="H51" s="36">
        <v>1</v>
      </c>
      <c r="I51" s="37">
        <v>43277</v>
      </c>
      <c r="J51" s="49">
        <v>43175</v>
      </c>
      <c r="K51" s="33" t="s">
        <v>556</v>
      </c>
      <c r="L51" s="87">
        <v>6</v>
      </c>
      <c r="M51" s="54">
        <f t="shared" si="13"/>
        <v>72</v>
      </c>
      <c r="N51" s="53">
        <f t="shared" si="5"/>
        <v>45367</v>
      </c>
      <c r="O51" s="33">
        <f t="shared" si="10"/>
        <v>44972</v>
      </c>
      <c r="P51" s="33">
        <f t="shared" si="10"/>
        <v>45152</v>
      </c>
      <c r="Q51" s="33">
        <v>45332</v>
      </c>
      <c r="R51" s="33" t="s">
        <v>563</v>
      </c>
      <c r="S51" s="38"/>
      <c r="T51" s="38">
        <f t="shared" si="15"/>
        <v>45332</v>
      </c>
      <c r="U51" s="41">
        <f t="shared" ca="1" si="12"/>
        <v>-40</v>
      </c>
      <c r="V51" s="39"/>
      <c r="W51" s="38">
        <f t="shared" ca="1" si="3"/>
        <v>45372</v>
      </c>
    </row>
    <row r="52" spans="1:23" x14ac:dyDescent="0.25">
      <c r="A52" s="99"/>
      <c r="B52" s="92"/>
      <c r="C52" s="93"/>
      <c r="D52" s="99"/>
      <c r="E52" s="99"/>
      <c r="F52" s="99"/>
      <c r="G52" s="34" t="s">
        <v>372</v>
      </c>
      <c r="H52" s="36">
        <v>1</v>
      </c>
      <c r="I52" s="37">
        <v>43174</v>
      </c>
      <c r="J52" s="49">
        <v>43174</v>
      </c>
      <c r="K52" s="33" t="s">
        <v>556</v>
      </c>
      <c r="L52" s="87">
        <v>6</v>
      </c>
      <c r="M52" s="54">
        <f t="shared" si="13"/>
        <v>72</v>
      </c>
      <c r="N52" s="53">
        <f t="shared" si="5"/>
        <v>45366</v>
      </c>
      <c r="O52" s="33">
        <f t="shared" si="10"/>
        <v>44972</v>
      </c>
      <c r="P52" s="33">
        <f t="shared" si="10"/>
        <v>45152</v>
      </c>
      <c r="Q52" s="33">
        <v>45332</v>
      </c>
      <c r="R52" s="33" t="s">
        <v>563</v>
      </c>
      <c r="S52" s="38"/>
      <c r="T52" s="38">
        <f t="shared" si="15"/>
        <v>45332</v>
      </c>
      <c r="U52" s="41">
        <f t="shared" ca="1" si="12"/>
        <v>-40</v>
      </c>
      <c r="V52" s="39"/>
      <c r="W52" s="38">
        <f t="shared" ca="1" si="3"/>
        <v>45372</v>
      </c>
    </row>
    <row r="53" spans="1:23" x14ac:dyDescent="0.25">
      <c r="A53" s="99">
        <v>20</v>
      </c>
      <c r="B53" s="90" t="s">
        <v>12</v>
      </c>
      <c r="C53" s="93">
        <v>66</v>
      </c>
      <c r="D53" s="99" t="s">
        <v>79</v>
      </c>
      <c r="E53" s="99" t="s">
        <v>80</v>
      </c>
      <c r="F53" s="99" t="s">
        <v>81</v>
      </c>
      <c r="G53" s="34" t="s">
        <v>378</v>
      </c>
      <c r="H53" s="36">
        <v>1</v>
      </c>
      <c r="I53" s="34" t="s">
        <v>146</v>
      </c>
      <c r="J53" s="49">
        <v>43909</v>
      </c>
      <c r="K53" s="33" t="s">
        <v>556</v>
      </c>
      <c r="L53" s="87">
        <v>6</v>
      </c>
      <c r="M53" s="54">
        <f t="shared" si="13"/>
        <v>72</v>
      </c>
      <c r="N53" s="53">
        <f t="shared" si="5"/>
        <v>46100</v>
      </c>
      <c r="O53" s="33">
        <f t="shared" si="10"/>
        <v>44972</v>
      </c>
      <c r="P53" s="33">
        <f t="shared" si="10"/>
        <v>45152</v>
      </c>
      <c r="Q53" s="33">
        <v>45332</v>
      </c>
      <c r="R53" s="33" t="s">
        <v>563</v>
      </c>
      <c r="S53" s="38"/>
      <c r="T53" s="38">
        <f t="shared" si="15"/>
        <v>45332</v>
      </c>
      <c r="U53" s="41">
        <f t="shared" ca="1" si="12"/>
        <v>-40</v>
      </c>
      <c r="V53" s="39"/>
      <c r="W53" s="38">
        <f t="shared" ca="1" si="3"/>
        <v>45372</v>
      </c>
    </row>
    <row r="54" spans="1:23" x14ac:dyDescent="0.25">
      <c r="A54" s="99"/>
      <c r="B54" s="91"/>
      <c r="C54" s="93"/>
      <c r="D54" s="99"/>
      <c r="E54" s="99"/>
      <c r="F54" s="99"/>
      <c r="G54" s="34" t="s">
        <v>374</v>
      </c>
      <c r="H54" s="36">
        <v>1</v>
      </c>
      <c r="I54" s="89" t="s">
        <v>146</v>
      </c>
      <c r="J54" s="49">
        <v>43455</v>
      </c>
      <c r="K54" s="33" t="s">
        <v>556</v>
      </c>
      <c r="L54" s="87">
        <v>6</v>
      </c>
      <c r="M54" s="54">
        <f t="shared" si="13"/>
        <v>72</v>
      </c>
      <c r="N54" s="53">
        <f t="shared" si="5"/>
        <v>45647</v>
      </c>
      <c r="O54" s="33">
        <f t="shared" si="10"/>
        <v>44972</v>
      </c>
      <c r="P54" s="33">
        <f t="shared" si="10"/>
        <v>45152</v>
      </c>
      <c r="Q54" s="33">
        <v>45332</v>
      </c>
      <c r="R54" s="33" t="s">
        <v>563</v>
      </c>
      <c r="S54" s="38"/>
      <c r="T54" s="38">
        <f t="shared" si="15"/>
        <v>45332</v>
      </c>
      <c r="U54" s="41">
        <f t="shared" ca="1" si="12"/>
        <v>-40</v>
      </c>
      <c r="V54" s="39"/>
      <c r="W54" s="38">
        <f t="shared" ca="1" si="3"/>
        <v>45372</v>
      </c>
    </row>
    <row r="55" spans="1:23" x14ac:dyDescent="0.25">
      <c r="A55" s="99"/>
      <c r="B55" s="91"/>
      <c r="C55" s="93"/>
      <c r="D55" s="99"/>
      <c r="E55" s="99"/>
      <c r="F55" s="99"/>
      <c r="G55" s="34" t="s">
        <v>375</v>
      </c>
      <c r="H55" s="36">
        <v>1</v>
      </c>
      <c r="I55" s="34" t="s">
        <v>146</v>
      </c>
      <c r="J55" s="49">
        <v>43423</v>
      </c>
      <c r="K55" s="33" t="s">
        <v>556</v>
      </c>
      <c r="L55" s="87">
        <v>6</v>
      </c>
      <c r="M55" s="54">
        <f t="shared" si="13"/>
        <v>72</v>
      </c>
      <c r="N55" s="53">
        <f t="shared" si="5"/>
        <v>45615</v>
      </c>
      <c r="O55" s="33">
        <f t="shared" si="10"/>
        <v>44972</v>
      </c>
      <c r="P55" s="33">
        <f t="shared" si="10"/>
        <v>45152</v>
      </c>
      <c r="Q55" s="33">
        <v>45332</v>
      </c>
      <c r="R55" s="33" t="s">
        <v>563</v>
      </c>
      <c r="S55" s="38"/>
      <c r="T55" s="38">
        <f t="shared" si="15"/>
        <v>45332</v>
      </c>
      <c r="U55" s="41">
        <f t="shared" ca="1" si="12"/>
        <v>-40</v>
      </c>
      <c r="V55" s="39"/>
      <c r="W55" s="38">
        <f t="shared" ca="1" si="3"/>
        <v>45372</v>
      </c>
    </row>
    <row r="56" spans="1:23" x14ac:dyDescent="0.25">
      <c r="A56" s="99"/>
      <c r="B56" s="91"/>
      <c r="C56" s="93"/>
      <c r="D56" s="99"/>
      <c r="E56" s="99"/>
      <c r="F56" s="99"/>
      <c r="G56" s="34" t="s">
        <v>376</v>
      </c>
      <c r="H56" s="36">
        <v>1</v>
      </c>
      <c r="I56" s="34" t="s">
        <v>146</v>
      </c>
      <c r="J56" s="49">
        <v>44329</v>
      </c>
      <c r="K56" s="33" t="s">
        <v>556</v>
      </c>
      <c r="L56" s="87">
        <v>6</v>
      </c>
      <c r="M56" s="54">
        <f t="shared" si="13"/>
        <v>72</v>
      </c>
      <c r="N56" s="53">
        <f t="shared" si="5"/>
        <v>46520</v>
      </c>
      <c r="O56" s="33">
        <f t="shared" si="10"/>
        <v>44972</v>
      </c>
      <c r="P56" s="33">
        <f t="shared" si="10"/>
        <v>45152</v>
      </c>
      <c r="Q56" s="33">
        <v>45332</v>
      </c>
      <c r="R56" s="33" t="s">
        <v>563</v>
      </c>
      <c r="S56" s="38"/>
      <c r="T56" s="38">
        <f t="shared" si="15"/>
        <v>45332</v>
      </c>
      <c r="U56" s="41">
        <f t="shared" ca="1" si="12"/>
        <v>-40</v>
      </c>
      <c r="V56" s="39"/>
      <c r="W56" s="38">
        <f t="shared" ca="1" si="3"/>
        <v>45372</v>
      </c>
    </row>
    <row r="57" spans="1:23" x14ac:dyDescent="0.25">
      <c r="A57" s="99"/>
      <c r="B57" s="92"/>
      <c r="C57" s="93"/>
      <c r="D57" s="99"/>
      <c r="E57" s="99"/>
      <c r="F57" s="99"/>
      <c r="G57" s="34" t="s">
        <v>377</v>
      </c>
      <c r="H57" s="36">
        <v>1</v>
      </c>
      <c r="I57" s="40">
        <v>43961</v>
      </c>
      <c r="J57" s="49">
        <v>43455</v>
      </c>
      <c r="K57" s="33" t="s">
        <v>556</v>
      </c>
      <c r="L57" s="87">
        <v>6</v>
      </c>
      <c r="M57" s="54">
        <f t="shared" si="13"/>
        <v>72</v>
      </c>
      <c r="N57" s="53">
        <f t="shared" si="5"/>
        <v>45647</v>
      </c>
      <c r="O57" s="33">
        <f t="shared" si="10"/>
        <v>44972</v>
      </c>
      <c r="P57" s="33">
        <f t="shared" si="10"/>
        <v>45152</v>
      </c>
      <c r="Q57" s="33">
        <v>45332</v>
      </c>
      <c r="R57" s="33" t="s">
        <v>563</v>
      </c>
      <c r="S57" s="38"/>
      <c r="T57" s="38">
        <f t="shared" si="15"/>
        <v>45332</v>
      </c>
      <c r="U57" s="41">
        <f t="shared" ca="1" si="12"/>
        <v>-40</v>
      </c>
      <c r="V57" s="39"/>
      <c r="W57" s="38">
        <f t="shared" ca="1" si="3"/>
        <v>45372</v>
      </c>
    </row>
    <row r="58" spans="1:23" x14ac:dyDescent="0.25">
      <c r="A58" s="55">
        <v>21</v>
      </c>
      <c r="B58" s="55" t="s">
        <v>12</v>
      </c>
      <c r="C58" s="55">
        <v>75</v>
      </c>
      <c r="D58" s="55" t="s">
        <v>500</v>
      </c>
      <c r="E58" s="55" t="s">
        <v>501</v>
      </c>
      <c r="F58" s="55" t="s">
        <v>502</v>
      </c>
      <c r="G58" s="55">
        <v>1145</v>
      </c>
      <c r="H58" s="41">
        <v>1</v>
      </c>
      <c r="I58" s="57">
        <v>45271</v>
      </c>
      <c r="J58" s="49">
        <v>41821</v>
      </c>
      <c r="K58" s="33">
        <v>45271</v>
      </c>
      <c r="L58" s="87">
        <v>3</v>
      </c>
      <c r="M58" s="54">
        <f t="shared" si="13"/>
        <v>36</v>
      </c>
      <c r="N58" s="53">
        <f t="shared" si="5"/>
        <v>42917</v>
      </c>
      <c r="O58" s="33">
        <f t="shared" si="9"/>
        <v>44972</v>
      </c>
      <c r="P58" s="33">
        <f t="shared" si="9"/>
        <v>45152</v>
      </c>
      <c r="Q58" s="33">
        <v>45332</v>
      </c>
      <c r="R58" s="33" t="s">
        <v>564</v>
      </c>
      <c r="S58" s="38"/>
      <c r="T58" s="38"/>
      <c r="U58" s="41"/>
      <c r="V58" s="39"/>
      <c r="W58" s="38"/>
    </row>
    <row r="59" spans="1:23" s="63" customFormat="1" x14ac:dyDescent="0.25">
      <c r="A59" s="83">
        <v>22</v>
      </c>
      <c r="B59" s="55" t="s">
        <v>12</v>
      </c>
      <c r="C59" s="80">
        <v>85</v>
      </c>
      <c r="D59" s="83" t="s">
        <v>484</v>
      </c>
      <c r="E59" s="83">
        <v>9421000200</v>
      </c>
      <c r="F59" s="83" t="s">
        <v>485</v>
      </c>
      <c r="G59" s="84" t="s">
        <v>486</v>
      </c>
      <c r="H59" s="83">
        <v>1</v>
      </c>
      <c r="I59" s="84">
        <v>44247</v>
      </c>
      <c r="J59" s="49">
        <v>41944</v>
      </c>
      <c r="K59" s="33" t="s">
        <v>556</v>
      </c>
      <c r="L59" s="87" t="s">
        <v>556</v>
      </c>
      <c r="M59" s="54"/>
      <c r="N59" s="53" t="s">
        <v>556</v>
      </c>
      <c r="O59" s="33">
        <f t="shared" si="9"/>
        <v>44972</v>
      </c>
      <c r="P59" s="33">
        <f t="shared" si="9"/>
        <v>45152</v>
      </c>
      <c r="Q59" s="33">
        <v>45332</v>
      </c>
      <c r="R59" s="33" t="s">
        <v>563</v>
      </c>
      <c r="S59" s="38"/>
      <c r="T59" s="38">
        <f t="shared" ref="T59" si="16">Q59</f>
        <v>45332</v>
      </c>
      <c r="U59" s="41">
        <f t="shared" ref="U59" ca="1" si="17">T59-W59</f>
        <v>-40</v>
      </c>
      <c r="V59" s="39"/>
      <c r="W59" s="38">
        <f t="shared" ref="W59" ca="1" si="18">TODAY()</f>
        <v>45372</v>
      </c>
    </row>
    <row r="60" spans="1:23" s="63" customFormat="1" x14ac:dyDescent="0.25">
      <c r="A60" s="97">
        <v>23</v>
      </c>
      <c r="B60" s="90" t="s">
        <v>12</v>
      </c>
      <c r="C60" s="93">
        <v>80</v>
      </c>
      <c r="D60" s="83" t="s">
        <v>516</v>
      </c>
      <c r="E60" s="99" t="s">
        <v>517</v>
      </c>
      <c r="F60" s="99" t="s">
        <v>518</v>
      </c>
      <c r="G60" s="86">
        <v>920061870</v>
      </c>
      <c r="H60" s="83"/>
      <c r="I60" s="82">
        <v>44641</v>
      </c>
      <c r="J60" s="49">
        <v>44075</v>
      </c>
      <c r="K60" s="33">
        <v>44488</v>
      </c>
      <c r="L60" s="87">
        <v>10</v>
      </c>
      <c r="M60" s="54">
        <f t="shared" si="13"/>
        <v>120</v>
      </c>
      <c r="N60" s="53">
        <f t="shared" si="5"/>
        <v>47727</v>
      </c>
      <c r="O60" s="33">
        <f t="shared" si="9"/>
        <v>44977</v>
      </c>
      <c r="P60" s="33">
        <f t="shared" si="9"/>
        <v>45157</v>
      </c>
      <c r="Q60" s="33">
        <v>45337</v>
      </c>
      <c r="R60" s="33" t="s">
        <v>564</v>
      </c>
      <c r="S60" s="38"/>
      <c r="T60" s="38"/>
      <c r="U60" s="41"/>
      <c r="V60" s="39"/>
      <c r="W60" s="38"/>
    </row>
    <row r="61" spans="1:23" s="63" customFormat="1" x14ac:dyDescent="0.25">
      <c r="A61" s="98"/>
      <c r="B61" s="92"/>
      <c r="C61" s="93"/>
      <c r="D61" s="83"/>
      <c r="E61" s="99"/>
      <c r="F61" s="99"/>
      <c r="G61" s="86">
        <v>1020071873</v>
      </c>
      <c r="H61" s="83"/>
      <c r="I61" s="82">
        <v>44641</v>
      </c>
      <c r="J61" s="49">
        <v>44105</v>
      </c>
      <c r="K61" s="33">
        <v>44488</v>
      </c>
      <c r="L61" s="87">
        <v>10</v>
      </c>
      <c r="M61" s="54">
        <f t="shared" si="13"/>
        <v>120</v>
      </c>
      <c r="N61" s="53">
        <f t="shared" si="5"/>
        <v>47757</v>
      </c>
      <c r="O61" s="33">
        <f t="shared" si="9"/>
        <v>44977</v>
      </c>
      <c r="P61" s="33">
        <f t="shared" si="9"/>
        <v>45157</v>
      </c>
      <c r="Q61" s="33">
        <v>45337</v>
      </c>
      <c r="R61" s="33" t="s">
        <v>564</v>
      </c>
      <c r="S61" s="38"/>
      <c r="T61" s="38"/>
      <c r="U61" s="41"/>
      <c r="V61" s="39"/>
      <c r="W61" s="38"/>
    </row>
    <row r="62" spans="1:23" s="63" customFormat="1" x14ac:dyDescent="0.25">
      <c r="A62" s="97">
        <v>24</v>
      </c>
      <c r="B62" s="90" t="s">
        <v>12</v>
      </c>
      <c r="C62" s="93">
        <v>81</v>
      </c>
      <c r="D62" s="83" t="s">
        <v>519</v>
      </c>
      <c r="E62" s="99" t="s">
        <v>520</v>
      </c>
      <c r="F62" s="99" t="s">
        <v>521</v>
      </c>
      <c r="G62" s="86">
        <v>1120081914</v>
      </c>
      <c r="H62" s="83">
        <v>1</v>
      </c>
      <c r="I62" s="82">
        <v>44641</v>
      </c>
      <c r="J62" s="49">
        <v>44136</v>
      </c>
      <c r="K62" s="33">
        <v>44487</v>
      </c>
      <c r="L62" s="87">
        <v>10</v>
      </c>
      <c r="M62" s="54">
        <f t="shared" si="13"/>
        <v>120</v>
      </c>
      <c r="N62" s="53">
        <f t="shared" si="5"/>
        <v>47788</v>
      </c>
      <c r="O62" s="33">
        <f>P62-180</f>
        <v>44977</v>
      </c>
      <c r="P62" s="33">
        <f>Q62-180</f>
        <v>45157</v>
      </c>
      <c r="Q62" s="33">
        <v>45337</v>
      </c>
      <c r="R62" s="33" t="s">
        <v>564</v>
      </c>
      <c r="S62" s="38"/>
      <c r="T62" s="38"/>
      <c r="U62" s="41"/>
      <c r="V62" s="39"/>
      <c r="W62" s="38"/>
    </row>
    <row r="63" spans="1:23" s="63" customFormat="1" x14ac:dyDescent="0.25">
      <c r="A63" s="113"/>
      <c r="B63" s="91"/>
      <c r="C63" s="93"/>
      <c r="D63" s="83"/>
      <c r="E63" s="99"/>
      <c r="F63" s="99"/>
      <c r="G63" s="86">
        <v>1120081908</v>
      </c>
      <c r="H63" s="83">
        <v>1</v>
      </c>
      <c r="I63" s="82">
        <v>44641</v>
      </c>
      <c r="J63" s="49">
        <v>44136</v>
      </c>
      <c r="K63" s="33">
        <v>44487</v>
      </c>
      <c r="L63" s="87">
        <v>10</v>
      </c>
      <c r="M63" s="54">
        <f t="shared" si="13"/>
        <v>120</v>
      </c>
      <c r="N63" s="53">
        <f t="shared" si="5"/>
        <v>47788</v>
      </c>
      <c r="O63" s="33">
        <f t="shared" ref="O63:P65" si="19">P63-180</f>
        <v>44977</v>
      </c>
      <c r="P63" s="33">
        <f t="shared" si="19"/>
        <v>45157</v>
      </c>
      <c r="Q63" s="33">
        <v>45337</v>
      </c>
      <c r="R63" s="33" t="s">
        <v>564</v>
      </c>
      <c r="S63" s="38"/>
      <c r="T63" s="38"/>
      <c r="U63" s="41"/>
      <c r="V63" s="39"/>
      <c r="W63" s="38"/>
    </row>
    <row r="64" spans="1:23" s="63" customFormat="1" x14ac:dyDescent="0.25">
      <c r="A64" s="113"/>
      <c r="B64" s="91"/>
      <c r="C64" s="93"/>
      <c r="D64" s="83"/>
      <c r="E64" s="99"/>
      <c r="F64" s="99"/>
      <c r="G64" s="86">
        <v>1120081906</v>
      </c>
      <c r="H64" s="83">
        <v>1</v>
      </c>
      <c r="I64" s="82">
        <v>44641</v>
      </c>
      <c r="J64" s="49">
        <v>44136</v>
      </c>
      <c r="K64" s="33">
        <v>44487</v>
      </c>
      <c r="L64" s="87">
        <v>10</v>
      </c>
      <c r="M64" s="54">
        <f t="shared" si="13"/>
        <v>120</v>
      </c>
      <c r="N64" s="53">
        <f t="shared" si="5"/>
        <v>47788</v>
      </c>
      <c r="O64" s="33">
        <f t="shared" si="19"/>
        <v>44977</v>
      </c>
      <c r="P64" s="33">
        <f t="shared" si="19"/>
        <v>45157</v>
      </c>
      <c r="Q64" s="33">
        <v>45337</v>
      </c>
      <c r="R64" s="33" t="s">
        <v>564</v>
      </c>
      <c r="S64" s="38"/>
      <c r="T64" s="38"/>
      <c r="U64" s="41"/>
      <c r="V64" s="39"/>
      <c r="W64" s="38"/>
    </row>
    <row r="65" spans="1:24" s="63" customFormat="1" x14ac:dyDescent="0.25">
      <c r="A65" s="98"/>
      <c r="B65" s="92"/>
      <c r="C65" s="93"/>
      <c r="D65" s="83"/>
      <c r="E65" s="99"/>
      <c r="F65" s="99"/>
      <c r="G65" s="86">
        <v>421042002</v>
      </c>
      <c r="H65" s="83">
        <v>1</v>
      </c>
      <c r="I65" s="82">
        <v>44641</v>
      </c>
      <c r="J65" s="49">
        <v>44287</v>
      </c>
      <c r="K65" s="33">
        <v>44809</v>
      </c>
      <c r="L65" s="87">
        <v>10</v>
      </c>
      <c r="M65" s="54">
        <f t="shared" si="13"/>
        <v>120</v>
      </c>
      <c r="N65" s="53">
        <f t="shared" si="5"/>
        <v>47939</v>
      </c>
      <c r="O65" s="33">
        <f t="shared" si="19"/>
        <v>44977</v>
      </c>
      <c r="P65" s="33">
        <f t="shared" si="19"/>
        <v>45157</v>
      </c>
      <c r="Q65" s="33">
        <v>45337</v>
      </c>
      <c r="R65" s="33" t="s">
        <v>564</v>
      </c>
      <c r="S65" s="38"/>
      <c r="T65" s="38"/>
      <c r="U65" s="41"/>
      <c r="V65" s="39"/>
      <c r="W65" s="38"/>
    </row>
    <row r="66" spans="1:24" s="63" customFormat="1" x14ac:dyDescent="0.25">
      <c r="A66" s="97">
        <v>25</v>
      </c>
      <c r="B66" s="90" t="s">
        <v>12</v>
      </c>
      <c r="C66" s="93">
        <v>102</v>
      </c>
      <c r="D66" s="105" t="s">
        <v>503</v>
      </c>
      <c r="E66" s="99">
        <v>305090</v>
      </c>
      <c r="F66" s="99" t="s">
        <v>504</v>
      </c>
      <c r="G66" s="84" t="s">
        <v>488</v>
      </c>
      <c r="H66" s="83">
        <v>1</v>
      </c>
      <c r="I66" s="84">
        <v>43881</v>
      </c>
      <c r="J66" s="49">
        <v>43447</v>
      </c>
      <c r="K66" s="33" t="s">
        <v>556</v>
      </c>
      <c r="L66" s="87" t="s">
        <v>556</v>
      </c>
      <c r="M66" s="54"/>
      <c r="N66" s="53" t="s">
        <v>556</v>
      </c>
      <c r="O66" s="33">
        <f>P66-180</f>
        <v>44972</v>
      </c>
      <c r="P66" s="33">
        <f>Q66-180</f>
        <v>45152</v>
      </c>
      <c r="Q66" s="33">
        <v>45332</v>
      </c>
      <c r="R66" s="33" t="s">
        <v>563</v>
      </c>
      <c r="S66" s="38"/>
      <c r="T66" s="38"/>
      <c r="U66" s="41"/>
      <c r="V66" s="39"/>
      <c r="W66" s="38"/>
    </row>
    <row r="67" spans="1:24" s="63" customFormat="1" x14ac:dyDescent="0.25">
      <c r="A67" s="98"/>
      <c r="B67" s="92"/>
      <c r="C67" s="93"/>
      <c r="D67" s="105"/>
      <c r="E67" s="99"/>
      <c r="F67" s="99"/>
      <c r="G67" s="84" t="s">
        <v>489</v>
      </c>
      <c r="H67" s="83">
        <v>1</v>
      </c>
      <c r="I67" s="84">
        <v>43881</v>
      </c>
      <c r="J67" s="49">
        <v>43447</v>
      </c>
      <c r="K67" s="33" t="s">
        <v>556</v>
      </c>
      <c r="L67" s="87" t="s">
        <v>556</v>
      </c>
      <c r="M67" s="54"/>
      <c r="N67" s="53" t="s">
        <v>556</v>
      </c>
      <c r="O67" s="33">
        <f>P67-180</f>
        <v>44972</v>
      </c>
      <c r="P67" s="33">
        <f>Q67-180</f>
        <v>45152</v>
      </c>
      <c r="Q67" s="33">
        <v>45332</v>
      </c>
      <c r="R67" s="33" t="s">
        <v>563</v>
      </c>
      <c r="S67" s="38"/>
      <c r="T67" s="38"/>
      <c r="U67" s="41"/>
      <c r="V67" s="39"/>
      <c r="W67" s="38"/>
    </row>
    <row r="68" spans="1:24" x14ac:dyDescent="0.25">
      <c r="A68" s="97">
        <v>26</v>
      </c>
      <c r="B68" s="90" t="s">
        <v>12</v>
      </c>
      <c r="C68" s="93">
        <v>120</v>
      </c>
      <c r="D68" s="85" t="s">
        <v>99</v>
      </c>
      <c r="E68" s="64" t="s">
        <v>526</v>
      </c>
      <c r="F68" s="64" t="s">
        <v>522</v>
      </c>
      <c r="G68" s="64" t="s">
        <v>523</v>
      </c>
      <c r="H68" s="36">
        <v>1</v>
      </c>
      <c r="I68" s="65">
        <v>45024</v>
      </c>
      <c r="J68" s="49">
        <v>44117</v>
      </c>
      <c r="K68" s="33">
        <v>45142</v>
      </c>
      <c r="L68" s="87">
        <v>6</v>
      </c>
      <c r="M68" s="54">
        <f t="shared" si="13"/>
        <v>72</v>
      </c>
      <c r="N68" s="53">
        <f t="shared" ref="N68:N112" si="20">EDATE(J68,M68)</f>
        <v>46308</v>
      </c>
      <c r="O68" s="33">
        <f t="shared" si="9"/>
        <v>44972</v>
      </c>
      <c r="P68" s="33">
        <f t="shared" si="9"/>
        <v>45152</v>
      </c>
      <c r="Q68" s="33">
        <v>45332</v>
      </c>
      <c r="R68" s="33" t="s">
        <v>564</v>
      </c>
      <c r="S68" s="38"/>
      <c r="T68" s="81">
        <v>45322</v>
      </c>
      <c r="U68" s="41">
        <f t="shared" ref="U68:U135" ca="1" si="21">T68-W68</f>
        <v>-50</v>
      </c>
      <c r="V68" s="80"/>
      <c r="W68" s="81">
        <f t="shared" ref="W68:W230" ca="1" si="22">TODAY()</f>
        <v>45372</v>
      </c>
    </row>
    <row r="69" spans="1:24" s="39" customFormat="1" x14ac:dyDescent="0.25">
      <c r="A69" s="98"/>
      <c r="B69" s="92"/>
      <c r="C69" s="93"/>
      <c r="D69" s="85"/>
      <c r="E69" s="64" t="s">
        <v>100</v>
      </c>
      <c r="F69" s="64" t="s">
        <v>525</v>
      </c>
      <c r="G69" s="64" t="s">
        <v>472</v>
      </c>
      <c r="H69" s="36">
        <v>1</v>
      </c>
      <c r="I69" s="65">
        <v>45024</v>
      </c>
      <c r="J69" s="49">
        <v>41831</v>
      </c>
      <c r="K69" s="33" t="s">
        <v>556</v>
      </c>
      <c r="L69" s="87">
        <v>6</v>
      </c>
      <c r="M69" s="54">
        <f t="shared" si="13"/>
        <v>72</v>
      </c>
      <c r="N69" s="53">
        <f t="shared" si="20"/>
        <v>44023</v>
      </c>
      <c r="O69" s="33">
        <f t="shared" si="9"/>
        <v>44972</v>
      </c>
      <c r="P69" s="33">
        <f t="shared" si="9"/>
        <v>45152</v>
      </c>
      <c r="Q69" s="33">
        <v>45332</v>
      </c>
      <c r="R69" s="33" t="s">
        <v>563</v>
      </c>
      <c r="S69" s="38"/>
      <c r="T69" s="38">
        <f t="shared" ref="T69:T76" si="23">Q69</f>
        <v>45332</v>
      </c>
      <c r="U69" s="41">
        <f t="shared" ca="1" si="21"/>
        <v>-40</v>
      </c>
      <c r="W69" s="38">
        <f t="shared" ca="1" si="22"/>
        <v>45372</v>
      </c>
      <c r="X69" s="78"/>
    </row>
    <row r="70" spans="1:24" x14ac:dyDescent="0.25">
      <c r="A70" s="55">
        <v>27</v>
      </c>
      <c r="B70" s="55" t="s">
        <v>12</v>
      </c>
      <c r="C70" s="55">
        <v>122</v>
      </c>
      <c r="D70" s="55" t="s">
        <v>103</v>
      </c>
      <c r="E70" s="55" t="s">
        <v>527</v>
      </c>
      <c r="F70" s="55" t="s">
        <v>105</v>
      </c>
      <c r="G70" s="64" t="s">
        <v>106</v>
      </c>
      <c r="H70" s="41">
        <v>1</v>
      </c>
      <c r="I70" s="55" t="s">
        <v>107</v>
      </c>
      <c r="J70" s="49">
        <v>43116</v>
      </c>
      <c r="K70" s="33" t="s">
        <v>556</v>
      </c>
      <c r="L70" s="87">
        <v>6</v>
      </c>
      <c r="M70" s="54">
        <f t="shared" si="13"/>
        <v>72</v>
      </c>
      <c r="N70" s="53">
        <f t="shared" si="20"/>
        <v>45307</v>
      </c>
      <c r="O70" s="33">
        <f t="shared" si="9"/>
        <v>44974</v>
      </c>
      <c r="P70" s="33">
        <f t="shared" si="9"/>
        <v>45154</v>
      </c>
      <c r="Q70" s="33">
        <v>45334</v>
      </c>
      <c r="R70" s="33" t="s">
        <v>563</v>
      </c>
      <c r="S70" s="39"/>
      <c r="T70" s="38">
        <f t="shared" si="23"/>
        <v>45334</v>
      </c>
      <c r="U70" s="41">
        <f t="shared" ca="1" si="21"/>
        <v>-38</v>
      </c>
      <c r="V70" s="39"/>
      <c r="W70" s="38">
        <f t="shared" ca="1" si="22"/>
        <v>45372</v>
      </c>
    </row>
    <row r="71" spans="1:24" x14ac:dyDescent="0.25">
      <c r="A71" s="55">
        <v>28</v>
      </c>
      <c r="B71" s="55" t="s">
        <v>12</v>
      </c>
      <c r="C71" s="55">
        <v>123</v>
      </c>
      <c r="D71" s="55" t="s">
        <v>348</v>
      </c>
      <c r="E71" s="55" t="s">
        <v>349</v>
      </c>
      <c r="F71" s="55" t="s">
        <v>350</v>
      </c>
      <c r="G71" s="55">
        <v>289</v>
      </c>
      <c r="H71" s="41">
        <v>1</v>
      </c>
      <c r="I71" s="65">
        <v>43961</v>
      </c>
      <c r="J71" s="49">
        <v>43497</v>
      </c>
      <c r="K71" s="33">
        <v>43542</v>
      </c>
      <c r="L71" s="87">
        <v>6</v>
      </c>
      <c r="M71" s="54">
        <f t="shared" si="13"/>
        <v>72</v>
      </c>
      <c r="N71" s="53">
        <f t="shared" si="20"/>
        <v>45689</v>
      </c>
      <c r="O71" s="33">
        <f>P71-180</f>
        <v>44974</v>
      </c>
      <c r="P71" s="33">
        <f>Q71-180</f>
        <v>45154</v>
      </c>
      <c r="Q71" s="33">
        <v>45334</v>
      </c>
      <c r="R71" s="33" t="s">
        <v>564</v>
      </c>
      <c r="S71" s="39"/>
      <c r="T71" s="38">
        <f>Q71</f>
        <v>45334</v>
      </c>
      <c r="U71" s="41">
        <f ca="1">T71-W71</f>
        <v>-38</v>
      </c>
      <c r="V71" s="39"/>
      <c r="W71" s="38">
        <f t="shared" ca="1" si="3"/>
        <v>45372</v>
      </c>
    </row>
    <row r="72" spans="1:24" x14ac:dyDescent="0.25">
      <c r="A72" s="55">
        <v>29</v>
      </c>
      <c r="B72" s="55" t="s">
        <v>12</v>
      </c>
      <c r="C72" s="55">
        <v>125</v>
      </c>
      <c r="D72" s="55" t="s">
        <v>112</v>
      </c>
      <c r="E72" s="55" t="s">
        <v>113</v>
      </c>
      <c r="F72" s="55" t="s">
        <v>114</v>
      </c>
      <c r="G72" s="55" t="s">
        <v>115</v>
      </c>
      <c r="H72" s="41">
        <v>1</v>
      </c>
      <c r="I72" s="55" t="s">
        <v>88</v>
      </c>
      <c r="J72" s="49">
        <v>41291</v>
      </c>
      <c r="K72" s="33">
        <v>44330</v>
      </c>
      <c r="L72" s="87">
        <v>6</v>
      </c>
      <c r="M72" s="54">
        <f t="shared" si="13"/>
        <v>72</v>
      </c>
      <c r="N72" s="53">
        <f t="shared" si="20"/>
        <v>43482</v>
      </c>
      <c r="O72" s="33">
        <f t="shared" si="9"/>
        <v>44977</v>
      </c>
      <c r="P72" s="33">
        <f t="shared" si="9"/>
        <v>45157</v>
      </c>
      <c r="Q72" s="33">
        <v>45337</v>
      </c>
      <c r="R72" s="33" t="s">
        <v>564</v>
      </c>
      <c r="S72" s="39"/>
      <c r="T72" s="38">
        <f t="shared" si="23"/>
        <v>45337</v>
      </c>
      <c r="U72" s="41">
        <f t="shared" ca="1" si="21"/>
        <v>-35</v>
      </c>
      <c r="V72" s="39"/>
      <c r="W72" s="38">
        <f t="shared" ca="1" si="22"/>
        <v>45372</v>
      </c>
    </row>
    <row r="73" spans="1:24" ht="14.25" customHeight="1" x14ac:dyDescent="0.25">
      <c r="A73" s="55">
        <v>30</v>
      </c>
      <c r="B73" s="55" t="s">
        <v>12</v>
      </c>
      <c r="C73" s="55">
        <v>126</v>
      </c>
      <c r="D73" s="55" t="s">
        <v>116</v>
      </c>
      <c r="E73" s="55" t="s">
        <v>117</v>
      </c>
      <c r="F73" s="55" t="s">
        <v>118</v>
      </c>
      <c r="G73" s="55" t="s">
        <v>119</v>
      </c>
      <c r="H73" s="41">
        <v>1</v>
      </c>
      <c r="I73" s="55" t="s">
        <v>120</v>
      </c>
      <c r="J73" s="49">
        <v>44071</v>
      </c>
      <c r="K73" s="33" t="s">
        <v>556</v>
      </c>
      <c r="L73" s="87">
        <v>6</v>
      </c>
      <c r="M73" s="54">
        <f t="shared" si="13"/>
        <v>72</v>
      </c>
      <c r="N73" s="53">
        <f t="shared" si="20"/>
        <v>46262</v>
      </c>
      <c r="O73" s="33">
        <f t="shared" si="9"/>
        <v>44977</v>
      </c>
      <c r="P73" s="33">
        <f t="shared" si="9"/>
        <v>45157</v>
      </c>
      <c r="Q73" s="33">
        <v>45337</v>
      </c>
      <c r="R73" s="33" t="s">
        <v>563</v>
      </c>
      <c r="S73" s="39"/>
      <c r="T73" s="38">
        <f t="shared" si="23"/>
        <v>45337</v>
      </c>
      <c r="U73" s="41">
        <f t="shared" ca="1" si="21"/>
        <v>-35</v>
      </c>
      <c r="V73" s="39"/>
      <c r="W73" s="38">
        <f t="shared" ca="1" si="22"/>
        <v>45372</v>
      </c>
    </row>
    <row r="74" spans="1:24" x14ac:dyDescent="0.25">
      <c r="A74" s="55">
        <v>31</v>
      </c>
      <c r="B74" s="55" t="s">
        <v>12</v>
      </c>
      <c r="C74" s="55">
        <v>127</v>
      </c>
      <c r="D74" s="55" t="s">
        <v>121</v>
      </c>
      <c r="E74" s="55" t="s">
        <v>122</v>
      </c>
      <c r="F74" s="55" t="s">
        <v>123</v>
      </c>
      <c r="G74" s="55" t="s">
        <v>124</v>
      </c>
      <c r="H74" s="41">
        <v>1</v>
      </c>
      <c r="I74" s="55" t="s">
        <v>120</v>
      </c>
      <c r="J74" s="49">
        <v>43479</v>
      </c>
      <c r="K74" s="33" t="s">
        <v>556</v>
      </c>
      <c r="L74" s="87">
        <v>6</v>
      </c>
      <c r="M74" s="54">
        <f t="shared" si="13"/>
        <v>72</v>
      </c>
      <c r="N74" s="53">
        <f t="shared" si="20"/>
        <v>45671</v>
      </c>
      <c r="O74" s="33">
        <f t="shared" si="9"/>
        <v>44977</v>
      </c>
      <c r="P74" s="33">
        <f t="shared" si="9"/>
        <v>45157</v>
      </c>
      <c r="Q74" s="33">
        <v>45337</v>
      </c>
      <c r="R74" s="33" t="s">
        <v>563</v>
      </c>
      <c r="S74" s="39"/>
      <c r="T74" s="38">
        <f t="shared" si="23"/>
        <v>45337</v>
      </c>
      <c r="U74" s="41">
        <f t="shared" ca="1" si="21"/>
        <v>-35</v>
      </c>
      <c r="V74" s="39"/>
      <c r="W74" s="38">
        <f t="shared" ca="1" si="22"/>
        <v>45372</v>
      </c>
    </row>
    <row r="75" spans="1:24" x14ac:dyDescent="0.25">
      <c r="A75" s="93">
        <v>32</v>
      </c>
      <c r="B75" s="90" t="s">
        <v>12</v>
      </c>
      <c r="C75" s="93">
        <v>128</v>
      </c>
      <c r="D75" s="93" t="s">
        <v>125</v>
      </c>
      <c r="E75" s="93" t="s">
        <v>126</v>
      </c>
      <c r="F75" s="93" t="s">
        <v>127</v>
      </c>
      <c r="G75" s="35" t="s">
        <v>380</v>
      </c>
      <c r="H75" s="41">
        <v>1</v>
      </c>
      <c r="I75" s="37">
        <v>44109</v>
      </c>
      <c r="J75" s="49">
        <v>43405</v>
      </c>
      <c r="K75" s="33">
        <v>43508</v>
      </c>
      <c r="L75" s="87">
        <v>10</v>
      </c>
      <c r="M75" s="54">
        <f t="shared" si="13"/>
        <v>120</v>
      </c>
      <c r="N75" s="53">
        <f t="shared" si="20"/>
        <v>47058</v>
      </c>
      <c r="O75" s="33">
        <f t="shared" si="9"/>
        <v>44977</v>
      </c>
      <c r="P75" s="33">
        <f t="shared" si="9"/>
        <v>45157</v>
      </c>
      <c r="Q75" s="33">
        <v>45337</v>
      </c>
      <c r="R75" s="33" t="s">
        <v>564</v>
      </c>
      <c r="S75" s="39"/>
      <c r="T75" s="38">
        <f t="shared" si="23"/>
        <v>45337</v>
      </c>
      <c r="U75" s="41">
        <f t="shared" ca="1" si="21"/>
        <v>-35</v>
      </c>
      <c r="V75" s="39"/>
      <c r="W75" s="38">
        <f t="shared" ca="1" si="22"/>
        <v>45372</v>
      </c>
    </row>
    <row r="76" spans="1:24" x14ac:dyDescent="0.25">
      <c r="A76" s="93"/>
      <c r="B76" s="92"/>
      <c r="C76" s="93"/>
      <c r="D76" s="93"/>
      <c r="E76" s="93"/>
      <c r="F76" s="93"/>
      <c r="G76" s="35" t="s">
        <v>379</v>
      </c>
      <c r="H76" s="41">
        <v>1</v>
      </c>
      <c r="I76" s="37">
        <v>44109</v>
      </c>
      <c r="J76" s="49">
        <v>42826</v>
      </c>
      <c r="K76" s="33">
        <v>43069</v>
      </c>
      <c r="L76" s="87">
        <v>10</v>
      </c>
      <c r="M76" s="54">
        <f t="shared" si="13"/>
        <v>120</v>
      </c>
      <c r="N76" s="53">
        <f t="shared" si="20"/>
        <v>46478</v>
      </c>
      <c r="O76" s="33">
        <f t="shared" si="9"/>
        <v>44977</v>
      </c>
      <c r="P76" s="33">
        <f t="shared" si="9"/>
        <v>45157</v>
      </c>
      <c r="Q76" s="33">
        <v>45337</v>
      </c>
      <c r="R76" s="33" t="s">
        <v>564</v>
      </c>
      <c r="S76" s="39"/>
      <c r="T76" s="38">
        <f t="shared" si="23"/>
        <v>45337</v>
      </c>
      <c r="U76" s="41">
        <f t="shared" ca="1" si="21"/>
        <v>-35</v>
      </c>
      <c r="V76" s="39"/>
      <c r="W76" s="38">
        <f t="shared" ca="1" si="22"/>
        <v>45372</v>
      </c>
    </row>
    <row r="77" spans="1:24" x14ac:dyDescent="0.25">
      <c r="A77" s="90">
        <v>33</v>
      </c>
      <c r="B77" s="90" t="s">
        <v>12</v>
      </c>
      <c r="C77" s="93">
        <v>133</v>
      </c>
      <c r="D77" s="93" t="s">
        <v>147</v>
      </c>
      <c r="E77" s="93" t="s">
        <v>148</v>
      </c>
      <c r="F77" s="93" t="s">
        <v>149</v>
      </c>
      <c r="G77" s="35" t="s">
        <v>386</v>
      </c>
      <c r="H77" s="41">
        <v>1</v>
      </c>
      <c r="I77" s="40">
        <v>43961</v>
      </c>
      <c r="J77" s="49">
        <v>41852</v>
      </c>
      <c r="K77" s="33">
        <v>43885</v>
      </c>
      <c r="L77" s="87" t="s">
        <v>556</v>
      </c>
      <c r="M77" s="54"/>
      <c r="N77" s="53" t="s">
        <v>556</v>
      </c>
      <c r="O77" s="33">
        <f>P77-180</f>
        <v>44977</v>
      </c>
      <c r="P77" s="33">
        <f>Q77-180</f>
        <v>45157</v>
      </c>
      <c r="Q77" s="33">
        <v>45337</v>
      </c>
      <c r="R77" s="33" t="s">
        <v>564</v>
      </c>
      <c r="S77" s="39"/>
      <c r="T77" s="38">
        <f>Q77</f>
        <v>45337</v>
      </c>
      <c r="U77" s="41">
        <f ca="1">T77-W77</f>
        <v>-35</v>
      </c>
      <c r="V77" s="39"/>
      <c r="W77" s="38">
        <f t="shared" ca="1" si="22"/>
        <v>45372</v>
      </c>
    </row>
    <row r="78" spans="1:24" x14ac:dyDescent="0.25">
      <c r="A78" s="91"/>
      <c r="B78" s="91"/>
      <c r="C78" s="93"/>
      <c r="D78" s="93"/>
      <c r="E78" s="93"/>
      <c r="F78" s="93"/>
      <c r="G78" s="35" t="s">
        <v>389</v>
      </c>
      <c r="H78" s="41">
        <v>1</v>
      </c>
      <c r="I78" s="35" t="s">
        <v>382</v>
      </c>
      <c r="J78" s="49">
        <v>40148</v>
      </c>
      <c r="K78" s="33">
        <v>42748</v>
      </c>
      <c r="L78" s="87" t="s">
        <v>556</v>
      </c>
      <c r="M78" s="54"/>
      <c r="N78" s="53" t="s">
        <v>556</v>
      </c>
      <c r="O78" s="33">
        <f t="shared" si="9"/>
        <v>44977</v>
      </c>
      <c r="P78" s="33">
        <f t="shared" si="9"/>
        <v>45157</v>
      </c>
      <c r="Q78" s="33">
        <v>45337</v>
      </c>
      <c r="R78" s="33" t="s">
        <v>564</v>
      </c>
      <c r="S78" s="39"/>
      <c r="T78" s="38">
        <f t="shared" ref="T78:T144" si="24">Q78</f>
        <v>45337</v>
      </c>
      <c r="U78" s="41">
        <f t="shared" ca="1" si="21"/>
        <v>-35</v>
      </c>
      <c r="V78" s="39"/>
      <c r="W78" s="38">
        <f t="shared" ca="1" si="22"/>
        <v>45372</v>
      </c>
    </row>
    <row r="79" spans="1:24" x14ac:dyDescent="0.25">
      <c r="A79" s="91"/>
      <c r="B79" s="91"/>
      <c r="C79" s="93"/>
      <c r="D79" s="93"/>
      <c r="E79" s="93"/>
      <c r="F79" s="93"/>
      <c r="G79" s="35" t="s">
        <v>381</v>
      </c>
      <c r="H79" s="41">
        <v>1</v>
      </c>
      <c r="I79" s="35" t="s">
        <v>382</v>
      </c>
      <c r="J79" s="49">
        <v>40210</v>
      </c>
      <c r="K79" s="33">
        <v>43533</v>
      </c>
      <c r="L79" s="87" t="s">
        <v>556</v>
      </c>
      <c r="M79" s="54"/>
      <c r="N79" s="53" t="s">
        <v>556</v>
      </c>
      <c r="O79" s="33">
        <f t="shared" si="9"/>
        <v>44977</v>
      </c>
      <c r="P79" s="33">
        <f t="shared" si="9"/>
        <v>45157</v>
      </c>
      <c r="Q79" s="33">
        <v>45337</v>
      </c>
      <c r="R79" s="33" t="s">
        <v>564</v>
      </c>
      <c r="S79" s="39"/>
      <c r="T79" s="38">
        <f t="shared" si="24"/>
        <v>45337</v>
      </c>
      <c r="U79" s="41">
        <f t="shared" ca="1" si="21"/>
        <v>-35</v>
      </c>
      <c r="V79" s="39"/>
      <c r="W79" s="38">
        <f t="shared" ca="1" si="22"/>
        <v>45372</v>
      </c>
    </row>
    <row r="80" spans="1:24" x14ac:dyDescent="0.25">
      <c r="A80" s="91"/>
      <c r="B80" s="91"/>
      <c r="C80" s="93"/>
      <c r="D80" s="93"/>
      <c r="E80" s="93"/>
      <c r="F80" s="93"/>
      <c r="G80" s="35" t="s">
        <v>383</v>
      </c>
      <c r="H80" s="41">
        <v>1</v>
      </c>
      <c r="I80" s="35" t="s">
        <v>385</v>
      </c>
      <c r="J80" s="49">
        <v>40210</v>
      </c>
      <c r="K80" s="33">
        <v>43533</v>
      </c>
      <c r="L80" s="87" t="s">
        <v>556</v>
      </c>
      <c r="M80" s="54"/>
      <c r="N80" s="53" t="s">
        <v>556</v>
      </c>
      <c r="O80" s="33">
        <f t="shared" si="9"/>
        <v>44977</v>
      </c>
      <c r="P80" s="33">
        <f t="shared" si="9"/>
        <v>45157</v>
      </c>
      <c r="Q80" s="33">
        <v>45337</v>
      </c>
      <c r="R80" s="33" t="s">
        <v>564</v>
      </c>
      <c r="S80" s="39"/>
      <c r="T80" s="38">
        <f t="shared" si="24"/>
        <v>45337</v>
      </c>
      <c r="U80" s="41">
        <f t="shared" ca="1" si="21"/>
        <v>-35</v>
      </c>
      <c r="V80" s="39"/>
      <c r="W80" s="38">
        <f t="shared" ca="1" si="22"/>
        <v>45372</v>
      </c>
    </row>
    <row r="81" spans="1:23" x14ac:dyDescent="0.25">
      <c r="A81" s="91"/>
      <c r="B81" s="91"/>
      <c r="C81" s="93"/>
      <c r="D81" s="93"/>
      <c r="E81" s="93"/>
      <c r="F81" s="93"/>
      <c r="G81" s="35" t="s">
        <v>384</v>
      </c>
      <c r="H81" s="41">
        <v>1</v>
      </c>
      <c r="I81" s="35" t="s">
        <v>385</v>
      </c>
      <c r="J81" s="49">
        <v>40269</v>
      </c>
      <c r="K81" s="33">
        <v>44195</v>
      </c>
      <c r="L81" s="87" t="s">
        <v>556</v>
      </c>
      <c r="M81" s="54"/>
      <c r="N81" s="53" t="s">
        <v>556</v>
      </c>
      <c r="O81" s="33">
        <f t="shared" si="9"/>
        <v>44977</v>
      </c>
      <c r="P81" s="33">
        <f t="shared" si="9"/>
        <v>45157</v>
      </c>
      <c r="Q81" s="33">
        <v>45337</v>
      </c>
      <c r="R81" s="33" t="s">
        <v>564</v>
      </c>
      <c r="S81" s="39"/>
      <c r="T81" s="38">
        <f t="shared" si="24"/>
        <v>45337</v>
      </c>
      <c r="U81" s="41">
        <f t="shared" ca="1" si="21"/>
        <v>-35</v>
      </c>
      <c r="V81" s="39"/>
      <c r="W81" s="38">
        <f t="shared" ca="1" si="22"/>
        <v>45372</v>
      </c>
    </row>
    <row r="82" spans="1:23" x14ac:dyDescent="0.25">
      <c r="A82" s="92"/>
      <c r="B82" s="92"/>
      <c r="C82" s="93"/>
      <c r="D82" s="93"/>
      <c r="E82" s="93"/>
      <c r="F82" s="93"/>
      <c r="G82" s="35" t="s">
        <v>387</v>
      </c>
      <c r="H82" s="41">
        <v>1</v>
      </c>
      <c r="I82" s="35" t="s">
        <v>388</v>
      </c>
      <c r="J82" s="49">
        <v>40299</v>
      </c>
      <c r="K82" s="33">
        <v>44009</v>
      </c>
      <c r="L82" s="87" t="s">
        <v>556</v>
      </c>
      <c r="M82" s="54"/>
      <c r="N82" s="53" t="s">
        <v>556</v>
      </c>
      <c r="O82" s="33">
        <f t="shared" si="9"/>
        <v>44977</v>
      </c>
      <c r="P82" s="33">
        <f t="shared" si="9"/>
        <v>45157</v>
      </c>
      <c r="Q82" s="33">
        <v>45337</v>
      </c>
      <c r="R82" s="33" t="s">
        <v>564</v>
      </c>
      <c r="S82" s="39"/>
      <c r="T82" s="38">
        <f t="shared" si="24"/>
        <v>45337</v>
      </c>
      <c r="U82" s="41">
        <f t="shared" ca="1" si="21"/>
        <v>-35</v>
      </c>
      <c r="V82" s="39"/>
      <c r="W82" s="38">
        <f t="shared" ca="1" si="22"/>
        <v>45372</v>
      </c>
    </row>
    <row r="83" spans="1:23" x14ac:dyDescent="0.25">
      <c r="A83" s="90">
        <v>34</v>
      </c>
      <c r="B83" s="90" t="s">
        <v>12</v>
      </c>
      <c r="C83" s="93">
        <v>135</v>
      </c>
      <c r="D83" s="93" t="s">
        <v>155</v>
      </c>
      <c r="E83" s="93" t="s">
        <v>156</v>
      </c>
      <c r="F83" s="93" t="s">
        <v>157</v>
      </c>
      <c r="G83" s="35">
        <v>26025024</v>
      </c>
      <c r="H83" s="41">
        <v>1</v>
      </c>
      <c r="I83" s="37">
        <v>45270</v>
      </c>
      <c r="J83" s="49">
        <v>41334</v>
      </c>
      <c r="K83" s="33" t="s">
        <v>556</v>
      </c>
      <c r="L83" s="87" t="s">
        <v>556</v>
      </c>
      <c r="M83" s="54"/>
      <c r="N83" s="53" t="s">
        <v>556</v>
      </c>
      <c r="O83" s="33">
        <f t="shared" si="9"/>
        <v>44977</v>
      </c>
      <c r="P83" s="33">
        <f t="shared" si="9"/>
        <v>45157</v>
      </c>
      <c r="Q83" s="33">
        <v>45337</v>
      </c>
      <c r="R83" s="33" t="s">
        <v>563</v>
      </c>
      <c r="S83" s="39"/>
      <c r="T83" s="38">
        <f t="shared" si="24"/>
        <v>45337</v>
      </c>
      <c r="U83" s="41">
        <f t="shared" ca="1" si="21"/>
        <v>-35</v>
      </c>
      <c r="V83" s="39"/>
      <c r="W83" s="38">
        <f t="shared" ca="1" si="22"/>
        <v>45372</v>
      </c>
    </row>
    <row r="84" spans="1:23" x14ac:dyDescent="0.25">
      <c r="A84" s="91"/>
      <c r="B84" s="91"/>
      <c r="C84" s="93"/>
      <c r="D84" s="93"/>
      <c r="E84" s="93"/>
      <c r="F84" s="93"/>
      <c r="G84" s="35">
        <v>26025035</v>
      </c>
      <c r="H84" s="41">
        <v>1</v>
      </c>
      <c r="I84" s="35" t="s">
        <v>390</v>
      </c>
      <c r="J84" s="49">
        <v>41334</v>
      </c>
      <c r="K84" s="33" t="s">
        <v>556</v>
      </c>
      <c r="L84" s="87" t="s">
        <v>556</v>
      </c>
      <c r="M84" s="54"/>
      <c r="N84" s="53" t="s">
        <v>556</v>
      </c>
      <c r="O84" s="33">
        <f t="shared" si="9"/>
        <v>44977</v>
      </c>
      <c r="P84" s="33">
        <f t="shared" si="9"/>
        <v>45157</v>
      </c>
      <c r="Q84" s="33">
        <v>45337</v>
      </c>
      <c r="R84" s="33" t="s">
        <v>563</v>
      </c>
      <c r="S84" s="39"/>
      <c r="T84" s="38">
        <f t="shared" si="24"/>
        <v>45337</v>
      </c>
      <c r="U84" s="41">
        <f t="shared" ca="1" si="21"/>
        <v>-35</v>
      </c>
      <c r="V84" s="39"/>
      <c r="W84" s="38">
        <f t="shared" ca="1" si="22"/>
        <v>45372</v>
      </c>
    </row>
    <row r="85" spans="1:23" x14ac:dyDescent="0.25">
      <c r="A85" s="91"/>
      <c r="B85" s="91"/>
      <c r="C85" s="93"/>
      <c r="D85" s="93"/>
      <c r="E85" s="93"/>
      <c r="F85" s="93"/>
      <c r="G85" s="35">
        <v>27243020</v>
      </c>
      <c r="H85" s="41">
        <v>1</v>
      </c>
      <c r="I85" s="40">
        <v>44719</v>
      </c>
      <c r="J85" s="49">
        <v>41579</v>
      </c>
      <c r="K85" s="33" t="s">
        <v>556</v>
      </c>
      <c r="L85" s="87" t="s">
        <v>556</v>
      </c>
      <c r="M85" s="54"/>
      <c r="N85" s="53" t="s">
        <v>556</v>
      </c>
      <c r="O85" s="33">
        <f t="shared" ref="O85:P127" si="25">P85-180</f>
        <v>44977</v>
      </c>
      <c r="P85" s="33">
        <f t="shared" si="25"/>
        <v>45157</v>
      </c>
      <c r="Q85" s="33">
        <v>45337</v>
      </c>
      <c r="R85" s="33" t="s">
        <v>563</v>
      </c>
      <c r="S85" s="39"/>
      <c r="T85" s="38">
        <f t="shared" si="24"/>
        <v>45337</v>
      </c>
      <c r="U85" s="41">
        <f t="shared" ca="1" si="21"/>
        <v>-35</v>
      </c>
      <c r="V85" s="39"/>
      <c r="W85" s="38">
        <f t="shared" ca="1" si="22"/>
        <v>45372</v>
      </c>
    </row>
    <row r="86" spans="1:23" x14ac:dyDescent="0.25">
      <c r="A86" s="91"/>
      <c r="B86" s="91"/>
      <c r="C86" s="93"/>
      <c r="D86" s="93"/>
      <c r="E86" s="93"/>
      <c r="F86" s="93"/>
      <c r="G86" s="35">
        <v>30275005</v>
      </c>
      <c r="H86" s="41">
        <v>1</v>
      </c>
      <c r="I86" s="35" t="s">
        <v>391</v>
      </c>
      <c r="J86" s="49">
        <v>43282</v>
      </c>
      <c r="K86" s="33" t="s">
        <v>556</v>
      </c>
      <c r="L86" s="87" t="s">
        <v>556</v>
      </c>
      <c r="M86" s="54"/>
      <c r="N86" s="53" t="s">
        <v>556</v>
      </c>
      <c r="O86" s="33">
        <f t="shared" si="25"/>
        <v>44977</v>
      </c>
      <c r="P86" s="33">
        <f t="shared" si="25"/>
        <v>45157</v>
      </c>
      <c r="Q86" s="33">
        <v>45337</v>
      </c>
      <c r="R86" s="33" t="s">
        <v>563</v>
      </c>
      <c r="S86" s="39"/>
      <c r="T86" s="38">
        <f t="shared" si="24"/>
        <v>45337</v>
      </c>
      <c r="U86" s="41">
        <f t="shared" ca="1" si="21"/>
        <v>-35</v>
      </c>
      <c r="V86" s="39"/>
      <c r="W86" s="38">
        <f t="shared" ca="1" si="22"/>
        <v>45372</v>
      </c>
    </row>
    <row r="87" spans="1:23" x14ac:dyDescent="0.25">
      <c r="A87" s="92"/>
      <c r="B87" s="92"/>
      <c r="C87" s="93"/>
      <c r="D87" s="93"/>
      <c r="E87" s="93"/>
      <c r="F87" s="93"/>
      <c r="G87" s="35">
        <v>30275014</v>
      </c>
      <c r="H87" s="41">
        <v>1</v>
      </c>
      <c r="I87" s="35" t="s">
        <v>391</v>
      </c>
      <c r="J87" s="49">
        <v>43282</v>
      </c>
      <c r="K87" s="33" t="s">
        <v>556</v>
      </c>
      <c r="L87" s="87" t="s">
        <v>556</v>
      </c>
      <c r="M87" s="54"/>
      <c r="N87" s="53" t="s">
        <v>556</v>
      </c>
      <c r="O87" s="33">
        <f t="shared" si="25"/>
        <v>44977</v>
      </c>
      <c r="P87" s="33">
        <f t="shared" si="25"/>
        <v>45157</v>
      </c>
      <c r="Q87" s="33">
        <v>45337</v>
      </c>
      <c r="R87" s="33" t="s">
        <v>563</v>
      </c>
      <c r="S87" s="39"/>
      <c r="T87" s="38">
        <f t="shared" si="24"/>
        <v>45337</v>
      </c>
      <c r="U87" s="41">
        <f t="shared" ca="1" si="21"/>
        <v>-35</v>
      </c>
      <c r="V87" s="39"/>
      <c r="W87" s="38">
        <f t="shared" ca="1" si="22"/>
        <v>45372</v>
      </c>
    </row>
    <row r="88" spans="1:23" x14ac:dyDescent="0.25">
      <c r="A88" s="55">
        <v>35</v>
      </c>
      <c r="B88" s="55" t="s">
        <v>12</v>
      </c>
      <c r="C88" s="55">
        <v>143</v>
      </c>
      <c r="D88" s="55" t="s">
        <v>528</v>
      </c>
      <c r="E88" s="69" t="s">
        <v>529</v>
      </c>
      <c r="F88" s="69" t="s">
        <v>530</v>
      </c>
      <c r="G88" s="35">
        <v>341</v>
      </c>
      <c r="H88" s="41">
        <v>1</v>
      </c>
      <c r="I88" s="37">
        <v>44382</v>
      </c>
      <c r="J88" s="49">
        <v>43891</v>
      </c>
      <c r="K88" s="33">
        <v>45033</v>
      </c>
      <c r="L88" s="87" t="s">
        <v>556</v>
      </c>
      <c r="M88" s="54"/>
      <c r="N88" s="53" t="s">
        <v>556</v>
      </c>
      <c r="O88" s="33">
        <f t="shared" si="25"/>
        <v>44972</v>
      </c>
      <c r="P88" s="33">
        <f t="shared" si="25"/>
        <v>45152</v>
      </c>
      <c r="Q88" s="33">
        <v>45332</v>
      </c>
      <c r="R88" s="33" t="s">
        <v>564</v>
      </c>
      <c r="S88" s="39"/>
      <c r="T88" s="38">
        <f t="shared" si="24"/>
        <v>45332</v>
      </c>
      <c r="U88" s="41"/>
      <c r="V88" s="39"/>
      <c r="W88" s="38"/>
    </row>
    <row r="89" spans="1:23" x14ac:dyDescent="0.25">
      <c r="A89" s="93">
        <v>36</v>
      </c>
      <c r="B89" s="90" t="s">
        <v>12</v>
      </c>
      <c r="C89" s="93">
        <v>144</v>
      </c>
      <c r="D89" s="93" t="s">
        <v>160</v>
      </c>
      <c r="E89" s="93" t="s">
        <v>161</v>
      </c>
      <c r="F89" s="93" t="s">
        <v>162</v>
      </c>
      <c r="G89" s="35">
        <v>1094835</v>
      </c>
      <c r="H89" s="41">
        <v>1</v>
      </c>
      <c r="I89" s="35" t="s">
        <v>392</v>
      </c>
      <c r="J89" s="49">
        <v>42948</v>
      </c>
      <c r="K89" s="33" t="s">
        <v>556</v>
      </c>
      <c r="L89" s="87" t="s">
        <v>556</v>
      </c>
      <c r="M89" s="54"/>
      <c r="N89" s="53" t="s">
        <v>556</v>
      </c>
      <c r="O89" s="33">
        <f t="shared" si="25"/>
        <v>44972</v>
      </c>
      <c r="P89" s="33">
        <f t="shared" si="25"/>
        <v>45152</v>
      </c>
      <c r="Q89" s="33">
        <v>45332</v>
      </c>
      <c r="R89" s="33" t="s">
        <v>563</v>
      </c>
      <c r="S89" s="39"/>
      <c r="T89" s="38">
        <f t="shared" si="24"/>
        <v>45332</v>
      </c>
      <c r="U89" s="41">
        <f t="shared" ca="1" si="21"/>
        <v>-40</v>
      </c>
      <c r="V89" s="39"/>
      <c r="W89" s="38">
        <f t="shared" ca="1" si="22"/>
        <v>45372</v>
      </c>
    </row>
    <row r="90" spans="1:23" x14ac:dyDescent="0.25">
      <c r="A90" s="93"/>
      <c r="B90" s="91"/>
      <c r="C90" s="93"/>
      <c r="D90" s="93"/>
      <c r="E90" s="93"/>
      <c r="F90" s="93"/>
      <c r="G90" s="35">
        <v>1038542</v>
      </c>
      <c r="H90" s="41">
        <v>1</v>
      </c>
      <c r="I90" s="35" t="s">
        <v>392</v>
      </c>
      <c r="J90" s="49">
        <v>45095</v>
      </c>
      <c r="K90" s="33" t="s">
        <v>556</v>
      </c>
      <c r="L90" s="87" t="s">
        <v>556</v>
      </c>
      <c r="M90" s="54"/>
      <c r="N90" s="53" t="s">
        <v>556</v>
      </c>
      <c r="O90" s="33">
        <f t="shared" si="25"/>
        <v>44972</v>
      </c>
      <c r="P90" s="33">
        <f t="shared" si="25"/>
        <v>45152</v>
      </c>
      <c r="Q90" s="33">
        <v>45332</v>
      </c>
      <c r="R90" s="33" t="s">
        <v>563</v>
      </c>
      <c r="S90" s="39"/>
      <c r="T90" s="38">
        <f t="shared" si="24"/>
        <v>45332</v>
      </c>
      <c r="U90" s="41">
        <f t="shared" ca="1" si="21"/>
        <v>-40</v>
      </c>
      <c r="V90" s="39"/>
      <c r="W90" s="38">
        <f t="shared" ca="1" si="22"/>
        <v>45372</v>
      </c>
    </row>
    <row r="91" spans="1:23" x14ac:dyDescent="0.25">
      <c r="A91" s="93"/>
      <c r="B91" s="92"/>
      <c r="C91" s="93"/>
      <c r="D91" s="93"/>
      <c r="E91" s="93"/>
      <c r="F91" s="93"/>
      <c r="G91" s="35">
        <v>1097204</v>
      </c>
      <c r="H91" s="41">
        <v>1</v>
      </c>
      <c r="I91" s="35" t="s">
        <v>393</v>
      </c>
      <c r="J91" s="49">
        <v>43586</v>
      </c>
      <c r="K91" s="33" t="s">
        <v>556</v>
      </c>
      <c r="L91" s="87" t="s">
        <v>556</v>
      </c>
      <c r="M91" s="54"/>
      <c r="N91" s="53" t="s">
        <v>556</v>
      </c>
      <c r="O91" s="33">
        <f t="shared" si="25"/>
        <v>44972</v>
      </c>
      <c r="P91" s="33">
        <f t="shared" si="25"/>
        <v>45152</v>
      </c>
      <c r="Q91" s="33">
        <v>45332</v>
      </c>
      <c r="R91" s="33" t="s">
        <v>563</v>
      </c>
      <c r="S91" s="39"/>
      <c r="T91" s="38">
        <f t="shared" si="24"/>
        <v>45332</v>
      </c>
      <c r="U91" s="41">
        <f t="shared" ca="1" si="21"/>
        <v>-40</v>
      </c>
      <c r="V91" s="39"/>
      <c r="W91" s="38">
        <f t="shared" ca="1" si="22"/>
        <v>45372</v>
      </c>
    </row>
    <row r="92" spans="1:23" x14ac:dyDescent="0.25">
      <c r="A92" s="93">
        <v>37</v>
      </c>
      <c r="B92" s="90" t="s">
        <v>12</v>
      </c>
      <c r="C92" s="93">
        <v>157</v>
      </c>
      <c r="D92" s="93" t="s">
        <v>180</v>
      </c>
      <c r="E92" s="93" t="s">
        <v>181</v>
      </c>
      <c r="F92" s="93" t="s">
        <v>182</v>
      </c>
      <c r="G92" s="35" t="s">
        <v>395</v>
      </c>
      <c r="H92" s="41">
        <v>1</v>
      </c>
      <c r="I92" s="40">
        <v>44897</v>
      </c>
      <c r="J92" s="49">
        <v>41456</v>
      </c>
      <c r="K92" s="33" t="s">
        <v>556</v>
      </c>
      <c r="L92" s="87" t="s">
        <v>556</v>
      </c>
      <c r="M92" s="54"/>
      <c r="N92" s="53" t="s">
        <v>556</v>
      </c>
      <c r="O92" s="33">
        <f t="shared" si="25"/>
        <v>44977</v>
      </c>
      <c r="P92" s="33">
        <f t="shared" si="25"/>
        <v>45157</v>
      </c>
      <c r="Q92" s="33">
        <v>45337</v>
      </c>
      <c r="R92" s="33" t="s">
        <v>563</v>
      </c>
      <c r="S92" s="39"/>
      <c r="T92" s="38">
        <f t="shared" si="24"/>
        <v>45337</v>
      </c>
      <c r="U92" s="41">
        <f t="shared" ca="1" si="21"/>
        <v>-35</v>
      </c>
      <c r="V92" s="39"/>
      <c r="W92" s="38">
        <f t="shared" ca="1" si="22"/>
        <v>45372</v>
      </c>
    </row>
    <row r="93" spans="1:23" x14ac:dyDescent="0.25">
      <c r="A93" s="93"/>
      <c r="B93" s="92"/>
      <c r="C93" s="93"/>
      <c r="D93" s="93"/>
      <c r="E93" s="93"/>
      <c r="F93" s="93"/>
      <c r="G93" s="35" t="s">
        <v>396</v>
      </c>
      <c r="H93" s="41">
        <v>1</v>
      </c>
      <c r="I93" s="35" t="s">
        <v>397</v>
      </c>
      <c r="J93" s="49">
        <v>42401</v>
      </c>
      <c r="K93" s="33" t="s">
        <v>556</v>
      </c>
      <c r="L93" s="87" t="s">
        <v>556</v>
      </c>
      <c r="M93" s="54"/>
      <c r="N93" s="53" t="s">
        <v>556</v>
      </c>
      <c r="O93" s="33">
        <f t="shared" si="25"/>
        <v>44977</v>
      </c>
      <c r="P93" s="33">
        <f t="shared" si="25"/>
        <v>45157</v>
      </c>
      <c r="Q93" s="33">
        <v>45337</v>
      </c>
      <c r="R93" s="33" t="s">
        <v>563</v>
      </c>
      <c r="S93" s="39"/>
      <c r="T93" s="38">
        <f t="shared" si="24"/>
        <v>45337</v>
      </c>
      <c r="U93" s="41">
        <f t="shared" ca="1" si="21"/>
        <v>-35</v>
      </c>
      <c r="V93" s="39"/>
      <c r="W93" s="38">
        <f t="shared" ca="1" si="22"/>
        <v>45372</v>
      </c>
    </row>
    <row r="94" spans="1:23" x14ac:dyDescent="0.25">
      <c r="A94" s="93">
        <v>38</v>
      </c>
      <c r="B94" s="90" t="s">
        <v>12</v>
      </c>
      <c r="C94" s="93">
        <v>159</v>
      </c>
      <c r="D94" s="93" t="s">
        <v>185</v>
      </c>
      <c r="E94" s="93">
        <v>4284562</v>
      </c>
      <c r="F94" s="93" t="s">
        <v>398</v>
      </c>
      <c r="G94" s="55">
        <v>100231</v>
      </c>
      <c r="H94" s="41">
        <v>1</v>
      </c>
      <c r="I94" s="55" t="s">
        <v>26</v>
      </c>
      <c r="J94" s="49">
        <v>43556</v>
      </c>
      <c r="K94" s="33" t="s">
        <v>556</v>
      </c>
      <c r="L94" s="87" t="s">
        <v>556</v>
      </c>
      <c r="M94" s="54"/>
      <c r="N94" s="53" t="s">
        <v>556</v>
      </c>
      <c r="O94" s="33">
        <f t="shared" si="25"/>
        <v>44977</v>
      </c>
      <c r="P94" s="33">
        <f t="shared" si="25"/>
        <v>45157</v>
      </c>
      <c r="Q94" s="33">
        <v>45337</v>
      </c>
      <c r="R94" s="33" t="s">
        <v>563</v>
      </c>
      <c r="S94" s="39"/>
      <c r="T94" s="38">
        <f t="shared" si="24"/>
        <v>45337</v>
      </c>
      <c r="U94" s="41">
        <f t="shared" ca="1" si="21"/>
        <v>-35</v>
      </c>
      <c r="V94" s="39"/>
      <c r="W94" s="38">
        <f t="shared" ca="1" si="22"/>
        <v>45372</v>
      </c>
    </row>
    <row r="95" spans="1:23" x14ac:dyDescent="0.25">
      <c r="A95" s="93"/>
      <c r="B95" s="92"/>
      <c r="C95" s="93"/>
      <c r="D95" s="93"/>
      <c r="E95" s="93"/>
      <c r="F95" s="93"/>
      <c r="G95" s="55">
        <v>100229</v>
      </c>
      <c r="H95" s="41">
        <v>1</v>
      </c>
      <c r="I95" s="55" t="s">
        <v>26</v>
      </c>
      <c r="J95" s="49">
        <v>43556</v>
      </c>
      <c r="K95" s="33" t="s">
        <v>556</v>
      </c>
      <c r="L95" s="87" t="s">
        <v>556</v>
      </c>
      <c r="M95" s="54"/>
      <c r="N95" s="53" t="s">
        <v>556</v>
      </c>
      <c r="O95" s="33">
        <f t="shared" si="25"/>
        <v>44977</v>
      </c>
      <c r="P95" s="33">
        <f t="shared" si="25"/>
        <v>45157</v>
      </c>
      <c r="Q95" s="33">
        <v>45337</v>
      </c>
      <c r="R95" s="33" t="s">
        <v>563</v>
      </c>
      <c r="S95" s="39"/>
      <c r="T95" s="38">
        <f t="shared" si="24"/>
        <v>45337</v>
      </c>
      <c r="U95" s="41">
        <f t="shared" ca="1" si="21"/>
        <v>-35</v>
      </c>
      <c r="V95" s="39"/>
      <c r="W95" s="38">
        <f t="shared" ca="1" si="22"/>
        <v>45372</v>
      </c>
    </row>
    <row r="96" spans="1:23" x14ac:dyDescent="0.25">
      <c r="A96" s="55">
        <v>39</v>
      </c>
      <c r="B96" s="55" t="s">
        <v>12</v>
      </c>
      <c r="C96" s="55">
        <v>160</v>
      </c>
      <c r="D96" s="68" t="s">
        <v>187</v>
      </c>
      <c r="E96" s="68" t="s">
        <v>188</v>
      </c>
      <c r="F96" s="55" t="s">
        <v>189</v>
      </c>
      <c r="G96" s="55" t="s">
        <v>399</v>
      </c>
      <c r="H96" s="41">
        <v>1</v>
      </c>
      <c r="I96" s="57">
        <v>44907</v>
      </c>
      <c r="J96" s="49">
        <v>43070</v>
      </c>
      <c r="K96" s="33" t="s">
        <v>556</v>
      </c>
      <c r="L96" s="87" t="s">
        <v>556</v>
      </c>
      <c r="M96" s="54"/>
      <c r="N96" s="53" t="s">
        <v>556</v>
      </c>
      <c r="O96" s="33">
        <f t="shared" si="25"/>
        <v>44977</v>
      </c>
      <c r="P96" s="33">
        <f t="shared" si="25"/>
        <v>45157</v>
      </c>
      <c r="Q96" s="33">
        <v>45337</v>
      </c>
      <c r="R96" s="33" t="s">
        <v>563</v>
      </c>
      <c r="S96" s="39"/>
      <c r="T96" s="38">
        <f t="shared" si="24"/>
        <v>45337</v>
      </c>
      <c r="U96" s="41">
        <f t="shared" ca="1" si="21"/>
        <v>-35</v>
      </c>
      <c r="V96" s="39"/>
      <c r="W96" s="38">
        <f t="shared" ca="1" si="22"/>
        <v>45372</v>
      </c>
    </row>
    <row r="97" spans="1:23" x14ac:dyDescent="0.25">
      <c r="A97" s="55">
        <v>40</v>
      </c>
      <c r="B97" s="55" t="s">
        <v>12</v>
      </c>
      <c r="C97" s="55">
        <v>163</v>
      </c>
      <c r="D97" s="55" t="s">
        <v>200</v>
      </c>
      <c r="E97" s="55" t="s">
        <v>202</v>
      </c>
      <c r="F97" s="55" t="s">
        <v>201</v>
      </c>
      <c r="G97" s="55" t="s">
        <v>203</v>
      </c>
      <c r="H97" s="41">
        <v>1</v>
      </c>
      <c r="I97" s="55" t="s">
        <v>88</v>
      </c>
      <c r="J97" s="49">
        <v>43178</v>
      </c>
      <c r="K97" s="33" t="s">
        <v>556</v>
      </c>
      <c r="L97" s="87">
        <v>6</v>
      </c>
      <c r="M97" s="54">
        <f t="shared" ref="M97:M154" si="26">L97*12</f>
        <v>72</v>
      </c>
      <c r="N97" s="53">
        <f t="shared" si="20"/>
        <v>45370</v>
      </c>
      <c r="O97" s="33">
        <f t="shared" si="25"/>
        <v>44972</v>
      </c>
      <c r="P97" s="33">
        <f t="shared" si="25"/>
        <v>45152</v>
      </c>
      <c r="Q97" s="33">
        <v>45332</v>
      </c>
      <c r="R97" s="33" t="s">
        <v>563</v>
      </c>
      <c r="S97" s="39"/>
      <c r="T97" s="38">
        <f t="shared" si="24"/>
        <v>45332</v>
      </c>
      <c r="U97" s="41">
        <f t="shared" ca="1" si="21"/>
        <v>-40</v>
      </c>
      <c r="V97" s="39"/>
      <c r="W97" s="38">
        <f t="shared" ca="1" si="22"/>
        <v>45372</v>
      </c>
    </row>
    <row r="98" spans="1:23" x14ac:dyDescent="0.25">
      <c r="A98" s="93">
        <v>41</v>
      </c>
      <c r="B98" s="90" t="s">
        <v>12</v>
      </c>
      <c r="C98" s="93">
        <v>164</v>
      </c>
      <c r="D98" s="93" t="s">
        <v>204</v>
      </c>
      <c r="E98" s="93" t="s">
        <v>205</v>
      </c>
      <c r="F98" s="93" t="s">
        <v>206</v>
      </c>
      <c r="G98" s="35" t="s">
        <v>406</v>
      </c>
      <c r="H98" s="41">
        <v>1</v>
      </c>
      <c r="I98" s="35" t="s">
        <v>146</v>
      </c>
      <c r="J98" s="49">
        <v>43371</v>
      </c>
      <c r="K98" s="33" t="s">
        <v>556</v>
      </c>
      <c r="L98" s="87">
        <v>6</v>
      </c>
      <c r="M98" s="54">
        <f t="shared" si="26"/>
        <v>72</v>
      </c>
      <c r="N98" s="53">
        <f t="shared" si="20"/>
        <v>45563</v>
      </c>
      <c r="O98" s="33">
        <f t="shared" si="25"/>
        <v>44972</v>
      </c>
      <c r="P98" s="33">
        <f t="shared" si="25"/>
        <v>45152</v>
      </c>
      <c r="Q98" s="33">
        <v>45332</v>
      </c>
      <c r="R98" s="33" t="s">
        <v>563</v>
      </c>
      <c r="S98" s="39"/>
      <c r="T98" s="38">
        <f t="shared" si="24"/>
        <v>45332</v>
      </c>
      <c r="U98" s="41">
        <f t="shared" ca="1" si="21"/>
        <v>-40</v>
      </c>
      <c r="V98" s="39"/>
      <c r="W98" s="38">
        <f t="shared" ca="1" si="22"/>
        <v>45372</v>
      </c>
    </row>
    <row r="99" spans="1:23" x14ac:dyDescent="0.25">
      <c r="A99" s="93"/>
      <c r="B99" s="91"/>
      <c r="C99" s="93"/>
      <c r="D99" s="93"/>
      <c r="E99" s="93"/>
      <c r="F99" s="93"/>
      <c r="G99" s="35" t="s">
        <v>401</v>
      </c>
      <c r="H99" s="41">
        <v>1</v>
      </c>
      <c r="I99" s="35" t="s">
        <v>146</v>
      </c>
      <c r="J99" s="49">
        <v>43371</v>
      </c>
      <c r="K99" s="33" t="s">
        <v>556</v>
      </c>
      <c r="L99" s="87">
        <v>6</v>
      </c>
      <c r="M99" s="54">
        <f t="shared" si="26"/>
        <v>72</v>
      </c>
      <c r="N99" s="53">
        <f t="shared" si="20"/>
        <v>45563</v>
      </c>
      <c r="O99" s="33">
        <f t="shared" si="25"/>
        <v>44972</v>
      </c>
      <c r="P99" s="33">
        <f t="shared" si="25"/>
        <v>45152</v>
      </c>
      <c r="Q99" s="33">
        <v>45332</v>
      </c>
      <c r="R99" s="33" t="s">
        <v>563</v>
      </c>
      <c r="S99" s="39"/>
      <c r="T99" s="38">
        <f t="shared" si="24"/>
        <v>45332</v>
      </c>
      <c r="U99" s="41">
        <f t="shared" ca="1" si="21"/>
        <v>-40</v>
      </c>
      <c r="V99" s="39"/>
      <c r="W99" s="38">
        <f t="shared" ca="1" si="22"/>
        <v>45372</v>
      </c>
    </row>
    <row r="100" spans="1:23" x14ac:dyDescent="0.25">
      <c r="A100" s="93"/>
      <c r="B100" s="91"/>
      <c r="C100" s="93"/>
      <c r="D100" s="93"/>
      <c r="E100" s="93"/>
      <c r="F100" s="93"/>
      <c r="G100" s="35" t="s">
        <v>402</v>
      </c>
      <c r="H100" s="41">
        <v>1</v>
      </c>
      <c r="I100" s="35" t="s">
        <v>146</v>
      </c>
      <c r="J100" s="49">
        <v>43371</v>
      </c>
      <c r="K100" s="33" t="s">
        <v>556</v>
      </c>
      <c r="L100" s="87">
        <v>6</v>
      </c>
      <c r="M100" s="54">
        <f t="shared" si="26"/>
        <v>72</v>
      </c>
      <c r="N100" s="53">
        <f t="shared" si="20"/>
        <v>45563</v>
      </c>
      <c r="O100" s="33">
        <f t="shared" si="25"/>
        <v>44972</v>
      </c>
      <c r="P100" s="33">
        <f t="shared" si="25"/>
        <v>45152</v>
      </c>
      <c r="Q100" s="33">
        <v>45332</v>
      </c>
      <c r="R100" s="33" t="s">
        <v>563</v>
      </c>
      <c r="S100" s="39"/>
      <c r="T100" s="38">
        <f t="shared" si="24"/>
        <v>45332</v>
      </c>
      <c r="U100" s="41">
        <f t="shared" ca="1" si="21"/>
        <v>-40</v>
      </c>
      <c r="V100" s="39"/>
      <c r="W100" s="38">
        <f t="shared" ca="1" si="22"/>
        <v>45372</v>
      </c>
    </row>
    <row r="101" spans="1:23" x14ac:dyDescent="0.25">
      <c r="A101" s="93"/>
      <c r="B101" s="91"/>
      <c r="C101" s="93"/>
      <c r="D101" s="93"/>
      <c r="E101" s="93"/>
      <c r="F101" s="93"/>
      <c r="G101" s="35" t="s">
        <v>403</v>
      </c>
      <c r="H101" s="41">
        <v>1</v>
      </c>
      <c r="I101" s="35" t="s">
        <v>146</v>
      </c>
      <c r="J101" s="49">
        <v>43371</v>
      </c>
      <c r="K101" s="33" t="s">
        <v>556</v>
      </c>
      <c r="L101" s="87">
        <v>6</v>
      </c>
      <c r="M101" s="54">
        <f t="shared" si="26"/>
        <v>72</v>
      </c>
      <c r="N101" s="53">
        <f t="shared" si="20"/>
        <v>45563</v>
      </c>
      <c r="O101" s="33">
        <f t="shared" si="25"/>
        <v>44972</v>
      </c>
      <c r="P101" s="33">
        <f t="shared" si="25"/>
        <v>45152</v>
      </c>
      <c r="Q101" s="33">
        <v>45332</v>
      </c>
      <c r="R101" s="33" t="s">
        <v>563</v>
      </c>
      <c r="S101" s="39"/>
      <c r="T101" s="38">
        <f t="shared" si="24"/>
        <v>45332</v>
      </c>
      <c r="U101" s="41">
        <f t="shared" ca="1" si="21"/>
        <v>-40</v>
      </c>
      <c r="V101" s="39"/>
      <c r="W101" s="38">
        <f t="shared" ca="1" si="22"/>
        <v>45372</v>
      </c>
    </row>
    <row r="102" spans="1:23" x14ac:dyDescent="0.25">
      <c r="A102" s="93"/>
      <c r="B102" s="91"/>
      <c r="C102" s="93"/>
      <c r="D102" s="93"/>
      <c r="E102" s="93"/>
      <c r="F102" s="93"/>
      <c r="G102" s="35" t="s">
        <v>404</v>
      </c>
      <c r="H102" s="41">
        <v>1</v>
      </c>
      <c r="I102" s="35" t="s">
        <v>146</v>
      </c>
      <c r="J102" s="49">
        <v>43371</v>
      </c>
      <c r="K102" s="33" t="s">
        <v>556</v>
      </c>
      <c r="L102" s="87">
        <v>6</v>
      </c>
      <c r="M102" s="54">
        <f t="shared" si="26"/>
        <v>72</v>
      </c>
      <c r="N102" s="53">
        <f t="shared" si="20"/>
        <v>45563</v>
      </c>
      <c r="O102" s="33">
        <f t="shared" si="25"/>
        <v>44972</v>
      </c>
      <c r="P102" s="33">
        <f t="shared" si="25"/>
        <v>45152</v>
      </c>
      <c r="Q102" s="33">
        <v>45332</v>
      </c>
      <c r="R102" s="33" t="s">
        <v>563</v>
      </c>
      <c r="S102" s="39"/>
      <c r="T102" s="38">
        <f t="shared" si="24"/>
        <v>45332</v>
      </c>
      <c r="U102" s="41">
        <f t="shared" ca="1" si="21"/>
        <v>-40</v>
      </c>
      <c r="V102" s="39"/>
      <c r="W102" s="38">
        <f t="shared" ca="1" si="22"/>
        <v>45372</v>
      </c>
    </row>
    <row r="103" spans="1:23" x14ac:dyDescent="0.25">
      <c r="A103" s="93"/>
      <c r="B103" s="91"/>
      <c r="C103" s="93"/>
      <c r="D103" s="93"/>
      <c r="E103" s="93"/>
      <c r="F103" s="93"/>
      <c r="G103" s="35" t="s">
        <v>405</v>
      </c>
      <c r="H103" s="41">
        <v>1</v>
      </c>
      <c r="I103" s="35" t="s">
        <v>120</v>
      </c>
      <c r="J103" s="49">
        <v>43987</v>
      </c>
      <c r="K103" s="33" t="s">
        <v>556</v>
      </c>
      <c r="L103" s="87">
        <v>6</v>
      </c>
      <c r="M103" s="54">
        <f t="shared" si="26"/>
        <v>72</v>
      </c>
      <c r="N103" s="53">
        <f t="shared" si="20"/>
        <v>46178</v>
      </c>
      <c r="O103" s="33">
        <f t="shared" si="25"/>
        <v>44972</v>
      </c>
      <c r="P103" s="33">
        <f t="shared" si="25"/>
        <v>45152</v>
      </c>
      <c r="Q103" s="33">
        <v>45332</v>
      </c>
      <c r="R103" s="33" t="s">
        <v>563</v>
      </c>
      <c r="S103" s="39"/>
      <c r="T103" s="38">
        <f t="shared" si="24"/>
        <v>45332</v>
      </c>
      <c r="U103" s="41">
        <f t="shared" ca="1" si="21"/>
        <v>-40</v>
      </c>
      <c r="V103" s="39"/>
      <c r="W103" s="38">
        <f t="shared" ca="1" si="22"/>
        <v>45372</v>
      </c>
    </row>
    <row r="104" spans="1:23" x14ac:dyDescent="0.25">
      <c r="A104" s="93"/>
      <c r="B104" s="92"/>
      <c r="C104" s="93"/>
      <c r="D104" s="93"/>
      <c r="E104" s="93"/>
      <c r="F104" s="93"/>
      <c r="G104" s="35" t="s">
        <v>454</v>
      </c>
      <c r="H104" s="41">
        <v>1</v>
      </c>
      <c r="I104" s="35" t="s">
        <v>393</v>
      </c>
      <c r="J104" s="49">
        <v>45774</v>
      </c>
      <c r="K104" s="33" t="s">
        <v>556</v>
      </c>
      <c r="L104" s="87">
        <v>6</v>
      </c>
      <c r="M104" s="54">
        <f t="shared" si="26"/>
        <v>72</v>
      </c>
      <c r="N104" s="53">
        <f t="shared" si="20"/>
        <v>47965</v>
      </c>
      <c r="O104" s="33">
        <f t="shared" si="25"/>
        <v>44972</v>
      </c>
      <c r="P104" s="33">
        <f t="shared" si="25"/>
        <v>45152</v>
      </c>
      <c r="Q104" s="33">
        <v>45332</v>
      </c>
      <c r="R104" s="33" t="s">
        <v>563</v>
      </c>
      <c r="S104" s="39"/>
      <c r="T104" s="38">
        <f t="shared" si="24"/>
        <v>45332</v>
      </c>
      <c r="U104" s="41">
        <f t="shared" ca="1" si="21"/>
        <v>-40</v>
      </c>
      <c r="V104" s="39"/>
      <c r="W104" s="38">
        <f t="shared" ca="1" si="22"/>
        <v>45372</v>
      </c>
    </row>
    <row r="105" spans="1:23" x14ac:dyDescent="0.25">
      <c r="A105" s="93">
        <v>42</v>
      </c>
      <c r="B105" s="90" t="s">
        <v>12</v>
      </c>
      <c r="C105" s="93">
        <v>168</v>
      </c>
      <c r="D105" s="93" t="s">
        <v>220</v>
      </c>
      <c r="E105" s="93" t="s">
        <v>221</v>
      </c>
      <c r="F105" s="93" t="s">
        <v>223</v>
      </c>
      <c r="G105" s="35" t="s">
        <v>416</v>
      </c>
      <c r="H105" s="41">
        <v>1</v>
      </c>
      <c r="I105" s="35" t="s">
        <v>146</v>
      </c>
      <c r="J105" s="49">
        <v>43650</v>
      </c>
      <c r="K105" s="33" t="s">
        <v>556</v>
      </c>
      <c r="L105" s="87">
        <v>6</v>
      </c>
      <c r="M105" s="54">
        <f t="shared" si="26"/>
        <v>72</v>
      </c>
      <c r="N105" s="53">
        <f t="shared" si="20"/>
        <v>45842</v>
      </c>
      <c r="O105" s="33">
        <f t="shared" si="25"/>
        <v>44972</v>
      </c>
      <c r="P105" s="33">
        <f t="shared" si="25"/>
        <v>45152</v>
      </c>
      <c r="Q105" s="33">
        <v>45332</v>
      </c>
      <c r="R105" s="33" t="s">
        <v>563</v>
      </c>
      <c r="S105" s="39"/>
      <c r="T105" s="38">
        <f t="shared" si="24"/>
        <v>45332</v>
      </c>
      <c r="U105" s="41">
        <f t="shared" ca="1" si="21"/>
        <v>-40</v>
      </c>
      <c r="V105" s="39"/>
      <c r="W105" s="38">
        <f t="shared" ca="1" si="22"/>
        <v>45372</v>
      </c>
    </row>
    <row r="106" spans="1:23" x14ac:dyDescent="0.25">
      <c r="A106" s="93"/>
      <c r="B106" s="91"/>
      <c r="C106" s="93"/>
      <c r="D106" s="93"/>
      <c r="E106" s="93"/>
      <c r="F106" s="93"/>
      <c r="G106" s="35" t="s">
        <v>410</v>
      </c>
      <c r="H106" s="41">
        <v>1</v>
      </c>
      <c r="I106" s="35" t="s">
        <v>146</v>
      </c>
      <c r="J106" s="49">
        <v>43650</v>
      </c>
      <c r="K106" s="33" t="s">
        <v>556</v>
      </c>
      <c r="L106" s="87">
        <v>6</v>
      </c>
      <c r="M106" s="54">
        <f t="shared" si="26"/>
        <v>72</v>
      </c>
      <c r="N106" s="53">
        <f t="shared" si="20"/>
        <v>45842</v>
      </c>
      <c r="O106" s="33">
        <f t="shared" si="25"/>
        <v>44972</v>
      </c>
      <c r="P106" s="33">
        <f t="shared" si="25"/>
        <v>45152</v>
      </c>
      <c r="Q106" s="33">
        <v>45332</v>
      </c>
      <c r="R106" s="33" t="s">
        <v>563</v>
      </c>
      <c r="S106" s="39"/>
      <c r="T106" s="38">
        <f t="shared" si="24"/>
        <v>45332</v>
      </c>
      <c r="U106" s="41">
        <f t="shared" ca="1" si="21"/>
        <v>-40</v>
      </c>
      <c r="V106" s="39"/>
      <c r="W106" s="38">
        <f t="shared" ca="1" si="22"/>
        <v>45372</v>
      </c>
    </row>
    <row r="107" spans="1:23" x14ac:dyDescent="0.25">
      <c r="A107" s="93"/>
      <c r="B107" s="91"/>
      <c r="C107" s="93"/>
      <c r="D107" s="93"/>
      <c r="E107" s="93"/>
      <c r="F107" s="93"/>
      <c r="G107" s="35" t="s">
        <v>417</v>
      </c>
      <c r="H107" s="41">
        <v>1</v>
      </c>
      <c r="I107" s="35" t="s">
        <v>146</v>
      </c>
      <c r="J107" s="49">
        <v>43626</v>
      </c>
      <c r="K107" s="33" t="s">
        <v>556</v>
      </c>
      <c r="L107" s="87">
        <v>6</v>
      </c>
      <c r="M107" s="54">
        <f t="shared" si="26"/>
        <v>72</v>
      </c>
      <c r="N107" s="53">
        <f t="shared" si="20"/>
        <v>45818</v>
      </c>
      <c r="O107" s="33">
        <f t="shared" si="25"/>
        <v>44972</v>
      </c>
      <c r="P107" s="33">
        <f t="shared" si="25"/>
        <v>45152</v>
      </c>
      <c r="Q107" s="33">
        <v>45332</v>
      </c>
      <c r="R107" s="33" t="s">
        <v>563</v>
      </c>
      <c r="S107" s="39"/>
      <c r="T107" s="38">
        <f t="shared" si="24"/>
        <v>45332</v>
      </c>
      <c r="U107" s="41">
        <f t="shared" ca="1" si="21"/>
        <v>-40</v>
      </c>
      <c r="V107" s="39"/>
      <c r="W107" s="38">
        <f t="shared" ca="1" si="22"/>
        <v>45372</v>
      </c>
    </row>
    <row r="108" spans="1:23" x14ac:dyDescent="0.25">
      <c r="A108" s="93"/>
      <c r="B108" s="91"/>
      <c r="C108" s="93"/>
      <c r="D108" s="93"/>
      <c r="E108" s="93"/>
      <c r="F108" s="93"/>
      <c r="G108" s="35" t="s">
        <v>411</v>
      </c>
      <c r="H108" s="41">
        <v>1</v>
      </c>
      <c r="I108" s="35" t="s">
        <v>146</v>
      </c>
      <c r="J108" s="49">
        <v>43645</v>
      </c>
      <c r="K108" s="33" t="s">
        <v>556</v>
      </c>
      <c r="L108" s="87">
        <v>6</v>
      </c>
      <c r="M108" s="54">
        <f t="shared" si="26"/>
        <v>72</v>
      </c>
      <c r="N108" s="53">
        <f t="shared" si="20"/>
        <v>45837</v>
      </c>
      <c r="O108" s="33">
        <f t="shared" si="25"/>
        <v>44972</v>
      </c>
      <c r="P108" s="33">
        <f t="shared" si="25"/>
        <v>45152</v>
      </c>
      <c r="Q108" s="33">
        <v>45332</v>
      </c>
      <c r="R108" s="33" t="s">
        <v>563</v>
      </c>
      <c r="S108" s="39"/>
      <c r="T108" s="38">
        <f t="shared" si="24"/>
        <v>45332</v>
      </c>
      <c r="U108" s="41">
        <f t="shared" ca="1" si="21"/>
        <v>-40</v>
      </c>
      <c r="V108" s="39"/>
      <c r="W108" s="38">
        <f t="shared" ca="1" si="22"/>
        <v>45372</v>
      </c>
    </row>
    <row r="109" spans="1:23" x14ac:dyDescent="0.25">
      <c r="A109" s="93"/>
      <c r="B109" s="91"/>
      <c r="C109" s="93"/>
      <c r="D109" s="93"/>
      <c r="E109" s="93"/>
      <c r="F109" s="93"/>
      <c r="G109" s="35" t="s">
        <v>412</v>
      </c>
      <c r="H109" s="41">
        <v>1</v>
      </c>
      <c r="I109" s="35" t="s">
        <v>146</v>
      </c>
      <c r="J109" s="49">
        <v>43540</v>
      </c>
      <c r="K109" s="33" t="s">
        <v>556</v>
      </c>
      <c r="L109" s="87">
        <v>6</v>
      </c>
      <c r="M109" s="54">
        <f t="shared" si="26"/>
        <v>72</v>
      </c>
      <c r="N109" s="53">
        <f t="shared" si="20"/>
        <v>45732</v>
      </c>
      <c r="O109" s="33">
        <f t="shared" si="25"/>
        <v>44972</v>
      </c>
      <c r="P109" s="33">
        <f t="shared" si="25"/>
        <v>45152</v>
      </c>
      <c r="Q109" s="33">
        <v>45332</v>
      </c>
      <c r="R109" s="33" t="s">
        <v>563</v>
      </c>
      <c r="S109" s="39"/>
      <c r="T109" s="38">
        <f t="shared" si="24"/>
        <v>45332</v>
      </c>
      <c r="U109" s="41">
        <f t="shared" ca="1" si="21"/>
        <v>-40</v>
      </c>
      <c r="V109" s="39"/>
      <c r="W109" s="38">
        <f t="shared" ca="1" si="22"/>
        <v>45372</v>
      </c>
    </row>
    <row r="110" spans="1:23" x14ac:dyDescent="0.25">
      <c r="A110" s="93"/>
      <c r="B110" s="91"/>
      <c r="C110" s="93"/>
      <c r="D110" s="93"/>
      <c r="E110" s="93"/>
      <c r="F110" s="93"/>
      <c r="G110" s="35" t="s">
        <v>413</v>
      </c>
      <c r="H110" s="41">
        <v>1</v>
      </c>
      <c r="I110" s="40">
        <v>43658</v>
      </c>
      <c r="J110" s="49">
        <v>43738</v>
      </c>
      <c r="K110" s="33" t="s">
        <v>556</v>
      </c>
      <c r="L110" s="87">
        <v>6</v>
      </c>
      <c r="M110" s="54">
        <f t="shared" si="26"/>
        <v>72</v>
      </c>
      <c r="N110" s="53">
        <f t="shared" si="20"/>
        <v>45930</v>
      </c>
      <c r="O110" s="33">
        <f t="shared" si="25"/>
        <v>44972</v>
      </c>
      <c r="P110" s="33">
        <f t="shared" si="25"/>
        <v>45152</v>
      </c>
      <c r="Q110" s="33">
        <v>45332</v>
      </c>
      <c r="R110" s="33" t="s">
        <v>563</v>
      </c>
      <c r="S110" s="39"/>
      <c r="T110" s="38">
        <f t="shared" si="24"/>
        <v>45332</v>
      </c>
      <c r="U110" s="41">
        <f t="shared" ca="1" si="21"/>
        <v>-40</v>
      </c>
      <c r="V110" s="39"/>
      <c r="W110" s="38">
        <f t="shared" ca="1" si="22"/>
        <v>45372</v>
      </c>
    </row>
    <row r="111" spans="1:23" x14ac:dyDescent="0.25">
      <c r="A111" s="93"/>
      <c r="B111" s="91"/>
      <c r="C111" s="93"/>
      <c r="D111" s="93"/>
      <c r="E111" s="93"/>
      <c r="F111" s="93"/>
      <c r="G111" s="35" t="s">
        <v>414</v>
      </c>
      <c r="H111" s="41">
        <v>1</v>
      </c>
      <c r="I111" s="35" t="s">
        <v>393</v>
      </c>
      <c r="J111" s="49">
        <v>43540</v>
      </c>
      <c r="K111" s="33" t="s">
        <v>556</v>
      </c>
      <c r="L111" s="87">
        <v>6</v>
      </c>
      <c r="M111" s="54">
        <f t="shared" si="26"/>
        <v>72</v>
      </c>
      <c r="N111" s="53">
        <f t="shared" si="20"/>
        <v>45732</v>
      </c>
      <c r="O111" s="33">
        <f t="shared" si="25"/>
        <v>44972</v>
      </c>
      <c r="P111" s="33">
        <f t="shared" si="25"/>
        <v>45152</v>
      </c>
      <c r="Q111" s="33">
        <v>45332</v>
      </c>
      <c r="R111" s="33" t="s">
        <v>563</v>
      </c>
      <c r="S111" s="39"/>
      <c r="T111" s="38">
        <f t="shared" si="24"/>
        <v>45332</v>
      </c>
      <c r="U111" s="41">
        <f t="shared" ca="1" si="21"/>
        <v>-40</v>
      </c>
      <c r="V111" s="39"/>
      <c r="W111" s="38">
        <f t="shared" ca="1" si="22"/>
        <v>45372</v>
      </c>
    </row>
    <row r="112" spans="1:23" x14ac:dyDescent="0.25">
      <c r="A112" s="93"/>
      <c r="B112" s="92"/>
      <c r="C112" s="93"/>
      <c r="D112" s="93"/>
      <c r="E112" s="93"/>
      <c r="F112" s="93"/>
      <c r="G112" s="35" t="s">
        <v>415</v>
      </c>
      <c r="H112" s="41">
        <v>1</v>
      </c>
      <c r="I112" s="35" t="s">
        <v>393</v>
      </c>
      <c r="J112" s="49">
        <v>43650</v>
      </c>
      <c r="K112" s="33" t="s">
        <v>556</v>
      </c>
      <c r="L112" s="87">
        <v>6</v>
      </c>
      <c r="M112" s="54">
        <f t="shared" si="26"/>
        <v>72</v>
      </c>
      <c r="N112" s="53">
        <f t="shared" si="20"/>
        <v>45842</v>
      </c>
      <c r="O112" s="33">
        <f t="shared" si="25"/>
        <v>44972</v>
      </c>
      <c r="P112" s="33">
        <f t="shared" si="25"/>
        <v>45152</v>
      </c>
      <c r="Q112" s="33">
        <v>45332</v>
      </c>
      <c r="R112" s="33" t="s">
        <v>563</v>
      </c>
      <c r="S112" s="39"/>
      <c r="T112" s="38">
        <f t="shared" si="24"/>
        <v>45332</v>
      </c>
      <c r="U112" s="41">
        <f t="shared" ca="1" si="21"/>
        <v>-40</v>
      </c>
      <c r="V112" s="39"/>
      <c r="W112" s="38">
        <f t="shared" ca="1" si="22"/>
        <v>45372</v>
      </c>
    </row>
    <row r="113" spans="1:23" x14ac:dyDescent="0.25">
      <c r="A113" s="55">
        <v>43</v>
      </c>
      <c r="B113" s="55" t="s">
        <v>12</v>
      </c>
      <c r="C113" s="55">
        <v>177</v>
      </c>
      <c r="D113" s="55" t="s">
        <v>238</v>
      </c>
      <c r="E113" s="55" t="s">
        <v>239</v>
      </c>
      <c r="F113" s="55" t="s">
        <v>240</v>
      </c>
      <c r="G113" s="35">
        <v>131</v>
      </c>
      <c r="H113" s="41">
        <v>1</v>
      </c>
      <c r="I113" s="35" t="s">
        <v>419</v>
      </c>
      <c r="J113" s="49">
        <v>45794</v>
      </c>
      <c r="K113" s="33" t="s">
        <v>556</v>
      </c>
      <c r="L113" s="87" t="s">
        <v>556</v>
      </c>
      <c r="M113" s="54"/>
      <c r="N113" s="53" t="s">
        <v>556</v>
      </c>
      <c r="O113" s="33">
        <f t="shared" si="25"/>
        <v>44972</v>
      </c>
      <c r="P113" s="33">
        <f t="shared" si="25"/>
        <v>45152</v>
      </c>
      <c r="Q113" s="33">
        <v>45332</v>
      </c>
      <c r="R113" s="33" t="s">
        <v>563</v>
      </c>
      <c r="S113" s="39"/>
      <c r="T113" s="38">
        <f t="shared" si="24"/>
        <v>45332</v>
      </c>
      <c r="U113" s="41">
        <f t="shared" ca="1" si="21"/>
        <v>-40</v>
      </c>
      <c r="V113" s="39"/>
      <c r="W113" s="38">
        <f t="shared" ca="1" si="22"/>
        <v>45372</v>
      </c>
    </row>
    <row r="114" spans="1:23" s="71" customFormat="1" ht="20.25" customHeight="1" x14ac:dyDescent="0.25">
      <c r="A114" s="93">
        <v>44</v>
      </c>
      <c r="B114" s="90" t="s">
        <v>12</v>
      </c>
      <c r="C114" s="93">
        <v>175</v>
      </c>
      <c r="D114" s="93" t="s">
        <v>243</v>
      </c>
      <c r="E114" s="93" t="s">
        <v>244</v>
      </c>
      <c r="F114" s="94" t="s">
        <v>245</v>
      </c>
      <c r="G114" s="35" t="s">
        <v>420</v>
      </c>
      <c r="H114" s="55">
        <v>1</v>
      </c>
      <c r="I114" s="40">
        <v>44328</v>
      </c>
      <c r="J114" s="49">
        <v>43861</v>
      </c>
      <c r="K114" s="33" t="s">
        <v>556</v>
      </c>
      <c r="L114" s="87" t="s">
        <v>556</v>
      </c>
      <c r="M114" s="54"/>
      <c r="N114" s="53" t="s">
        <v>556</v>
      </c>
      <c r="O114" s="42">
        <f t="shared" si="25"/>
        <v>44972</v>
      </c>
      <c r="P114" s="42">
        <f t="shared" si="25"/>
        <v>45152</v>
      </c>
      <c r="Q114" s="42">
        <v>45332</v>
      </c>
      <c r="R114" s="33" t="s">
        <v>563</v>
      </c>
      <c r="S114" s="68"/>
      <c r="T114" s="70">
        <f t="shared" si="24"/>
        <v>45332</v>
      </c>
      <c r="U114" s="55">
        <f t="shared" ca="1" si="21"/>
        <v>-40</v>
      </c>
      <c r="V114" s="68"/>
      <c r="W114" s="70">
        <f t="shared" ca="1" si="22"/>
        <v>45372</v>
      </c>
    </row>
    <row r="115" spans="1:23" x14ac:dyDescent="0.25">
      <c r="A115" s="93"/>
      <c r="B115" s="92"/>
      <c r="C115" s="93"/>
      <c r="D115" s="93"/>
      <c r="E115" s="93"/>
      <c r="F115" s="94"/>
      <c r="G115" s="35" t="s">
        <v>421</v>
      </c>
      <c r="H115" s="41">
        <v>1</v>
      </c>
      <c r="I115" s="40">
        <v>44987</v>
      </c>
      <c r="J115" s="49">
        <v>42576</v>
      </c>
      <c r="K115" s="33" t="s">
        <v>556</v>
      </c>
      <c r="L115" s="87" t="s">
        <v>556</v>
      </c>
      <c r="M115" s="54"/>
      <c r="N115" s="53" t="s">
        <v>556</v>
      </c>
      <c r="O115" s="33">
        <f t="shared" si="25"/>
        <v>44972</v>
      </c>
      <c r="P115" s="33">
        <f t="shared" si="25"/>
        <v>45152</v>
      </c>
      <c r="Q115" s="42">
        <v>45332</v>
      </c>
      <c r="R115" s="33" t="s">
        <v>563</v>
      </c>
      <c r="S115" s="39"/>
      <c r="T115" s="38">
        <f t="shared" si="24"/>
        <v>45332</v>
      </c>
      <c r="U115" s="41">
        <f t="shared" ca="1" si="21"/>
        <v>-40</v>
      </c>
      <c r="V115" s="39"/>
      <c r="W115" s="38">
        <f t="shared" ca="1" si="22"/>
        <v>45372</v>
      </c>
    </row>
    <row r="116" spans="1:23" x14ac:dyDescent="0.25">
      <c r="A116" s="93">
        <v>45</v>
      </c>
      <c r="B116" s="90" t="s">
        <v>12</v>
      </c>
      <c r="C116" s="93">
        <v>179</v>
      </c>
      <c r="D116" s="93" t="s">
        <v>339</v>
      </c>
      <c r="E116" s="93" t="s">
        <v>340</v>
      </c>
      <c r="F116" s="93" t="s">
        <v>341</v>
      </c>
      <c r="G116" s="35">
        <v>224</v>
      </c>
      <c r="H116" s="41">
        <v>1</v>
      </c>
      <c r="I116" s="35" t="s">
        <v>391</v>
      </c>
      <c r="J116" s="49">
        <v>40817</v>
      </c>
      <c r="K116" s="33" t="s">
        <v>556</v>
      </c>
      <c r="L116" s="87" t="s">
        <v>556</v>
      </c>
      <c r="M116" s="54"/>
      <c r="N116" s="53" t="s">
        <v>556</v>
      </c>
      <c r="O116" s="33">
        <f t="shared" ref="O116:P122" si="27">P116-180</f>
        <v>44972</v>
      </c>
      <c r="P116" s="33">
        <f t="shared" si="27"/>
        <v>45152</v>
      </c>
      <c r="Q116" s="33">
        <v>45332</v>
      </c>
      <c r="R116" s="33" t="s">
        <v>563</v>
      </c>
      <c r="S116" s="39"/>
      <c r="T116" s="38">
        <f t="shared" ref="T116:T122" si="28">Q116</f>
        <v>45332</v>
      </c>
      <c r="U116" s="41">
        <f t="shared" ref="U116:U122" ca="1" si="29">T116-W116</f>
        <v>-40</v>
      </c>
      <c r="V116" s="39"/>
      <c r="W116" s="38">
        <f t="shared" ca="1" si="3"/>
        <v>45372</v>
      </c>
    </row>
    <row r="117" spans="1:23" x14ac:dyDescent="0.25">
      <c r="A117" s="93"/>
      <c r="B117" s="91"/>
      <c r="C117" s="93"/>
      <c r="D117" s="93"/>
      <c r="E117" s="93"/>
      <c r="F117" s="93"/>
      <c r="G117" s="35">
        <v>95</v>
      </c>
      <c r="H117" s="41">
        <v>1</v>
      </c>
      <c r="I117" s="40">
        <v>43191</v>
      </c>
      <c r="J117" s="49">
        <v>39479</v>
      </c>
      <c r="K117" s="33" t="s">
        <v>556</v>
      </c>
      <c r="L117" s="87" t="s">
        <v>556</v>
      </c>
      <c r="M117" s="54"/>
      <c r="N117" s="53" t="s">
        <v>556</v>
      </c>
      <c r="O117" s="33">
        <f t="shared" si="27"/>
        <v>44972</v>
      </c>
      <c r="P117" s="33">
        <f t="shared" si="27"/>
        <v>45152</v>
      </c>
      <c r="Q117" s="33">
        <v>45332</v>
      </c>
      <c r="R117" s="33" t="s">
        <v>563</v>
      </c>
      <c r="S117" s="39"/>
      <c r="T117" s="38">
        <f t="shared" si="28"/>
        <v>45332</v>
      </c>
      <c r="U117" s="41">
        <f t="shared" ca="1" si="29"/>
        <v>-40</v>
      </c>
      <c r="V117" s="39"/>
      <c r="W117" s="38">
        <f t="shared" ca="1" si="3"/>
        <v>45372</v>
      </c>
    </row>
    <row r="118" spans="1:23" x14ac:dyDescent="0.25">
      <c r="A118" s="93"/>
      <c r="B118" s="91"/>
      <c r="C118" s="93"/>
      <c r="D118" s="93"/>
      <c r="E118" s="93"/>
      <c r="F118" s="93"/>
      <c r="G118" s="35">
        <v>143</v>
      </c>
      <c r="H118" s="41">
        <v>1</v>
      </c>
      <c r="I118" s="35" t="s">
        <v>427</v>
      </c>
      <c r="J118" s="49">
        <v>39965</v>
      </c>
      <c r="K118" s="33" t="s">
        <v>556</v>
      </c>
      <c r="L118" s="87" t="s">
        <v>556</v>
      </c>
      <c r="M118" s="54"/>
      <c r="N118" s="53" t="s">
        <v>556</v>
      </c>
      <c r="O118" s="33">
        <f t="shared" si="27"/>
        <v>44972</v>
      </c>
      <c r="P118" s="33">
        <f t="shared" si="27"/>
        <v>45152</v>
      </c>
      <c r="Q118" s="33">
        <v>45332</v>
      </c>
      <c r="R118" s="33" t="s">
        <v>563</v>
      </c>
      <c r="S118" s="39"/>
      <c r="T118" s="38">
        <f t="shared" si="28"/>
        <v>45332</v>
      </c>
      <c r="U118" s="41">
        <f t="shared" ca="1" si="29"/>
        <v>-40</v>
      </c>
      <c r="V118" s="39"/>
      <c r="W118" s="38">
        <f t="shared" ca="1" si="3"/>
        <v>45372</v>
      </c>
    </row>
    <row r="119" spans="1:23" x14ac:dyDescent="0.25">
      <c r="A119" s="93"/>
      <c r="B119" s="91"/>
      <c r="C119" s="93"/>
      <c r="D119" s="93"/>
      <c r="E119" s="93"/>
      <c r="F119" s="93"/>
      <c r="G119" s="35">
        <v>431</v>
      </c>
      <c r="H119" s="41">
        <v>1</v>
      </c>
      <c r="I119" s="35" t="s">
        <v>88</v>
      </c>
      <c r="J119" s="49">
        <v>43497</v>
      </c>
      <c r="K119" s="33" t="s">
        <v>556</v>
      </c>
      <c r="L119" s="87" t="s">
        <v>556</v>
      </c>
      <c r="M119" s="54"/>
      <c r="N119" s="53" t="s">
        <v>556</v>
      </c>
      <c r="O119" s="33">
        <f t="shared" si="27"/>
        <v>44972</v>
      </c>
      <c r="P119" s="33">
        <f t="shared" si="27"/>
        <v>45152</v>
      </c>
      <c r="Q119" s="33">
        <v>45332</v>
      </c>
      <c r="R119" s="33" t="s">
        <v>563</v>
      </c>
      <c r="S119" s="39"/>
      <c r="T119" s="38">
        <f t="shared" si="28"/>
        <v>45332</v>
      </c>
      <c r="U119" s="41">
        <f t="shared" ca="1" si="29"/>
        <v>-40</v>
      </c>
      <c r="V119" s="39"/>
      <c r="W119" s="38">
        <f t="shared" ca="1" si="3"/>
        <v>45372</v>
      </c>
    </row>
    <row r="120" spans="1:23" x14ac:dyDescent="0.25">
      <c r="A120" s="93"/>
      <c r="B120" s="91"/>
      <c r="C120" s="93"/>
      <c r="D120" s="93"/>
      <c r="E120" s="93"/>
      <c r="F120" s="93"/>
      <c r="G120" s="35">
        <v>59</v>
      </c>
      <c r="H120" s="41">
        <v>1</v>
      </c>
      <c r="I120" s="40">
        <v>43961</v>
      </c>
      <c r="J120" s="49">
        <v>38869</v>
      </c>
      <c r="K120" s="33" t="s">
        <v>556</v>
      </c>
      <c r="L120" s="87" t="s">
        <v>556</v>
      </c>
      <c r="M120" s="54"/>
      <c r="N120" s="53" t="s">
        <v>556</v>
      </c>
      <c r="O120" s="33">
        <f t="shared" si="27"/>
        <v>44972</v>
      </c>
      <c r="P120" s="33">
        <f t="shared" si="27"/>
        <v>45152</v>
      </c>
      <c r="Q120" s="33">
        <v>45332</v>
      </c>
      <c r="R120" s="33" t="s">
        <v>563</v>
      </c>
      <c r="S120" s="39"/>
      <c r="T120" s="38">
        <f t="shared" si="28"/>
        <v>45332</v>
      </c>
      <c r="U120" s="41">
        <f t="shared" ca="1" si="29"/>
        <v>-40</v>
      </c>
      <c r="V120" s="39"/>
      <c r="W120" s="38">
        <f t="shared" ca="1" si="3"/>
        <v>45372</v>
      </c>
    </row>
    <row r="121" spans="1:23" x14ac:dyDescent="0.25">
      <c r="A121" s="93"/>
      <c r="B121" s="91"/>
      <c r="C121" s="93"/>
      <c r="D121" s="93"/>
      <c r="E121" s="93"/>
      <c r="F121" s="93"/>
      <c r="G121" s="35">
        <v>68</v>
      </c>
      <c r="H121" s="41">
        <v>1</v>
      </c>
      <c r="I121" s="40">
        <v>43961</v>
      </c>
      <c r="J121" s="49">
        <v>38961</v>
      </c>
      <c r="K121" s="33" t="s">
        <v>556</v>
      </c>
      <c r="L121" s="87" t="s">
        <v>556</v>
      </c>
      <c r="M121" s="54"/>
      <c r="N121" s="53" t="s">
        <v>556</v>
      </c>
      <c r="O121" s="33">
        <f t="shared" si="27"/>
        <v>44972</v>
      </c>
      <c r="P121" s="33">
        <f t="shared" si="27"/>
        <v>45152</v>
      </c>
      <c r="Q121" s="33">
        <v>45332</v>
      </c>
      <c r="R121" s="33" t="s">
        <v>563</v>
      </c>
      <c r="S121" s="39"/>
      <c r="T121" s="38">
        <f t="shared" si="28"/>
        <v>45332</v>
      </c>
      <c r="U121" s="41">
        <f t="shared" ca="1" si="29"/>
        <v>-40</v>
      </c>
      <c r="V121" s="39"/>
      <c r="W121" s="38">
        <f t="shared" ca="1" si="3"/>
        <v>45372</v>
      </c>
    </row>
    <row r="122" spans="1:23" x14ac:dyDescent="0.25">
      <c r="A122" s="93"/>
      <c r="B122" s="92"/>
      <c r="C122" s="93"/>
      <c r="D122" s="93"/>
      <c r="E122" s="93"/>
      <c r="F122" s="93"/>
      <c r="G122" s="35">
        <v>280</v>
      </c>
      <c r="H122" s="41">
        <v>1</v>
      </c>
      <c r="I122" s="35" t="s">
        <v>26</v>
      </c>
      <c r="J122" s="49">
        <v>41395</v>
      </c>
      <c r="K122" s="33" t="s">
        <v>556</v>
      </c>
      <c r="L122" s="87" t="s">
        <v>556</v>
      </c>
      <c r="M122" s="54"/>
      <c r="N122" s="53" t="s">
        <v>556</v>
      </c>
      <c r="O122" s="33">
        <f t="shared" si="27"/>
        <v>44972</v>
      </c>
      <c r="P122" s="33">
        <f t="shared" si="27"/>
        <v>45152</v>
      </c>
      <c r="Q122" s="33">
        <v>45332</v>
      </c>
      <c r="R122" s="33" t="s">
        <v>563</v>
      </c>
      <c r="S122" s="39"/>
      <c r="T122" s="38">
        <f t="shared" si="28"/>
        <v>45332</v>
      </c>
      <c r="U122" s="41">
        <f t="shared" ca="1" si="29"/>
        <v>-40</v>
      </c>
      <c r="V122" s="39"/>
      <c r="W122" s="38">
        <f t="shared" ca="1" si="3"/>
        <v>45372</v>
      </c>
    </row>
    <row r="123" spans="1:23" x14ac:dyDescent="0.25">
      <c r="A123" s="93">
        <v>46</v>
      </c>
      <c r="B123" s="90" t="s">
        <v>12</v>
      </c>
      <c r="C123" s="93">
        <v>181</v>
      </c>
      <c r="D123" s="93" t="s">
        <v>253</v>
      </c>
      <c r="E123" s="93" t="s">
        <v>254</v>
      </c>
      <c r="F123" s="93" t="s">
        <v>255</v>
      </c>
      <c r="G123" s="35" t="s">
        <v>423</v>
      </c>
      <c r="H123" s="41">
        <v>1</v>
      </c>
      <c r="I123" s="40">
        <v>44897</v>
      </c>
      <c r="J123" s="49">
        <v>43282</v>
      </c>
      <c r="K123" s="33" t="s">
        <v>556</v>
      </c>
      <c r="L123" s="87" t="s">
        <v>556</v>
      </c>
      <c r="M123" s="54"/>
      <c r="N123" s="53" t="s">
        <v>556</v>
      </c>
      <c r="O123" s="33">
        <f t="shared" si="25"/>
        <v>44988</v>
      </c>
      <c r="P123" s="33">
        <f t="shared" si="25"/>
        <v>45168</v>
      </c>
      <c r="Q123" s="33">
        <v>45348</v>
      </c>
      <c r="R123" s="33" t="s">
        <v>563</v>
      </c>
      <c r="S123" s="39"/>
      <c r="T123" s="38">
        <f t="shared" si="24"/>
        <v>45348</v>
      </c>
      <c r="U123" s="41">
        <f t="shared" ca="1" si="21"/>
        <v>-24</v>
      </c>
      <c r="V123" s="39"/>
      <c r="W123" s="38">
        <f t="shared" ca="1" si="22"/>
        <v>45372</v>
      </c>
    </row>
    <row r="124" spans="1:23" x14ac:dyDescent="0.25">
      <c r="A124" s="93"/>
      <c r="B124" s="91"/>
      <c r="C124" s="93"/>
      <c r="D124" s="93"/>
      <c r="E124" s="93"/>
      <c r="F124" s="93"/>
      <c r="G124" s="35" t="s">
        <v>424</v>
      </c>
      <c r="H124" s="41">
        <v>1</v>
      </c>
      <c r="I124" s="40">
        <v>44897</v>
      </c>
      <c r="J124" s="49">
        <v>43466</v>
      </c>
      <c r="K124" s="33" t="s">
        <v>556</v>
      </c>
      <c r="L124" s="87" t="s">
        <v>556</v>
      </c>
      <c r="M124" s="54"/>
      <c r="N124" s="53" t="s">
        <v>556</v>
      </c>
      <c r="O124" s="33">
        <f t="shared" si="25"/>
        <v>44988</v>
      </c>
      <c r="P124" s="33">
        <f t="shared" si="25"/>
        <v>45168</v>
      </c>
      <c r="Q124" s="33">
        <v>45348</v>
      </c>
      <c r="R124" s="33" t="s">
        <v>563</v>
      </c>
      <c r="S124" s="39"/>
      <c r="T124" s="38">
        <f t="shared" si="24"/>
        <v>45348</v>
      </c>
      <c r="U124" s="41">
        <f t="shared" ca="1" si="21"/>
        <v>-24</v>
      </c>
      <c r="V124" s="39"/>
      <c r="W124" s="38">
        <f t="shared" ca="1" si="22"/>
        <v>45372</v>
      </c>
    </row>
    <row r="125" spans="1:23" x14ac:dyDescent="0.25">
      <c r="A125" s="93"/>
      <c r="B125" s="91"/>
      <c r="C125" s="93"/>
      <c r="D125" s="93"/>
      <c r="E125" s="93"/>
      <c r="F125" s="93"/>
      <c r="G125" s="35">
        <v>105260</v>
      </c>
      <c r="H125" s="41">
        <v>1</v>
      </c>
      <c r="I125" s="40">
        <v>44897</v>
      </c>
      <c r="J125" s="49">
        <v>41852</v>
      </c>
      <c r="K125" s="33" t="s">
        <v>556</v>
      </c>
      <c r="L125" s="87" t="s">
        <v>556</v>
      </c>
      <c r="M125" s="54"/>
      <c r="N125" s="53" t="s">
        <v>556</v>
      </c>
      <c r="O125" s="33">
        <f t="shared" si="25"/>
        <v>44988</v>
      </c>
      <c r="P125" s="33">
        <f t="shared" si="25"/>
        <v>45168</v>
      </c>
      <c r="Q125" s="33">
        <v>45348</v>
      </c>
      <c r="R125" s="33" t="s">
        <v>563</v>
      </c>
      <c r="S125" s="39"/>
      <c r="T125" s="38">
        <f t="shared" si="24"/>
        <v>45348</v>
      </c>
      <c r="U125" s="41">
        <f t="shared" ca="1" si="21"/>
        <v>-24</v>
      </c>
      <c r="V125" s="39"/>
      <c r="W125" s="38">
        <f t="shared" ca="1" si="22"/>
        <v>45372</v>
      </c>
    </row>
    <row r="126" spans="1:23" x14ac:dyDescent="0.25">
      <c r="A126" s="93"/>
      <c r="B126" s="91"/>
      <c r="C126" s="93"/>
      <c r="D126" s="93"/>
      <c r="E126" s="93"/>
      <c r="F126" s="93"/>
      <c r="G126" s="35">
        <v>80887</v>
      </c>
      <c r="H126" s="41">
        <v>1</v>
      </c>
      <c r="I126" s="35" t="s">
        <v>393</v>
      </c>
      <c r="J126" s="49">
        <v>40878</v>
      </c>
      <c r="K126" s="33" t="s">
        <v>556</v>
      </c>
      <c r="L126" s="87" t="s">
        <v>556</v>
      </c>
      <c r="M126" s="54"/>
      <c r="N126" s="53" t="s">
        <v>556</v>
      </c>
      <c r="O126" s="33">
        <f t="shared" si="25"/>
        <v>44988</v>
      </c>
      <c r="P126" s="33">
        <f t="shared" si="25"/>
        <v>45168</v>
      </c>
      <c r="Q126" s="33">
        <v>45348</v>
      </c>
      <c r="R126" s="33" t="s">
        <v>563</v>
      </c>
      <c r="S126" s="39"/>
      <c r="T126" s="38">
        <f t="shared" si="24"/>
        <v>45348</v>
      </c>
      <c r="U126" s="41">
        <f t="shared" ca="1" si="21"/>
        <v>-24</v>
      </c>
      <c r="V126" s="39"/>
      <c r="W126" s="38">
        <f t="shared" ca="1" si="22"/>
        <v>45372</v>
      </c>
    </row>
    <row r="127" spans="1:23" x14ac:dyDescent="0.25">
      <c r="A127" s="93"/>
      <c r="B127" s="92"/>
      <c r="C127" s="93"/>
      <c r="D127" s="93"/>
      <c r="E127" s="93"/>
      <c r="F127" s="93"/>
      <c r="G127" s="35" t="s">
        <v>422</v>
      </c>
      <c r="H127" s="41">
        <v>1</v>
      </c>
      <c r="I127" s="40">
        <v>45231</v>
      </c>
      <c r="J127" s="49">
        <v>42795</v>
      </c>
      <c r="K127" s="33" t="s">
        <v>556</v>
      </c>
      <c r="L127" s="87" t="s">
        <v>556</v>
      </c>
      <c r="M127" s="54"/>
      <c r="N127" s="53" t="s">
        <v>556</v>
      </c>
      <c r="O127" s="33">
        <f t="shared" si="25"/>
        <v>44988</v>
      </c>
      <c r="P127" s="33">
        <f t="shared" si="25"/>
        <v>45168</v>
      </c>
      <c r="Q127" s="33">
        <v>45348</v>
      </c>
      <c r="R127" s="33" t="s">
        <v>563</v>
      </c>
      <c r="S127" s="39"/>
      <c r="T127" s="38">
        <f t="shared" si="24"/>
        <v>45348</v>
      </c>
      <c r="U127" s="41">
        <f t="shared" ca="1" si="21"/>
        <v>-24</v>
      </c>
      <c r="V127" s="39"/>
      <c r="W127" s="38">
        <f t="shared" ca="1" si="22"/>
        <v>45372</v>
      </c>
    </row>
    <row r="128" spans="1:23" x14ac:dyDescent="0.25">
      <c r="A128" s="93">
        <v>47</v>
      </c>
      <c r="B128" s="90" t="s">
        <v>12</v>
      </c>
      <c r="C128" s="93">
        <v>182</v>
      </c>
      <c r="D128" s="93" t="s">
        <v>258</v>
      </c>
      <c r="E128" s="93" t="s">
        <v>259</v>
      </c>
      <c r="F128" s="93" t="s">
        <v>260</v>
      </c>
      <c r="G128" s="35">
        <v>1602</v>
      </c>
      <c r="H128" s="41">
        <v>1</v>
      </c>
      <c r="I128" s="35" t="s">
        <v>427</v>
      </c>
      <c r="J128" s="49">
        <v>39783</v>
      </c>
      <c r="K128" s="33" t="s">
        <v>556</v>
      </c>
      <c r="L128" s="87" t="s">
        <v>556</v>
      </c>
      <c r="M128" s="54"/>
      <c r="N128" s="53" t="s">
        <v>556</v>
      </c>
      <c r="O128" s="33">
        <f t="shared" ref="O128:P166" si="30">P128-180</f>
        <v>44988</v>
      </c>
      <c r="P128" s="33">
        <f t="shared" si="30"/>
        <v>45168</v>
      </c>
      <c r="Q128" s="33">
        <v>45348</v>
      </c>
      <c r="R128" s="33" t="s">
        <v>563</v>
      </c>
      <c r="S128" s="39"/>
      <c r="T128" s="38">
        <f t="shared" si="24"/>
        <v>45348</v>
      </c>
      <c r="U128" s="41">
        <f t="shared" ca="1" si="21"/>
        <v>-24</v>
      </c>
      <c r="V128" s="39"/>
      <c r="W128" s="38">
        <f t="shared" ca="1" si="22"/>
        <v>45372</v>
      </c>
    </row>
    <row r="129" spans="1:23" x14ac:dyDescent="0.25">
      <c r="A129" s="93"/>
      <c r="B129" s="91"/>
      <c r="C129" s="93"/>
      <c r="D129" s="93"/>
      <c r="E129" s="93"/>
      <c r="F129" s="93"/>
      <c r="G129" s="35">
        <v>80351</v>
      </c>
      <c r="H129" s="41">
        <v>1</v>
      </c>
      <c r="I129" s="35" t="s">
        <v>531</v>
      </c>
      <c r="J129" s="49">
        <v>40878</v>
      </c>
      <c r="K129" s="33" t="s">
        <v>556</v>
      </c>
      <c r="L129" s="87" t="s">
        <v>556</v>
      </c>
      <c r="M129" s="54"/>
      <c r="N129" s="53" t="s">
        <v>556</v>
      </c>
      <c r="O129" s="33">
        <f t="shared" si="30"/>
        <v>44988</v>
      </c>
      <c r="P129" s="33">
        <f t="shared" si="30"/>
        <v>45168</v>
      </c>
      <c r="Q129" s="33">
        <v>45348</v>
      </c>
      <c r="R129" s="33" t="s">
        <v>563</v>
      </c>
      <c r="S129" s="39"/>
      <c r="T129" s="38">
        <f t="shared" si="24"/>
        <v>45348</v>
      </c>
      <c r="U129" s="41">
        <f t="shared" ca="1" si="21"/>
        <v>-24</v>
      </c>
      <c r="V129" s="39"/>
      <c r="W129" s="38">
        <f t="shared" ca="1" si="22"/>
        <v>45372</v>
      </c>
    </row>
    <row r="130" spans="1:23" x14ac:dyDescent="0.25">
      <c r="A130" s="93"/>
      <c r="B130" s="91"/>
      <c r="C130" s="93"/>
      <c r="D130" s="93"/>
      <c r="E130" s="93"/>
      <c r="F130" s="93"/>
      <c r="G130" s="35" t="s">
        <v>425</v>
      </c>
      <c r="H130" s="41">
        <v>1</v>
      </c>
      <c r="I130" s="40">
        <v>43961</v>
      </c>
      <c r="J130" s="49">
        <v>43556</v>
      </c>
      <c r="K130" s="33" t="s">
        <v>556</v>
      </c>
      <c r="L130" s="87" t="s">
        <v>556</v>
      </c>
      <c r="M130" s="54"/>
      <c r="N130" s="53" t="s">
        <v>556</v>
      </c>
      <c r="O130" s="33">
        <f t="shared" si="30"/>
        <v>44988</v>
      </c>
      <c r="P130" s="33">
        <f t="shared" si="30"/>
        <v>45168</v>
      </c>
      <c r="Q130" s="33">
        <v>45348</v>
      </c>
      <c r="R130" s="33" t="s">
        <v>563</v>
      </c>
      <c r="S130" s="39"/>
      <c r="T130" s="38">
        <f t="shared" si="24"/>
        <v>45348</v>
      </c>
      <c r="U130" s="41">
        <f t="shared" ca="1" si="21"/>
        <v>-24</v>
      </c>
      <c r="V130" s="39"/>
      <c r="W130" s="38">
        <f t="shared" ca="1" si="22"/>
        <v>45372</v>
      </c>
    </row>
    <row r="131" spans="1:23" x14ac:dyDescent="0.25">
      <c r="A131" s="93"/>
      <c r="B131" s="91"/>
      <c r="C131" s="93"/>
      <c r="D131" s="93"/>
      <c r="E131" s="93"/>
      <c r="F131" s="93"/>
      <c r="G131" s="35" t="s">
        <v>426</v>
      </c>
      <c r="H131" s="41">
        <v>1</v>
      </c>
      <c r="I131" s="40">
        <v>43961</v>
      </c>
      <c r="J131" s="49">
        <v>43556</v>
      </c>
      <c r="K131" s="33" t="s">
        <v>556</v>
      </c>
      <c r="L131" s="87" t="s">
        <v>556</v>
      </c>
      <c r="M131" s="54"/>
      <c r="N131" s="53" t="s">
        <v>556</v>
      </c>
      <c r="O131" s="33">
        <f t="shared" si="30"/>
        <v>44988</v>
      </c>
      <c r="P131" s="33">
        <f t="shared" si="30"/>
        <v>45168</v>
      </c>
      <c r="Q131" s="33">
        <v>45348</v>
      </c>
      <c r="R131" s="33" t="s">
        <v>563</v>
      </c>
      <c r="S131" s="39"/>
      <c r="T131" s="38">
        <f t="shared" si="24"/>
        <v>45348</v>
      </c>
      <c r="U131" s="41">
        <f t="shared" ca="1" si="21"/>
        <v>-24</v>
      </c>
      <c r="V131" s="39"/>
      <c r="W131" s="38">
        <f t="shared" ca="1" si="22"/>
        <v>45372</v>
      </c>
    </row>
    <row r="132" spans="1:23" x14ac:dyDescent="0.25">
      <c r="A132" s="93"/>
      <c r="B132" s="92"/>
      <c r="C132" s="93"/>
      <c r="D132" s="93"/>
      <c r="E132" s="93"/>
      <c r="F132" s="93"/>
      <c r="G132" s="35">
        <v>1148</v>
      </c>
      <c r="H132" s="41">
        <v>1</v>
      </c>
      <c r="I132" s="40">
        <v>43961</v>
      </c>
      <c r="J132" s="49">
        <v>37288</v>
      </c>
      <c r="K132" s="33" t="s">
        <v>556</v>
      </c>
      <c r="L132" s="87" t="s">
        <v>556</v>
      </c>
      <c r="M132" s="54"/>
      <c r="N132" s="53" t="s">
        <v>556</v>
      </c>
      <c r="O132" s="33">
        <f t="shared" si="30"/>
        <v>44988</v>
      </c>
      <c r="P132" s="33">
        <f t="shared" si="30"/>
        <v>45168</v>
      </c>
      <c r="Q132" s="33">
        <v>45348</v>
      </c>
      <c r="R132" s="33" t="s">
        <v>563</v>
      </c>
      <c r="S132" s="39"/>
      <c r="T132" s="38">
        <f t="shared" si="24"/>
        <v>45348</v>
      </c>
      <c r="U132" s="41">
        <f t="shared" ca="1" si="21"/>
        <v>-24</v>
      </c>
      <c r="V132" s="39"/>
      <c r="W132" s="38">
        <f t="shared" ca="1" si="22"/>
        <v>45372</v>
      </c>
    </row>
    <row r="133" spans="1:23" x14ac:dyDescent="0.25">
      <c r="A133" s="55">
        <v>48</v>
      </c>
      <c r="B133" s="55" t="s">
        <v>12</v>
      </c>
      <c r="C133" s="55">
        <v>184</v>
      </c>
      <c r="D133" s="55" t="s">
        <v>532</v>
      </c>
      <c r="E133" s="55" t="s">
        <v>533</v>
      </c>
      <c r="F133" s="55" t="s">
        <v>534</v>
      </c>
      <c r="G133" s="55" t="s">
        <v>535</v>
      </c>
      <c r="H133" s="41">
        <v>1</v>
      </c>
      <c r="I133" s="40">
        <v>44677</v>
      </c>
      <c r="J133" s="49">
        <v>43794</v>
      </c>
      <c r="K133" s="33" t="s">
        <v>556</v>
      </c>
      <c r="L133" s="87" t="s">
        <v>556</v>
      </c>
      <c r="M133" s="54"/>
      <c r="N133" s="53" t="s">
        <v>556</v>
      </c>
      <c r="O133" s="33">
        <f t="shared" si="30"/>
        <v>44988</v>
      </c>
      <c r="P133" s="33">
        <f t="shared" si="30"/>
        <v>45168</v>
      </c>
      <c r="Q133" s="33">
        <v>45348</v>
      </c>
      <c r="R133" s="33" t="s">
        <v>563</v>
      </c>
      <c r="S133" s="39"/>
      <c r="T133" s="38"/>
      <c r="U133" s="41"/>
      <c r="V133" s="39"/>
      <c r="W133" s="38"/>
    </row>
    <row r="134" spans="1:23" x14ac:dyDescent="0.25">
      <c r="A134" s="93">
        <v>50</v>
      </c>
      <c r="B134" s="90" t="s">
        <v>12</v>
      </c>
      <c r="C134" s="93">
        <v>191</v>
      </c>
      <c r="D134" s="93" t="s">
        <v>274</v>
      </c>
      <c r="E134" s="93" t="s">
        <v>275</v>
      </c>
      <c r="F134" s="93" t="s">
        <v>276</v>
      </c>
      <c r="G134" s="55" t="s">
        <v>429</v>
      </c>
      <c r="H134" s="41">
        <v>1</v>
      </c>
      <c r="I134" s="65">
        <v>44937</v>
      </c>
      <c r="J134" s="49">
        <v>41153</v>
      </c>
      <c r="K134" s="33" t="s">
        <v>556</v>
      </c>
      <c r="L134" s="87" t="s">
        <v>556</v>
      </c>
      <c r="M134" s="54"/>
      <c r="N134" s="53" t="s">
        <v>556</v>
      </c>
      <c r="O134" s="33">
        <f t="shared" si="30"/>
        <v>44988</v>
      </c>
      <c r="P134" s="33">
        <f t="shared" si="30"/>
        <v>45168</v>
      </c>
      <c r="Q134" s="33">
        <v>45348</v>
      </c>
      <c r="R134" s="33" t="s">
        <v>563</v>
      </c>
      <c r="S134" s="39"/>
      <c r="T134" s="38">
        <f t="shared" si="24"/>
        <v>45348</v>
      </c>
      <c r="U134" s="41">
        <f t="shared" ca="1" si="21"/>
        <v>-24</v>
      </c>
      <c r="V134" s="39"/>
      <c r="W134" s="38">
        <f t="shared" ca="1" si="22"/>
        <v>45372</v>
      </c>
    </row>
    <row r="135" spans="1:23" x14ac:dyDescent="0.25">
      <c r="A135" s="93"/>
      <c r="B135" s="92"/>
      <c r="C135" s="93"/>
      <c r="D135" s="93"/>
      <c r="E135" s="93"/>
      <c r="F135" s="93"/>
      <c r="G135" s="55" t="s">
        <v>428</v>
      </c>
      <c r="H135" s="41">
        <v>1</v>
      </c>
      <c r="I135" s="65">
        <v>44937</v>
      </c>
      <c r="J135" s="49">
        <v>41883</v>
      </c>
      <c r="K135" s="33" t="s">
        <v>556</v>
      </c>
      <c r="L135" s="87" t="s">
        <v>556</v>
      </c>
      <c r="M135" s="54"/>
      <c r="N135" s="53" t="s">
        <v>556</v>
      </c>
      <c r="O135" s="33">
        <f t="shared" si="30"/>
        <v>44988</v>
      </c>
      <c r="P135" s="33">
        <f t="shared" si="30"/>
        <v>45168</v>
      </c>
      <c r="Q135" s="33">
        <v>45348</v>
      </c>
      <c r="R135" s="33" t="s">
        <v>563</v>
      </c>
      <c r="S135" s="39"/>
      <c r="T135" s="38">
        <f t="shared" si="24"/>
        <v>45348</v>
      </c>
      <c r="U135" s="41">
        <f t="shared" ca="1" si="21"/>
        <v>-24</v>
      </c>
      <c r="V135" s="39"/>
      <c r="W135" s="38">
        <f t="shared" ca="1" si="22"/>
        <v>45372</v>
      </c>
    </row>
    <row r="136" spans="1:23" x14ac:dyDescent="0.25">
      <c r="A136" s="93">
        <v>51</v>
      </c>
      <c r="B136" s="90" t="s">
        <v>12</v>
      </c>
      <c r="C136" s="93">
        <v>192</v>
      </c>
      <c r="D136" s="93" t="s">
        <v>278</v>
      </c>
      <c r="E136" s="93" t="s">
        <v>279</v>
      </c>
      <c r="F136" s="93" t="s">
        <v>280</v>
      </c>
      <c r="G136" s="55" t="s">
        <v>431</v>
      </c>
      <c r="H136" s="41">
        <v>1</v>
      </c>
      <c r="I136" s="65">
        <v>44615</v>
      </c>
      <c r="J136" s="49">
        <v>43344</v>
      </c>
      <c r="K136" s="33" t="s">
        <v>556</v>
      </c>
      <c r="L136" s="87" t="s">
        <v>556</v>
      </c>
      <c r="M136" s="54"/>
      <c r="N136" s="53" t="s">
        <v>556</v>
      </c>
      <c r="O136" s="33">
        <f t="shared" si="30"/>
        <v>44988</v>
      </c>
      <c r="P136" s="33">
        <f t="shared" si="30"/>
        <v>45168</v>
      </c>
      <c r="Q136" s="33">
        <v>45348</v>
      </c>
      <c r="R136" s="33" t="s">
        <v>563</v>
      </c>
      <c r="S136" s="39"/>
      <c r="T136" s="38">
        <f t="shared" si="24"/>
        <v>45348</v>
      </c>
      <c r="U136" s="41">
        <f t="shared" ref="U136:U160" ca="1" si="31">T136-W136</f>
        <v>-24</v>
      </c>
      <c r="V136" s="39"/>
      <c r="W136" s="38">
        <f t="shared" ref="W136:W227" ca="1" si="32">TODAY()</f>
        <v>45372</v>
      </c>
    </row>
    <row r="137" spans="1:23" x14ac:dyDescent="0.25">
      <c r="A137" s="93"/>
      <c r="B137" s="92"/>
      <c r="C137" s="93"/>
      <c r="D137" s="93"/>
      <c r="E137" s="93"/>
      <c r="F137" s="93"/>
      <c r="G137" s="55" t="s">
        <v>430</v>
      </c>
      <c r="H137" s="41">
        <v>1</v>
      </c>
      <c r="I137" s="65">
        <v>44615</v>
      </c>
      <c r="J137" s="49">
        <v>43617</v>
      </c>
      <c r="K137" s="33" t="s">
        <v>556</v>
      </c>
      <c r="L137" s="87" t="s">
        <v>556</v>
      </c>
      <c r="M137" s="54"/>
      <c r="N137" s="53" t="s">
        <v>556</v>
      </c>
      <c r="O137" s="33">
        <f t="shared" si="30"/>
        <v>44988</v>
      </c>
      <c r="P137" s="33">
        <f t="shared" si="30"/>
        <v>45168</v>
      </c>
      <c r="Q137" s="33">
        <v>45348</v>
      </c>
      <c r="R137" s="33" t="s">
        <v>563</v>
      </c>
      <c r="S137" s="39"/>
      <c r="T137" s="38">
        <f t="shared" si="24"/>
        <v>45348</v>
      </c>
      <c r="U137" s="41">
        <f t="shared" ca="1" si="31"/>
        <v>-24</v>
      </c>
      <c r="V137" s="39"/>
      <c r="W137" s="38">
        <f t="shared" ca="1" si="32"/>
        <v>45372</v>
      </c>
    </row>
    <row r="138" spans="1:23" ht="16.5" customHeight="1" x14ac:dyDescent="0.25">
      <c r="A138" s="93">
        <v>52</v>
      </c>
      <c r="B138" s="90" t="s">
        <v>12</v>
      </c>
      <c r="C138" s="93">
        <v>193</v>
      </c>
      <c r="D138" s="93" t="s">
        <v>282</v>
      </c>
      <c r="E138" s="93" t="s">
        <v>283</v>
      </c>
      <c r="F138" s="94" t="s">
        <v>285</v>
      </c>
      <c r="G138" s="43" t="s">
        <v>437</v>
      </c>
      <c r="H138" s="41">
        <v>1</v>
      </c>
      <c r="I138" s="72">
        <v>44615</v>
      </c>
      <c r="J138" s="49">
        <v>43374</v>
      </c>
      <c r="K138" s="33" t="s">
        <v>556</v>
      </c>
      <c r="L138" s="87" t="s">
        <v>556</v>
      </c>
      <c r="M138" s="54"/>
      <c r="N138" s="53" t="s">
        <v>556</v>
      </c>
      <c r="O138" s="33">
        <f t="shared" si="30"/>
        <v>44988</v>
      </c>
      <c r="P138" s="33">
        <f t="shared" si="30"/>
        <v>45168</v>
      </c>
      <c r="Q138" s="33">
        <v>45348</v>
      </c>
      <c r="R138" s="33" t="s">
        <v>563</v>
      </c>
      <c r="S138" s="39"/>
      <c r="T138" s="38">
        <f t="shared" si="24"/>
        <v>45348</v>
      </c>
      <c r="U138" s="41">
        <f t="shared" ca="1" si="31"/>
        <v>-24</v>
      </c>
      <c r="V138" s="39"/>
      <c r="W138" s="38">
        <f t="shared" ca="1" si="32"/>
        <v>45372</v>
      </c>
    </row>
    <row r="139" spans="1:23" x14ac:dyDescent="0.25">
      <c r="A139" s="93"/>
      <c r="B139" s="91"/>
      <c r="C139" s="93"/>
      <c r="D139" s="93"/>
      <c r="E139" s="93"/>
      <c r="F139" s="94"/>
      <c r="G139" s="35" t="s">
        <v>432</v>
      </c>
      <c r="H139" s="41">
        <v>1</v>
      </c>
      <c r="I139" s="72">
        <v>44615</v>
      </c>
      <c r="J139" s="49">
        <v>43374</v>
      </c>
      <c r="K139" s="33" t="s">
        <v>556</v>
      </c>
      <c r="L139" s="87" t="s">
        <v>556</v>
      </c>
      <c r="M139" s="54"/>
      <c r="N139" s="53" t="s">
        <v>556</v>
      </c>
      <c r="O139" s="33">
        <f t="shared" si="30"/>
        <v>44988</v>
      </c>
      <c r="P139" s="33">
        <f t="shared" si="30"/>
        <v>45168</v>
      </c>
      <c r="Q139" s="33">
        <v>45348</v>
      </c>
      <c r="R139" s="33" t="s">
        <v>563</v>
      </c>
      <c r="S139" s="39"/>
      <c r="T139" s="38">
        <f t="shared" si="24"/>
        <v>45348</v>
      </c>
      <c r="U139" s="41">
        <f t="shared" ca="1" si="31"/>
        <v>-24</v>
      </c>
      <c r="V139" s="39"/>
      <c r="W139" s="38">
        <f t="shared" ca="1" si="32"/>
        <v>45372</v>
      </c>
    </row>
    <row r="140" spans="1:23" x14ac:dyDescent="0.25">
      <c r="A140" s="93"/>
      <c r="B140" s="91"/>
      <c r="C140" s="93"/>
      <c r="D140" s="93"/>
      <c r="E140" s="93"/>
      <c r="F140" s="94"/>
      <c r="G140" s="35" t="s">
        <v>433</v>
      </c>
      <c r="H140" s="41">
        <v>1</v>
      </c>
      <c r="I140" s="72">
        <v>44615</v>
      </c>
      <c r="J140" s="49">
        <v>39934</v>
      </c>
      <c r="K140" s="33" t="s">
        <v>556</v>
      </c>
      <c r="L140" s="87" t="s">
        <v>556</v>
      </c>
      <c r="M140" s="54"/>
      <c r="N140" s="53" t="s">
        <v>556</v>
      </c>
      <c r="O140" s="33">
        <f t="shared" si="30"/>
        <v>44988</v>
      </c>
      <c r="P140" s="33">
        <f t="shared" si="30"/>
        <v>45168</v>
      </c>
      <c r="Q140" s="33">
        <v>45348</v>
      </c>
      <c r="R140" s="33" t="s">
        <v>563</v>
      </c>
      <c r="S140" s="39"/>
      <c r="T140" s="38">
        <f t="shared" si="24"/>
        <v>45348</v>
      </c>
      <c r="U140" s="41">
        <f t="shared" ca="1" si="31"/>
        <v>-24</v>
      </c>
      <c r="V140" s="39"/>
      <c r="W140" s="38">
        <f t="shared" ca="1" si="32"/>
        <v>45372</v>
      </c>
    </row>
    <row r="141" spans="1:23" x14ac:dyDescent="0.25">
      <c r="A141" s="93"/>
      <c r="B141" s="91"/>
      <c r="C141" s="93"/>
      <c r="D141" s="93"/>
      <c r="E141" s="93"/>
      <c r="F141" s="94"/>
      <c r="G141" s="35" t="s">
        <v>434</v>
      </c>
      <c r="H141" s="41">
        <v>1</v>
      </c>
      <c r="I141" s="72">
        <v>44615</v>
      </c>
      <c r="J141" s="49">
        <v>42248</v>
      </c>
      <c r="K141" s="33" t="s">
        <v>556</v>
      </c>
      <c r="L141" s="87" t="s">
        <v>556</v>
      </c>
      <c r="M141" s="54"/>
      <c r="N141" s="53" t="s">
        <v>556</v>
      </c>
      <c r="O141" s="33">
        <f t="shared" si="30"/>
        <v>44988</v>
      </c>
      <c r="P141" s="33">
        <f t="shared" si="30"/>
        <v>45168</v>
      </c>
      <c r="Q141" s="33">
        <v>45348</v>
      </c>
      <c r="R141" s="33" t="s">
        <v>563</v>
      </c>
      <c r="S141" s="39"/>
      <c r="T141" s="38">
        <f t="shared" si="24"/>
        <v>45348</v>
      </c>
      <c r="U141" s="41">
        <f t="shared" ca="1" si="31"/>
        <v>-24</v>
      </c>
      <c r="V141" s="39"/>
      <c r="W141" s="38">
        <f t="shared" ca="1" si="32"/>
        <v>45372</v>
      </c>
    </row>
    <row r="142" spans="1:23" x14ac:dyDescent="0.25">
      <c r="A142" s="93"/>
      <c r="B142" s="91"/>
      <c r="C142" s="93"/>
      <c r="D142" s="93"/>
      <c r="E142" s="93"/>
      <c r="F142" s="94"/>
      <c r="G142" s="35" t="s">
        <v>435</v>
      </c>
      <c r="H142" s="41">
        <v>1</v>
      </c>
      <c r="I142" s="72">
        <v>44615</v>
      </c>
      <c r="J142" s="49">
        <v>42005</v>
      </c>
      <c r="K142" s="33" t="s">
        <v>556</v>
      </c>
      <c r="L142" s="87" t="s">
        <v>556</v>
      </c>
      <c r="M142" s="54"/>
      <c r="N142" s="53" t="s">
        <v>556</v>
      </c>
      <c r="O142" s="33">
        <f t="shared" si="30"/>
        <v>44988</v>
      </c>
      <c r="P142" s="33">
        <f t="shared" si="30"/>
        <v>45168</v>
      </c>
      <c r="Q142" s="33">
        <v>45348</v>
      </c>
      <c r="R142" s="33" t="s">
        <v>563</v>
      </c>
      <c r="S142" s="39"/>
      <c r="T142" s="38">
        <f t="shared" si="24"/>
        <v>45348</v>
      </c>
      <c r="U142" s="41">
        <f t="shared" ca="1" si="31"/>
        <v>-24</v>
      </c>
      <c r="V142" s="39"/>
      <c r="W142" s="38">
        <f t="shared" ca="1" si="32"/>
        <v>45372</v>
      </c>
    </row>
    <row r="143" spans="1:23" x14ac:dyDescent="0.25">
      <c r="A143" s="93"/>
      <c r="B143" s="92"/>
      <c r="C143" s="93"/>
      <c r="D143" s="93"/>
      <c r="E143" s="93"/>
      <c r="F143" s="94"/>
      <c r="G143" s="35" t="s">
        <v>436</v>
      </c>
      <c r="H143" s="41">
        <v>1</v>
      </c>
      <c r="I143" s="72">
        <v>44615</v>
      </c>
      <c r="J143" s="49">
        <v>43344</v>
      </c>
      <c r="K143" s="33" t="s">
        <v>556</v>
      </c>
      <c r="L143" s="87" t="s">
        <v>556</v>
      </c>
      <c r="M143" s="54"/>
      <c r="N143" s="53" t="s">
        <v>556</v>
      </c>
      <c r="O143" s="33">
        <f t="shared" si="30"/>
        <v>44988</v>
      </c>
      <c r="P143" s="33">
        <f t="shared" si="30"/>
        <v>45168</v>
      </c>
      <c r="Q143" s="33">
        <v>45348</v>
      </c>
      <c r="R143" s="33" t="s">
        <v>563</v>
      </c>
      <c r="S143" s="39"/>
      <c r="T143" s="38">
        <f t="shared" si="24"/>
        <v>45348</v>
      </c>
      <c r="U143" s="41">
        <f t="shared" ca="1" si="31"/>
        <v>-24</v>
      </c>
      <c r="V143" s="39"/>
      <c r="W143" s="38">
        <f t="shared" ca="1" si="32"/>
        <v>45372</v>
      </c>
    </row>
    <row r="144" spans="1:23" x14ac:dyDescent="0.25">
      <c r="A144" s="55">
        <v>53</v>
      </c>
      <c r="B144" s="55" t="s">
        <v>12</v>
      </c>
      <c r="C144" s="55">
        <v>195</v>
      </c>
      <c r="D144" s="55" t="s">
        <v>287</v>
      </c>
      <c r="E144" s="55" t="s">
        <v>288</v>
      </c>
      <c r="F144" s="55" t="s">
        <v>289</v>
      </c>
      <c r="G144" s="55">
        <v>341652</v>
      </c>
      <c r="H144" s="41">
        <v>1</v>
      </c>
      <c r="I144" s="65">
        <v>43546</v>
      </c>
      <c r="J144" s="49">
        <v>38596</v>
      </c>
      <c r="K144" s="33" t="s">
        <v>556</v>
      </c>
      <c r="L144" s="87" t="s">
        <v>556</v>
      </c>
      <c r="M144" s="54"/>
      <c r="N144" s="53" t="s">
        <v>556</v>
      </c>
      <c r="O144" s="33">
        <f t="shared" si="30"/>
        <v>44988</v>
      </c>
      <c r="P144" s="33">
        <f t="shared" si="30"/>
        <v>45168</v>
      </c>
      <c r="Q144" s="33">
        <v>45348</v>
      </c>
      <c r="R144" s="33" t="s">
        <v>563</v>
      </c>
      <c r="S144" s="39"/>
      <c r="T144" s="38">
        <f t="shared" si="24"/>
        <v>45348</v>
      </c>
      <c r="U144" s="41">
        <f t="shared" ca="1" si="31"/>
        <v>-24</v>
      </c>
      <c r="V144" s="39"/>
      <c r="W144" s="38">
        <f t="shared" ca="1" si="32"/>
        <v>45372</v>
      </c>
    </row>
    <row r="145" spans="1:23" x14ac:dyDescent="0.25">
      <c r="A145" s="55">
        <v>54</v>
      </c>
      <c r="B145" s="55"/>
      <c r="C145" s="55">
        <v>200</v>
      </c>
      <c r="D145" s="55" t="s">
        <v>536</v>
      </c>
      <c r="E145" s="55" t="s">
        <v>537</v>
      </c>
      <c r="F145" s="55" t="s">
        <v>538</v>
      </c>
      <c r="G145" s="55">
        <v>382</v>
      </c>
      <c r="H145" s="41">
        <v>1</v>
      </c>
      <c r="I145" s="65">
        <v>44796</v>
      </c>
      <c r="J145" s="49">
        <v>41640</v>
      </c>
      <c r="K145" s="33" t="s">
        <v>556</v>
      </c>
      <c r="L145" s="87" t="s">
        <v>556</v>
      </c>
      <c r="M145" s="54"/>
      <c r="N145" s="53" t="s">
        <v>556</v>
      </c>
      <c r="O145" s="33">
        <f t="shared" si="30"/>
        <v>44988</v>
      </c>
      <c r="P145" s="33">
        <f t="shared" si="30"/>
        <v>45168</v>
      </c>
      <c r="Q145" s="33">
        <v>45348</v>
      </c>
      <c r="R145" s="33" t="s">
        <v>563</v>
      </c>
      <c r="S145" s="39"/>
      <c r="T145" s="38">
        <f t="shared" ref="T145:T168" si="33">Q145</f>
        <v>45348</v>
      </c>
      <c r="U145" s="41">
        <f t="shared" ca="1" si="31"/>
        <v>-24</v>
      </c>
      <c r="V145" s="39"/>
      <c r="W145" s="38">
        <f t="shared" ca="1" si="32"/>
        <v>45372</v>
      </c>
    </row>
    <row r="146" spans="1:23" x14ac:dyDescent="0.25">
      <c r="A146" s="93">
        <v>55</v>
      </c>
      <c r="B146" s="90" t="s">
        <v>12</v>
      </c>
      <c r="C146" s="93">
        <v>202</v>
      </c>
      <c r="D146" s="68" t="s">
        <v>293</v>
      </c>
      <c r="E146" s="93" t="s">
        <v>294</v>
      </c>
      <c r="F146" s="93" t="s">
        <v>295</v>
      </c>
      <c r="G146" s="35">
        <v>1397</v>
      </c>
      <c r="H146" s="41">
        <v>1</v>
      </c>
      <c r="I146" s="37">
        <v>43910</v>
      </c>
      <c r="J146" s="49">
        <v>45825</v>
      </c>
      <c r="K146" s="33" t="s">
        <v>556</v>
      </c>
      <c r="L146" s="87" t="s">
        <v>556</v>
      </c>
      <c r="M146" s="54"/>
      <c r="N146" s="53" t="s">
        <v>556</v>
      </c>
      <c r="O146" s="33">
        <f t="shared" si="30"/>
        <v>44988</v>
      </c>
      <c r="P146" s="33">
        <f t="shared" si="30"/>
        <v>45168</v>
      </c>
      <c r="Q146" s="33">
        <v>45348</v>
      </c>
      <c r="R146" s="33" t="s">
        <v>563</v>
      </c>
      <c r="S146" s="39"/>
      <c r="T146" s="38">
        <f t="shared" si="33"/>
        <v>45348</v>
      </c>
      <c r="U146" s="41">
        <f t="shared" ca="1" si="31"/>
        <v>-24</v>
      </c>
      <c r="V146" s="39"/>
      <c r="W146" s="38">
        <f t="shared" ca="1" si="32"/>
        <v>45372</v>
      </c>
    </row>
    <row r="147" spans="1:23" x14ac:dyDescent="0.25">
      <c r="A147" s="93"/>
      <c r="B147" s="92"/>
      <c r="C147" s="93"/>
      <c r="D147" s="68"/>
      <c r="E147" s="93"/>
      <c r="F147" s="93"/>
      <c r="G147" s="35">
        <v>897</v>
      </c>
      <c r="H147" s="41">
        <v>1</v>
      </c>
      <c r="I147" s="37">
        <v>43910</v>
      </c>
      <c r="J147" s="49">
        <v>45826</v>
      </c>
      <c r="K147" s="33" t="s">
        <v>556</v>
      </c>
      <c r="L147" s="87" t="s">
        <v>556</v>
      </c>
      <c r="M147" s="54"/>
      <c r="N147" s="53" t="s">
        <v>556</v>
      </c>
      <c r="O147" s="33">
        <f t="shared" si="30"/>
        <v>44988</v>
      </c>
      <c r="P147" s="33">
        <f t="shared" si="30"/>
        <v>45168</v>
      </c>
      <c r="Q147" s="33">
        <v>45348</v>
      </c>
      <c r="R147" s="33" t="s">
        <v>563</v>
      </c>
      <c r="S147" s="39"/>
      <c r="T147" s="38">
        <f t="shared" si="33"/>
        <v>45348</v>
      </c>
      <c r="U147" s="41">
        <f t="shared" ca="1" si="31"/>
        <v>-24</v>
      </c>
      <c r="V147" s="39"/>
      <c r="W147" s="38">
        <f t="shared" ca="1" si="32"/>
        <v>45372</v>
      </c>
    </row>
    <row r="148" spans="1:23" x14ac:dyDescent="0.25">
      <c r="A148" s="93">
        <v>56</v>
      </c>
      <c r="B148" s="90" t="s">
        <v>12</v>
      </c>
      <c r="C148" s="93">
        <v>204</v>
      </c>
      <c r="D148" s="93" t="s">
        <v>298</v>
      </c>
      <c r="E148" s="93" t="s">
        <v>299</v>
      </c>
      <c r="F148" s="93" t="s">
        <v>300</v>
      </c>
      <c r="G148" s="35">
        <v>207</v>
      </c>
      <c r="H148" s="41">
        <v>1</v>
      </c>
      <c r="I148" s="37">
        <v>44367</v>
      </c>
      <c r="J148" s="49">
        <v>38808</v>
      </c>
      <c r="K148" s="33" t="s">
        <v>556</v>
      </c>
      <c r="L148" s="87" t="s">
        <v>556</v>
      </c>
      <c r="M148" s="54"/>
      <c r="N148" s="53" t="s">
        <v>556</v>
      </c>
      <c r="O148" s="33">
        <f t="shared" si="30"/>
        <v>44988</v>
      </c>
      <c r="P148" s="33">
        <f t="shared" si="30"/>
        <v>45168</v>
      </c>
      <c r="Q148" s="33">
        <v>45348</v>
      </c>
      <c r="R148" s="33" t="s">
        <v>563</v>
      </c>
      <c r="S148" s="39"/>
      <c r="T148" s="38">
        <f t="shared" si="33"/>
        <v>45348</v>
      </c>
      <c r="U148" s="41">
        <f t="shared" ca="1" si="31"/>
        <v>-24</v>
      </c>
      <c r="V148" s="39"/>
      <c r="W148" s="38">
        <f t="shared" ca="1" si="32"/>
        <v>45372</v>
      </c>
    </row>
    <row r="149" spans="1:23" x14ac:dyDescent="0.25">
      <c r="A149" s="93"/>
      <c r="B149" s="91"/>
      <c r="C149" s="93"/>
      <c r="D149" s="93"/>
      <c r="E149" s="93"/>
      <c r="F149" s="93"/>
      <c r="G149" s="35">
        <v>626</v>
      </c>
      <c r="H149" s="41">
        <v>1</v>
      </c>
      <c r="I149" s="37">
        <v>44367</v>
      </c>
      <c r="J149" s="49">
        <v>42064</v>
      </c>
      <c r="K149" s="33" t="s">
        <v>556</v>
      </c>
      <c r="L149" s="87" t="s">
        <v>556</v>
      </c>
      <c r="M149" s="54"/>
      <c r="N149" s="53" t="s">
        <v>556</v>
      </c>
      <c r="O149" s="33">
        <f t="shared" si="30"/>
        <v>44988</v>
      </c>
      <c r="P149" s="33">
        <f t="shared" si="30"/>
        <v>45168</v>
      </c>
      <c r="Q149" s="33">
        <v>45348</v>
      </c>
      <c r="R149" s="33" t="s">
        <v>563</v>
      </c>
      <c r="S149" s="39"/>
      <c r="T149" s="38">
        <f t="shared" si="33"/>
        <v>45348</v>
      </c>
      <c r="U149" s="41">
        <f t="shared" ca="1" si="31"/>
        <v>-24</v>
      </c>
      <c r="V149" s="39"/>
      <c r="W149" s="38">
        <f t="shared" ca="1" si="32"/>
        <v>45372</v>
      </c>
    </row>
    <row r="150" spans="1:23" x14ac:dyDescent="0.25">
      <c r="A150" s="93"/>
      <c r="B150" s="91"/>
      <c r="C150" s="93"/>
      <c r="D150" s="93"/>
      <c r="E150" s="93"/>
      <c r="F150" s="93"/>
      <c r="G150" s="35">
        <v>570</v>
      </c>
      <c r="H150" s="41">
        <v>1</v>
      </c>
      <c r="I150" s="37">
        <v>44367</v>
      </c>
      <c r="J150" s="49">
        <v>41760</v>
      </c>
      <c r="K150" s="33" t="s">
        <v>556</v>
      </c>
      <c r="L150" s="87" t="s">
        <v>556</v>
      </c>
      <c r="M150" s="54"/>
      <c r="N150" s="53" t="s">
        <v>556</v>
      </c>
      <c r="O150" s="33">
        <f t="shared" si="30"/>
        <v>44988</v>
      </c>
      <c r="P150" s="33">
        <f t="shared" si="30"/>
        <v>45168</v>
      </c>
      <c r="Q150" s="33">
        <v>45348</v>
      </c>
      <c r="R150" s="33" t="s">
        <v>563</v>
      </c>
      <c r="S150" s="39"/>
      <c r="T150" s="38">
        <f t="shared" si="33"/>
        <v>45348</v>
      </c>
      <c r="U150" s="41">
        <f t="shared" ca="1" si="31"/>
        <v>-24</v>
      </c>
      <c r="V150" s="39"/>
      <c r="W150" s="38">
        <f t="shared" ca="1" si="32"/>
        <v>45372</v>
      </c>
    </row>
    <row r="151" spans="1:23" x14ac:dyDescent="0.25">
      <c r="A151" s="93"/>
      <c r="B151" s="92"/>
      <c r="C151" s="93"/>
      <c r="D151" s="93"/>
      <c r="E151" s="93"/>
      <c r="F151" s="93"/>
      <c r="G151" s="35">
        <v>794</v>
      </c>
      <c r="H151" s="41">
        <v>1</v>
      </c>
      <c r="I151" s="37">
        <v>44367</v>
      </c>
      <c r="J151" s="49">
        <v>43497</v>
      </c>
      <c r="K151" s="33" t="s">
        <v>556</v>
      </c>
      <c r="L151" s="87" t="s">
        <v>556</v>
      </c>
      <c r="M151" s="54"/>
      <c r="N151" s="53" t="s">
        <v>556</v>
      </c>
      <c r="O151" s="33">
        <f t="shared" si="30"/>
        <v>44988</v>
      </c>
      <c r="P151" s="33">
        <f t="shared" si="30"/>
        <v>45168</v>
      </c>
      <c r="Q151" s="33">
        <v>45348</v>
      </c>
      <c r="R151" s="33" t="s">
        <v>563</v>
      </c>
      <c r="S151" s="39"/>
      <c r="T151" s="38">
        <f t="shared" si="33"/>
        <v>45348</v>
      </c>
      <c r="U151" s="41">
        <f t="shared" ca="1" si="31"/>
        <v>-24</v>
      </c>
      <c r="V151" s="39"/>
      <c r="W151" s="38">
        <f t="shared" ca="1" si="32"/>
        <v>45372</v>
      </c>
    </row>
    <row r="152" spans="1:23" x14ac:dyDescent="0.25">
      <c r="A152" s="55">
        <v>57</v>
      </c>
      <c r="B152" s="55" t="s">
        <v>12</v>
      </c>
      <c r="C152" s="55">
        <v>208</v>
      </c>
      <c r="D152" s="55" t="s">
        <v>303</v>
      </c>
      <c r="E152" s="55" t="s">
        <v>304</v>
      </c>
      <c r="F152" s="55" t="s">
        <v>305</v>
      </c>
      <c r="G152" s="55">
        <v>1172</v>
      </c>
      <c r="H152" s="41">
        <v>1</v>
      </c>
      <c r="I152" s="57">
        <v>44275</v>
      </c>
      <c r="J152" s="49">
        <v>43585</v>
      </c>
      <c r="K152" s="33" t="s">
        <v>556</v>
      </c>
      <c r="L152" s="87">
        <v>20</v>
      </c>
      <c r="M152" s="54">
        <f t="shared" si="26"/>
        <v>240</v>
      </c>
      <c r="N152" s="53">
        <f t="shared" ref="N152:N168" si="34">EDATE(J152,M152)</f>
        <v>50890</v>
      </c>
      <c r="O152" s="33">
        <f t="shared" si="30"/>
        <v>44988</v>
      </c>
      <c r="P152" s="33">
        <f t="shared" si="30"/>
        <v>45168</v>
      </c>
      <c r="Q152" s="33">
        <v>45348</v>
      </c>
      <c r="R152" s="33" t="s">
        <v>563</v>
      </c>
      <c r="S152" s="39"/>
      <c r="T152" s="38">
        <f t="shared" si="33"/>
        <v>45348</v>
      </c>
      <c r="U152" s="41">
        <f t="shared" ca="1" si="31"/>
        <v>-24</v>
      </c>
      <c r="V152" s="39"/>
      <c r="W152" s="38">
        <f t="shared" ca="1" si="32"/>
        <v>45372</v>
      </c>
    </row>
    <row r="153" spans="1:23" x14ac:dyDescent="0.25">
      <c r="A153" s="55">
        <v>58</v>
      </c>
      <c r="B153" s="55" t="s">
        <v>12</v>
      </c>
      <c r="C153" s="55">
        <v>215</v>
      </c>
      <c r="D153" s="55" t="s">
        <v>306</v>
      </c>
      <c r="E153" s="55" t="s">
        <v>307</v>
      </c>
      <c r="F153" s="55" t="s">
        <v>308</v>
      </c>
      <c r="G153" s="55" t="s">
        <v>309</v>
      </c>
      <c r="H153" s="41">
        <v>1</v>
      </c>
      <c r="I153" s="55"/>
      <c r="J153" s="49">
        <v>42795</v>
      </c>
      <c r="K153" s="33" t="s">
        <v>556</v>
      </c>
      <c r="L153" s="87">
        <v>15</v>
      </c>
      <c r="M153" s="54">
        <f t="shared" si="26"/>
        <v>180</v>
      </c>
      <c r="N153" s="53">
        <f t="shared" si="34"/>
        <v>48274</v>
      </c>
      <c r="O153" s="33">
        <f t="shared" si="30"/>
        <v>44977</v>
      </c>
      <c r="P153" s="33">
        <f t="shared" si="30"/>
        <v>45157</v>
      </c>
      <c r="Q153" s="33">
        <v>45337</v>
      </c>
      <c r="R153" s="33" t="s">
        <v>563</v>
      </c>
      <c r="S153" s="39"/>
      <c r="T153" s="38">
        <f t="shared" si="33"/>
        <v>45337</v>
      </c>
      <c r="U153" s="41">
        <f t="shared" ca="1" si="31"/>
        <v>-35</v>
      </c>
      <c r="V153" s="39"/>
      <c r="W153" s="38">
        <f t="shared" ca="1" si="32"/>
        <v>45372</v>
      </c>
    </row>
    <row r="154" spans="1:23" x14ac:dyDescent="0.25">
      <c r="A154" s="55">
        <v>59</v>
      </c>
      <c r="B154" s="55" t="s">
        <v>12</v>
      </c>
      <c r="C154" s="55">
        <v>216</v>
      </c>
      <c r="D154" s="55" t="s">
        <v>310</v>
      </c>
      <c r="E154" s="55" t="s">
        <v>311</v>
      </c>
      <c r="F154" s="55" t="s">
        <v>312</v>
      </c>
      <c r="G154" s="55">
        <v>32</v>
      </c>
      <c r="H154" s="41">
        <v>1</v>
      </c>
      <c r="I154" s="57"/>
      <c r="J154" s="49">
        <v>43722</v>
      </c>
      <c r="K154" s="33" t="s">
        <v>556</v>
      </c>
      <c r="L154" s="87">
        <v>15</v>
      </c>
      <c r="M154" s="54">
        <f t="shared" si="26"/>
        <v>180</v>
      </c>
      <c r="N154" s="53">
        <f t="shared" si="34"/>
        <v>49201</v>
      </c>
      <c r="O154" s="33">
        <f t="shared" si="30"/>
        <v>44977</v>
      </c>
      <c r="P154" s="33">
        <f t="shared" si="30"/>
        <v>45157</v>
      </c>
      <c r="Q154" s="33">
        <v>45337</v>
      </c>
      <c r="R154" s="33" t="s">
        <v>563</v>
      </c>
      <c r="S154" s="39" t="s">
        <v>455</v>
      </c>
      <c r="T154" s="38">
        <f t="shared" si="33"/>
        <v>45337</v>
      </c>
      <c r="U154" s="41">
        <f t="shared" ca="1" si="31"/>
        <v>-35</v>
      </c>
      <c r="V154" s="39"/>
      <c r="W154" s="38">
        <f t="shared" ca="1" si="32"/>
        <v>45372</v>
      </c>
    </row>
    <row r="155" spans="1:23" x14ac:dyDescent="0.25">
      <c r="A155" s="93">
        <v>60</v>
      </c>
      <c r="B155" s="90" t="s">
        <v>12</v>
      </c>
      <c r="C155" s="93">
        <v>219</v>
      </c>
      <c r="D155" s="93" t="s">
        <v>318</v>
      </c>
      <c r="E155" s="93" t="s">
        <v>319</v>
      </c>
      <c r="F155" s="93" t="s">
        <v>320</v>
      </c>
      <c r="G155" s="35">
        <v>4412</v>
      </c>
      <c r="H155" s="41">
        <v>1</v>
      </c>
      <c r="I155" s="37">
        <v>43905</v>
      </c>
      <c r="J155" s="49">
        <v>43435</v>
      </c>
      <c r="K155" s="33" t="s">
        <v>556</v>
      </c>
      <c r="L155" s="87" t="s">
        <v>556</v>
      </c>
      <c r="M155" s="54"/>
      <c r="N155" s="53" t="s">
        <v>556</v>
      </c>
      <c r="O155" s="33">
        <f t="shared" si="30"/>
        <v>44988</v>
      </c>
      <c r="P155" s="33">
        <f t="shared" si="30"/>
        <v>45168</v>
      </c>
      <c r="Q155" s="33">
        <v>45348</v>
      </c>
      <c r="R155" s="33" t="s">
        <v>563</v>
      </c>
      <c r="S155" s="39"/>
      <c r="T155" s="38">
        <f t="shared" si="33"/>
        <v>45348</v>
      </c>
      <c r="U155" s="41">
        <f t="shared" ca="1" si="31"/>
        <v>-24</v>
      </c>
      <c r="V155" s="39"/>
      <c r="W155" s="38">
        <f t="shared" ca="1" si="32"/>
        <v>45372</v>
      </c>
    </row>
    <row r="156" spans="1:23" x14ac:dyDescent="0.25">
      <c r="A156" s="93"/>
      <c r="B156" s="91"/>
      <c r="C156" s="93"/>
      <c r="D156" s="93"/>
      <c r="E156" s="93"/>
      <c r="F156" s="93"/>
      <c r="G156" s="35">
        <v>4414</v>
      </c>
      <c r="H156" s="41">
        <v>1</v>
      </c>
      <c r="I156" s="37">
        <v>43905</v>
      </c>
      <c r="J156" s="49">
        <v>43435</v>
      </c>
      <c r="K156" s="33" t="s">
        <v>556</v>
      </c>
      <c r="L156" s="87" t="s">
        <v>556</v>
      </c>
      <c r="M156" s="54"/>
      <c r="N156" s="53" t="s">
        <v>556</v>
      </c>
      <c r="O156" s="33">
        <f t="shared" si="30"/>
        <v>44988</v>
      </c>
      <c r="P156" s="33">
        <f t="shared" si="30"/>
        <v>45168</v>
      </c>
      <c r="Q156" s="33">
        <v>45348</v>
      </c>
      <c r="R156" s="33" t="s">
        <v>563</v>
      </c>
      <c r="S156" s="39"/>
      <c r="T156" s="38">
        <f t="shared" si="33"/>
        <v>45348</v>
      </c>
      <c r="U156" s="41">
        <f t="shared" ca="1" si="31"/>
        <v>-24</v>
      </c>
      <c r="V156" s="39"/>
      <c r="W156" s="38">
        <f t="shared" ca="1" si="32"/>
        <v>45372</v>
      </c>
    </row>
    <row r="157" spans="1:23" x14ac:dyDescent="0.25">
      <c r="A157" s="93"/>
      <c r="B157" s="91"/>
      <c r="C157" s="93"/>
      <c r="D157" s="93"/>
      <c r="E157" s="93"/>
      <c r="F157" s="93"/>
      <c r="G157" s="35">
        <v>4416</v>
      </c>
      <c r="H157" s="41">
        <v>1</v>
      </c>
      <c r="I157" s="37">
        <v>43905</v>
      </c>
      <c r="J157" s="49">
        <v>43435</v>
      </c>
      <c r="K157" s="33" t="s">
        <v>556</v>
      </c>
      <c r="L157" s="87" t="s">
        <v>556</v>
      </c>
      <c r="M157" s="54"/>
      <c r="N157" s="53" t="s">
        <v>556</v>
      </c>
      <c r="O157" s="33">
        <f t="shared" si="30"/>
        <v>44988</v>
      </c>
      <c r="P157" s="33">
        <f t="shared" si="30"/>
        <v>45168</v>
      </c>
      <c r="Q157" s="33">
        <v>45348</v>
      </c>
      <c r="R157" s="33" t="s">
        <v>563</v>
      </c>
      <c r="S157" s="39"/>
      <c r="T157" s="38">
        <f t="shared" si="33"/>
        <v>45348</v>
      </c>
      <c r="U157" s="41">
        <f t="shared" ca="1" si="31"/>
        <v>-24</v>
      </c>
      <c r="V157" s="39"/>
      <c r="W157" s="38">
        <f t="shared" ca="1" si="32"/>
        <v>45372</v>
      </c>
    </row>
    <row r="158" spans="1:23" x14ac:dyDescent="0.25">
      <c r="A158" s="93"/>
      <c r="B158" s="91"/>
      <c r="C158" s="93"/>
      <c r="D158" s="93"/>
      <c r="E158" s="93"/>
      <c r="F158" s="93"/>
      <c r="G158" s="35">
        <v>4294</v>
      </c>
      <c r="H158" s="41">
        <v>1</v>
      </c>
      <c r="I158" s="37">
        <v>43905</v>
      </c>
      <c r="J158" s="49">
        <v>42614</v>
      </c>
      <c r="K158" s="33" t="s">
        <v>556</v>
      </c>
      <c r="L158" s="87" t="s">
        <v>556</v>
      </c>
      <c r="M158" s="54"/>
      <c r="N158" s="53" t="s">
        <v>556</v>
      </c>
      <c r="O158" s="33">
        <f t="shared" si="30"/>
        <v>44988</v>
      </c>
      <c r="P158" s="33">
        <f t="shared" si="30"/>
        <v>45168</v>
      </c>
      <c r="Q158" s="33">
        <v>45348</v>
      </c>
      <c r="R158" s="33" t="s">
        <v>563</v>
      </c>
      <c r="S158" s="39"/>
      <c r="T158" s="38">
        <f t="shared" si="33"/>
        <v>45348</v>
      </c>
      <c r="U158" s="41">
        <f t="shared" ca="1" si="31"/>
        <v>-24</v>
      </c>
      <c r="V158" s="39"/>
      <c r="W158" s="38">
        <f t="shared" ca="1" si="32"/>
        <v>45372</v>
      </c>
    </row>
    <row r="159" spans="1:23" x14ac:dyDescent="0.25">
      <c r="A159" s="93"/>
      <c r="B159" s="91"/>
      <c r="C159" s="93"/>
      <c r="D159" s="93"/>
      <c r="E159" s="93"/>
      <c r="F159" s="93"/>
      <c r="G159" s="35">
        <v>4392</v>
      </c>
      <c r="H159" s="41">
        <v>1</v>
      </c>
      <c r="I159" s="37">
        <v>43905</v>
      </c>
      <c r="J159" s="49">
        <v>43252</v>
      </c>
      <c r="K159" s="33" t="s">
        <v>556</v>
      </c>
      <c r="L159" s="87" t="s">
        <v>556</v>
      </c>
      <c r="M159" s="54"/>
      <c r="N159" s="53" t="s">
        <v>556</v>
      </c>
      <c r="O159" s="33">
        <f t="shared" si="30"/>
        <v>44988</v>
      </c>
      <c r="P159" s="33">
        <f t="shared" si="30"/>
        <v>45168</v>
      </c>
      <c r="Q159" s="33">
        <v>45348</v>
      </c>
      <c r="R159" s="33" t="s">
        <v>563</v>
      </c>
      <c r="S159" s="39"/>
      <c r="T159" s="38">
        <f t="shared" si="33"/>
        <v>45348</v>
      </c>
      <c r="U159" s="41">
        <f t="shared" ca="1" si="31"/>
        <v>-24</v>
      </c>
      <c r="V159" s="39"/>
      <c r="W159" s="38">
        <f t="shared" ca="1" si="32"/>
        <v>45372</v>
      </c>
    </row>
    <row r="160" spans="1:23" x14ac:dyDescent="0.25">
      <c r="A160" s="93"/>
      <c r="B160" s="91"/>
      <c r="C160" s="93"/>
      <c r="D160" s="93"/>
      <c r="E160" s="93"/>
      <c r="F160" s="93"/>
      <c r="G160" s="35">
        <v>4417</v>
      </c>
      <c r="H160" s="41">
        <v>1</v>
      </c>
      <c r="I160" s="37">
        <v>43905</v>
      </c>
      <c r="J160" s="49">
        <v>40087</v>
      </c>
      <c r="K160" s="33" t="s">
        <v>556</v>
      </c>
      <c r="L160" s="87" t="s">
        <v>556</v>
      </c>
      <c r="M160" s="54"/>
      <c r="N160" s="53" t="s">
        <v>556</v>
      </c>
      <c r="O160" s="33">
        <f t="shared" si="30"/>
        <v>44988</v>
      </c>
      <c r="P160" s="33">
        <f t="shared" si="30"/>
        <v>45168</v>
      </c>
      <c r="Q160" s="33">
        <v>45348</v>
      </c>
      <c r="R160" s="33" t="s">
        <v>563</v>
      </c>
      <c r="S160" s="39"/>
      <c r="T160" s="38">
        <f t="shared" si="33"/>
        <v>45348</v>
      </c>
      <c r="U160" s="41">
        <f t="shared" ca="1" si="31"/>
        <v>-24</v>
      </c>
      <c r="V160" s="39"/>
      <c r="W160" s="38">
        <f t="shared" ca="1" si="32"/>
        <v>45372</v>
      </c>
    </row>
    <row r="161" spans="1:23" x14ac:dyDescent="0.25">
      <c r="A161" s="93"/>
      <c r="B161" s="92"/>
      <c r="C161" s="93"/>
      <c r="D161" s="55"/>
      <c r="E161" s="93"/>
      <c r="F161" s="93"/>
      <c r="G161" s="35">
        <v>4217</v>
      </c>
      <c r="H161" s="41">
        <v>1</v>
      </c>
      <c r="I161" s="37">
        <v>45342</v>
      </c>
      <c r="J161" s="49">
        <v>41395</v>
      </c>
      <c r="K161" s="33" t="s">
        <v>556</v>
      </c>
      <c r="L161" s="87" t="s">
        <v>556</v>
      </c>
      <c r="M161" s="54"/>
      <c r="N161" s="53" t="s">
        <v>556</v>
      </c>
      <c r="O161" s="33">
        <f t="shared" ref="O161" si="35">P161-180</f>
        <v>44988</v>
      </c>
      <c r="P161" s="33">
        <f t="shared" ref="P161" si="36">Q161-180</f>
        <v>45168</v>
      </c>
      <c r="Q161" s="33">
        <v>45348</v>
      </c>
      <c r="R161" s="33" t="s">
        <v>563</v>
      </c>
      <c r="S161" s="39"/>
      <c r="T161" s="38"/>
      <c r="U161" s="41"/>
      <c r="V161" s="39"/>
      <c r="W161" s="38"/>
    </row>
    <row r="162" spans="1:23" x14ac:dyDescent="0.25">
      <c r="A162" s="93">
        <v>61</v>
      </c>
      <c r="B162" s="93" t="s">
        <v>442</v>
      </c>
      <c r="C162" s="93">
        <v>801</v>
      </c>
      <c r="D162" s="39"/>
      <c r="E162" s="93" t="s">
        <v>539</v>
      </c>
      <c r="F162" s="93" t="s">
        <v>540</v>
      </c>
      <c r="G162" s="41" t="s">
        <v>541</v>
      </c>
      <c r="H162" s="41">
        <v>1</v>
      </c>
      <c r="I162" s="73">
        <v>44727</v>
      </c>
      <c r="J162" s="49">
        <v>44501</v>
      </c>
      <c r="K162" s="33" t="s">
        <v>556</v>
      </c>
      <c r="L162" s="87">
        <v>5</v>
      </c>
      <c r="M162" s="54">
        <f t="shared" ref="M162:M168" si="37">L162*12</f>
        <v>60</v>
      </c>
      <c r="N162" s="53">
        <f t="shared" si="34"/>
        <v>46327</v>
      </c>
      <c r="O162" s="33">
        <f t="shared" si="30"/>
        <v>44988</v>
      </c>
      <c r="P162" s="33">
        <f t="shared" si="30"/>
        <v>45168</v>
      </c>
      <c r="Q162" s="73">
        <v>45348</v>
      </c>
      <c r="R162" s="33" t="s">
        <v>563</v>
      </c>
      <c r="S162" s="39"/>
      <c r="T162" s="38">
        <f t="shared" si="33"/>
        <v>45348</v>
      </c>
      <c r="U162" s="41">
        <f t="shared" ref="U162:U168" ca="1" si="38">T162-W162</f>
        <v>-24</v>
      </c>
      <c r="V162" s="39"/>
      <c r="W162" s="38">
        <f t="shared" ca="1" si="3"/>
        <v>45372</v>
      </c>
    </row>
    <row r="163" spans="1:23" x14ac:dyDescent="0.25">
      <c r="A163" s="93"/>
      <c r="B163" s="93"/>
      <c r="C163" s="93"/>
      <c r="D163" s="39"/>
      <c r="E163" s="93"/>
      <c r="F163" s="93"/>
      <c r="G163" s="41" t="s">
        <v>542</v>
      </c>
      <c r="H163" s="41">
        <v>1</v>
      </c>
      <c r="I163" s="73">
        <v>44727</v>
      </c>
      <c r="J163" s="49">
        <v>44501</v>
      </c>
      <c r="K163" s="33" t="s">
        <v>556</v>
      </c>
      <c r="L163" s="87">
        <v>5</v>
      </c>
      <c r="M163" s="54">
        <f t="shared" si="37"/>
        <v>60</v>
      </c>
      <c r="N163" s="53">
        <f t="shared" si="34"/>
        <v>46327</v>
      </c>
      <c r="O163" s="33">
        <f t="shared" si="30"/>
        <v>44988</v>
      </c>
      <c r="P163" s="33">
        <f t="shared" si="30"/>
        <v>45168</v>
      </c>
      <c r="Q163" s="73">
        <v>45348</v>
      </c>
      <c r="R163" s="33" t="s">
        <v>563</v>
      </c>
      <c r="S163" s="39"/>
      <c r="T163" s="38">
        <f t="shared" si="33"/>
        <v>45348</v>
      </c>
      <c r="U163" s="41">
        <f t="shared" ca="1" si="38"/>
        <v>-24</v>
      </c>
      <c r="V163" s="39"/>
      <c r="W163" s="38">
        <f t="shared" ca="1" si="3"/>
        <v>45372</v>
      </c>
    </row>
    <row r="164" spans="1:23" x14ac:dyDescent="0.25">
      <c r="A164" s="93"/>
      <c r="B164" s="93"/>
      <c r="C164" s="93"/>
      <c r="D164" s="39"/>
      <c r="E164" s="93"/>
      <c r="F164" s="93"/>
      <c r="G164" s="41" t="s">
        <v>543</v>
      </c>
      <c r="H164" s="41">
        <v>1</v>
      </c>
      <c r="I164" s="73">
        <v>44727</v>
      </c>
      <c r="J164" s="49">
        <v>44501</v>
      </c>
      <c r="K164" s="33" t="s">
        <v>556</v>
      </c>
      <c r="L164" s="87">
        <v>5</v>
      </c>
      <c r="M164" s="54">
        <f t="shared" si="37"/>
        <v>60</v>
      </c>
      <c r="N164" s="53">
        <f t="shared" si="34"/>
        <v>46327</v>
      </c>
      <c r="O164" s="33">
        <f t="shared" si="30"/>
        <v>44988</v>
      </c>
      <c r="P164" s="33">
        <f t="shared" si="30"/>
        <v>45168</v>
      </c>
      <c r="Q164" s="73">
        <v>45348</v>
      </c>
      <c r="R164" s="33" t="s">
        <v>563</v>
      </c>
      <c r="S164" s="39"/>
      <c r="T164" s="38">
        <f t="shared" si="33"/>
        <v>45348</v>
      </c>
      <c r="U164" s="41">
        <f t="shared" ca="1" si="38"/>
        <v>-24</v>
      </c>
      <c r="V164" s="39"/>
      <c r="W164" s="38">
        <f t="shared" ca="1" si="3"/>
        <v>45372</v>
      </c>
    </row>
    <row r="165" spans="1:23" x14ac:dyDescent="0.25">
      <c r="A165" s="93">
        <v>62</v>
      </c>
      <c r="B165" s="93" t="s">
        <v>442</v>
      </c>
      <c r="C165" s="93">
        <v>822</v>
      </c>
      <c r="D165" s="39"/>
      <c r="E165" s="94" t="s">
        <v>560</v>
      </c>
      <c r="F165" s="94" t="s">
        <v>561</v>
      </c>
      <c r="G165" s="41" t="s">
        <v>559</v>
      </c>
      <c r="H165" s="41">
        <v>1</v>
      </c>
      <c r="I165" s="73">
        <v>43210</v>
      </c>
      <c r="J165" s="49">
        <v>42795</v>
      </c>
      <c r="K165" s="33" t="s">
        <v>556</v>
      </c>
      <c r="L165" s="87">
        <v>7</v>
      </c>
      <c r="M165" s="54">
        <f t="shared" si="37"/>
        <v>84</v>
      </c>
      <c r="N165" s="53">
        <f t="shared" si="34"/>
        <v>45352</v>
      </c>
      <c r="O165" s="33">
        <f t="shared" si="30"/>
        <v>44988</v>
      </c>
      <c r="P165" s="33">
        <f t="shared" si="30"/>
        <v>45168</v>
      </c>
      <c r="Q165" s="73">
        <v>45348</v>
      </c>
      <c r="R165" s="33" t="s">
        <v>563</v>
      </c>
      <c r="S165" s="39"/>
      <c r="T165" s="38">
        <f t="shared" si="33"/>
        <v>45348</v>
      </c>
      <c r="U165" s="41">
        <f t="shared" ca="1" si="38"/>
        <v>-24</v>
      </c>
      <c r="V165" s="39"/>
      <c r="W165" s="38">
        <f t="shared" ca="1" si="3"/>
        <v>45372</v>
      </c>
    </row>
    <row r="166" spans="1:23" x14ac:dyDescent="0.25">
      <c r="A166" s="93"/>
      <c r="B166" s="93"/>
      <c r="C166" s="93"/>
      <c r="D166" s="39"/>
      <c r="E166" s="93"/>
      <c r="F166" s="93"/>
      <c r="G166" s="41" t="s">
        <v>544</v>
      </c>
      <c r="H166" s="41">
        <v>1</v>
      </c>
      <c r="I166" s="73">
        <v>43210</v>
      </c>
      <c r="J166" s="49">
        <v>42856</v>
      </c>
      <c r="K166" s="33" t="s">
        <v>556</v>
      </c>
      <c r="L166" s="87">
        <v>7</v>
      </c>
      <c r="M166" s="54">
        <f t="shared" si="37"/>
        <v>84</v>
      </c>
      <c r="N166" s="53">
        <f t="shared" si="34"/>
        <v>45413</v>
      </c>
      <c r="O166" s="33">
        <f t="shared" si="30"/>
        <v>44988</v>
      </c>
      <c r="P166" s="33">
        <f t="shared" si="30"/>
        <v>45168</v>
      </c>
      <c r="Q166" s="73">
        <v>45348</v>
      </c>
      <c r="R166" s="33" t="s">
        <v>563</v>
      </c>
      <c r="S166" s="39"/>
      <c r="T166" s="38">
        <f t="shared" si="33"/>
        <v>45348</v>
      </c>
      <c r="U166" s="41">
        <f t="shared" ca="1" si="38"/>
        <v>-24</v>
      </c>
      <c r="V166" s="39"/>
      <c r="W166" s="38">
        <f t="shared" ca="1" si="3"/>
        <v>45372</v>
      </c>
    </row>
    <row r="167" spans="1:23" x14ac:dyDescent="0.25">
      <c r="A167" s="93"/>
      <c r="B167" s="93"/>
      <c r="C167" s="93"/>
      <c r="D167" s="39"/>
      <c r="E167" s="93"/>
      <c r="F167" s="93"/>
      <c r="G167" s="41" t="s">
        <v>545</v>
      </c>
      <c r="H167" s="41">
        <v>1</v>
      </c>
      <c r="I167" s="73">
        <v>43210</v>
      </c>
      <c r="J167" s="49">
        <v>42856</v>
      </c>
      <c r="K167" s="33" t="s">
        <v>556</v>
      </c>
      <c r="L167" s="87">
        <v>7</v>
      </c>
      <c r="M167" s="54">
        <f t="shared" si="37"/>
        <v>84</v>
      </c>
      <c r="N167" s="53">
        <f t="shared" si="34"/>
        <v>45413</v>
      </c>
      <c r="O167" s="33">
        <f t="shared" ref="O167:P168" si="39">P167-180</f>
        <v>44988</v>
      </c>
      <c r="P167" s="33">
        <f t="shared" si="39"/>
        <v>45168</v>
      </c>
      <c r="Q167" s="73">
        <v>45348</v>
      </c>
      <c r="R167" s="33" t="s">
        <v>563</v>
      </c>
      <c r="S167" s="39"/>
      <c r="T167" s="38">
        <f t="shared" si="33"/>
        <v>45348</v>
      </c>
      <c r="U167" s="41">
        <f t="shared" ca="1" si="38"/>
        <v>-24</v>
      </c>
      <c r="V167" s="39"/>
      <c r="W167" s="38">
        <f t="shared" ca="1" si="3"/>
        <v>45372</v>
      </c>
    </row>
    <row r="168" spans="1:23" x14ac:dyDescent="0.25">
      <c r="A168" s="93"/>
      <c r="B168" s="93"/>
      <c r="C168" s="93"/>
      <c r="D168" s="39"/>
      <c r="E168" s="93"/>
      <c r="F168" s="93"/>
      <c r="G168" s="41" t="s">
        <v>546</v>
      </c>
      <c r="H168" s="41">
        <v>1</v>
      </c>
      <c r="I168" s="73">
        <v>43210</v>
      </c>
      <c r="J168" s="49">
        <v>42856</v>
      </c>
      <c r="K168" s="33" t="s">
        <v>556</v>
      </c>
      <c r="L168" s="87">
        <v>7</v>
      </c>
      <c r="M168" s="54">
        <f t="shared" si="37"/>
        <v>84</v>
      </c>
      <c r="N168" s="53">
        <f t="shared" si="34"/>
        <v>45413</v>
      </c>
      <c r="O168" s="33">
        <f t="shared" si="39"/>
        <v>44988</v>
      </c>
      <c r="P168" s="33">
        <f t="shared" si="39"/>
        <v>45168</v>
      </c>
      <c r="Q168" s="73">
        <v>45348</v>
      </c>
      <c r="R168" s="33" t="s">
        <v>563</v>
      </c>
      <c r="S168" s="39"/>
      <c r="T168" s="38">
        <f t="shared" si="33"/>
        <v>45348</v>
      </c>
      <c r="U168" s="41">
        <f t="shared" ca="1" si="38"/>
        <v>-24</v>
      </c>
      <c r="V168" s="39"/>
      <c r="W168" s="38">
        <f t="shared" ca="1" si="3"/>
        <v>45372</v>
      </c>
    </row>
    <row r="170" spans="1:23" ht="23.25" x14ac:dyDescent="0.35">
      <c r="A170" s="75" t="s">
        <v>562</v>
      </c>
    </row>
    <row r="171" spans="1:23" x14ac:dyDescent="0.25">
      <c r="A171" s="55">
        <v>49</v>
      </c>
      <c r="B171" s="55" t="s">
        <v>12</v>
      </c>
      <c r="C171" s="55">
        <v>188</v>
      </c>
      <c r="D171" s="55" t="s">
        <v>266</v>
      </c>
      <c r="E171" s="55" t="s">
        <v>267</v>
      </c>
      <c r="F171" s="55" t="s">
        <v>268</v>
      </c>
      <c r="G171" s="55" t="s">
        <v>269</v>
      </c>
      <c r="H171" s="41">
        <v>1</v>
      </c>
      <c r="I171" s="57">
        <v>44924</v>
      </c>
      <c r="J171" s="49">
        <v>40725</v>
      </c>
      <c r="K171" s="33" t="s">
        <v>556</v>
      </c>
      <c r="L171" s="87" t="s">
        <v>556</v>
      </c>
      <c r="M171" s="54"/>
      <c r="N171" s="53" t="s">
        <v>556</v>
      </c>
      <c r="O171" s="33">
        <f>P171-180</f>
        <v>44988</v>
      </c>
      <c r="P171" s="33">
        <f>Q171-180</f>
        <v>45168</v>
      </c>
      <c r="Q171" s="33">
        <v>45348</v>
      </c>
      <c r="R171" s="33" t="s">
        <v>563</v>
      </c>
      <c r="S171" s="39"/>
      <c r="T171" s="38">
        <f>Q171</f>
        <v>45348</v>
      </c>
      <c r="U171" s="41">
        <f ca="1">T171-W171</f>
        <v>-24</v>
      </c>
      <c r="V171" s="39"/>
      <c r="W171" s="38">
        <f t="shared" ca="1" si="22"/>
        <v>45372</v>
      </c>
    </row>
    <row r="172" spans="1:23" x14ac:dyDescent="0.25">
      <c r="A172" s="55">
        <v>10</v>
      </c>
      <c r="B172" s="55" t="s">
        <v>12</v>
      </c>
      <c r="C172" s="55">
        <v>37</v>
      </c>
      <c r="D172" s="55" t="s">
        <v>465</v>
      </c>
      <c r="E172" s="55" t="s">
        <v>466</v>
      </c>
      <c r="F172" s="55" t="s">
        <v>467</v>
      </c>
      <c r="G172" s="60">
        <v>412</v>
      </c>
      <c r="H172" s="41">
        <v>1</v>
      </c>
      <c r="I172" s="40">
        <v>45322</v>
      </c>
      <c r="J172" s="49">
        <v>43344</v>
      </c>
      <c r="K172" s="33">
        <v>45322</v>
      </c>
      <c r="L172" s="87">
        <v>5</v>
      </c>
      <c r="M172" s="54">
        <f>L172*12</f>
        <v>60</v>
      </c>
      <c r="N172" s="53">
        <f>EDATE(J172,M172)</f>
        <v>45170</v>
      </c>
      <c r="O172" s="33">
        <f>P172-180</f>
        <v>45015</v>
      </c>
      <c r="P172" s="33">
        <f>Q172-180</f>
        <v>45195</v>
      </c>
      <c r="Q172" s="33">
        <v>45375</v>
      </c>
      <c r="R172" s="33" t="s">
        <v>564</v>
      </c>
      <c r="S172" s="38"/>
      <c r="T172" s="38">
        <v>45368</v>
      </c>
      <c r="U172" s="41">
        <f ca="1">T172-W172</f>
        <v>-4</v>
      </c>
      <c r="V172" s="39"/>
      <c r="W172" s="38">
        <f t="shared" ca="1" si="3"/>
        <v>45372</v>
      </c>
    </row>
    <row r="173" spans="1:23" x14ac:dyDescent="0.25">
      <c r="A173" s="90">
        <v>79</v>
      </c>
      <c r="B173" s="90"/>
      <c r="C173" s="46"/>
      <c r="D173" s="90" t="s">
        <v>456</v>
      </c>
      <c r="E173" s="90" t="s">
        <v>457</v>
      </c>
      <c r="F173" s="90" t="s">
        <v>458</v>
      </c>
      <c r="G173" s="55">
        <v>10039</v>
      </c>
      <c r="H173" s="41">
        <v>1</v>
      </c>
      <c r="I173" s="65">
        <v>45200</v>
      </c>
      <c r="J173" s="49">
        <v>45857</v>
      </c>
      <c r="K173" s="33">
        <v>45118</v>
      </c>
      <c r="L173" s="33"/>
      <c r="M173" s="33"/>
      <c r="N173" s="33"/>
      <c r="O173" s="33">
        <f t="shared" ref="O173:P192" si="40">P173-180</f>
        <v>45011</v>
      </c>
      <c r="P173" s="33">
        <f t="shared" si="40"/>
        <v>45191</v>
      </c>
      <c r="Q173" s="33">
        <v>45371</v>
      </c>
      <c r="R173" s="33"/>
      <c r="S173" s="39"/>
      <c r="T173" s="38">
        <f t="shared" ref="T173:T207" si="41">Q173</f>
        <v>45371</v>
      </c>
      <c r="U173" s="41">
        <f t="shared" ref="U173:U207" ca="1" si="42">T173-W173</f>
        <v>-1</v>
      </c>
      <c r="V173" s="39"/>
      <c r="W173" s="38">
        <f t="shared" ca="1" si="3"/>
        <v>45372</v>
      </c>
    </row>
    <row r="174" spans="1:23" x14ac:dyDescent="0.25">
      <c r="A174" s="91"/>
      <c r="B174" s="91"/>
      <c r="C174" s="47"/>
      <c r="D174" s="91"/>
      <c r="E174" s="91"/>
      <c r="F174" s="91"/>
      <c r="G174" s="55">
        <v>10057</v>
      </c>
      <c r="H174" s="41">
        <v>1</v>
      </c>
      <c r="I174" s="65">
        <v>45024</v>
      </c>
      <c r="J174" s="49">
        <v>45858</v>
      </c>
      <c r="K174" s="33">
        <v>45119</v>
      </c>
      <c r="L174" s="33"/>
      <c r="M174" s="33"/>
      <c r="N174" s="33"/>
      <c r="O174" s="33">
        <f t="shared" si="40"/>
        <v>45011</v>
      </c>
      <c r="P174" s="33">
        <f t="shared" si="40"/>
        <v>45191</v>
      </c>
      <c r="Q174" s="33">
        <v>45371</v>
      </c>
      <c r="R174" s="33"/>
      <c r="S174" s="39"/>
      <c r="T174" s="38">
        <f t="shared" si="41"/>
        <v>45371</v>
      </c>
      <c r="U174" s="41">
        <f t="shared" ca="1" si="42"/>
        <v>-1</v>
      </c>
      <c r="V174" s="39"/>
      <c r="W174" s="38">
        <f t="shared" ca="1" si="3"/>
        <v>45372</v>
      </c>
    </row>
    <row r="175" spans="1:23" x14ac:dyDescent="0.25">
      <c r="A175" s="92"/>
      <c r="B175" s="92"/>
      <c r="C175" s="48"/>
      <c r="D175" s="92"/>
      <c r="E175" s="92"/>
      <c r="F175" s="92"/>
      <c r="G175" s="55">
        <v>10082</v>
      </c>
      <c r="H175" s="41">
        <v>1</v>
      </c>
      <c r="I175" s="65">
        <v>45024</v>
      </c>
      <c r="J175" s="49">
        <v>45859</v>
      </c>
      <c r="K175" s="33">
        <v>45120</v>
      </c>
      <c r="L175" s="33"/>
      <c r="M175" s="33"/>
      <c r="N175" s="33"/>
      <c r="O175" s="33">
        <f t="shared" si="40"/>
        <v>45011</v>
      </c>
      <c r="P175" s="33">
        <f t="shared" si="40"/>
        <v>45191</v>
      </c>
      <c r="Q175" s="33">
        <v>45371</v>
      </c>
      <c r="R175" s="33"/>
      <c r="S175" s="39"/>
      <c r="T175" s="38">
        <f t="shared" si="41"/>
        <v>45371</v>
      </c>
      <c r="U175" s="41">
        <f t="shared" ca="1" si="42"/>
        <v>-1</v>
      </c>
      <c r="V175" s="39"/>
      <c r="W175" s="38">
        <f t="shared" ca="1" si="3"/>
        <v>45372</v>
      </c>
    </row>
    <row r="176" spans="1:23" x14ac:dyDescent="0.25">
      <c r="A176" s="90">
        <v>81</v>
      </c>
      <c r="B176" s="90" t="s">
        <v>351</v>
      </c>
      <c r="C176" s="46"/>
      <c r="D176" s="90" t="s">
        <v>352</v>
      </c>
      <c r="E176" s="90" t="s">
        <v>353</v>
      </c>
      <c r="F176" s="90" t="s">
        <v>354</v>
      </c>
      <c r="G176" s="35">
        <v>201907383</v>
      </c>
      <c r="H176" s="41">
        <v>1</v>
      </c>
      <c r="I176" s="40">
        <v>43838</v>
      </c>
      <c r="J176" s="49">
        <v>45861</v>
      </c>
      <c r="K176" s="33">
        <v>45122</v>
      </c>
      <c r="L176" s="33"/>
      <c r="M176" s="33"/>
      <c r="N176" s="33"/>
      <c r="O176" s="33">
        <f t="shared" si="40"/>
        <v>45011</v>
      </c>
      <c r="P176" s="33">
        <f t="shared" si="40"/>
        <v>45191</v>
      </c>
      <c r="Q176" s="33">
        <v>45371</v>
      </c>
      <c r="R176" s="33"/>
      <c r="S176" s="39"/>
      <c r="T176" s="38">
        <f t="shared" si="41"/>
        <v>45371</v>
      </c>
      <c r="U176" s="41">
        <f t="shared" ca="1" si="42"/>
        <v>-1</v>
      </c>
      <c r="V176" s="39"/>
      <c r="W176" s="38">
        <f t="shared" ca="1" si="3"/>
        <v>45372</v>
      </c>
    </row>
    <row r="177" spans="1:23" x14ac:dyDescent="0.25">
      <c r="A177" s="91"/>
      <c r="B177" s="91"/>
      <c r="C177" s="47"/>
      <c r="D177" s="91"/>
      <c r="E177" s="91"/>
      <c r="F177" s="91"/>
      <c r="G177" s="55">
        <v>201907391</v>
      </c>
      <c r="H177" s="41">
        <v>1</v>
      </c>
      <c r="I177" s="65">
        <v>43838</v>
      </c>
      <c r="J177" s="49">
        <v>45862</v>
      </c>
      <c r="K177" s="33">
        <v>45123</v>
      </c>
      <c r="L177" s="33"/>
      <c r="M177" s="33"/>
      <c r="N177" s="33"/>
      <c r="O177" s="33">
        <f t="shared" si="40"/>
        <v>45011</v>
      </c>
      <c r="P177" s="33">
        <f t="shared" si="40"/>
        <v>45191</v>
      </c>
      <c r="Q177" s="33">
        <v>45371</v>
      </c>
      <c r="R177" s="33"/>
      <c r="S177" s="39"/>
      <c r="T177" s="38">
        <f t="shared" si="41"/>
        <v>45371</v>
      </c>
      <c r="U177" s="41">
        <f t="shared" ca="1" si="42"/>
        <v>-1</v>
      </c>
      <c r="V177" s="39"/>
      <c r="W177" s="38">
        <f t="shared" ca="1" si="3"/>
        <v>45372</v>
      </c>
    </row>
    <row r="178" spans="1:23" x14ac:dyDescent="0.25">
      <c r="A178" s="91"/>
      <c r="B178" s="91"/>
      <c r="C178" s="47"/>
      <c r="D178" s="91"/>
      <c r="E178" s="91"/>
      <c r="F178" s="91"/>
      <c r="G178" s="55">
        <v>20197366</v>
      </c>
      <c r="H178" s="41">
        <v>1</v>
      </c>
      <c r="I178" s="65">
        <v>43838</v>
      </c>
      <c r="J178" s="49">
        <v>45863</v>
      </c>
      <c r="K178" s="33">
        <v>45124</v>
      </c>
      <c r="L178" s="33"/>
      <c r="M178" s="33"/>
      <c r="N178" s="33"/>
      <c r="O178" s="33">
        <f t="shared" si="40"/>
        <v>45011</v>
      </c>
      <c r="P178" s="33">
        <f t="shared" si="40"/>
        <v>45191</v>
      </c>
      <c r="Q178" s="33">
        <v>45371</v>
      </c>
      <c r="R178" s="33"/>
      <c r="S178" s="39"/>
      <c r="T178" s="38">
        <f t="shared" si="41"/>
        <v>45371</v>
      </c>
      <c r="U178" s="41">
        <f t="shared" ca="1" si="42"/>
        <v>-1</v>
      </c>
      <c r="V178" s="39"/>
      <c r="W178" s="38">
        <f t="shared" ca="1" si="3"/>
        <v>45372</v>
      </c>
    </row>
    <row r="179" spans="1:23" ht="14.25" customHeight="1" x14ac:dyDescent="0.25">
      <c r="A179" s="91"/>
      <c r="B179" s="91"/>
      <c r="C179" s="47"/>
      <c r="D179" s="91"/>
      <c r="E179" s="91"/>
      <c r="F179" s="91"/>
      <c r="G179" s="55">
        <v>20191719</v>
      </c>
      <c r="H179" s="41">
        <v>1</v>
      </c>
      <c r="I179" s="55" t="s">
        <v>252</v>
      </c>
      <c r="J179" s="49">
        <v>45864</v>
      </c>
      <c r="K179" s="33">
        <v>45125</v>
      </c>
      <c r="L179" s="33"/>
      <c r="M179" s="33"/>
      <c r="N179" s="33"/>
      <c r="O179" s="33">
        <f t="shared" si="40"/>
        <v>45011</v>
      </c>
      <c r="P179" s="33">
        <f t="shared" si="40"/>
        <v>45191</v>
      </c>
      <c r="Q179" s="33">
        <v>45371</v>
      </c>
      <c r="R179" s="33"/>
      <c r="S179" s="39"/>
      <c r="T179" s="38">
        <f t="shared" si="41"/>
        <v>45371</v>
      </c>
      <c r="U179" s="41">
        <f t="shared" ca="1" si="42"/>
        <v>-1</v>
      </c>
      <c r="V179" s="39"/>
      <c r="W179" s="38">
        <f t="shared" ca="1" si="3"/>
        <v>45372</v>
      </c>
    </row>
    <row r="180" spans="1:23" x14ac:dyDescent="0.25">
      <c r="A180" s="92"/>
      <c r="B180" s="92"/>
      <c r="C180" s="48"/>
      <c r="D180" s="92"/>
      <c r="E180" s="92"/>
      <c r="F180" s="92"/>
      <c r="G180" s="55">
        <v>20191739</v>
      </c>
      <c r="H180" s="41">
        <v>1</v>
      </c>
      <c r="I180" s="55" t="s">
        <v>252</v>
      </c>
      <c r="J180" s="49">
        <v>45865</v>
      </c>
      <c r="K180" s="33">
        <v>45126</v>
      </c>
      <c r="L180" s="33"/>
      <c r="M180" s="33"/>
      <c r="N180" s="33"/>
      <c r="O180" s="33">
        <f t="shared" si="40"/>
        <v>45011</v>
      </c>
      <c r="P180" s="33">
        <f t="shared" si="40"/>
        <v>45191</v>
      </c>
      <c r="Q180" s="33">
        <v>45371</v>
      </c>
      <c r="R180" s="33"/>
      <c r="S180" s="39"/>
      <c r="T180" s="38">
        <f t="shared" si="41"/>
        <v>45371</v>
      </c>
      <c r="U180" s="41">
        <f t="shared" ca="1" si="42"/>
        <v>-1</v>
      </c>
      <c r="V180" s="39"/>
      <c r="W180" s="38">
        <f t="shared" ca="1" si="3"/>
        <v>45372</v>
      </c>
    </row>
    <row r="181" spans="1:23" x14ac:dyDescent="0.25">
      <c r="A181" s="90">
        <v>78</v>
      </c>
      <c r="B181" s="90" t="s">
        <v>12</v>
      </c>
      <c r="C181" s="46"/>
      <c r="D181" s="90" t="s">
        <v>344</v>
      </c>
      <c r="E181" s="90" t="s">
        <v>345</v>
      </c>
      <c r="F181" s="90" t="s">
        <v>346</v>
      </c>
      <c r="G181" s="55" t="s">
        <v>439</v>
      </c>
      <c r="H181" s="41">
        <v>1</v>
      </c>
      <c r="I181" s="65">
        <v>44077</v>
      </c>
      <c r="J181" s="49">
        <v>45855</v>
      </c>
      <c r="K181" s="33">
        <v>45116</v>
      </c>
      <c r="L181" s="33"/>
      <c r="M181" s="33"/>
      <c r="N181" s="33"/>
      <c r="O181" s="33">
        <f t="shared" si="40"/>
        <v>45011</v>
      </c>
      <c r="P181" s="33">
        <f t="shared" si="40"/>
        <v>45191</v>
      </c>
      <c r="Q181" s="33">
        <v>45371</v>
      </c>
      <c r="R181" s="33"/>
      <c r="S181" s="39"/>
      <c r="T181" s="38">
        <f t="shared" si="41"/>
        <v>45371</v>
      </c>
      <c r="U181" s="41">
        <f t="shared" ca="1" si="42"/>
        <v>-1</v>
      </c>
      <c r="V181" s="39"/>
      <c r="W181" s="38">
        <f t="shared" ca="1" si="3"/>
        <v>45372</v>
      </c>
    </row>
    <row r="182" spans="1:23" x14ac:dyDescent="0.25">
      <c r="A182" s="92"/>
      <c r="B182" s="92"/>
      <c r="C182" s="48"/>
      <c r="D182" s="92"/>
      <c r="E182" s="92"/>
      <c r="F182" s="92"/>
      <c r="G182" s="55" t="s">
        <v>438</v>
      </c>
      <c r="H182" s="41">
        <v>1</v>
      </c>
      <c r="I182" s="65">
        <v>44077</v>
      </c>
      <c r="J182" s="49">
        <v>45856</v>
      </c>
      <c r="K182" s="33">
        <v>45117</v>
      </c>
      <c r="L182" s="33"/>
      <c r="M182" s="33"/>
      <c r="N182" s="33"/>
      <c r="O182" s="33">
        <f t="shared" si="40"/>
        <v>45011</v>
      </c>
      <c r="P182" s="33">
        <f t="shared" si="40"/>
        <v>45191</v>
      </c>
      <c r="Q182" s="33">
        <v>45371</v>
      </c>
      <c r="R182" s="33"/>
      <c r="S182" s="39"/>
      <c r="T182" s="38">
        <f t="shared" si="41"/>
        <v>45371</v>
      </c>
      <c r="U182" s="41">
        <f t="shared" ca="1" si="42"/>
        <v>-1</v>
      </c>
      <c r="V182" s="39"/>
      <c r="W182" s="38">
        <f t="shared" ca="1" si="3"/>
        <v>45372</v>
      </c>
    </row>
    <row r="183" spans="1:23" x14ac:dyDescent="0.25">
      <c r="A183" s="55">
        <v>72</v>
      </c>
      <c r="B183" s="55" t="s">
        <v>12</v>
      </c>
      <c r="C183" s="55"/>
      <c r="D183" s="55" t="s">
        <v>323</v>
      </c>
      <c r="E183" s="55" t="s">
        <v>324</v>
      </c>
      <c r="F183" s="55" t="s">
        <v>325</v>
      </c>
      <c r="G183" s="55">
        <v>147</v>
      </c>
      <c r="H183" s="41">
        <v>1</v>
      </c>
      <c r="I183" s="65">
        <v>44661</v>
      </c>
      <c r="J183" s="49">
        <v>45842</v>
      </c>
      <c r="K183" s="33">
        <v>45103</v>
      </c>
      <c r="L183" s="33"/>
      <c r="M183" s="33"/>
      <c r="N183" s="33"/>
      <c r="O183" s="33">
        <f t="shared" si="40"/>
        <v>45011</v>
      </c>
      <c r="P183" s="33">
        <f t="shared" si="40"/>
        <v>45191</v>
      </c>
      <c r="Q183" s="33">
        <v>45371</v>
      </c>
      <c r="R183" s="33"/>
      <c r="S183" s="39"/>
      <c r="T183" s="38">
        <f t="shared" si="41"/>
        <v>45371</v>
      </c>
      <c r="U183" s="41">
        <f t="shared" ca="1" si="42"/>
        <v>-1</v>
      </c>
      <c r="V183" s="39"/>
      <c r="W183" s="38">
        <f t="shared" ca="1" si="3"/>
        <v>45372</v>
      </c>
    </row>
    <row r="184" spans="1:23" x14ac:dyDescent="0.25">
      <c r="A184" s="55">
        <v>73</v>
      </c>
      <c r="B184" s="55" t="s">
        <v>12</v>
      </c>
      <c r="C184" s="55"/>
      <c r="D184" s="55" t="s">
        <v>326</v>
      </c>
      <c r="E184" s="55" t="s">
        <v>327</v>
      </c>
      <c r="F184" s="55" t="s">
        <v>328</v>
      </c>
      <c r="G184" s="55">
        <v>157</v>
      </c>
      <c r="H184" s="41">
        <v>1</v>
      </c>
      <c r="I184" s="65">
        <v>44661</v>
      </c>
      <c r="J184" s="49">
        <v>45843</v>
      </c>
      <c r="K184" s="33">
        <v>45104</v>
      </c>
      <c r="L184" s="33"/>
      <c r="M184" s="33"/>
      <c r="N184" s="33"/>
      <c r="O184" s="33">
        <f t="shared" si="40"/>
        <v>45011</v>
      </c>
      <c r="P184" s="33">
        <f t="shared" si="40"/>
        <v>45191</v>
      </c>
      <c r="Q184" s="33">
        <v>45371</v>
      </c>
      <c r="R184" s="33"/>
      <c r="S184" s="39"/>
      <c r="T184" s="38">
        <f t="shared" si="41"/>
        <v>45371</v>
      </c>
      <c r="U184" s="41">
        <f t="shared" ca="1" si="42"/>
        <v>-1</v>
      </c>
      <c r="V184" s="39"/>
      <c r="W184" s="38">
        <f t="shared" ca="1" si="3"/>
        <v>45372</v>
      </c>
    </row>
    <row r="185" spans="1:23" x14ac:dyDescent="0.25">
      <c r="A185" s="90">
        <v>74</v>
      </c>
      <c r="B185" s="90" t="s">
        <v>12</v>
      </c>
      <c r="C185" s="46"/>
      <c r="D185" s="90" t="s">
        <v>329</v>
      </c>
      <c r="E185" s="90" t="s">
        <v>330</v>
      </c>
      <c r="F185" s="90" t="s">
        <v>331</v>
      </c>
      <c r="G185" s="55">
        <v>1113</v>
      </c>
      <c r="H185" s="41">
        <v>1</v>
      </c>
      <c r="I185" s="65">
        <v>44661</v>
      </c>
      <c r="J185" s="49">
        <v>45844</v>
      </c>
      <c r="K185" s="33">
        <v>45105</v>
      </c>
      <c r="L185" s="33"/>
      <c r="M185" s="33"/>
      <c r="N185" s="33"/>
      <c r="O185" s="33">
        <f t="shared" si="40"/>
        <v>45011</v>
      </c>
      <c r="P185" s="33">
        <f t="shared" si="40"/>
        <v>45191</v>
      </c>
      <c r="Q185" s="33">
        <v>45371</v>
      </c>
      <c r="R185" s="33"/>
      <c r="S185" s="39"/>
      <c r="T185" s="38">
        <f t="shared" si="41"/>
        <v>45371</v>
      </c>
      <c r="U185" s="41">
        <f t="shared" ca="1" si="42"/>
        <v>-1</v>
      </c>
      <c r="V185" s="39"/>
      <c r="W185" s="38">
        <f t="shared" ca="1" si="3"/>
        <v>45372</v>
      </c>
    </row>
    <row r="186" spans="1:23" x14ac:dyDescent="0.25">
      <c r="A186" s="92"/>
      <c r="B186" s="92"/>
      <c r="C186" s="48"/>
      <c r="D186" s="92"/>
      <c r="E186" s="92"/>
      <c r="F186" s="92"/>
      <c r="G186" s="55">
        <v>1114</v>
      </c>
      <c r="H186" s="41">
        <v>1</v>
      </c>
      <c r="I186" s="65">
        <v>44661</v>
      </c>
      <c r="J186" s="49">
        <v>45845</v>
      </c>
      <c r="K186" s="33">
        <v>45106</v>
      </c>
      <c r="L186" s="33"/>
      <c r="M186" s="33"/>
      <c r="N186" s="33"/>
      <c r="O186" s="33">
        <f t="shared" si="40"/>
        <v>45011</v>
      </c>
      <c r="P186" s="33">
        <f t="shared" si="40"/>
        <v>45191</v>
      </c>
      <c r="Q186" s="33">
        <v>45371</v>
      </c>
      <c r="R186" s="33"/>
      <c r="S186" s="39"/>
      <c r="T186" s="38">
        <f t="shared" si="41"/>
        <v>45371</v>
      </c>
      <c r="U186" s="41">
        <f t="shared" ca="1" si="42"/>
        <v>-1</v>
      </c>
      <c r="V186" s="39"/>
      <c r="W186" s="38">
        <f t="shared" ca="1" si="3"/>
        <v>45372</v>
      </c>
    </row>
    <row r="187" spans="1:23" x14ac:dyDescent="0.25">
      <c r="A187" s="55">
        <v>75</v>
      </c>
      <c r="B187" s="55" t="s">
        <v>12</v>
      </c>
      <c r="C187" s="55"/>
      <c r="D187" s="55" t="s">
        <v>333</v>
      </c>
      <c r="E187" s="55" t="s">
        <v>334</v>
      </c>
      <c r="F187" s="55" t="s">
        <v>335</v>
      </c>
      <c r="G187" s="55">
        <v>369</v>
      </c>
      <c r="H187" s="41">
        <v>1</v>
      </c>
      <c r="I187" s="65">
        <v>44661</v>
      </c>
      <c r="J187" s="49">
        <v>45846</v>
      </c>
      <c r="K187" s="33">
        <v>45107</v>
      </c>
      <c r="L187" s="33"/>
      <c r="M187" s="33"/>
      <c r="N187" s="33"/>
      <c r="O187" s="33">
        <f t="shared" si="40"/>
        <v>45011</v>
      </c>
      <c r="P187" s="33">
        <f t="shared" si="40"/>
        <v>45191</v>
      </c>
      <c r="Q187" s="33">
        <v>45371</v>
      </c>
      <c r="R187" s="33"/>
      <c r="S187" s="39"/>
      <c r="T187" s="38">
        <f t="shared" si="41"/>
        <v>45371</v>
      </c>
      <c r="U187" s="41">
        <f t="shared" ca="1" si="42"/>
        <v>-1</v>
      </c>
      <c r="V187" s="39"/>
      <c r="W187" s="38">
        <f t="shared" ca="1" si="3"/>
        <v>45372</v>
      </c>
    </row>
    <row r="188" spans="1:23" x14ac:dyDescent="0.25">
      <c r="A188" s="55">
        <v>76</v>
      </c>
      <c r="B188" s="55" t="s">
        <v>12</v>
      </c>
      <c r="C188" s="55"/>
      <c r="D188" s="55" t="s">
        <v>336</v>
      </c>
      <c r="E188" s="55" t="s">
        <v>337</v>
      </c>
      <c r="F188" s="55" t="s">
        <v>338</v>
      </c>
      <c r="G188" s="55">
        <v>508770</v>
      </c>
      <c r="H188" s="41">
        <v>1</v>
      </c>
      <c r="I188" s="65">
        <v>45231</v>
      </c>
      <c r="J188" s="49">
        <v>45847</v>
      </c>
      <c r="K188" s="33">
        <v>45108</v>
      </c>
      <c r="L188" s="33"/>
      <c r="M188" s="33"/>
      <c r="N188" s="33"/>
      <c r="O188" s="33">
        <f t="shared" si="40"/>
        <v>45011</v>
      </c>
      <c r="P188" s="33">
        <f t="shared" si="40"/>
        <v>45191</v>
      </c>
      <c r="Q188" s="33">
        <v>45371</v>
      </c>
      <c r="R188" s="33"/>
      <c r="S188" s="39"/>
      <c r="T188" s="38">
        <f t="shared" si="41"/>
        <v>45371</v>
      </c>
      <c r="U188" s="41">
        <f t="shared" ca="1" si="42"/>
        <v>-1</v>
      </c>
      <c r="V188" s="39"/>
      <c r="W188" s="38">
        <f t="shared" ca="1" si="3"/>
        <v>45372</v>
      </c>
    </row>
    <row r="189" spans="1:23" x14ac:dyDescent="0.25">
      <c r="A189" s="90">
        <v>70</v>
      </c>
      <c r="B189" s="90" t="s">
        <v>12</v>
      </c>
      <c r="C189" s="46"/>
      <c r="D189" s="90" t="s">
        <v>313</v>
      </c>
      <c r="E189" s="90" t="s">
        <v>314</v>
      </c>
      <c r="F189" s="90" t="s">
        <v>315</v>
      </c>
      <c r="G189" s="55">
        <v>4355</v>
      </c>
      <c r="H189" s="41">
        <v>1</v>
      </c>
      <c r="I189" s="55" t="s">
        <v>317</v>
      </c>
      <c r="J189" s="49">
        <v>42795</v>
      </c>
      <c r="K189" s="33">
        <v>45095</v>
      </c>
      <c r="L189" s="33"/>
      <c r="M189" s="33"/>
      <c r="N189" s="33"/>
      <c r="O189" s="33">
        <f t="shared" si="40"/>
        <v>45011</v>
      </c>
      <c r="P189" s="33">
        <f t="shared" si="40"/>
        <v>45191</v>
      </c>
      <c r="Q189" s="33">
        <v>45371</v>
      </c>
      <c r="R189" s="33"/>
      <c r="S189" s="39"/>
      <c r="T189" s="38">
        <f t="shared" si="41"/>
        <v>45371</v>
      </c>
      <c r="U189" s="41">
        <f t="shared" ca="1" si="42"/>
        <v>-1</v>
      </c>
      <c r="V189" s="39"/>
      <c r="W189" s="38">
        <f t="shared" ca="1" si="32"/>
        <v>45372</v>
      </c>
    </row>
    <row r="190" spans="1:23" x14ac:dyDescent="0.25">
      <c r="A190" s="92"/>
      <c r="B190" s="92"/>
      <c r="C190" s="48"/>
      <c r="D190" s="92"/>
      <c r="E190" s="92"/>
      <c r="F190" s="92"/>
      <c r="G190" s="55">
        <v>4362</v>
      </c>
      <c r="H190" s="41">
        <v>1</v>
      </c>
      <c r="I190" s="55" t="s">
        <v>317</v>
      </c>
      <c r="J190" s="49">
        <v>45835</v>
      </c>
      <c r="K190" s="33">
        <v>45096</v>
      </c>
      <c r="L190" s="33"/>
      <c r="M190" s="33"/>
      <c r="N190" s="33"/>
      <c r="O190" s="33">
        <f t="shared" si="40"/>
        <v>45011</v>
      </c>
      <c r="P190" s="33">
        <f t="shared" si="40"/>
        <v>45191</v>
      </c>
      <c r="Q190" s="33">
        <v>45371</v>
      </c>
      <c r="R190" s="33"/>
      <c r="S190" s="39"/>
      <c r="T190" s="38">
        <f t="shared" si="41"/>
        <v>45371</v>
      </c>
      <c r="U190" s="41">
        <f t="shared" ca="1" si="42"/>
        <v>-1</v>
      </c>
      <c r="V190" s="39"/>
      <c r="W190" s="38">
        <f t="shared" ca="1" si="32"/>
        <v>45372</v>
      </c>
    </row>
    <row r="191" spans="1:23" ht="30" customHeight="1" x14ac:dyDescent="0.25">
      <c r="A191" s="90">
        <v>51</v>
      </c>
      <c r="B191" s="90" t="s">
        <v>12</v>
      </c>
      <c r="C191" s="46"/>
      <c r="D191" s="90" t="s">
        <v>230</v>
      </c>
      <c r="E191" s="90" t="s">
        <v>231</v>
      </c>
      <c r="F191" s="106" t="s">
        <v>418</v>
      </c>
      <c r="G191" s="55">
        <v>10702</v>
      </c>
      <c r="H191" s="41">
        <v>1</v>
      </c>
      <c r="I191" s="65">
        <v>45047</v>
      </c>
      <c r="J191" s="49">
        <v>45789</v>
      </c>
      <c r="K191" s="33">
        <v>45050</v>
      </c>
      <c r="L191" s="33"/>
      <c r="M191" s="33"/>
      <c r="N191" s="33"/>
      <c r="O191" s="33">
        <f t="shared" si="40"/>
        <v>45011</v>
      </c>
      <c r="P191" s="33">
        <f t="shared" si="40"/>
        <v>45191</v>
      </c>
      <c r="Q191" s="33">
        <v>45371</v>
      </c>
      <c r="R191" s="33"/>
      <c r="S191" s="39"/>
      <c r="T191" s="38">
        <f t="shared" si="41"/>
        <v>45371</v>
      </c>
      <c r="U191" s="41">
        <f t="shared" ca="1" si="42"/>
        <v>-1</v>
      </c>
      <c r="V191" s="39"/>
      <c r="W191" s="38">
        <f t="shared" ca="1" si="32"/>
        <v>45372</v>
      </c>
    </row>
    <row r="192" spans="1:23" x14ac:dyDescent="0.25">
      <c r="A192" s="91"/>
      <c r="B192" s="91"/>
      <c r="C192" s="47"/>
      <c r="D192" s="91"/>
      <c r="E192" s="91"/>
      <c r="F192" s="107"/>
      <c r="G192" s="55">
        <v>11200</v>
      </c>
      <c r="H192" s="41">
        <v>1</v>
      </c>
      <c r="I192" s="65">
        <v>45047</v>
      </c>
      <c r="J192" s="49">
        <v>45790</v>
      </c>
      <c r="K192" s="33">
        <v>45051</v>
      </c>
      <c r="L192" s="33"/>
      <c r="M192" s="33"/>
      <c r="N192" s="33"/>
      <c r="O192" s="33">
        <f t="shared" si="40"/>
        <v>45011</v>
      </c>
      <c r="P192" s="33">
        <f t="shared" si="40"/>
        <v>45191</v>
      </c>
      <c r="Q192" s="33">
        <v>45371</v>
      </c>
      <c r="R192" s="33"/>
      <c r="S192" s="39"/>
      <c r="T192" s="38">
        <f t="shared" si="41"/>
        <v>45371</v>
      </c>
      <c r="U192" s="41">
        <f t="shared" ca="1" si="42"/>
        <v>-1</v>
      </c>
      <c r="V192" s="39"/>
      <c r="W192" s="38">
        <f t="shared" ca="1" si="32"/>
        <v>45372</v>
      </c>
    </row>
    <row r="193" spans="1:23" x14ac:dyDescent="0.25">
      <c r="A193" s="92"/>
      <c r="B193" s="92"/>
      <c r="C193" s="48"/>
      <c r="D193" s="92"/>
      <c r="E193" s="92"/>
      <c r="F193" s="108"/>
      <c r="G193" s="55">
        <v>11206</v>
      </c>
      <c r="H193" s="41">
        <v>1</v>
      </c>
      <c r="I193" s="65">
        <v>45047</v>
      </c>
      <c r="J193" s="49">
        <v>45791</v>
      </c>
      <c r="K193" s="33">
        <v>45052</v>
      </c>
      <c r="L193" s="33"/>
      <c r="M193" s="33"/>
      <c r="N193" s="33"/>
      <c r="O193" s="33">
        <f t="shared" ref="O193:P212" si="43">P193-180</f>
        <v>45011</v>
      </c>
      <c r="P193" s="33">
        <f t="shared" si="43"/>
        <v>45191</v>
      </c>
      <c r="Q193" s="33">
        <v>45371</v>
      </c>
      <c r="R193" s="33"/>
      <c r="S193" s="39"/>
      <c r="T193" s="38">
        <f t="shared" si="41"/>
        <v>45371</v>
      </c>
      <c r="U193" s="41">
        <f t="shared" ca="1" si="42"/>
        <v>-1</v>
      </c>
      <c r="V193" s="39"/>
      <c r="W193" s="38">
        <f t="shared" ca="1" si="32"/>
        <v>45372</v>
      </c>
    </row>
    <row r="194" spans="1:23" x14ac:dyDescent="0.25">
      <c r="A194" s="90">
        <v>52</v>
      </c>
      <c r="B194" s="90" t="s">
        <v>12</v>
      </c>
      <c r="C194" s="46"/>
      <c r="D194" s="90" t="s">
        <v>234</v>
      </c>
      <c r="E194" s="90" t="s">
        <v>235</v>
      </c>
      <c r="F194" s="90" t="s">
        <v>236</v>
      </c>
      <c r="G194" s="55">
        <v>6325</v>
      </c>
      <c r="H194" s="41">
        <v>1</v>
      </c>
      <c r="I194" s="55" t="s">
        <v>88</v>
      </c>
      <c r="J194" s="49">
        <v>45792</v>
      </c>
      <c r="K194" s="33">
        <v>45053</v>
      </c>
      <c r="L194" s="33"/>
      <c r="M194" s="33"/>
      <c r="N194" s="33"/>
      <c r="O194" s="33">
        <f t="shared" si="43"/>
        <v>45011</v>
      </c>
      <c r="P194" s="33">
        <f t="shared" si="43"/>
        <v>45191</v>
      </c>
      <c r="Q194" s="33">
        <v>45371</v>
      </c>
      <c r="R194" s="33"/>
      <c r="S194" s="39"/>
      <c r="T194" s="38">
        <f t="shared" si="41"/>
        <v>45371</v>
      </c>
      <c r="U194" s="41">
        <f t="shared" ca="1" si="42"/>
        <v>-1</v>
      </c>
      <c r="V194" s="39"/>
      <c r="W194" s="38">
        <f t="shared" ca="1" si="32"/>
        <v>45372</v>
      </c>
    </row>
    <row r="195" spans="1:23" x14ac:dyDescent="0.25">
      <c r="A195" s="92"/>
      <c r="B195" s="92"/>
      <c r="C195" s="48"/>
      <c r="D195" s="92"/>
      <c r="E195" s="92"/>
      <c r="F195" s="92"/>
      <c r="G195" s="55">
        <v>6324</v>
      </c>
      <c r="H195" s="41">
        <v>1</v>
      </c>
      <c r="I195" s="55" t="s">
        <v>88</v>
      </c>
      <c r="J195" s="49">
        <v>45793</v>
      </c>
      <c r="K195" s="33">
        <v>45054</v>
      </c>
      <c r="L195" s="33"/>
      <c r="M195" s="33"/>
      <c r="N195" s="33"/>
      <c r="O195" s="33">
        <f t="shared" si="43"/>
        <v>45011</v>
      </c>
      <c r="P195" s="33">
        <f t="shared" si="43"/>
        <v>45191</v>
      </c>
      <c r="Q195" s="33">
        <v>45371</v>
      </c>
      <c r="R195" s="33"/>
      <c r="S195" s="39"/>
      <c r="T195" s="38">
        <f t="shared" si="41"/>
        <v>45371</v>
      </c>
      <c r="U195" s="41">
        <f t="shared" ca="1" si="42"/>
        <v>-1</v>
      </c>
      <c r="V195" s="39"/>
      <c r="W195" s="38">
        <f t="shared" ca="1" si="32"/>
        <v>45372</v>
      </c>
    </row>
    <row r="196" spans="1:23" x14ac:dyDescent="0.25">
      <c r="A196" s="90">
        <v>47</v>
      </c>
      <c r="B196" s="90" t="s">
        <v>12</v>
      </c>
      <c r="C196" s="46"/>
      <c r="D196" s="90" t="s">
        <v>209</v>
      </c>
      <c r="E196" s="90" t="s">
        <v>210</v>
      </c>
      <c r="F196" s="90" t="s">
        <v>211</v>
      </c>
      <c r="G196" s="55">
        <v>285236</v>
      </c>
      <c r="H196" s="41">
        <v>1</v>
      </c>
      <c r="I196" s="55" t="s">
        <v>88</v>
      </c>
      <c r="J196" s="49">
        <v>45775</v>
      </c>
      <c r="K196" s="33">
        <v>45036</v>
      </c>
      <c r="L196" s="33"/>
      <c r="M196" s="33"/>
      <c r="N196" s="33"/>
      <c r="O196" s="33">
        <f t="shared" si="43"/>
        <v>45011</v>
      </c>
      <c r="P196" s="33">
        <f t="shared" si="43"/>
        <v>45191</v>
      </c>
      <c r="Q196" s="33">
        <v>45371</v>
      </c>
      <c r="R196" s="33"/>
      <c r="S196" s="39"/>
      <c r="T196" s="38">
        <f t="shared" si="41"/>
        <v>45371</v>
      </c>
      <c r="U196" s="41">
        <f t="shared" ca="1" si="42"/>
        <v>-1</v>
      </c>
      <c r="V196" s="39"/>
      <c r="W196" s="38">
        <f t="shared" ca="1" si="32"/>
        <v>45372</v>
      </c>
    </row>
    <row r="197" spans="1:23" x14ac:dyDescent="0.25">
      <c r="A197" s="92"/>
      <c r="B197" s="92"/>
      <c r="C197" s="48"/>
      <c r="D197" s="92"/>
      <c r="E197" s="92"/>
      <c r="F197" s="92"/>
      <c r="G197" s="55">
        <v>305180</v>
      </c>
      <c r="H197" s="41">
        <v>1</v>
      </c>
      <c r="I197" s="55" t="s">
        <v>88</v>
      </c>
      <c r="J197" s="49">
        <v>45776</v>
      </c>
      <c r="K197" s="33">
        <v>45037</v>
      </c>
      <c r="L197" s="33"/>
      <c r="M197" s="33"/>
      <c r="N197" s="33"/>
      <c r="O197" s="33">
        <f t="shared" si="43"/>
        <v>45011</v>
      </c>
      <c r="P197" s="33">
        <f t="shared" si="43"/>
        <v>45191</v>
      </c>
      <c r="Q197" s="33">
        <v>45371</v>
      </c>
      <c r="R197" s="33"/>
      <c r="S197" s="39"/>
      <c r="T197" s="38">
        <f t="shared" si="41"/>
        <v>45371</v>
      </c>
      <c r="U197" s="41">
        <f t="shared" ca="1" si="42"/>
        <v>-1</v>
      </c>
      <c r="V197" s="39"/>
      <c r="W197" s="38">
        <f t="shared" ca="1" si="32"/>
        <v>45372</v>
      </c>
    </row>
    <row r="198" spans="1:23" x14ac:dyDescent="0.25">
      <c r="A198" s="55">
        <v>48</v>
      </c>
      <c r="B198" s="55" t="s">
        <v>12</v>
      </c>
      <c r="C198" s="55"/>
      <c r="D198" s="55" t="s">
        <v>213</v>
      </c>
      <c r="E198" s="55" t="s">
        <v>214</v>
      </c>
      <c r="F198" s="55" t="s">
        <v>215</v>
      </c>
      <c r="G198" s="55">
        <v>310350</v>
      </c>
      <c r="H198" s="41">
        <v>1</v>
      </c>
      <c r="I198" s="55" t="s">
        <v>88</v>
      </c>
      <c r="J198" s="49">
        <v>45777</v>
      </c>
      <c r="K198" s="33">
        <v>45038</v>
      </c>
      <c r="L198" s="33"/>
      <c r="M198" s="33"/>
      <c r="N198" s="33"/>
      <c r="O198" s="33">
        <f t="shared" si="43"/>
        <v>45011</v>
      </c>
      <c r="P198" s="33">
        <f t="shared" si="43"/>
        <v>45191</v>
      </c>
      <c r="Q198" s="33">
        <v>45371</v>
      </c>
      <c r="R198" s="33"/>
      <c r="S198" s="39"/>
      <c r="T198" s="38">
        <f t="shared" si="41"/>
        <v>45371</v>
      </c>
      <c r="U198" s="41">
        <f t="shared" ca="1" si="42"/>
        <v>-1</v>
      </c>
      <c r="V198" s="39"/>
      <c r="W198" s="38">
        <f t="shared" ca="1" si="32"/>
        <v>45372</v>
      </c>
    </row>
    <row r="199" spans="1:23" x14ac:dyDescent="0.25">
      <c r="A199" s="90">
        <v>49</v>
      </c>
      <c r="B199" s="90" t="s">
        <v>12</v>
      </c>
      <c r="C199" s="46"/>
      <c r="D199" s="90" t="s">
        <v>216</v>
      </c>
      <c r="E199" s="90" t="s">
        <v>217</v>
      </c>
      <c r="F199" s="90" t="s">
        <v>222</v>
      </c>
      <c r="G199" s="35" t="s">
        <v>409</v>
      </c>
      <c r="H199" s="41">
        <v>1</v>
      </c>
      <c r="I199" s="35" t="s">
        <v>365</v>
      </c>
      <c r="J199" s="49">
        <v>45778</v>
      </c>
      <c r="K199" s="33">
        <v>45039</v>
      </c>
      <c r="L199" s="33"/>
      <c r="M199" s="33"/>
      <c r="N199" s="33"/>
      <c r="O199" s="33">
        <f t="shared" si="43"/>
        <v>45011</v>
      </c>
      <c r="P199" s="33">
        <f t="shared" si="43"/>
        <v>45191</v>
      </c>
      <c r="Q199" s="33">
        <v>45371</v>
      </c>
      <c r="R199" s="33"/>
      <c r="S199" s="39"/>
      <c r="T199" s="38">
        <f t="shared" si="41"/>
        <v>45371</v>
      </c>
      <c r="U199" s="41">
        <f t="shared" ca="1" si="42"/>
        <v>-1</v>
      </c>
      <c r="V199" s="39"/>
      <c r="W199" s="38">
        <f t="shared" ca="1" si="32"/>
        <v>45372</v>
      </c>
    </row>
    <row r="200" spans="1:23" x14ac:dyDescent="0.25">
      <c r="A200" s="91"/>
      <c r="B200" s="91"/>
      <c r="C200" s="47"/>
      <c r="D200" s="91"/>
      <c r="E200" s="91"/>
      <c r="F200" s="91"/>
      <c r="G200" s="35" t="s">
        <v>407</v>
      </c>
      <c r="H200" s="41">
        <v>1</v>
      </c>
      <c r="I200" s="35" t="s">
        <v>365</v>
      </c>
      <c r="J200" s="49">
        <v>45779</v>
      </c>
      <c r="K200" s="33">
        <v>45040</v>
      </c>
      <c r="L200" s="33"/>
      <c r="M200" s="33"/>
      <c r="N200" s="33"/>
      <c r="O200" s="33">
        <f t="shared" si="43"/>
        <v>45011</v>
      </c>
      <c r="P200" s="33">
        <f t="shared" si="43"/>
        <v>45191</v>
      </c>
      <c r="Q200" s="33">
        <v>45371</v>
      </c>
      <c r="R200" s="33"/>
      <c r="S200" s="39"/>
      <c r="T200" s="38">
        <f t="shared" si="41"/>
        <v>45371</v>
      </c>
      <c r="U200" s="41">
        <f t="shared" ca="1" si="42"/>
        <v>-1</v>
      </c>
      <c r="V200" s="39"/>
      <c r="W200" s="38">
        <f t="shared" ca="1" si="32"/>
        <v>45372</v>
      </c>
    </row>
    <row r="201" spans="1:23" x14ac:dyDescent="0.25">
      <c r="A201" s="92"/>
      <c r="B201" s="92"/>
      <c r="C201" s="48"/>
      <c r="D201" s="92"/>
      <c r="E201" s="92"/>
      <c r="F201" s="92"/>
      <c r="G201" s="35" t="s">
        <v>408</v>
      </c>
      <c r="H201" s="41">
        <v>1</v>
      </c>
      <c r="I201" s="35" t="s">
        <v>358</v>
      </c>
      <c r="J201" s="49">
        <v>45780</v>
      </c>
      <c r="K201" s="33">
        <v>45041</v>
      </c>
      <c r="L201" s="33"/>
      <c r="M201" s="33"/>
      <c r="N201" s="33"/>
      <c r="O201" s="33">
        <f t="shared" si="43"/>
        <v>45011</v>
      </c>
      <c r="P201" s="33">
        <f t="shared" si="43"/>
        <v>45191</v>
      </c>
      <c r="Q201" s="33">
        <v>45371</v>
      </c>
      <c r="R201" s="33"/>
      <c r="S201" s="39"/>
      <c r="T201" s="38">
        <f t="shared" si="41"/>
        <v>45371</v>
      </c>
      <c r="U201" s="41">
        <f t="shared" ca="1" si="42"/>
        <v>-1</v>
      </c>
      <c r="V201" s="39"/>
      <c r="W201" s="38">
        <f t="shared" ca="1" si="32"/>
        <v>45372</v>
      </c>
    </row>
    <row r="202" spans="1:23" x14ac:dyDescent="0.25">
      <c r="A202" s="64">
        <v>18</v>
      </c>
      <c r="B202" s="55" t="s">
        <v>12</v>
      </c>
      <c r="C202" s="55"/>
      <c r="D202" s="64" t="s">
        <v>84</v>
      </c>
      <c r="E202" s="64" t="s">
        <v>85</v>
      </c>
      <c r="F202" s="64" t="s">
        <v>86</v>
      </c>
      <c r="G202" s="64" t="s">
        <v>87</v>
      </c>
      <c r="H202" s="36">
        <v>1</v>
      </c>
      <c r="I202" s="64" t="s">
        <v>88</v>
      </c>
      <c r="J202" s="49">
        <v>45704</v>
      </c>
      <c r="K202" s="33">
        <v>44965</v>
      </c>
      <c r="L202" s="33"/>
      <c r="M202" s="33"/>
      <c r="N202" s="33"/>
      <c r="O202" s="33">
        <f t="shared" si="43"/>
        <v>45011</v>
      </c>
      <c r="P202" s="33">
        <f t="shared" si="43"/>
        <v>45191</v>
      </c>
      <c r="Q202" s="33">
        <v>45371</v>
      </c>
      <c r="R202" s="33"/>
      <c r="S202" s="38"/>
      <c r="T202" s="38">
        <f t="shared" si="41"/>
        <v>45371</v>
      </c>
      <c r="U202" s="41">
        <f t="shared" ca="1" si="42"/>
        <v>-1</v>
      </c>
      <c r="V202" s="39"/>
      <c r="W202" s="38">
        <f t="shared" ca="1" si="3"/>
        <v>45372</v>
      </c>
    </row>
    <row r="203" spans="1:23" s="63" customFormat="1" x14ac:dyDescent="0.25">
      <c r="A203" s="61">
        <v>19</v>
      </c>
      <c r="B203" s="46" t="s">
        <v>12</v>
      </c>
      <c r="C203" s="58"/>
      <c r="D203" s="61" t="s">
        <v>89</v>
      </c>
      <c r="E203" s="61" t="s">
        <v>90</v>
      </c>
      <c r="F203" s="61" t="s">
        <v>91</v>
      </c>
      <c r="G203" s="67"/>
      <c r="H203" s="61"/>
      <c r="I203" s="67"/>
      <c r="J203" s="49">
        <v>45705</v>
      </c>
      <c r="K203" s="33">
        <v>44966</v>
      </c>
      <c r="L203" s="33"/>
      <c r="M203" s="33"/>
      <c r="N203" s="33"/>
      <c r="O203" s="33">
        <f t="shared" si="43"/>
        <v>45011</v>
      </c>
      <c r="P203" s="33">
        <f t="shared" si="43"/>
        <v>45191</v>
      </c>
      <c r="Q203" s="33">
        <v>45371</v>
      </c>
      <c r="R203" s="33"/>
      <c r="S203" s="38"/>
      <c r="T203" s="38">
        <f t="shared" si="41"/>
        <v>45371</v>
      </c>
      <c r="U203" s="41">
        <f t="shared" ca="1" si="42"/>
        <v>-1</v>
      </c>
      <c r="V203" s="39"/>
      <c r="W203" s="38">
        <f t="shared" ca="1" si="3"/>
        <v>45372</v>
      </c>
    </row>
    <row r="204" spans="1:23" x14ac:dyDescent="0.25">
      <c r="A204" s="90">
        <v>43</v>
      </c>
      <c r="B204" s="90" t="s">
        <v>12</v>
      </c>
      <c r="C204" s="90"/>
      <c r="D204" s="90" t="s">
        <v>191</v>
      </c>
      <c r="E204" s="90" t="s">
        <v>192</v>
      </c>
      <c r="F204" s="90" t="s">
        <v>193</v>
      </c>
      <c r="G204" s="55">
        <v>365</v>
      </c>
      <c r="H204" s="41">
        <v>1</v>
      </c>
      <c r="I204" s="55" t="s">
        <v>195</v>
      </c>
      <c r="J204" s="49">
        <v>45763</v>
      </c>
      <c r="K204" s="33">
        <v>45024</v>
      </c>
      <c r="L204" s="33"/>
      <c r="M204" s="33"/>
      <c r="N204" s="33"/>
      <c r="O204" s="33">
        <f t="shared" si="43"/>
        <v>45011</v>
      </c>
      <c r="P204" s="33">
        <f t="shared" si="43"/>
        <v>45191</v>
      </c>
      <c r="Q204" s="33">
        <v>45371</v>
      </c>
      <c r="R204" s="33"/>
      <c r="S204" s="39"/>
      <c r="T204" s="38">
        <f t="shared" si="41"/>
        <v>45371</v>
      </c>
      <c r="U204" s="41">
        <f t="shared" ca="1" si="42"/>
        <v>-1</v>
      </c>
      <c r="V204" s="39"/>
      <c r="W204" s="38">
        <f t="shared" ca="1" si="32"/>
        <v>45372</v>
      </c>
    </row>
    <row r="205" spans="1:23" x14ac:dyDescent="0.25">
      <c r="A205" s="91"/>
      <c r="B205" s="91"/>
      <c r="C205" s="91"/>
      <c r="D205" s="91"/>
      <c r="E205" s="91"/>
      <c r="F205" s="91"/>
      <c r="G205" s="55">
        <v>492</v>
      </c>
      <c r="H205" s="41">
        <v>1</v>
      </c>
      <c r="I205" s="55" t="s">
        <v>195</v>
      </c>
      <c r="J205" s="49">
        <v>45764</v>
      </c>
      <c r="K205" s="33">
        <v>45025</v>
      </c>
      <c r="L205" s="33"/>
      <c r="M205" s="33"/>
      <c r="N205" s="33"/>
      <c r="O205" s="33">
        <f t="shared" si="43"/>
        <v>45011</v>
      </c>
      <c r="P205" s="33">
        <f t="shared" si="43"/>
        <v>45191</v>
      </c>
      <c r="Q205" s="33">
        <v>45371</v>
      </c>
      <c r="R205" s="33"/>
      <c r="S205" s="39"/>
      <c r="T205" s="38">
        <f t="shared" si="41"/>
        <v>45371</v>
      </c>
      <c r="U205" s="41">
        <f t="shared" ca="1" si="42"/>
        <v>-1</v>
      </c>
      <c r="V205" s="39"/>
      <c r="W205" s="38">
        <f t="shared" ca="1" si="32"/>
        <v>45372</v>
      </c>
    </row>
    <row r="206" spans="1:23" x14ac:dyDescent="0.25">
      <c r="A206" s="92"/>
      <c r="B206" s="92"/>
      <c r="C206" s="92"/>
      <c r="D206" s="92"/>
      <c r="E206" s="92"/>
      <c r="F206" s="92"/>
      <c r="G206" s="55">
        <v>544</v>
      </c>
      <c r="H206" s="41">
        <v>1</v>
      </c>
      <c r="I206" s="55" t="s">
        <v>195</v>
      </c>
      <c r="J206" s="49">
        <v>45765</v>
      </c>
      <c r="K206" s="33">
        <v>45026</v>
      </c>
      <c r="L206" s="33"/>
      <c r="M206" s="33"/>
      <c r="N206" s="33"/>
      <c r="O206" s="33">
        <f t="shared" si="43"/>
        <v>45011</v>
      </c>
      <c r="P206" s="33">
        <f t="shared" si="43"/>
        <v>45191</v>
      </c>
      <c r="Q206" s="33">
        <v>45371</v>
      </c>
      <c r="R206" s="33"/>
      <c r="S206" s="39"/>
      <c r="T206" s="38">
        <f t="shared" si="41"/>
        <v>45371</v>
      </c>
      <c r="U206" s="41">
        <f t="shared" ca="1" si="42"/>
        <v>-1</v>
      </c>
      <c r="V206" s="39"/>
      <c r="W206" s="38">
        <f t="shared" ca="1" si="32"/>
        <v>45372</v>
      </c>
    </row>
    <row r="207" spans="1:23" x14ac:dyDescent="0.25">
      <c r="A207" s="55">
        <v>60</v>
      </c>
      <c r="B207" s="55" t="s">
        <v>12</v>
      </c>
      <c r="C207" s="55"/>
      <c r="D207" s="55" t="s">
        <v>271</v>
      </c>
      <c r="E207" s="55" t="s">
        <v>272</v>
      </c>
      <c r="F207" s="55" t="s">
        <v>273</v>
      </c>
      <c r="G207" s="55">
        <v>876</v>
      </c>
      <c r="H207" s="41">
        <v>1</v>
      </c>
      <c r="I207" s="55" t="s">
        <v>88</v>
      </c>
      <c r="J207" s="49">
        <v>45811</v>
      </c>
      <c r="K207" s="33">
        <v>45072</v>
      </c>
      <c r="L207" s="33"/>
      <c r="M207" s="33"/>
      <c r="N207" s="33"/>
      <c r="O207" s="33">
        <f t="shared" si="43"/>
        <v>45011</v>
      </c>
      <c r="P207" s="33">
        <f t="shared" si="43"/>
        <v>45191</v>
      </c>
      <c r="Q207" s="33">
        <v>45371</v>
      </c>
      <c r="R207" s="33"/>
      <c r="S207" s="39"/>
      <c r="T207" s="38">
        <f t="shared" si="41"/>
        <v>45371</v>
      </c>
      <c r="U207" s="41">
        <f t="shared" ca="1" si="42"/>
        <v>-1</v>
      </c>
      <c r="V207" s="39"/>
      <c r="W207" s="38">
        <f t="shared" ca="1" si="32"/>
        <v>45372</v>
      </c>
    </row>
    <row r="208" spans="1:23" s="63" customFormat="1" x14ac:dyDescent="0.25">
      <c r="A208" s="61">
        <v>19</v>
      </c>
      <c r="B208" s="46" t="s">
        <v>12</v>
      </c>
      <c r="C208" s="58"/>
      <c r="D208" s="61" t="s">
        <v>484</v>
      </c>
      <c r="E208" s="61">
        <v>9421000200</v>
      </c>
      <c r="F208" s="61" t="s">
        <v>485</v>
      </c>
      <c r="G208" s="62" t="s">
        <v>486</v>
      </c>
      <c r="H208" s="61">
        <v>1</v>
      </c>
      <c r="I208" s="62">
        <v>44966</v>
      </c>
      <c r="J208" s="49">
        <v>45712</v>
      </c>
      <c r="K208" s="33">
        <v>44973</v>
      </c>
      <c r="L208" s="33"/>
      <c r="M208" s="33"/>
      <c r="N208" s="33"/>
      <c r="O208" s="33">
        <f t="shared" si="43"/>
        <v>45011</v>
      </c>
      <c r="P208" s="33">
        <f t="shared" si="43"/>
        <v>45191</v>
      </c>
      <c r="Q208" s="33">
        <v>45371</v>
      </c>
      <c r="R208" s="33"/>
      <c r="S208" s="38"/>
      <c r="T208" s="38">
        <f t="shared" ref="T208:T211" si="44">Q208</f>
        <v>45371</v>
      </c>
      <c r="U208" s="41">
        <f t="shared" ref="U208:U211" ca="1" si="45">T208-W208</f>
        <v>-1</v>
      </c>
      <c r="V208" s="39"/>
      <c r="W208" s="38">
        <f t="shared" ca="1" si="32"/>
        <v>45372</v>
      </c>
    </row>
    <row r="209" spans="1:23" s="63" customFormat="1" x14ac:dyDescent="0.25">
      <c r="A209" s="61">
        <v>20</v>
      </c>
      <c r="B209" s="46" t="s">
        <v>12</v>
      </c>
      <c r="C209" s="58"/>
      <c r="D209" s="61" t="s">
        <v>449</v>
      </c>
      <c r="E209" s="61">
        <v>421940430</v>
      </c>
      <c r="F209" s="61" t="s">
        <v>450</v>
      </c>
      <c r="G209" s="67"/>
      <c r="H209" s="61"/>
      <c r="I209" s="62"/>
      <c r="J209" s="49">
        <v>45713</v>
      </c>
      <c r="K209" s="33">
        <v>44974</v>
      </c>
      <c r="L209" s="33"/>
      <c r="M209" s="33"/>
      <c r="N209" s="33"/>
      <c r="O209" s="33">
        <f t="shared" si="43"/>
        <v>45011</v>
      </c>
      <c r="P209" s="33">
        <f t="shared" si="43"/>
        <v>45191</v>
      </c>
      <c r="Q209" s="33">
        <v>45371</v>
      </c>
      <c r="R209" s="33"/>
      <c r="S209" s="38"/>
      <c r="T209" s="38">
        <f t="shared" si="44"/>
        <v>45371</v>
      </c>
      <c r="U209" s="41">
        <f t="shared" ca="1" si="45"/>
        <v>-1</v>
      </c>
      <c r="V209" s="39"/>
      <c r="W209" s="38">
        <f t="shared" ca="1" si="32"/>
        <v>45372</v>
      </c>
    </row>
    <row r="210" spans="1:23" s="63" customFormat="1" x14ac:dyDescent="0.25">
      <c r="A210" s="95">
        <v>20</v>
      </c>
      <c r="B210" s="90" t="s">
        <v>12</v>
      </c>
      <c r="C210" s="58"/>
      <c r="D210" s="95" t="s">
        <v>449</v>
      </c>
      <c r="E210" s="97">
        <v>305090</v>
      </c>
      <c r="F210" s="97" t="s">
        <v>487</v>
      </c>
      <c r="G210" s="67" t="s">
        <v>488</v>
      </c>
      <c r="H210" s="61">
        <v>1</v>
      </c>
      <c r="I210" s="100">
        <v>43627</v>
      </c>
      <c r="J210" s="49">
        <v>45714</v>
      </c>
      <c r="K210" s="33">
        <v>44975</v>
      </c>
      <c r="L210" s="33"/>
      <c r="M210" s="33"/>
      <c r="N210" s="33"/>
      <c r="O210" s="33">
        <f t="shared" si="43"/>
        <v>45011</v>
      </c>
      <c r="P210" s="33">
        <f t="shared" si="43"/>
        <v>45191</v>
      </c>
      <c r="Q210" s="33">
        <v>45371</v>
      </c>
      <c r="R210" s="33"/>
      <c r="S210" s="38"/>
      <c r="T210" s="38">
        <f t="shared" si="44"/>
        <v>45371</v>
      </c>
      <c r="U210" s="41">
        <f t="shared" ca="1" si="45"/>
        <v>-1</v>
      </c>
      <c r="V210" s="39"/>
      <c r="W210" s="38">
        <f t="shared" ca="1" si="32"/>
        <v>45372</v>
      </c>
    </row>
    <row r="211" spans="1:23" s="63" customFormat="1" x14ac:dyDescent="0.25">
      <c r="A211" s="96"/>
      <c r="B211" s="92"/>
      <c r="C211" s="76"/>
      <c r="D211" s="96"/>
      <c r="E211" s="98"/>
      <c r="F211" s="98"/>
      <c r="G211" s="67" t="s">
        <v>489</v>
      </c>
      <c r="H211" s="61">
        <v>1</v>
      </c>
      <c r="I211" s="101"/>
      <c r="J211" s="49">
        <v>45715</v>
      </c>
      <c r="K211" s="33">
        <v>44976</v>
      </c>
      <c r="L211" s="33"/>
      <c r="M211" s="33"/>
      <c r="N211" s="33"/>
      <c r="O211" s="33">
        <f t="shared" si="43"/>
        <v>45011</v>
      </c>
      <c r="P211" s="33">
        <f t="shared" si="43"/>
        <v>45191</v>
      </c>
      <c r="Q211" s="33">
        <v>45371</v>
      </c>
      <c r="R211" s="33"/>
      <c r="S211" s="38"/>
      <c r="T211" s="38">
        <f t="shared" si="44"/>
        <v>45371</v>
      </c>
      <c r="U211" s="41">
        <f t="shared" ca="1" si="45"/>
        <v>-1</v>
      </c>
      <c r="V211" s="39"/>
      <c r="W211" s="38">
        <f t="shared" ca="1" si="32"/>
        <v>45372</v>
      </c>
    </row>
    <row r="212" spans="1:23" x14ac:dyDescent="0.25">
      <c r="A212" s="64">
        <v>21</v>
      </c>
      <c r="B212" s="55" t="s">
        <v>12</v>
      </c>
      <c r="C212" s="55"/>
      <c r="D212" s="64" t="s">
        <v>94</v>
      </c>
      <c r="E212" s="64" t="s">
        <v>95</v>
      </c>
      <c r="F212" s="64" t="s">
        <v>96</v>
      </c>
      <c r="G212" s="64"/>
      <c r="H212" s="36"/>
      <c r="I212" s="64"/>
      <c r="J212" s="49">
        <v>45716</v>
      </c>
      <c r="K212" s="33">
        <v>44977</v>
      </c>
      <c r="L212" s="33"/>
      <c r="M212" s="33"/>
      <c r="N212" s="33"/>
      <c r="O212" s="33">
        <f t="shared" si="43"/>
        <v>45011</v>
      </c>
      <c r="P212" s="33">
        <f t="shared" si="43"/>
        <v>45191</v>
      </c>
      <c r="Q212" s="33">
        <v>45371</v>
      </c>
      <c r="R212" s="33"/>
      <c r="S212" s="38"/>
      <c r="T212" s="59"/>
      <c r="U212" s="41"/>
      <c r="V212" s="58"/>
      <c r="W212" s="59"/>
    </row>
    <row r="213" spans="1:23" x14ac:dyDescent="0.25">
      <c r="A213" s="90">
        <v>24</v>
      </c>
      <c r="B213" s="90" t="s">
        <v>12</v>
      </c>
      <c r="C213" s="46"/>
      <c r="D213" s="90" t="s">
        <v>108</v>
      </c>
      <c r="E213" s="90" t="s">
        <v>109</v>
      </c>
      <c r="F213" s="90" t="s">
        <v>110</v>
      </c>
      <c r="G213" s="55">
        <v>241</v>
      </c>
      <c r="H213" s="41">
        <v>1</v>
      </c>
      <c r="I213" s="65">
        <v>44691</v>
      </c>
      <c r="J213" s="49">
        <v>45720</v>
      </c>
      <c r="K213" s="33">
        <v>44981</v>
      </c>
      <c r="L213" s="59"/>
      <c r="M213" s="59"/>
      <c r="N213" s="59"/>
      <c r="O213" s="33">
        <f t="shared" ref="O213:P230" si="46">P213-180</f>
        <v>45011</v>
      </c>
      <c r="P213" s="33">
        <f t="shared" si="46"/>
        <v>45191</v>
      </c>
      <c r="Q213" s="33">
        <v>45371</v>
      </c>
      <c r="R213" s="33"/>
      <c r="S213" s="39"/>
      <c r="T213" s="38">
        <f t="shared" ref="T213:T230" si="47">Q213</f>
        <v>45371</v>
      </c>
      <c r="U213" s="41">
        <f t="shared" ref="U213:U230" ca="1" si="48">T213-W213</f>
        <v>-1</v>
      </c>
      <c r="V213" s="39"/>
      <c r="W213" s="38">
        <f t="shared" ca="1" si="32"/>
        <v>45372</v>
      </c>
    </row>
    <row r="214" spans="1:23" x14ac:dyDescent="0.25">
      <c r="A214" s="92"/>
      <c r="B214" s="92"/>
      <c r="C214" s="48"/>
      <c r="D214" s="92"/>
      <c r="E214" s="92"/>
      <c r="F214" s="92"/>
      <c r="G214" s="55">
        <v>592</v>
      </c>
      <c r="H214" s="41">
        <v>1</v>
      </c>
      <c r="I214" s="65">
        <v>44691</v>
      </c>
      <c r="J214" s="49">
        <v>45721</v>
      </c>
      <c r="K214" s="33">
        <v>44982</v>
      </c>
      <c r="L214" s="59"/>
      <c r="M214" s="59"/>
      <c r="N214" s="59"/>
      <c r="O214" s="33">
        <f t="shared" si="46"/>
        <v>45011</v>
      </c>
      <c r="P214" s="33">
        <f t="shared" si="46"/>
        <v>45191</v>
      </c>
      <c r="Q214" s="33">
        <v>45371</v>
      </c>
      <c r="R214" s="33"/>
      <c r="S214" s="39"/>
      <c r="T214" s="38">
        <f t="shared" si="47"/>
        <v>45371</v>
      </c>
      <c r="U214" s="41">
        <f t="shared" ca="1" si="48"/>
        <v>-1</v>
      </c>
      <c r="V214" s="39"/>
      <c r="W214" s="38">
        <f t="shared" ca="1" si="32"/>
        <v>45372</v>
      </c>
    </row>
    <row r="215" spans="1:23" x14ac:dyDescent="0.25">
      <c r="A215" s="90">
        <v>29</v>
      </c>
      <c r="B215" s="90" t="s">
        <v>12</v>
      </c>
      <c r="C215" s="46"/>
      <c r="D215" s="90" t="s">
        <v>137</v>
      </c>
      <c r="E215" s="90" t="s">
        <v>138</v>
      </c>
      <c r="F215" s="90" t="s">
        <v>139</v>
      </c>
      <c r="G215" s="35">
        <v>753</v>
      </c>
      <c r="H215" s="41">
        <v>1</v>
      </c>
      <c r="I215" s="40">
        <v>44987</v>
      </c>
      <c r="J215" s="49">
        <v>45727</v>
      </c>
      <c r="K215" s="33">
        <v>44988</v>
      </c>
      <c r="L215" s="33"/>
      <c r="M215" s="33"/>
      <c r="N215" s="33"/>
      <c r="O215" s="33">
        <f t="shared" si="46"/>
        <v>45011</v>
      </c>
      <c r="P215" s="33">
        <f t="shared" si="46"/>
        <v>45191</v>
      </c>
      <c r="Q215" s="33">
        <v>45371</v>
      </c>
      <c r="R215" s="33"/>
      <c r="S215" s="39"/>
      <c r="T215" s="38">
        <f t="shared" si="47"/>
        <v>45371</v>
      </c>
      <c r="U215" s="41">
        <f t="shared" ca="1" si="48"/>
        <v>-1</v>
      </c>
      <c r="V215" s="39"/>
      <c r="W215" s="38">
        <f t="shared" ca="1" si="32"/>
        <v>45372</v>
      </c>
    </row>
    <row r="216" spans="1:23" x14ac:dyDescent="0.25">
      <c r="A216" s="92"/>
      <c r="B216" s="92"/>
      <c r="C216" s="48"/>
      <c r="D216" s="92"/>
      <c r="E216" s="92"/>
      <c r="F216" s="92"/>
      <c r="G216" s="35">
        <v>729</v>
      </c>
      <c r="H216" s="41">
        <v>1</v>
      </c>
      <c r="I216" s="35" t="s">
        <v>107</v>
      </c>
      <c r="J216" s="49">
        <v>45728</v>
      </c>
      <c r="K216" s="33">
        <v>44989</v>
      </c>
      <c r="L216" s="33"/>
      <c r="M216" s="33"/>
      <c r="N216" s="33"/>
      <c r="O216" s="33">
        <f t="shared" si="46"/>
        <v>45011</v>
      </c>
      <c r="P216" s="33">
        <f t="shared" si="46"/>
        <v>45191</v>
      </c>
      <c r="Q216" s="33">
        <v>45371</v>
      </c>
      <c r="R216" s="33"/>
      <c r="S216" s="39"/>
      <c r="T216" s="38">
        <f t="shared" si="47"/>
        <v>45371</v>
      </c>
      <c r="U216" s="41">
        <f t="shared" ca="1" si="48"/>
        <v>-1</v>
      </c>
      <c r="V216" s="39"/>
      <c r="W216" s="38">
        <f ca="1">TODAY()</f>
        <v>45372</v>
      </c>
    </row>
    <row r="217" spans="1:23" x14ac:dyDescent="0.25">
      <c r="A217" s="47">
        <v>30</v>
      </c>
      <c r="B217" s="47"/>
      <c r="C217" s="47"/>
      <c r="D217" s="47" t="s">
        <v>451</v>
      </c>
      <c r="E217" s="47" t="s">
        <v>452</v>
      </c>
      <c r="F217" s="47" t="s">
        <v>453</v>
      </c>
      <c r="G217" s="35">
        <v>703</v>
      </c>
      <c r="H217" s="41">
        <v>1</v>
      </c>
      <c r="I217" s="40">
        <v>45145</v>
      </c>
      <c r="J217" s="49">
        <v>45729</v>
      </c>
      <c r="K217" s="33">
        <v>44990</v>
      </c>
      <c r="L217" s="33"/>
      <c r="M217" s="33"/>
      <c r="N217" s="33"/>
      <c r="O217" s="33">
        <f t="shared" si="46"/>
        <v>45011</v>
      </c>
      <c r="P217" s="33">
        <f t="shared" si="46"/>
        <v>45191</v>
      </c>
      <c r="Q217" s="33">
        <v>45371</v>
      </c>
      <c r="R217" s="33"/>
      <c r="S217" s="39"/>
      <c r="T217" s="38">
        <f t="shared" si="47"/>
        <v>45371</v>
      </c>
      <c r="U217" s="41">
        <f t="shared" ca="1" si="48"/>
        <v>-1</v>
      </c>
      <c r="V217" s="39"/>
      <c r="W217" s="38">
        <f ca="1">TODAY()</f>
        <v>45372</v>
      </c>
    </row>
    <row r="218" spans="1:23" x14ac:dyDescent="0.25">
      <c r="A218" s="90">
        <v>31</v>
      </c>
      <c r="B218" s="90" t="s">
        <v>12</v>
      </c>
      <c r="C218" s="46"/>
      <c r="D218" s="90" t="s">
        <v>142</v>
      </c>
      <c r="E218" s="90" t="s">
        <v>143</v>
      </c>
      <c r="F218" s="90" t="s">
        <v>144</v>
      </c>
      <c r="G218" s="35">
        <v>33754</v>
      </c>
      <c r="H218" s="41">
        <v>1</v>
      </c>
      <c r="I218" s="55" t="s">
        <v>146</v>
      </c>
      <c r="J218" s="49">
        <v>45730</v>
      </c>
      <c r="K218" s="33">
        <v>44991</v>
      </c>
      <c r="L218" s="33"/>
      <c r="M218" s="33"/>
      <c r="N218" s="33"/>
      <c r="O218" s="33">
        <f t="shared" si="46"/>
        <v>45011</v>
      </c>
      <c r="P218" s="33">
        <f t="shared" si="46"/>
        <v>45191</v>
      </c>
      <c r="Q218" s="33">
        <v>45371</v>
      </c>
      <c r="R218" s="33"/>
      <c r="S218" s="39"/>
      <c r="T218" s="38">
        <f t="shared" si="47"/>
        <v>45371</v>
      </c>
      <c r="U218" s="41">
        <f t="shared" ca="1" si="48"/>
        <v>-1</v>
      </c>
      <c r="V218" s="39"/>
      <c r="W218" s="38">
        <f ca="1">TODAY()</f>
        <v>45372</v>
      </c>
    </row>
    <row r="219" spans="1:23" x14ac:dyDescent="0.25">
      <c r="A219" s="92"/>
      <c r="B219" s="92"/>
      <c r="C219" s="48"/>
      <c r="D219" s="92"/>
      <c r="E219" s="92"/>
      <c r="F219" s="92"/>
      <c r="G219" s="77">
        <v>33777</v>
      </c>
      <c r="H219" s="41">
        <v>1</v>
      </c>
      <c r="I219" s="55" t="s">
        <v>146</v>
      </c>
      <c r="J219" s="49">
        <v>45731</v>
      </c>
      <c r="K219" s="33">
        <v>44992</v>
      </c>
      <c r="L219" s="33"/>
      <c r="M219" s="33"/>
      <c r="N219" s="33"/>
      <c r="O219" s="33">
        <f t="shared" si="46"/>
        <v>45011</v>
      </c>
      <c r="P219" s="33">
        <f t="shared" si="46"/>
        <v>45191</v>
      </c>
      <c r="Q219" s="33">
        <v>45371</v>
      </c>
      <c r="R219" s="33"/>
      <c r="S219" s="39"/>
      <c r="T219" s="38">
        <f t="shared" si="47"/>
        <v>45371</v>
      </c>
      <c r="U219" s="41">
        <f t="shared" ca="1" si="48"/>
        <v>-1</v>
      </c>
      <c r="V219" s="39"/>
      <c r="W219" s="38">
        <f t="shared" ca="1" si="32"/>
        <v>45372</v>
      </c>
    </row>
    <row r="220" spans="1:23" x14ac:dyDescent="0.25">
      <c r="A220" s="55">
        <v>33</v>
      </c>
      <c r="B220" s="55" t="s">
        <v>12</v>
      </c>
      <c r="C220" s="55"/>
      <c r="D220" s="55" t="s">
        <v>152</v>
      </c>
      <c r="E220" s="55" t="s">
        <v>153</v>
      </c>
      <c r="F220" s="55" t="s">
        <v>154</v>
      </c>
      <c r="G220" s="55">
        <v>55</v>
      </c>
      <c r="H220" s="41">
        <v>1</v>
      </c>
      <c r="I220" s="65">
        <v>45047</v>
      </c>
      <c r="J220" s="49">
        <v>45738</v>
      </c>
      <c r="K220" s="33">
        <v>44999</v>
      </c>
      <c r="L220" s="33"/>
      <c r="M220" s="33"/>
      <c r="N220" s="33"/>
      <c r="O220" s="33">
        <f t="shared" si="46"/>
        <v>45011</v>
      </c>
      <c r="P220" s="33">
        <f t="shared" si="46"/>
        <v>45191</v>
      </c>
      <c r="Q220" s="33">
        <v>45371</v>
      </c>
      <c r="R220" s="33"/>
      <c r="S220" s="39"/>
      <c r="T220" s="38">
        <f t="shared" si="47"/>
        <v>45371</v>
      </c>
      <c r="U220" s="41">
        <f t="shared" ca="1" si="48"/>
        <v>-1</v>
      </c>
      <c r="V220" s="39"/>
      <c r="W220" s="38">
        <f t="shared" ca="1" si="32"/>
        <v>45372</v>
      </c>
    </row>
    <row r="221" spans="1:23" ht="30" x14ac:dyDescent="0.25">
      <c r="A221" s="55">
        <v>36</v>
      </c>
      <c r="B221" s="55" t="s">
        <v>12</v>
      </c>
      <c r="C221" s="55"/>
      <c r="D221" s="55" t="s">
        <v>165</v>
      </c>
      <c r="E221" s="55">
        <v>651000</v>
      </c>
      <c r="F221" s="35" t="s">
        <v>166</v>
      </c>
      <c r="G221" s="55">
        <v>103036</v>
      </c>
      <c r="H221" s="55">
        <v>1</v>
      </c>
      <c r="I221" s="65">
        <v>43961</v>
      </c>
      <c r="J221" s="49">
        <v>45748</v>
      </c>
      <c r="K221" s="33">
        <v>45009</v>
      </c>
      <c r="L221" s="33"/>
      <c r="M221" s="33"/>
      <c r="N221" s="33"/>
      <c r="O221" s="33">
        <f t="shared" si="46"/>
        <v>45011</v>
      </c>
      <c r="P221" s="33">
        <f t="shared" si="46"/>
        <v>45191</v>
      </c>
      <c r="Q221" s="33">
        <v>45371</v>
      </c>
      <c r="R221" s="33"/>
      <c r="S221" s="39"/>
      <c r="T221" s="38">
        <f t="shared" si="47"/>
        <v>45371</v>
      </c>
      <c r="U221" s="41">
        <f t="shared" ca="1" si="48"/>
        <v>-1</v>
      </c>
      <c r="V221" s="39"/>
      <c r="W221" s="38">
        <f t="shared" ca="1" si="32"/>
        <v>45372</v>
      </c>
    </row>
    <row r="222" spans="1:23" x14ac:dyDescent="0.25">
      <c r="A222" s="90">
        <v>36</v>
      </c>
      <c r="B222" s="90" t="s">
        <v>12</v>
      </c>
      <c r="C222" s="46"/>
      <c r="D222" s="90" t="s">
        <v>167</v>
      </c>
      <c r="E222" s="90">
        <v>83910194</v>
      </c>
      <c r="F222" s="90" t="s">
        <v>168</v>
      </c>
      <c r="G222" s="35">
        <v>484</v>
      </c>
      <c r="H222" s="41">
        <v>1</v>
      </c>
      <c r="I222" s="35" t="s">
        <v>107</v>
      </c>
      <c r="J222" s="49">
        <v>45749</v>
      </c>
      <c r="K222" s="33">
        <v>45010</v>
      </c>
      <c r="L222" s="33"/>
      <c r="M222" s="33"/>
      <c r="N222" s="33"/>
      <c r="O222" s="33">
        <f t="shared" si="46"/>
        <v>45011</v>
      </c>
      <c r="P222" s="33">
        <f t="shared" si="46"/>
        <v>45191</v>
      </c>
      <c r="Q222" s="33">
        <v>45371</v>
      </c>
      <c r="R222" s="33"/>
      <c r="S222" s="39"/>
      <c r="T222" s="38">
        <f t="shared" si="47"/>
        <v>45371</v>
      </c>
      <c r="U222" s="41">
        <f t="shared" ca="1" si="48"/>
        <v>-1</v>
      </c>
      <c r="V222" s="39"/>
      <c r="W222" s="38">
        <f t="shared" ca="1" si="32"/>
        <v>45372</v>
      </c>
    </row>
    <row r="223" spans="1:23" x14ac:dyDescent="0.25">
      <c r="A223" s="91"/>
      <c r="B223" s="91"/>
      <c r="C223" s="47"/>
      <c r="D223" s="91"/>
      <c r="E223" s="91"/>
      <c r="F223" s="91"/>
      <c r="G223" s="35">
        <v>152</v>
      </c>
      <c r="H223" s="41">
        <v>1</v>
      </c>
      <c r="I223" s="35" t="s">
        <v>393</v>
      </c>
      <c r="J223" s="49">
        <v>45750</v>
      </c>
      <c r="K223" s="33">
        <v>45011</v>
      </c>
      <c r="L223" s="33"/>
      <c r="M223" s="33"/>
      <c r="N223" s="33"/>
      <c r="O223" s="33">
        <f t="shared" si="46"/>
        <v>45011</v>
      </c>
      <c r="P223" s="33">
        <f t="shared" si="46"/>
        <v>45191</v>
      </c>
      <c r="Q223" s="33">
        <v>45371</v>
      </c>
      <c r="R223" s="33"/>
      <c r="S223" s="39"/>
      <c r="T223" s="38">
        <f t="shared" si="47"/>
        <v>45371</v>
      </c>
      <c r="U223" s="41">
        <f t="shared" ca="1" si="48"/>
        <v>-1</v>
      </c>
      <c r="V223" s="39"/>
      <c r="W223" s="38">
        <f t="shared" ca="1" si="32"/>
        <v>45372</v>
      </c>
    </row>
    <row r="224" spans="1:23" x14ac:dyDescent="0.25">
      <c r="A224" s="91"/>
      <c r="B224" s="91"/>
      <c r="C224" s="47"/>
      <c r="D224" s="91"/>
      <c r="E224" s="91"/>
      <c r="F224" s="91"/>
      <c r="G224" s="35">
        <v>257</v>
      </c>
      <c r="H224" s="41">
        <v>1</v>
      </c>
      <c r="I224" s="35" t="s">
        <v>393</v>
      </c>
      <c r="J224" s="49">
        <v>45751</v>
      </c>
      <c r="K224" s="33">
        <v>45012</v>
      </c>
      <c r="L224" s="42"/>
      <c r="M224" s="42"/>
      <c r="N224" s="42"/>
      <c r="O224" s="33">
        <f t="shared" si="46"/>
        <v>45011</v>
      </c>
      <c r="P224" s="33">
        <f t="shared" si="46"/>
        <v>45191</v>
      </c>
      <c r="Q224" s="33">
        <v>45371</v>
      </c>
      <c r="R224" s="33"/>
      <c r="S224" s="39"/>
      <c r="T224" s="38">
        <f t="shared" si="47"/>
        <v>45371</v>
      </c>
      <c r="U224" s="41">
        <f t="shared" ca="1" si="48"/>
        <v>-1</v>
      </c>
      <c r="V224" s="39"/>
      <c r="W224" s="38">
        <f t="shared" ca="1" si="32"/>
        <v>45372</v>
      </c>
    </row>
    <row r="225" spans="1:23" x14ac:dyDescent="0.25">
      <c r="A225" s="92"/>
      <c r="B225" s="92"/>
      <c r="C225" s="48"/>
      <c r="D225" s="92"/>
      <c r="E225" s="92"/>
      <c r="F225" s="92"/>
      <c r="G225" s="35">
        <v>255</v>
      </c>
      <c r="H225" s="41">
        <v>1</v>
      </c>
      <c r="I225" s="35" t="s">
        <v>394</v>
      </c>
      <c r="J225" s="49">
        <v>45752</v>
      </c>
      <c r="K225" s="33">
        <v>45013</v>
      </c>
      <c r="L225" s="33"/>
      <c r="M225" s="33"/>
      <c r="N225" s="33"/>
      <c r="O225" s="33">
        <f t="shared" si="46"/>
        <v>45011</v>
      </c>
      <c r="P225" s="33">
        <f t="shared" si="46"/>
        <v>45191</v>
      </c>
      <c r="Q225" s="33">
        <v>45371</v>
      </c>
      <c r="R225" s="33"/>
      <c r="S225" s="39"/>
      <c r="T225" s="38">
        <f t="shared" si="47"/>
        <v>45371</v>
      </c>
      <c r="U225" s="41">
        <f t="shared" ca="1" si="48"/>
        <v>-1</v>
      </c>
      <c r="V225" s="39"/>
      <c r="W225" s="38">
        <f t="shared" ca="1" si="32"/>
        <v>45372</v>
      </c>
    </row>
    <row r="226" spans="1:23" x14ac:dyDescent="0.25">
      <c r="A226" s="90">
        <v>38</v>
      </c>
      <c r="B226" s="90" t="s">
        <v>12</v>
      </c>
      <c r="C226" s="46"/>
      <c r="D226" s="90" t="s">
        <v>171</v>
      </c>
      <c r="E226" s="90">
        <v>83910195</v>
      </c>
      <c r="F226" s="90" t="s">
        <v>172</v>
      </c>
      <c r="G226" s="35">
        <v>408</v>
      </c>
      <c r="H226" s="41">
        <v>1</v>
      </c>
      <c r="I226" s="40">
        <v>45047</v>
      </c>
      <c r="J226" s="49">
        <v>45753</v>
      </c>
      <c r="K226" s="33">
        <v>45014</v>
      </c>
      <c r="L226" s="33"/>
      <c r="M226" s="33"/>
      <c r="N226" s="33"/>
      <c r="O226" s="33">
        <f t="shared" si="46"/>
        <v>45011</v>
      </c>
      <c r="P226" s="33">
        <f t="shared" si="46"/>
        <v>45191</v>
      </c>
      <c r="Q226" s="33">
        <v>45371</v>
      </c>
      <c r="R226" s="33"/>
      <c r="S226" s="39"/>
      <c r="T226" s="38">
        <f t="shared" si="47"/>
        <v>45371</v>
      </c>
      <c r="U226" s="41">
        <f t="shared" ca="1" si="48"/>
        <v>-1</v>
      </c>
      <c r="V226" s="39"/>
      <c r="W226" s="38">
        <f t="shared" ca="1" si="32"/>
        <v>45372</v>
      </c>
    </row>
    <row r="227" spans="1:23" x14ac:dyDescent="0.25">
      <c r="A227" s="92"/>
      <c r="B227" s="92"/>
      <c r="C227" s="48"/>
      <c r="D227" s="92"/>
      <c r="E227" s="92"/>
      <c r="F227" s="92"/>
      <c r="G227" s="35">
        <v>469</v>
      </c>
      <c r="H227" s="41">
        <v>1</v>
      </c>
      <c r="I227" s="40">
        <v>44267</v>
      </c>
      <c r="J227" s="49">
        <v>45754</v>
      </c>
      <c r="K227" s="33">
        <v>45015</v>
      </c>
      <c r="L227" s="33"/>
      <c r="M227" s="33"/>
      <c r="N227" s="33"/>
      <c r="O227" s="33">
        <f t="shared" si="46"/>
        <v>45011</v>
      </c>
      <c r="P227" s="33">
        <f t="shared" si="46"/>
        <v>45191</v>
      </c>
      <c r="Q227" s="33">
        <v>45371</v>
      </c>
      <c r="R227" s="33"/>
      <c r="S227" s="39"/>
      <c r="T227" s="38">
        <f t="shared" si="47"/>
        <v>45371</v>
      </c>
      <c r="U227" s="41">
        <f t="shared" ca="1" si="48"/>
        <v>-1</v>
      </c>
      <c r="V227" s="39"/>
      <c r="W227" s="38">
        <f t="shared" ca="1" si="32"/>
        <v>45372</v>
      </c>
    </row>
    <row r="228" spans="1:23" x14ac:dyDescent="0.25">
      <c r="A228" s="55">
        <v>55</v>
      </c>
      <c r="B228" s="55" t="s">
        <v>12</v>
      </c>
      <c r="C228" s="55"/>
      <c r="D228" s="55" t="s">
        <v>248</v>
      </c>
      <c r="E228" s="55" t="s">
        <v>249</v>
      </c>
      <c r="F228" s="55" t="s">
        <v>250</v>
      </c>
      <c r="G228" s="55" t="s">
        <v>251</v>
      </c>
      <c r="H228" s="41">
        <v>1</v>
      </c>
      <c r="I228" s="55" t="s">
        <v>252</v>
      </c>
      <c r="J228" s="49">
        <v>45797</v>
      </c>
      <c r="K228" s="33">
        <v>45058</v>
      </c>
      <c r="L228" s="33"/>
      <c r="M228" s="33"/>
      <c r="N228" s="33"/>
      <c r="O228" s="33">
        <f t="shared" si="46"/>
        <v>45011</v>
      </c>
      <c r="P228" s="33">
        <f t="shared" si="46"/>
        <v>45191</v>
      </c>
      <c r="Q228" s="33">
        <v>45371</v>
      </c>
      <c r="R228" s="33"/>
      <c r="S228" s="39"/>
      <c r="T228" s="38">
        <f t="shared" si="47"/>
        <v>45371</v>
      </c>
      <c r="U228" s="41">
        <f t="shared" ca="1" si="48"/>
        <v>-1</v>
      </c>
      <c r="V228" s="39"/>
      <c r="W228" s="38">
        <f t="shared" ca="1" si="22"/>
        <v>45372</v>
      </c>
    </row>
    <row r="229" spans="1:23" x14ac:dyDescent="0.25">
      <c r="A229" s="41">
        <v>44</v>
      </c>
      <c r="B229" s="55" t="s">
        <v>12</v>
      </c>
      <c r="C229" s="41"/>
      <c r="D229" s="41" t="s">
        <v>196</v>
      </c>
      <c r="E229" s="41" t="s">
        <v>197</v>
      </c>
      <c r="F229" s="41" t="s">
        <v>198</v>
      </c>
      <c r="G229" s="55" t="s">
        <v>400</v>
      </c>
      <c r="H229" s="41">
        <v>1</v>
      </c>
      <c r="I229" s="65">
        <v>44987</v>
      </c>
      <c r="J229" s="49">
        <v>45766</v>
      </c>
      <c r="K229" s="33">
        <v>45027</v>
      </c>
      <c r="L229" s="33"/>
      <c r="M229" s="33"/>
      <c r="N229" s="33"/>
      <c r="O229" s="33">
        <f t="shared" si="46"/>
        <v>45011</v>
      </c>
      <c r="P229" s="33">
        <f t="shared" si="46"/>
        <v>45191</v>
      </c>
      <c r="Q229" s="33">
        <v>45371</v>
      </c>
      <c r="R229" s="33"/>
      <c r="S229" s="39"/>
      <c r="T229" s="38">
        <f t="shared" si="47"/>
        <v>45371</v>
      </c>
      <c r="U229" s="41">
        <f t="shared" ca="1" si="48"/>
        <v>-1</v>
      </c>
      <c r="V229" s="39"/>
      <c r="W229" s="38">
        <f t="shared" ca="1" si="22"/>
        <v>45372</v>
      </c>
    </row>
    <row r="230" spans="1:23" x14ac:dyDescent="0.25">
      <c r="A230" s="55">
        <v>50</v>
      </c>
      <c r="B230" s="55" t="s">
        <v>12</v>
      </c>
      <c r="C230" s="55"/>
      <c r="D230" s="55" t="s">
        <v>263</v>
      </c>
      <c r="E230" s="55" t="s">
        <v>264</v>
      </c>
      <c r="F230" s="55" t="s">
        <v>265</v>
      </c>
      <c r="G230" s="55">
        <v>263</v>
      </c>
      <c r="H230" s="41">
        <v>1</v>
      </c>
      <c r="I230" s="55" t="s">
        <v>88</v>
      </c>
      <c r="J230" s="49">
        <v>45809</v>
      </c>
      <c r="K230" s="33">
        <v>45070</v>
      </c>
      <c r="L230" s="87"/>
      <c r="M230" s="54">
        <f>L230*12</f>
        <v>0</v>
      </c>
      <c r="N230" s="53">
        <f>EDATE(J230,M230)</f>
        <v>45809</v>
      </c>
      <c r="O230" s="33">
        <f t="shared" si="46"/>
        <v>45011</v>
      </c>
      <c r="P230" s="33">
        <f t="shared" si="46"/>
        <v>45191</v>
      </c>
      <c r="Q230" s="33">
        <v>45371</v>
      </c>
      <c r="R230" s="33"/>
      <c r="S230" s="39"/>
      <c r="T230" s="38">
        <f t="shared" si="47"/>
        <v>45371</v>
      </c>
      <c r="U230" s="41">
        <f t="shared" ca="1" si="48"/>
        <v>-1</v>
      </c>
      <c r="V230" s="39"/>
      <c r="W230" s="38">
        <f t="shared" ca="1" si="22"/>
        <v>45372</v>
      </c>
    </row>
  </sheetData>
  <mergeCells count="298">
    <mergeCell ref="T2:W2"/>
    <mergeCell ref="A3:A4"/>
    <mergeCell ref="B3:B4"/>
    <mergeCell ref="C3:C4"/>
    <mergeCell ref="E3:E4"/>
    <mergeCell ref="F3:F4"/>
    <mergeCell ref="I5:I7"/>
    <mergeCell ref="A9:A11"/>
    <mergeCell ref="B9:B11"/>
    <mergeCell ref="C9:C11"/>
    <mergeCell ref="D9:D11"/>
    <mergeCell ref="E9:E11"/>
    <mergeCell ref="F9:F11"/>
    <mergeCell ref="A5:A7"/>
    <mergeCell ref="B5:B7"/>
    <mergeCell ref="C5:C7"/>
    <mergeCell ref="D5:D7"/>
    <mergeCell ref="E5:E7"/>
    <mergeCell ref="F5:F7"/>
    <mergeCell ref="A16:A20"/>
    <mergeCell ref="B16:B20"/>
    <mergeCell ref="C16:C20"/>
    <mergeCell ref="D16:D20"/>
    <mergeCell ref="E16:E20"/>
    <mergeCell ref="F16:F20"/>
    <mergeCell ref="A12:A13"/>
    <mergeCell ref="B12:B13"/>
    <mergeCell ref="C12:C13"/>
    <mergeCell ref="D12:D13"/>
    <mergeCell ref="E12:E13"/>
    <mergeCell ref="F12:F13"/>
    <mergeCell ref="B14:B15"/>
    <mergeCell ref="A21:A25"/>
    <mergeCell ref="B21:B25"/>
    <mergeCell ref="C21:C25"/>
    <mergeCell ref="E21:E25"/>
    <mergeCell ref="F21:F25"/>
    <mergeCell ref="B66:B67"/>
    <mergeCell ref="C66:C67"/>
    <mergeCell ref="D66:D67"/>
    <mergeCell ref="E66:E67"/>
    <mergeCell ref="F66:F67"/>
    <mergeCell ref="A31:A32"/>
    <mergeCell ref="B31:B32"/>
    <mergeCell ref="C31:C32"/>
    <mergeCell ref="D31:D32"/>
    <mergeCell ref="E31:E32"/>
    <mergeCell ref="F31:F32"/>
    <mergeCell ref="A28:A30"/>
    <mergeCell ref="B28:B30"/>
    <mergeCell ref="C28:C30"/>
    <mergeCell ref="D28:D30"/>
    <mergeCell ref="E28:E30"/>
    <mergeCell ref="F28:F30"/>
    <mergeCell ref="B33:B40"/>
    <mergeCell ref="C33:C40"/>
    <mergeCell ref="E33:E40"/>
    <mergeCell ref="F33:F40"/>
    <mergeCell ref="A42:A44"/>
    <mergeCell ref="B42:B44"/>
    <mergeCell ref="C42:C44"/>
    <mergeCell ref="D42:D44"/>
    <mergeCell ref="E42:E44"/>
    <mergeCell ref="F42:F44"/>
    <mergeCell ref="A53:A57"/>
    <mergeCell ref="B53:B57"/>
    <mergeCell ref="C53:C57"/>
    <mergeCell ref="D53:D57"/>
    <mergeCell ref="E53:E57"/>
    <mergeCell ref="F53:F57"/>
    <mergeCell ref="C45:C47"/>
    <mergeCell ref="D45:D46"/>
    <mergeCell ref="E45:E47"/>
    <mergeCell ref="F45:F47"/>
    <mergeCell ref="A49:A52"/>
    <mergeCell ref="B49:B52"/>
    <mergeCell ref="C49:C52"/>
    <mergeCell ref="D49:D52"/>
    <mergeCell ref="E49:E52"/>
    <mergeCell ref="F49:F52"/>
    <mergeCell ref="B75:B76"/>
    <mergeCell ref="C75:C76"/>
    <mergeCell ref="D75:D76"/>
    <mergeCell ref="B60:B61"/>
    <mergeCell ref="C60:C61"/>
    <mergeCell ref="E60:E61"/>
    <mergeCell ref="F60:F61"/>
    <mergeCell ref="B62:B65"/>
    <mergeCell ref="C62:C65"/>
    <mergeCell ref="E62:E65"/>
    <mergeCell ref="F62:F65"/>
    <mergeCell ref="E75:E76"/>
    <mergeCell ref="F75:F76"/>
    <mergeCell ref="B77:B82"/>
    <mergeCell ref="C77:C82"/>
    <mergeCell ref="D77:D82"/>
    <mergeCell ref="E77:E82"/>
    <mergeCell ref="F77:F82"/>
    <mergeCell ref="B68:B69"/>
    <mergeCell ref="C68:C69"/>
    <mergeCell ref="A92:A93"/>
    <mergeCell ref="B92:B93"/>
    <mergeCell ref="C92:C93"/>
    <mergeCell ref="D92:D93"/>
    <mergeCell ref="E92:E93"/>
    <mergeCell ref="F92:F93"/>
    <mergeCell ref="C83:C87"/>
    <mergeCell ref="D83:D87"/>
    <mergeCell ref="E83:E87"/>
    <mergeCell ref="F83:F87"/>
    <mergeCell ref="A89:A91"/>
    <mergeCell ref="B89:B91"/>
    <mergeCell ref="C89:C91"/>
    <mergeCell ref="D89:D91"/>
    <mergeCell ref="E89:E91"/>
    <mergeCell ref="F89:F91"/>
    <mergeCell ref="A75:A76"/>
    <mergeCell ref="A98:A104"/>
    <mergeCell ref="B98:B104"/>
    <mergeCell ref="C98:C104"/>
    <mergeCell ref="D98:D104"/>
    <mergeCell ref="E98:E104"/>
    <mergeCell ref="F98:F104"/>
    <mergeCell ref="A94:A95"/>
    <mergeCell ref="B94:B95"/>
    <mergeCell ref="C94:C95"/>
    <mergeCell ref="D94:D95"/>
    <mergeCell ref="E94:E95"/>
    <mergeCell ref="F94:F95"/>
    <mergeCell ref="A114:A115"/>
    <mergeCell ref="B114:B115"/>
    <mergeCell ref="C114:C115"/>
    <mergeCell ref="D114:D115"/>
    <mergeCell ref="E114:E115"/>
    <mergeCell ref="F114:F115"/>
    <mergeCell ref="A105:A112"/>
    <mergeCell ref="B105:B112"/>
    <mergeCell ref="C105:C112"/>
    <mergeCell ref="D105:D112"/>
    <mergeCell ref="E105:E112"/>
    <mergeCell ref="F105:F112"/>
    <mergeCell ref="A128:A132"/>
    <mergeCell ref="B128:B132"/>
    <mergeCell ref="C128:C132"/>
    <mergeCell ref="D128:D132"/>
    <mergeCell ref="E128:E132"/>
    <mergeCell ref="F128:F132"/>
    <mergeCell ref="A123:A127"/>
    <mergeCell ref="B123:B127"/>
    <mergeCell ref="C123:C127"/>
    <mergeCell ref="D123:D127"/>
    <mergeCell ref="E123:E127"/>
    <mergeCell ref="F123:F127"/>
    <mergeCell ref="F138:F143"/>
    <mergeCell ref="A136:A137"/>
    <mergeCell ref="B136:B137"/>
    <mergeCell ref="C136:C137"/>
    <mergeCell ref="D136:D137"/>
    <mergeCell ref="E136:E137"/>
    <mergeCell ref="F136:F137"/>
    <mergeCell ref="A134:A135"/>
    <mergeCell ref="B134:B135"/>
    <mergeCell ref="C134:C135"/>
    <mergeCell ref="D134:D135"/>
    <mergeCell ref="E134:E135"/>
    <mergeCell ref="F134:F135"/>
    <mergeCell ref="A155:A161"/>
    <mergeCell ref="B155:B161"/>
    <mergeCell ref="C155:C161"/>
    <mergeCell ref="D155:D160"/>
    <mergeCell ref="E155:E161"/>
    <mergeCell ref="F155:F161"/>
    <mergeCell ref="A146:A147"/>
    <mergeCell ref="C146:C147"/>
    <mergeCell ref="E146:E147"/>
    <mergeCell ref="F146:F147"/>
    <mergeCell ref="A148:A151"/>
    <mergeCell ref="B148:B151"/>
    <mergeCell ref="C148:C151"/>
    <mergeCell ref="D148:D151"/>
    <mergeCell ref="E148:E151"/>
    <mergeCell ref="F148:F151"/>
    <mergeCell ref="A162:A164"/>
    <mergeCell ref="B162:B164"/>
    <mergeCell ref="C162:C164"/>
    <mergeCell ref="E162:E164"/>
    <mergeCell ref="F162:F164"/>
    <mergeCell ref="A165:A168"/>
    <mergeCell ref="B165:B168"/>
    <mergeCell ref="C165:C168"/>
    <mergeCell ref="E165:E168"/>
    <mergeCell ref="F165:F168"/>
    <mergeCell ref="A173:A175"/>
    <mergeCell ref="B173:B175"/>
    <mergeCell ref="D173:D175"/>
    <mergeCell ref="E173:E175"/>
    <mergeCell ref="F173:F175"/>
    <mergeCell ref="A176:A180"/>
    <mergeCell ref="B176:B180"/>
    <mergeCell ref="D176:D180"/>
    <mergeCell ref="E176:E180"/>
    <mergeCell ref="F176:F180"/>
    <mergeCell ref="A181:A182"/>
    <mergeCell ref="B181:B182"/>
    <mergeCell ref="D181:D182"/>
    <mergeCell ref="E181:E182"/>
    <mergeCell ref="F181:F182"/>
    <mergeCell ref="A185:A186"/>
    <mergeCell ref="B185:B186"/>
    <mergeCell ref="D185:D186"/>
    <mergeCell ref="E185:E186"/>
    <mergeCell ref="F185:F186"/>
    <mergeCell ref="A189:A190"/>
    <mergeCell ref="B189:B190"/>
    <mergeCell ref="D189:D190"/>
    <mergeCell ref="E189:E190"/>
    <mergeCell ref="F189:F190"/>
    <mergeCell ref="A191:A193"/>
    <mergeCell ref="B191:B193"/>
    <mergeCell ref="D191:D193"/>
    <mergeCell ref="E191:E193"/>
    <mergeCell ref="F191:F193"/>
    <mergeCell ref="A194:A195"/>
    <mergeCell ref="B194:B195"/>
    <mergeCell ref="D194:D195"/>
    <mergeCell ref="E194:E195"/>
    <mergeCell ref="F194:F195"/>
    <mergeCell ref="A196:A197"/>
    <mergeCell ref="B196:B197"/>
    <mergeCell ref="D196:D197"/>
    <mergeCell ref="E196:E197"/>
    <mergeCell ref="F196:F197"/>
    <mergeCell ref="A199:A201"/>
    <mergeCell ref="B199:B201"/>
    <mergeCell ref="D199:D201"/>
    <mergeCell ref="E199:E201"/>
    <mergeCell ref="F199:F201"/>
    <mergeCell ref="A204:A206"/>
    <mergeCell ref="B204:B206"/>
    <mergeCell ref="C204:C206"/>
    <mergeCell ref="D204:D206"/>
    <mergeCell ref="E204:E206"/>
    <mergeCell ref="I210:I211"/>
    <mergeCell ref="A213:A214"/>
    <mergeCell ref="B213:B214"/>
    <mergeCell ref="D213:D214"/>
    <mergeCell ref="E213:E214"/>
    <mergeCell ref="F213:F214"/>
    <mergeCell ref="F204:F206"/>
    <mergeCell ref="A210:A211"/>
    <mergeCell ref="B210:B211"/>
    <mergeCell ref="D210:D211"/>
    <mergeCell ref="E210:E211"/>
    <mergeCell ref="F210:F211"/>
    <mergeCell ref="A215:A216"/>
    <mergeCell ref="B215:B216"/>
    <mergeCell ref="D215:D216"/>
    <mergeCell ref="E215:E216"/>
    <mergeCell ref="F215:F216"/>
    <mergeCell ref="A218:A219"/>
    <mergeCell ref="B218:B219"/>
    <mergeCell ref="D218:D219"/>
    <mergeCell ref="E218:E219"/>
    <mergeCell ref="F218:F219"/>
    <mergeCell ref="A222:A225"/>
    <mergeCell ref="B222:B225"/>
    <mergeCell ref="D222:D225"/>
    <mergeCell ref="E222:E225"/>
    <mergeCell ref="F222:F225"/>
    <mergeCell ref="A226:A227"/>
    <mergeCell ref="B226:B227"/>
    <mergeCell ref="D226:D227"/>
    <mergeCell ref="E226:E227"/>
    <mergeCell ref="F226:F227"/>
    <mergeCell ref="B45:B47"/>
    <mergeCell ref="A14:A15"/>
    <mergeCell ref="B146:B147"/>
    <mergeCell ref="A1:S1"/>
    <mergeCell ref="A77:A82"/>
    <mergeCell ref="A83:A87"/>
    <mergeCell ref="B83:B87"/>
    <mergeCell ref="A33:A40"/>
    <mergeCell ref="A45:A47"/>
    <mergeCell ref="A60:A61"/>
    <mergeCell ref="A62:A65"/>
    <mergeCell ref="A66:A67"/>
    <mergeCell ref="A68:A69"/>
    <mergeCell ref="A116:A122"/>
    <mergeCell ref="B116:B122"/>
    <mergeCell ref="C116:C122"/>
    <mergeCell ref="D116:D122"/>
    <mergeCell ref="E116:E122"/>
    <mergeCell ref="F116:F122"/>
    <mergeCell ref="A138:A143"/>
    <mergeCell ref="B138:B143"/>
    <mergeCell ref="C138:C143"/>
    <mergeCell ref="D138:D143"/>
    <mergeCell ref="E138:E143"/>
  </mergeCells>
  <conditionalFormatting sqref="T3:T11 S68:T69 S202:S230 T173:T230 Q173:R230 Q3:S3 S4:S8 Q4:R11 Q12:T67 Q172:T172 T70:T168 T171 Q134:Q161 Q68:R133 R134:R168 Q171:R171">
    <cfRule type="timePeriod" dxfId="3" priority="6" timePeriod="last7Days">
      <formula>AND(TODAY()-FLOOR(Q3,1)&lt;=6,FLOOR(Q3,1)&lt;=TODAY())</formula>
    </cfRule>
  </conditionalFormatting>
  <conditionalFormatting sqref="U3:U168 U171:U230">
    <cfRule type="cellIs" dxfId="2" priority="5" operator="lessThan">
      <formula>7</formula>
    </cfRule>
  </conditionalFormatting>
  <conditionalFormatting sqref="Q33:T40">
    <cfRule type="timePeriod" dxfId="1" priority="2" timePeriod="last7Days">
      <formula>AND(TODAY()-FLOOR(Q33,1)&lt;=6,FLOOR(Q33,1)&lt;=TODAY())</formula>
    </cfRule>
  </conditionalFormatting>
  <conditionalFormatting sqref="U33:U40">
    <cfRule type="cellIs" dxfId="0" priority="1" operator="lessThan">
      <formula>7</formula>
    </cfRule>
  </conditionalFormatting>
  <pageMargins left="0.7" right="0.7" top="0.5" bottom="0.75" header="0.3" footer="0.3"/>
  <pageSetup scale="60" orientation="landscape" r:id="rId1"/>
  <rowBreaks count="3" manualBreakCount="3">
    <brk id="52" max="22" man="1"/>
    <brk id="104" max="22" man="1"/>
    <brk id="154" max="22" man="1"/>
  </rowBreaks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STORAGE SERVICING FINAL</vt:lpstr>
      <vt:lpstr>Sheet1!Print_Area</vt:lpstr>
      <vt:lpstr>'STORAGE SERVICING FINAL'!Print_Area</vt:lpstr>
      <vt:lpstr>'STORAGE SERVICING FINAL'!Print_Titles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2024-03-21T16:12:49Z</dcterms:modified>
</cp:coreProperties>
</file>