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8_{9508E0E3-9143-4AFE-803A-04A64BD94027}" xr6:coauthVersionLast="47" xr6:coauthVersionMax="47" xr10:uidLastSave="{00000000-0000-0000-0000-000000000000}"/>
  <bookViews>
    <workbookView xWindow="-120" yWindow="-120" windowWidth="20730" windowHeight="11160" xr2:uid="{325BA775-8BFC-41D3-8249-8299CD6716D3}"/>
  </bookViews>
  <sheets>
    <sheet name="Detailed assessment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</calcChain>
</file>

<file path=xl/sharedStrings.xml><?xml version="1.0" encoding="utf-8"?>
<sst xmlns="http://schemas.openxmlformats.org/spreadsheetml/2006/main" count="35" uniqueCount="35">
  <si>
    <t>Disaster Type</t>
  </si>
  <si>
    <t>Drought</t>
  </si>
  <si>
    <t>Rainfall: 200–500 mm/year5 failed rainy seasons (2021–2023 = 3 years)Evapotranspiration +15% since 1990</t>
  </si>
  <si>
    <t>ARC payout: 60M (2022)Financing gap: 2.5B/year</t>
  </si>
  <si>
    <t>Yield increase: +30–50% (baseline 1 ton → 1.3–1.5 tons)Loss reduction: -20–30% (baseline 100 losses → 70–80)</t>
  </si>
  <si>
    <t>Rainfall intensity: +25% (1990–2020)Urban floods doubled (2×) since 1990s</t>
  </si>
  <si>
    <t>Flood management need: 9B/yearKenya GCF funding: 50M</t>
  </si>
  <si>
    <t>Loss reduction: -40% (baseline 100 → 60)Repair savings: -60% (baseline 100 → 40)</t>
  </si>
  <si>
    <t>Earthquakes</t>
  </si>
  <si>
    <t>Seismic risk moderateDamage multiplier during heavy rains: ×1.5</t>
  </si>
  <si>
    <t>Insurance penetration &lt;5% (e.g., 5 of 100 insured)Catastrophe pool need: 500M+</t>
  </si>
  <si>
    <t>Damage cost reduction: -70% (100 → 30)Response improvement: +30–40% (10 hrs → 6–7 hrs)</t>
  </si>
  <si>
    <t>Cross-cutting Events</t>
  </si>
  <si>
    <t>Compound events increase: +30–50% by 2050 (baseline 100 → 130–150)</t>
  </si>
  <si>
    <t>Current mobilization: 18B/yearNeed: 50B/yearGap = 32B/year</t>
  </si>
  <si>
    <t>Recovery cost reduction: -40% (100 → 60)</t>
  </si>
  <si>
    <r>
      <t xml:space="preserve">120–250 per farmer/season2.5M livestock × avg 600 = </t>
    </r>
    <r>
      <rPr>
        <b/>
        <sz val="11"/>
        <color theme="1"/>
        <rFont val="Calibri"/>
        <family val="2"/>
        <scheme val="minor"/>
      </rPr>
      <t>1.5B</t>
    </r>
    <r>
      <rPr>
        <sz val="11"/>
        <color theme="1"/>
        <rFont val="Calibri"/>
        <family val="2"/>
        <scheme val="minor"/>
      </rPr>
      <t xml:space="preserve"> (2022 Kenya losses)</t>
    </r>
  </si>
  <si>
    <r>
      <t xml:space="preserve">3,000–15,000 per household60,000 households × avg 3,333 = </t>
    </r>
    <r>
      <rPr>
        <b/>
        <sz val="11"/>
        <color theme="1"/>
        <rFont val="Calibri"/>
        <family val="2"/>
        <scheme val="minor"/>
      </rPr>
      <t>200M</t>
    </r>
    <r>
      <rPr>
        <sz val="11"/>
        <color theme="1"/>
        <rFont val="Calibri"/>
        <family val="2"/>
        <scheme val="minor"/>
      </rPr>
      <t xml:space="preserve"> (Nairobi 2018)</t>
    </r>
  </si>
  <si>
    <r>
      <t xml:space="preserve">50,000–100,000 per building200 buildings × avg 100,000 = </t>
    </r>
    <r>
      <rPr>
        <b/>
        <sz val="11"/>
        <color theme="1"/>
        <rFont val="Calibri"/>
        <family val="2"/>
        <scheme val="minor"/>
      </rPr>
      <t>20M</t>
    </r>
    <r>
      <rPr>
        <sz val="11"/>
        <color theme="1"/>
        <rFont val="Calibri"/>
        <family val="2"/>
        <scheme val="minor"/>
      </rPr>
      <t xml:space="preserve"> (Lamu 2009)</t>
    </r>
  </si>
  <si>
    <r>
      <t xml:space="preserve">Combined drought+flood 2020–2023 = </t>
    </r>
    <r>
      <rPr>
        <b/>
        <sz val="11"/>
        <color theme="1"/>
        <rFont val="Calibri"/>
        <family val="2"/>
        <scheme val="minor"/>
      </rPr>
      <t>450M</t>
    </r>
    <r>
      <rPr>
        <sz val="11"/>
        <color theme="1"/>
        <rFont val="Calibri"/>
        <family val="2"/>
        <scheme val="minor"/>
      </rPr>
      <t xml:space="preserve"> lossesClaim processing time: 3–6 months (avg 4.5)</t>
    </r>
  </si>
  <si>
    <t>Disaster</t>
  </si>
  <si>
    <t>Climate Finance</t>
  </si>
  <si>
    <t>120–2502,500,000 × 600 = 1,500,000,000</t>
  </si>
  <si>
    <t>3,000–15,00060,000 × 3,333 = 200,000,000</t>
  </si>
  <si>
    <t>50,000–100,000200 × 100,000 = 20,000,000</t>
  </si>
  <si>
    <t>450,000,0003–6 (avg 4.5)</t>
  </si>
  <si>
    <t>Insurance claims</t>
  </si>
  <si>
    <t>Climate data</t>
  </si>
  <si>
    <t>Adaptation impact</t>
  </si>
  <si>
    <t>Days</t>
  </si>
  <si>
    <t>Insurance claims in USD</t>
  </si>
  <si>
    <t xml:space="preserve">Climate data </t>
  </si>
  <si>
    <t xml:space="preserve">Adaptation impact </t>
  </si>
  <si>
    <t>Flooding  or heavy rains</t>
  </si>
  <si>
    <t>Climate finance 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</si>
</sst>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A0A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14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028F-5946-412B-9500-2B0092ECA229}">
  <dimension ref="A2:E6"/>
  <sheetViews>
    <sheetView tabSelected="1" workbookViewId="0">
      <selection activeCell="C5" sqref="C5"/>
    </sheetView>
  </sheetViews>
  <sheetFormatPr defaultRowHeight="15" x14ac:dyDescent="0.25"/>
  <cols>
    <col min="1" max="1" width="24.140625" customWidth="1"/>
    <col min="2" max="2" width="26.5703125" customWidth="1"/>
    <col min="3" max="3" width="32.7109375" customWidth="1"/>
    <col min="4" max="4" width="33.7109375" customWidth="1"/>
    <col min="5" max="5" width="45.5703125" customWidth="1"/>
  </cols>
  <sheetData>
    <row r="2" spans="1:5" x14ac:dyDescent="0.25">
      <c r="A2" s="1" t="s">
        <v>0</v>
      </c>
      <c r="B2" s="1" t="s">
        <v>30</v>
      </c>
      <c r="C2" s="1" t="s">
        <v>31</v>
      </c>
      <c r="D2" s="1" t="s">
        <v>34</v>
      </c>
      <c r="E2" s="1" t="s">
        <v>32</v>
      </c>
    </row>
    <row r="3" spans="1:5" ht="60" x14ac:dyDescent="0.25">
      <c r="A3" s="3" t="s">
        <v>1</v>
      </c>
      <c r="B3" s="2" t="s">
        <v>16</v>
      </c>
      <c r="C3" s="2" t="s">
        <v>2</v>
      </c>
      <c r="D3" s="2" t="s">
        <v>3</v>
      </c>
      <c r="E3" s="2" t="s">
        <v>4</v>
      </c>
    </row>
    <row r="4" spans="1:5" ht="60" x14ac:dyDescent="0.25">
      <c r="A4" s="3" t="s">
        <v>33</v>
      </c>
      <c r="B4" s="2" t="s">
        <v>17</v>
      </c>
      <c r="C4" s="2" t="s">
        <v>5</v>
      </c>
      <c r="D4" s="2" t="s">
        <v>6</v>
      </c>
      <c r="E4" s="2" t="s">
        <v>7</v>
      </c>
    </row>
    <row r="5" spans="1:5" ht="195" x14ac:dyDescent="0.25">
      <c r="A5" s="3" t="s">
        <v>8</v>
      </c>
      <c r="B5" s="2" t="s">
        <v>18</v>
      </c>
      <c r="C5" s="2" t="s">
        <v>9</v>
      </c>
      <c r="D5" s="2" t="s">
        <v>10</v>
      </c>
      <c r="E5" s="2" t="s">
        <v>11</v>
      </c>
    </row>
    <row r="6" spans="1:5" ht="195" x14ac:dyDescent="0.25">
      <c r="A6" s="3" t="s">
        <v>12</v>
      </c>
      <c r="B6" s="2" t="s">
        <v>19</v>
      </c>
      <c r="C6" s="2" t="s">
        <v>13</v>
      </c>
      <c r="D6" s="2" t="s">
        <v>14</v>
      </c>
      <c r="E6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0C0B2-B4B5-4DC6-88B7-67F8A81C107A}">
  <dimension ref="A1:F6"/>
  <sheetViews>
    <sheetView workbookViewId="0">
      <selection activeCell="C7" sqref="C7"/>
    </sheetView>
  </sheetViews>
  <sheetFormatPr defaultRowHeight="15" x14ac:dyDescent="0.25"/>
  <cols>
    <col min="1" max="1" width="25.42578125" customWidth="1"/>
    <col min="2" max="2" width="21.140625" customWidth="1"/>
    <col min="3" max="3" width="25.85546875" customWidth="1"/>
    <col min="4" max="4" width="26" customWidth="1"/>
    <col min="5" max="5" width="39" customWidth="1"/>
    <col min="6" max="6" width="16" customWidth="1"/>
  </cols>
  <sheetData>
    <row r="1" spans="1:6" x14ac:dyDescent="0.25">
      <c r="A1" s="1" t="s">
        <v>20</v>
      </c>
      <c r="B1" s="1" t="s">
        <v>26</v>
      </c>
      <c r="C1" s="1" t="s">
        <v>27</v>
      </c>
      <c r="D1" s="1" t="s">
        <v>21</v>
      </c>
      <c r="E1" s="1" t="s">
        <v>28</v>
      </c>
      <c r="F1" s="1" t="s">
        <v>29</v>
      </c>
    </row>
    <row r="2" spans="1:6" ht="30" x14ac:dyDescent="0.25">
      <c r="A2" s="2">
        <v>1</v>
      </c>
      <c r="B2" s="2" t="s">
        <v>22</v>
      </c>
      <c r="C2" s="6">
        <v>0.15</v>
      </c>
      <c r="D2" s="5">
        <v>600000000</v>
      </c>
      <c r="E2" s="6">
        <v>0.3</v>
      </c>
      <c r="F2" s="8">
        <v>40568</v>
      </c>
    </row>
    <row r="3" spans="1:6" ht="30" x14ac:dyDescent="0.25">
      <c r="A3" s="2">
        <v>2</v>
      </c>
      <c r="B3" s="2" t="s">
        <v>23</v>
      </c>
      <c r="C3" s="6">
        <v>0.25</v>
      </c>
      <c r="D3" s="5">
        <v>80000000</v>
      </c>
      <c r="E3" s="6">
        <v>0.78</v>
      </c>
      <c r="F3" s="8">
        <v>40862</v>
      </c>
    </row>
    <row r="4" spans="1:6" ht="30" x14ac:dyDescent="0.25">
      <c r="A4" s="2">
        <v>3</v>
      </c>
      <c r="B4" s="2" t="s">
        <v>24</v>
      </c>
      <c r="C4" s="7">
        <v>1.4999999999999999E-2</v>
      </c>
      <c r="D4" s="5">
        <v>500000000</v>
      </c>
      <c r="E4" s="6">
        <v>-0.7</v>
      </c>
      <c r="F4">
        <v>2</v>
      </c>
    </row>
    <row r="5" spans="1:6" ht="30" x14ac:dyDescent="0.25">
      <c r="A5" s="2">
        <v>4</v>
      </c>
      <c r="B5" s="2" t="s">
        <v>25</v>
      </c>
      <c r="C5" s="6">
        <v>0.5</v>
      </c>
      <c r="D5" s="5">
        <v>18000000</v>
      </c>
      <c r="E5" s="6">
        <v>-0.67</v>
      </c>
      <c r="F5">
        <v>1</v>
      </c>
    </row>
    <row r="6" spans="1:6" x14ac:dyDescent="0.25">
      <c r="C6" s="9">
        <f>MAX(C2:C5)</f>
        <v>0.5</v>
      </c>
      <c r="D6" s="4">
        <f>SUM(D2:D5)</f>
        <v>1198000000</v>
      </c>
      <c r="E6" s="9">
        <f>AVERAGE(E2:E5)</f>
        <v>-7.2499999999999981E-2</v>
      </c>
      <c r="F6">
        <f>COUPDAYS(F2,F3,F4,F5)</f>
        <v>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 assessment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2025-08-26T16:49:12Z</dcterms:created>
  <dcterms:modified xsi:type="dcterms:W3CDTF">2025-08-27T08:19:14Z</dcterms:modified>
</cp:coreProperties>
</file>