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232b1d4769611c0/งานอื่นๆ/"/>
    </mc:Choice>
  </mc:AlternateContent>
  <xr:revisionPtr revIDLastSave="0" documentId="8_{887D73B6-314D-4FCC-B47E-E71395767032}" xr6:coauthVersionLast="47" xr6:coauthVersionMax="47" xr10:uidLastSave="{00000000-0000-0000-0000-000000000000}"/>
  <bookViews>
    <workbookView xWindow="22015" yWindow="-104" windowWidth="22325" windowHeight="11924" tabRatio="909" firstSheet="4" activeTab="4" xr2:uid="{00000000-000D-0000-FFFF-FFFF00000000}"/>
  </bookViews>
  <sheets>
    <sheet name="ต้นฉบับ" sheetId="3" state="hidden" r:id="rId1"/>
    <sheet name="จัด(เขียนเท่านั้น) (2)" sheetId="52" state="hidden" r:id="rId2"/>
    <sheet name="จัด Formula (2)" sheetId="53" state="hidden" r:id="rId3"/>
    <sheet name="มินตรา" sheetId="56" state="hidden" r:id="rId4"/>
    <sheet name="ใบจัด 011167 Copy (2)" sheetId="63" r:id="rId5"/>
    <sheet name="DATA" sheetId="50" r:id="rId6"/>
    <sheet name="ใบจัด 011167 Copy" sheetId="62" r:id="rId7"/>
    <sheet name="ปังกล่อง (2)" sheetId="55" r:id="rId8"/>
    <sheet name="ปังกล่อง" sheetId="30" state="hidden" r:id="rId9"/>
    <sheet name="ใบจัด 010667" sheetId="57" r:id="rId10"/>
    <sheet name="ใบจัด 010667 (ต่างด้าว)" sheetId="58" r:id="rId11"/>
    <sheet name="นับสินค้าคงเหลือ" sheetId="59" r:id="rId12"/>
    <sheet name="ใบจัด 161067 ล่าสุด" sheetId="60" r:id="rId13"/>
    <sheet name="โหลดของ (220267)" sheetId="54" state="hidden" r:id="rId14"/>
    <sheet name="จัด(เขียนเท่านั้น)" sheetId="51" state="hidden" r:id="rId15"/>
    <sheet name="จัด Formula" sheetId="49" state="hidden" r:id="rId16"/>
    <sheet name="โหลดของ (290167)" sheetId="48" state="hidden" r:id="rId17"/>
    <sheet name="โหลดของ (160167)" sheetId="47" state="hidden" r:id="rId18"/>
    <sheet name="โหลดของ (11267-2)" sheetId="46" state="hidden" r:id="rId19"/>
    <sheet name="โหลดของ (11267)" sheetId="44" state="hidden" r:id="rId20"/>
    <sheet name="โหลดของ (011267)" sheetId="43" state="hidden" r:id="rId21"/>
    <sheet name="โหลดของ" sheetId="40" state="hidden" r:id="rId22"/>
    <sheet name="หน้าร้าน" sheetId="42" state="hidden" r:id="rId23"/>
    <sheet name="เชิญชิม-บงกช (up011266)" sheetId="39" state="hidden" r:id="rId24"/>
    <sheet name="เฉพาะร้านยุวดี" sheetId="35" state="hidden" r:id="rId25"/>
    <sheet name="เชิญชิม-บงกช (up011166)" sheetId="38" state="hidden" r:id="rId26"/>
    <sheet name="เชิญชิม-บงกช (up140266)" sheetId="37" state="hidden" r:id="rId27"/>
    <sheet name="เชิญชิม-บงกช" sheetId="33" state="hidden" r:id="rId28"/>
    <sheet name="บงกช" sheetId="32" state="hidden" r:id="rId29"/>
    <sheet name="letter100565(จัดประเภทลังใหม่)" sheetId="29" state="hidden" r:id="rId30"/>
    <sheet name="ออเดอร์หน้าร้าน" sheetId="31" state="hidden" r:id="rId31"/>
    <sheet name="letter020365 (ตัดเดลี่วานิล)" sheetId="28" state="hidden" r:id="rId32"/>
    <sheet name="letter 081264 หัวยาว (ตัดเดลี่)" sheetId="26" state="hidden" r:id="rId33"/>
    <sheet name="letter020365 ยาว (ตัดเดลีเตย)" sheetId="27" state="hidden" r:id="rId34"/>
    <sheet name="letter 081264 หัวยาว (ล่าสุ (2)" sheetId="25" state="hidden" r:id="rId35"/>
    <sheet name="letter 281064 หัวยาว (ล่าสุด)" sheetId="24" state="hidden" r:id="rId36"/>
    <sheet name="letter 110964 หัวยาว" sheetId="23" state="hidden" r:id="rId37"/>
    <sheet name="letter 22086464 หัวยาว" sheetId="22" state="hidden" r:id="rId38"/>
    <sheet name="letter 220564 หัวยาว" sheetId="21" state="hidden" r:id="rId39"/>
    <sheet name="กระดาษ letter (ล่าสุด140564)" sheetId="20" state="hidden" r:id="rId40"/>
    <sheet name="กระดาษ letter (ล่าสุด120264)" sheetId="19" state="hidden" r:id="rId41"/>
    <sheet name="กระดาษ letter (3)" sheetId="17" state="hidden" r:id="rId42"/>
    <sheet name="กระดาษ letter (2)" sheetId="15" state="hidden" r:id="rId43"/>
    <sheet name="กระดาษ letter" sheetId="14" state="hidden" r:id="rId44"/>
    <sheet name="กระดาษ A4  (2)" sheetId="16" state="hidden" r:id="rId45"/>
    <sheet name="กระดาษ A4 " sheetId="13" state="hidden" r:id="rId46"/>
  </sheets>
  <definedNames>
    <definedName name="_xlnm.Print_Area" localSheetId="24">เฉพาะร้านยุวดี!$A$3:$J$53</definedName>
    <definedName name="_xlnm.Print_Area" localSheetId="27">'เชิญชิม-บงกช'!$A$3:$S$61</definedName>
    <definedName name="_xlnm.Print_Area" localSheetId="25">'เชิญชิม-บงกช (up011166)'!$A$1:$N$53</definedName>
    <definedName name="_xlnm.Print_Area" localSheetId="23">'เชิญชิม-บงกช (up011266)'!$A$1:$N$53</definedName>
    <definedName name="_xlnm.Print_Area" localSheetId="26">'เชิญชิม-บงกช (up140266)'!$A$3:$S$62</definedName>
    <definedName name="_xlnm.Print_Area" localSheetId="9">'ใบจัด 010667'!$A$1:$I$49</definedName>
    <definedName name="_xlnm.Print_Area" localSheetId="10">'ใบจัด 010667 (ต่างด้าว)'!$A$1:$K$39</definedName>
    <definedName name="_xlnm.Print_Area" localSheetId="6">'ใบจัด 011167 Copy'!$A$1:$J$42</definedName>
    <definedName name="_xlnm.Print_Area" localSheetId="4">'ใบจัด 011167 Copy (2)'!$A$1:$J$42</definedName>
    <definedName name="_xlnm.Print_Area" localSheetId="12">'ใบจัด 161067 ล่าสุด'!$A$1:$J$39</definedName>
    <definedName name="_xlnm.Print_Area" localSheetId="7">'ปังกล่อง (2)'!$A$3:$N$48</definedName>
    <definedName name="_xlnm.Print_Area" localSheetId="3">มินตรา!$A$3:$K$44</definedName>
    <definedName name="_xlnm.Print_Area" localSheetId="22">หน้าร้าน!$A$1:$N$52</definedName>
    <definedName name="_xlnm.Print_Area" localSheetId="21">โหลดของ!$A$1:$J$52</definedName>
    <definedName name="_xlnm.Print_Area" localSheetId="20">'โหลดของ (011267)'!$A$1:$K$45</definedName>
    <definedName name="_xlnm.Print_Area" localSheetId="19">'โหลดของ (11267)'!$A$1:$I$45</definedName>
    <definedName name="_xlnm.Print_Area" localSheetId="18">'โหลดของ (11267-2)'!$A$1:$I$45</definedName>
    <definedName name="_xlnm.Print_Area" localSheetId="17">'โหลดของ (160167)'!$A$1:$I$45</definedName>
    <definedName name="_xlnm.Print_Area" localSheetId="13">'โหลดของ (220267)'!$A$1:$I$45</definedName>
    <definedName name="_xlnm.Print_Area" localSheetId="16">'โหลดของ (290167)'!$A$1:$I$45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63" l="1"/>
  <c r="B35" i="63"/>
  <c r="C34" i="63"/>
  <c r="B34" i="63"/>
  <c r="C33" i="63"/>
  <c r="B33" i="63"/>
  <c r="C32" i="63"/>
  <c r="B32" i="63"/>
  <c r="C31" i="63"/>
  <c r="B31" i="63"/>
  <c r="C30" i="63"/>
  <c r="B30" i="63"/>
  <c r="C29" i="63"/>
  <c r="B29" i="63"/>
  <c r="C28" i="63"/>
  <c r="B28" i="63"/>
  <c r="C27" i="63"/>
  <c r="B27" i="63"/>
  <c r="C26" i="63"/>
  <c r="B26" i="63"/>
  <c r="C25" i="63"/>
  <c r="B25" i="63"/>
  <c r="C24" i="63"/>
  <c r="B24" i="63"/>
  <c r="C23" i="63"/>
  <c r="B23" i="63"/>
  <c r="C22" i="63"/>
  <c r="B22" i="63"/>
  <c r="C21" i="63"/>
  <c r="B21" i="63"/>
  <c r="C20" i="63"/>
  <c r="B20" i="63"/>
  <c r="C19" i="63"/>
  <c r="B19" i="63"/>
  <c r="C18" i="63"/>
  <c r="B18" i="63"/>
  <c r="C17" i="63"/>
  <c r="B17" i="63"/>
  <c r="C16" i="63"/>
  <c r="B16" i="63"/>
  <c r="C15" i="63"/>
  <c r="B15" i="63"/>
  <c r="C14" i="63"/>
  <c r="B14" i="63"/>
  <c r="C13" i="63"/>
  <c r="B13" i="63"/>
  <c r="C12" i="63"/>
  <c r="B12" i="63"/>
  <c r="C11" i="63"/>
  <c r="B11" i="63"/>
  <c r="C10" i="63"/>
  <c r="B10" i="63"/>
  <c r="C9" i="63"/>
  <c r="B9" i="63"/>
  <c r="C8" i="63"/>
  <c r="B8" i="63"/>
  <c r="C7" i="63"/>
  <c r="B7" i="63"/>
  <c r="C6" i="63"/>
  <c r="B6" i="63"/>
  <c r="C5" i="63"/>
  <c r="B5" i="63"/>
  <c r="B38" i="62"/>
  <c r="C38" i="62"/>
  <c r="C34" i="62"/>
  <c r="C35" i="62"/>
  <c r="C36" i="62"/>
  <c r="C37" i="62"/>
  <c r="B37" i="62"/>
  <c r="B36" i="62"/>
  <c r="B35" i="62"/>
  <c r="B34" i="62"/>
  <c r="C33" i="62"/>
  <c r="B33" i="62"/>
  <c r="C32" i="62"/>
  <c r="B32" i="62"/>
  <c r="C31" i="62"/>
  <c r="B31" i="62"/>
  <c r="C30" i="62"/>
  <c r="B30" i="62"/>
  <c r="C29" i="62"/>
  <c r="B29" i="62"/>
  <c r="C28" i="62"/>
  <c r="B28" i="62"/>
  <c r="C27" i="62"/>
  <c r="B27" i="62"/>
  <c r="C26" i="62"/>
  <c r="B26" i="62"/>
  <c r="C25" i="62"/>
  <c r="B25" i="62"/>
  <c r="C24" i="62"/>
  <c r="B24" i="62"/>
  <c r="C23" i="62"/>
  <c r="B23" i="62"/>
  <c r="C22" i="62"/>
  <c r="B22" i="62"/>
  <c r="C21" i="62"/>
  <c r="B21" i="62"/>
  <c r="C20" i="62"/>
  <c r="B20" i="62"/>
  <c r="C19" i="62"/>
  <c r="B19" i="62"/>
  <c r="C18" i="62"/>
  <c r="B18" i="62"/>
  <c r="C17" i="62"/>
  <c r="B17" i="62"/>
  <c r="C16" i="62"/>
  <c r="B16" i="62"/>
  <c r="C15" i="62"/>
  <c r="B15" i="62"/>
  <c r="C14" i="62"/>
  <c r="B14" i="62"/>
  <c r="C13" i="62"/>
  <c r="B13" i="62"/>
  <c r="C12" i="62"/>
  <c r="B12" i="62"/>
  <c r="C11" i="62"/>
  <c r="B11" i="62"/>
  <c r="C10" i="62"/>
  <c r="B10" i="62"/>
  <c r="C9" i="62"/>
  <c r="B9" i="62"/>
  <c r="C8" i="62"/>
  <c r="B8" i="62"/>
  <c r="C7" i="62"/>
  <c r="B7" i="62"/>
  <c r="C6" i="62"/>
  <c r="B6" i="62"/>
  <c r="C5" i="62"/>
  <c r="B5" i="62"/>
  <c r="B36" i="60"/>
  <c r="C36" i="60"/>
  <c r="B37" i="60"/>
  <c r="C37" i="60"/>
  <c r="B38" i="60"/>
  <c r="C38" i="60"/>
  <c r="B39" i="60"/>
  <c r="C39" i="60"/>
  <c r="B34" i="60"/>
  <c r="C34" i="60"/>
  <c r="B35" i="60"/>
  <c r="C35" i="60"/>
  <c r="C33" i="60"/>
  <c r="B33" i="60"/>
  <c r="C32" i="60"/>
  <c r="B32" i="60"/>
  <c r="C31" i="60"/>
  <c r="B31" i="60"/>
  <c r="C30" i="60"/>
  <c r="B30" i="60"/>
  <c r="C29" i="60"/>
  <c r="B29" i="60"/>
  <c r="C28" i="60"/>
  <c r="B28" i="60"/>
  <c r="C27" i="60"/>
  <c r="B27" i="60"/>
  <c r="C26" i="60"/>
  <c r="B26" i="60"/>
  <c r="C25" i="60"/>
  <c r="B25" i="60"/>
  <c r="C24" i="60"/>
  <c r="B24" i="60"/>
  <c r="C23" i="60"/>
  <c r="B23" i="60"/>
  <c r="C22" i="60"/>
  <c r="B22" i="60"/>
  <c r="C21" i="60"/>
  <c r="B21" i="60"/>
  <c r="C20" i="60"/>
  <c r="B20" i="60"/>
  <c r="C19" i="60"/>
  <c r="B19" i="60"/>
  <c r="C18" i="60"/>
  <c r="B18" i="60"/>
  <c r="C17" i="60"/>
  <c r="B17" i="60"/>
  <c r="C16" i="60"/>
  <c r="B16" i="60"/>
  <c r="C15" i="60"/>
  <c r="B15" i="60"/>
  <c r="C14" i="60"/>
  <c r="B14" i="60"/>
  <c r="C13" i="60"/>
  <c r="B13" i="60"/>
  <c r="C12" i="60"/>
  <c r="B12" i="60"/>
  <c r="C11" i="60"/>
  <c r="B11" i="60"/>
  <c r="C10" i="60"/>
  <c r="B10" i="60"/>
  <c r="C9" i="60"/>
  <c r="B9" i="60"/>
  <c r="C8" i="60"/>
  <c r="B8" i="60"/>
  <c r="C7" i="60"/>
  <c r="B7" i="60"/>
  <c r="C6" i="60"/>
  <c r="B6" i="60"/>
  <c r="C5" i="60"/>
  <c r="B5" i="60"/>
  <c r="A3" i="59"/>
  <c r="A4" i="59"/>
  <c r="A5" i="59"/>
  <c r="A6" i="59"/>
  <c r="A7" i="59"/>
  <c r="A8" i="59"/>
  <c r="A9" i="59"/>
  <c r="A10" i="59"/>
  <c r="A11" i="59"/>
  <c r="A12" i="59"/>
  <c r="A13" i="59"/>
  <c r="A14" i="59"/>
  <c r="A15" i="59"/>
  <c r="A16" i="59"/>
  <c r="A17" i="59"/>
  <c r="A18" i="59"/>
  <c r="A19" i="59"/>
  <c r="A20" i="59"/>
  <c r="A21" i="59"/>
  <c r="A22" i="59"/>
  <c r="A23" i="59"/>
  <c r="A24" i="59"/>
  <c r="A25" i="59"/>
  <c r="A26" i="59"/>
  <c r="A27" i="59"/>
  <c r="A28" i="59"/>
  <c r="A29" i="59"/>
  <c r="A30" i="59"/>
  <c r="A31" i="59"/>
  <c r="A6" i="57"/>
  <c r="A7" i="57"/>
  <c r="A8" i="57"/>
  <c r="A9" i="57"/>
  <c r="A10" i="57"/>
  <c r="A11" i="57"/>
  <c r="A12" i="57"/>
  <c r="A13" i="57"/>
  <c r="A14" i="57"/>
  <c r="A15" i="57"/>
  <c r="A16" i="57"/>
  <c r="A17" i="57"/>
  <c r="A18" i="57"/>
  <c r="A19" i="57"/>
  <c r="A20" i="57"/>
  <c r="A21" i="57"/>
  <c r="A22" i="57"/>
  <c r="A23" i="57"/>
  <c r="A24" i="57"/>
  <c r="A25" i="57"/>
  <c r="A26" i="57"/>
  <c r="A27" i="57"/>
  <c r="A28" i="57"/>
  <c r="A29" i="57"/>
  <c r="A30" i="57"/>
  <c r="A31" i="57"/>
  <c r="A32" i="57"/>
  <c r="A33" i="57"/>
  <c r="C17" i="58"/>
  <c r="D6" i="58"/>
  <c r="D7" i="58"/>
  <c r="D8" i="58"/>
  <c r="D9" i="58"/>
  <c r="D10" i="58"/>
  <c r="D11" i="58"/>
  <c r="D12" i="58"/>
  <c r="D13" i="58"/>
  <c r="D14" i="58"/>
  <c r="D15" i="58"/>
  <c r="D16" i="58"/>
  <c r="D17" i="58"/>
  <c r="D18" i="58"/>
  <c r="D19" i="58"/>
  <c r="D20" i="58"/>
  <c r="D21" i="58"/>
  <c r="D22" i="58"/>
  <c r="D23" i="58"/>
  <c r="D24" i="58"/>
  <c r="D25" i="58"/>
  <c r="D26" i="58"/>
  <c r="D27" i="58"/>
  <c r="D28" i="58"/>
  <c r="D29" i="58"/>
  <c r="D30" i="58"/>
  <c r="D31" i="58"/>
  <c r="D32" i="58"/>
  <c r="D33" i="58"/>
  <c r="D5" i="58"/>
  <c r="C35" i="58"/>
  <c r="B35" i="58"/>
  <c r="C34" i="58"/>
  <c r="B34" i="58"/>
  <c r="C33" i="58"/>
  <c r="B33" i="58"/>
  <c r="C32" i="58"/>
  <c r="B32" i="58"/>
  <c r="C31" i="58"/>
  <c r="B31" i="58"/>
  <c r="C30" i="58"/>
  <c r="B30" i="58"/>
  <c r="C29" i="58"/>
  <c r="B29" i="58"/>
  <c r="C28" i="58"/>
  <c r="B28" i="58"/>
  <c r="C27" i="58"/>
  <c r="B27" i="58"/>
  <c r="C26" i="58"/>
  <c r="B26" i="58"/>
  <c r="C25" i="58"/>
  <c r="B25" i="58"/>
  <c r="C24" i="58"/>
  <c r="B24" i="58"/>
  <c r="C23" i="58"/>
  <c r="B23" i="58"/>
  <c r="C22" i="58"/>
  <c r="B22" i="58"/>
  <c r="C21" i="58"/>
  <c r="B21" i="58"/>
  <c r="C20" i="58"/>
  <c r="B20" i="58"/>
  <c r="C19" i="58"/>
  <c r="B19" i="58"/>
  <c r="C18" i="58"/>
  <c r="B18" i="58"/>
  <c r="B17" i="58"/>
  <c r="C16" i="58"/>
  <c r="B16" i="58"/>
  <c r="C15" i="58"/>
  <c r="B15" i="58"/>
  <c r="C14" i="58"/>
  <c r="B14" i="58"/>
  <c r="C13" i="58"/>
  <c r="B13" i="58"/>
  <c r="C12" i="58"/>
  <c r="B12" i="58"/>
  <c r="C11" i="58"/>
  <c r="B11" i="58"/>
  <c r="C10" i="58"/>
  <c r="B10" i="58"/>
  <c r="C9" i="58"/>
  <c r="B9" i="58"/>
  <c r="C8" i="58"/>
  <c r="B8" i="58"/>
  <c r="C7" i="58"/>
  <c r="B7" i="58"/>
  <c r="C6" i="58"/>
  <c r="B6" i="58"/>
  <c r="C5" i="58"/>
  <c r="B5" i="58"/>
  <c r="B33" i="57"/>
  <c r="B20" i="55" l="1"/>
  <c r="G20" i="55"/>
  <c r="L20" i="55"/>
  <c r="B19" i="55"/>
  <c r="G19" i="55"/>
  <c r="L19" i="55"/>
  <c r="A20" i="55"/>
  <c r="F20" i="55"/>
  <c r="K20" i="55"/>
  <c r="A19" i="55"/>
  <c r="F19" i="55"/>
  <c r="K19" i="55"/>
  <c r="B32" i="57"/>
  <c r="A34" i="57"/>
  <c r="A35" i="57"/>
  <c r="B35" i="57"/>
  <c r="B34" i="57"/>
  <c r="B31" i="57"/>
  <c r="B30" i="57"/>
  <c r="B29" i="57"/>
  <c r="B28" i="57"/>
  <c r="B27" i="57"/>
  <c r="B26" i="57"/>
  <c r="B25" i="57"/>
  <c r="B24" i="57"/>
  <c r="B23" i="57"/>
  <c r="B22" i="57"/>
  <c r="B21" i="57"/>
  <c r="B20" i="57"/>
  <c r="B19" i="57"/>
  <c r="B18" i="57"/>
  <c r="B17" i="57"/>
  <c r="B16" i="57"/>
  <c r="B15" i="57"/>
  <c r="B14" i="57"/>
  <c r="B13" i="57"/>
  <c r="B12" i="57"/>
  <c r="B11" i="57"/>
  <c r="B10" i="57"/>
  <c r="B9" i="57"/>
  <c r="B8" i="57"/>
  <c r="B7" i="57"/>
  <c r="B6" i="57"/>
  <c r="B5" i="57"/>
  <c r="A5" i="57"/>
  <c r="B43" i="55"/>
  <c r="G43" i="55"/>
  <c r="L43" i="55"/>
  <c r="A43" i="55"/>
  <c r="F43" i="55"/>
  <c r="K43" i="55"/>
  <c r="A39" i="55"/>
  <c r="B39" i="55"/>
  <c r="F39" i="55"/>
  <c r="G39" i="55"/>
  <c r="K39" i="55"/>
  <c r="L39" i="55"/>
  <c r="A40" i="55"/>
  <c r="B40" i="55"/>
  <c r="F40" i="55"/>
  <c r="G40" i="55"/>
  <c r="K40" i="55"/>
  <c r="L40" i="55"/>
  <c r="A41" i="55"/>
  <c r="B41" i="55"/>
  <c r="F41" i="55"/>
  <c r="G41" i="55"/>
  <c r="K41" i="55"/>
  <c r="L41" i="55"/>
  <c r="A42" i="55"/>
  <c r="B42" i="55"/>
  <c r="F42" i="55"/>
  <c r="G42" i="55"/>
  <c r="K42" i="55"/>
  <c r="L42" i="55"/>
  <c r="A32" i="54"/>
  <c r="B32" i="54"/>
  <c r="A33" i="54"/>
  <c r="B33" i="54"/>
  <c r="A34" i="54"/>
  <c r="B34" i="54"/>
  <c r="A25" i="56" l="1"/>
  <c r="B25" i="56"/>
  <c r="E25" i="56"/>
  <c r="F25" i="56"/>
  <c r="I25" i="56"/>
  <c r="J25" i="56"/>
  <c r="A26" i="56"/>
  <c r="B26" i="56"/>
  <c r="E26" i="56"/>
  <c r="F26" i="56"/>
  <c r="I26" i="56"/>
  <c r="J26" i="56"/>
  <c r="A27" i="56"/>
  <c r="B27" i="56"/>
  <c r="E27" i="56"/>
  <c r="F27" i="56"/>
  <c r="I27" i="56"/>
  <c r="J27" i="56"/>
  <c r="A24" i="56" l="1"/>
  <c r="B24" i="56"/>
  <c r="E24" i="56"/>
  <c r="F24" i="56"/>
  <c r="I24" i="56"/>
  <c r="J24" i="56"/>
  <c r="J23" i="56"/>
  <c r="I23" i="56"/>
  <c r="F23" i="56"/>
  <c r="E23" i="56"/>
  <c r="B23" i="56"/>
  <c r="A23" i="56"/>
  <c r="J22" i="56"/>
  <c r="I22" i="56"/>
  <c r="F22" i="56"/>
  <c r="E22" i="56"/>
  <c r="B22" i="56"/>
  <c r="A22" i="56"/>
  <c r="J21" i="56"/>
  <c r="I21" i="56"/>
  <c r="F21" i="56"/>
  <c r="E21" i="56"/>
  <c r="B21" i="56"/>
  <c r="A21" i="56"/>
  <c r="J20" i="56"/>
  <c r="I20" i="56"/>
  <c r="F20" i="56"/>
  <c r="E20" i="56"/>
  <c r="B20" i="56"/>
  <c r="A20" i="56"/>
  <c r="J19" i="56"/>
  <c r="I19" i="56"/>
  <c r="F19" i="56"/>
  <c r="E19" i="56"/>
  <c r="B19" i="56"/>
  <c r="A19" i="56"/>
  <c r="J18" i="56"/>
  <c r="I18" i="56"/>
  <c r="F18" i="56"/>
  <c r="E18" i="56"/>
  <c r="B18" i="56"/>
  <c r="A18" i="56"/>
  <c r="J17" i="56"/>
  <c r="I17" i="56"/>
  <c r="F17" i="56"/>
  <c r="E17" i="56"/>
  <c r="B17" i="56"/>
  <c r="A17" i="56"/>
  <c r="J16" i="56"/>
  <c r="I16" i="56"/>
  <c r="F16" i="56"/>
  <c r="E16" i="56"/>
  <c r="B16" i="56"/>
  <c r="A16" i="56"/>
  <c r="J15" i="56"/>
  <c r="I15" i="56"/>
  <c r="F15" i="56"/>
  <c r="E15" i="56"/>
  <c r="B15" i="56"/>
  <c r="A15" i="56"/>
  <c r="J14" i="56"/>
  <c r="I14" i="56"/>
  <c r="F14" i="56"/>
  <c r="E14" i="56"/>
  <c r="B14" i="56"/>
  <c r="A14" i="56"/>
  <c r="J13" i="56"/>
  <c r="I13" i="56"/>
  <c r="F13" i="56"/>
  <c r="E13" i="56"/>
  <c r="B13" i="56"/>
  <c r="A13" i="56"/>
  <c r="J12" i="56"/>
  <c r="I12" i="56"/>
  <c r="F12" i="56"/>
  <c r="E12" i="56"/>
  <c r="B12" i="56"/>
  <c r="A12" i="56"/>
  <c r="J11" i="56"/>
  <c r="I11" i="56"/>
  <c r="F11" i="56"/>
  <c r="E11" i="56"/>
  <c r="B11" i="56"/>
  <c r="A11" i="56"/>
  <c r="J10" i="56"/>
  <c r="I10" i="56"/>
  <c r="F10" i="56"/>
  <c r="E10" i="56"/>
  <c r="B10" i="56"/>
  <c r="A10" i="56"/>
  <c r="J9" i="56"/>
  <c r="I9" i="56"/>
  <c r="F9" i="56"/>
  <c r="E9" i="56"/>
  <c r="B9" i="56"/>
  <c r="A9" i="56"/>
  <c r="G24" i="55"/>
  <c r="L38" i="55"/>
  <c r="K38" i="55"/>
  <c r="G38" i="55"/>
  <c r="F38" i="55"/>
  <c r="B38" i="55"/>
  <c r="A38" i="55"/>
  <c r="L37" i="55"/>
  <c r="K37" i="55"/>
  <c r="G37" i="55"/>
  <c r="F37" i="55"/>
  <c r="B37" i="55"/>
  <c r="A37" i="55"/>
  <c r="L36" i="55"/>
  <c r="K36" i="55"/>
  <c r="G36" i="55"/>
  <c r="F36" i="55"/>
  <c r="B36" i="55"/>
  <c r="A36" i="55"/>
  <c r="L35" i="55"/>
  <c r="K35" i="55"/>
  <c r="G35" i="55"/>
  <c r="F35" i="55"/>
  <c r="B35" i="55"/>
  <c r="A35" i="55"/>
  <c r="L34" i="55"/>
  <c r="K34" i="55"/>
  <c r="G34" i="55"/>
  <c r="F34" i="55"/>
  <c r="B34" i="55"/>
  <c r="A34" i="55"/>
  <c r="L33" i="55"/>
  <c r="K33" i="55"/>
  <c r="G33" i="55"/>
  <c r="F33" i="55"/>
  <c r="B33" i="55"/>
  <c r="A33" i="55"/>
  <c r="L32" i="55"/>
  <c r="K32" i="55"/>
  <c r="G32" i="55"/>
  <c r="F32" i="55"/>
  <c r="B32" i="55"/>
  <c r="A32" i="55"/>
  <c r="L31" i="55"/>
  <c r="K31" i="55"/>
  <c r="G31" i="55"/>
  <c r="F31" i="55"/>
  <c r="B31" i="55"/>
  <c r="A31" i="55"/>
  <c r="L30" i="55"/>
  <c r="K30" i="55"/>
  <c r="G30" i="55"/>
  <c r="F30" i="55"/>
  <c r="B30" i="55"/>
  <c r="A30" i="55"/>
  <c r="L29" i="55"/>
  <c r="K29" i="55"/>
  <c r="G29" i="55"/>
  <c r="F29" i="55"/>
  <c r="B29" i="55"/>
  <c r="A29" i="55"/>
  <c r="L28" i="55"/>
  <c r="K28" i="55"/>
  <c r="G28" i="55"/>
  <c r="F28" i="55"/>
  <c r="B28" i="55"/>
  <c r="A28" i="55"/>
  <c r="L27" i="55"/>
  <c r="K27" i="55"/>
  <c r="G27" i="55"/>
  <c r="F27" i="55"/>
  <c r="B27" i="55"/>
  <c r="A27" i="55"/>
  <c r="L26" i="55"/>
  <c r="K26" i="55"/>
  <c r="G26" i="55"/>
  <c r="F26" i="55"/>
  <c r="B26" i="55"/>
  <c r="A26" i="55"/>
  <c r="L25" i="55"/>
  <c r="K25" i="55"/>
  <c r="G25" i="55"/>
  <c r="F25" i="55"/>
  <c r="B25" i="55"/>
  <c r="A25" i="55"/>
  <c r="L24" i="55"/>
  <c r="K24" i="55"/>
  <c r="F24" i="55"/>
  <c r="B24" i="55"/>
  <c r="A24" i="55"/>
  <c r="L18" i="55"/>
  <c r="K18" i="55"/>
  <c r="G18" i="55"/>
  <c r="F18" i="55"/>
  <c r="B18" i="55"/>
  <c r="A18" i="55"/>
  <c r="L17" i="55"/>
  <c r="K17" i="55"/>
  <c r="G17" i="55"/>
  <c r="F17" i="55"/>
  <c r="B17" i="55"/>
  <c r="A17" i="55"/>
  <c r="L16" i="55"/>
  <c r="K16" i="55"/>
  <c r="G16" i="55"/>
  <c r="F16" i="55"/>
  <c r="B16" i="55"/>
  <c r="A16" i="55"/>
  <c r="L15" i="55"/>
  <c r="K15" i="55"/>
  <c r="G15" i="55"/>
  <c r="F15" i="55"/>
  <c r="B15" i="55"/>
  <c r="A15" i="55"/>
  <c r="L14" i="55"/>
  <c r="K14" i="55"/>
  <c r="G14" i="55"/>
  <c r="F14" i="55"/>
  <c r="B14" i="55"/>
  <c r="A14" i="55"/>
  <c r="L13" i="55"/>
  <c r="K13" i="55"/>
  <c r="G13" i="55"/>
  <c r="F13" i="55"/>
  <c r="B13" i="55"/>
  <c r="A13" i="55"/>
  <c r="L12" i="55"/>
  <c r="K12" i="55"/>
  <c r="G12" i="55"/>
  <c r="F12" i="55"/>
  <c r="B12" i="55"/>
  <c r="A12" i="55"/>
  <c r="L11" i="55"/>
  <c r="K11" i="55"/>
  <c r="G11" i="55"/>
  <c r="F11" i="55"/>
  <c r="B11" i="55"/>
  <c r="A11" i="55"/>
  <c r="L10" i="55"/>
  <c r="K10" i="55"/>
  <c r="G10" i="55"/>
  <c r="F10" i="55"/>
  <c r="B10" i="55"/>
  <c r="A10" i="55"/>
  <c r="A28" i="30"/>
  <c r="B28" i="30"/>
  <c r="F28" i="30"/>
  <c r="G28" i="30"/>
  <c r="K28" i="30"/>
  <c r="L28" i="30"/>
  <c r="P28" i="30"/>
  <c r="Q28" i="30"/>
  <c r="A29" i="30"/>
  <c r="B29" i="30"/>
  <c r="F29" i="30"/>
  <c r="G29" i="30"/>
  <c r="K29" i="30"/>
  <c r="L29" i="30"/>
  <c r="P29" i="30"/>
  <c r="Q29" i="30"/>
  <c r="A30" i="30"/>
  <c r="B30" i="30"/>
  <c r="F30" i="30"/>
  <c r="G30" i="30"/>
  <c r="K30" i="30"/>
  <c r="L30" i="30"/>
  <c r="P30" i="30"/>
  <c r="Q30" i="30"/>
  <c r="A31" i="30"/>
  <c r="B31" i="30"/>
  <c r="F31" i="30"/>
  <c r="G31" i="30"/>
  <c r="K31" i="30"/>
  <c r="L31" i="30"/>
  <c r="P31" i="30"/>
  <c r="Q31" i="30"/>
  <c r="A32" i="30"/>
  <c r="B32" i="30"/>
  <c r="F32" i="30"/>
  <c r="G32" i="30"/>
  <c r="K32" i="30"/>
  <c r="L32" i="30"/>
  <c r="P32" i="30"/>
  <c r="Q32" i="30"/>
  <c r="A33" i="30"/>
  <c r="B33" i="30"/>
  <c r="F33" i="30"/>
  <c r="G33" i="30"/>
  <c r="K33" i="30"/>
  <c r="L33" i="30"/>
  <c r="P33" i="30"/>
  <c r="Q33" i="30"/>
  <c r="A34" i="30"/>
  <c r="B34" i="30"/>
  <c r="F34" i="30"/>
  <c r="G34" i="30"/>
  <c r="K34" i="30"/>
  <c r="L34" i="30"/>
  <c r="P34" i="30"/>
  <c r="Q34" i="30"/>
  <c r="A35" i="30"/>
  <c r="B35" i="30"/>
  <c r="F35" i="30"/>
  <c r="G35" i="30"/>
  <c r="K35" i="30"/>
  <c r="L35" i="30"/>
  <c r="P35" i="30"/>
  <c r="Q35" i="30"/>
  <c r="A36" i="30"/>
  <c r="B36" i="30"/>
  <c r="F36" i="30"/>
  <c r="G36" i="30"/>
  <c r="K36" i="30"/>
  <c r="L36" i="30"/>
  <c r="P36" i="30"/>
  <c r="Q36" i="30"/>
  <c r="A37" i="30"/>
  <c r="B37" i="30"/>
  <c r="F37" i="30"/>
  <c r="G37" i="30"/>
  <c r="K37" i="30"/>
  <c r="L37" i="30"/>
  <c r="P37" i="30"/>
  <c r="Q37" i="30"/>
  <c r="A38" i="30"/>
  <c r="B38" i="30"/>
  <c r="F38" i="30"/>
  <c r="G38" i="30"/>
  <c r="K38" i="30"/>
  <c r="L38" i="30"/>
  <c r="P38" i="30"/>
  <c r="Q38" i="30"/>
  <c r="A39" i="30"/>
  <c r="B39" i="30"/>
  <c r="F39" i="30"/>
  <c r="G39" i="30"/>
  <c r="K39" i="30"/>
  <c r="L39" i="30"/>
  <c r="P39" i="30"/>
  <c r="Q39" i="30"/>
  <c r="A40" i="30"/>
  <c r="B40" i="30"/>
  <c r="F40" i="30"/>
  <c r="G40" i="30"/>
  <c r="K40" i="30"/>
  <c r="L40" i="30"/>
  <c r="P40" i="30"/>
  <c r="Q40" i="30"/>
  <c r="A41" i="30"/>
  <c r="B41" i="30"/>
  <c r="F41" i="30"/>
  <c r="G41" i="30"/>
  <c r="K41" i="30"/>
  <c r="L41" i="30"/>
  <c r="P41" i="30"/>
  <c r="Q41" i="30"/>
  <c r="P27" i="30"/>
  <c r="F27" i="30"/>
  <c r="K27" i="30"/>
  <c r="A27" i="30"/>
  <c r="G27" i="30"/>
  <c r="L27" i="30"/>
  <c r="Q27" i="30"/>
  <c r="B18" i="30"/>
  <c r="B10" i="30"/>
  <c r="B27" i="30" l="1"/>
  <c r="F10" i="30"/>
  <c r="B31" i="54"/>
  <c r="A31" i="54"/>
  <c r="B30" i="54"/>
  <c r="A30" i="54"/>
  <c r="B29" i="54"/>
  <c r="A29" i="54"/>
  <c r="B28" i="54"/>
  <c r="A28" i="54"/>
  <c r="B27" i="54"/>
  <c r="A27" i="54"/>
  <c r="B26" i="54"/>
  <c r="A26" i="54"/>
  <c r="B25" i="54"/>
  <c r="A25" i="54"/>
  <c r="B24" i="54"/>
  <c r="A24" i="54"/>
  <c r="B23" i="54"/>
  <c r="A23" i="54"/>
  <c r="B22" i="54"/>
  <c r="A22" i="54"/>
  <c r="B21" i="54"/>
  <c r="A21" i="54"/>
  <c r="B20" i="54"/>
  <c r="A20" i="54"/>
  <c r="B19" i="54"/>
  <c r="A19" i="54"/>
  <c r="B18" i="54"/>
  <c r="A18" i="54"/>
  <c r="B17" i="54"/>
  <c r="A17" i="54"/>
  <c r="B16" i="54"/>
  <c r="A16" i="54"/>
  <c r="B15" i="54"/>
  <c r="A15" i="54"/>
  <c r="B14" i="54"/>
  <c r="A14" i="54"/>
  <c r="B13" i="54"/>
  <c r="A13" i="54"/>
  <c r="B12" i="54"/>
  <c r="A12" i="54"/>
  <c r="B11" i="54"/>
  <c r="A11" i="54"/>
  <c r="B10" i="54"/>
  <c r="A10" i="54"/>
  <c r="B9" i="54"/>
  <c r="A9" i="54"/>
  <c r="B8" i="54"/>
  <c r="A8" i="54"/>
  <c r="B7" i="54"/>
  <c r="A7" i="54"/>
  <c r="B6" i="54"/>
  <c r="A6" i="54"/>
  <c r="B5" i="54"/>
  <c r="A5" i="54"/>
  <c r="E5" i="50"/>
  <c r="E6" i="50" s="1"/>
  <c r="E7" i="50" s="1"/>
  <c r="P32" i="53"/>
  <c r="E32" i="53"/>
  <c r="Q32" i="53" s="1"/>
  <c r="P31" i="53"/>
  <c r="E31" i="53"/>
  <c r="Q31" i="53" s="1"/>
  <c r="B31" i="53"/>
  <c r="A31" i="53"/>
  <c r="P30" i="53"/>
  <c r="E30" i="53"/>
  <c r="B30" i="53"/>
  <c r="A30" i="53"/>
  <c r="P29" i="53"/>
  <c r="E29" i="53"/>
  <c r="Q29" i="53" s="1"/>
  <c r="B29" i="53"/>
  <c r="A29" i="53"/>
  <c r="P28" i="53"/>
  <c r="E28" i="53"/>
  <c r="B28" i="53"/>
  <c r="A28" i="53"/>
  <c r="P27" i="53"/>
  <c r="E27" i="53"/>
  <c r="Q27" i="53" s="1"/>
  <c r="B27" i="53"/>
  <c r="A27" i="53"/>
  <c r="P26" i="53"/>
  <c r="E26" i="53"/>
  <c r="Q26" i="53" s="1"/>
  <c r="B26" i="53"/>
  <c r="A26" i="53"/>
  <c r="P25" i="53"/>
  <c r="E25" i="53"/>
  <c r="Q25" i="53" s="1"/>
  <c r="B25" i="53"/>
  <c r="A25" i="53"/>
  <c r="P24" i="53"/>
  <c r="E24" i="53"/>
  <c r="B24" i="53"/>
  <c r="A24" i="53"/>
  <c r="P23" i="53"/>
  <c r="E23" i="53"/>
  <c r="Q23" i="53" s="1"/>
  <c r="B23" i="53"/>
  <c r="A23" i="53"/>
  <c r="P22" i="53"/>
  <c r="E22" i="53"/>
  <c r="Q22" i="53" s="1"/>
  <c r="B22" i="53"/>
  <c r="A22" i="53"/>
  <c r="P21" i="53"/>
  <c r="E21" i="53"/>
  <c r="Q21" i="53" s="1"/>
  <c r="B21" i="53"/>
  <c r="A21" i="53"/>
  <c r="P20" i="53"/>
  <c r="E20" i="53"/>
  <c r="B20" i="53"/>
  <c r="A20" i="53"/>
  <c r="P19" i="53"/>
  <c r="E19" i="53"/>
  <c r="B19" i="53"/>
  <c r="A19" i="53"/>
  <c r="P18" i="53"/>
  <c r="E18" i="53"/>
  <c r="B18" i="53"/>
  <c r="A18" i="53"/>
  <c r="P17" i="53"/>
  <c r="E17" i="53"/>
  <c r="B17" i="53"/>
  <c r="A17" i="53"/>
  <c r="P16" i="53"/>
  <c r="Q16" i="53" s="1"/>
  <c r="E16" i="53"/>
  <c r="B16" i="53"/>
  <c r="A16" i="53"/>
  <c r="Q15" i="53"/>
  <c r="P15" i="53"/>
  <c r="E15" i="53"/>
  <c r="B15" i="53"/>
  <c r="A15" i="53"/>
  <c r="P14" i="53"/>
  <c r="E14" i="53"/>
  <c r="B14" i="53"/>
  <c r="A14" i="53"/>
  <c r="P13" i="53"/>
  <c r="E13" i="53"/>
  <c r="Q13" i="53" s="1"/>
  <c r="B13" i="53"/>
  <c r="A13" i="53"/>
  <c r="P12" i="53"/>
  <c r="E12" i="53"/>
  <c r="B12" i="53"/>
  <c r="A12" i="53"/>
  <c r="P11" i="53"/>
  <c r="E11" i="53"/>
  <c r="Q11" i="53" s="1"/>
  <c r="B11" i="53"/>
  <c r="A11" i="53"/>
  <c r="P10" i="53"/>
  <c r="E10" i="53"/>
  <c r="Q10" i="53" s="1"/>
  <c r="B10" i="53"/>
  <c r="A10" i="53"/>
  <c r="P9" i="53"/>
  <c r="E9" i="53"/>
  <c r="Q9" i="53" s="1"/>
  <c r="B9" i="53"/>
  <c r="A9" i="53"/>
  <c r="P8" i="53"/>
  <c r="E8" i="53"/>
  <c r="B8" i="53"/>
  <c r="A8" i="53"/>
  <c r="P7" i="53"/>
  <c r="E7" i="53"/>
  <c r="Q7" i="53" s="1"/>
  <c r="B7" i="53"/>
  <c r="A7" i="53"/>
  <c r="P6" i="53"/>
  <c r="E6" i="53"/>
  <c r="Q6" i="53" s="1"/>
  <c r="B6" i="53"/>
  <c r="A6" i="53"/>
  <c r="P5" i="53"/>
  <c r="E5" i="53"/>
  <c r="Q5" i="53" s="1"/>
  <c r="B5" i="53"/>
  <c r="A5" i="53"/>
  <c r="P4" i="53"/>
  <c r="E4" i="53"/>
  <c r="B4" i="53"/>
  <c r="A4" i="53"/>
  <c r="O3" i="53"/>
  <c r="N3" i="53"/>
  <c r="M3" i="53"/>
  <c r="L3" i="53"/>
  <c r="K3" i="53"/>
  <c r="J3" i="53"/>
  <c r="I3" i="53"/>
  <c r="H3" i="53"/>
  <c r="G3" i="53"/>
  <c r="F3" i="53"/>
  <c r="B31" i="52"/>
  <c r="A31" i="52"/>
  <c r="B30" i="52"/>
  <c r="A30" i="52"/>
  <c r="B29" i="52"/>
  <c r="A29" i="52"/>
  <c r="B28" i="52"/>
  <c r="A28" i="52"/>
  <c r="B27" i="52"/>
  <c r="A27" i="52"/>
  <c r="B26" i="52"/>
  <c r="A26" i="52"/>
  <c r="B25" i="52"/>
  <c r="A25" i="52"/>
  <c r="B24" i="52"/>
  <c r="A24" i="52"/>
  <c r="B23" i="52"/>
  <c r="A23" i="52"/>
  <c r="B22" i="52"/>
  <c r="A22" i="52"/>
  <c r="B21" i="52"/>
  <c r="A21" i="52"/>
  <c r="B20" i="52"/>
  <c r="A20" i="52"/>
  <c r="B19" i="52"/>
  <c r="A19" i="52"/>
  <c r="B18" i="52"/>
  <c r="A18" i="52"/>
  <c r="B17" i="52"/>
  <c r="A17" i="52"/>
  <c r="B16" i="52"/>
  <c r="A16" i="52"/>
  <c r="B15" i="52"/>
  <c r="A15" i="52"/>
  <c r="B14" i="52"/>
  <c r="A14" i="52"/>
  <c r="B13" i="52"/>
  <c r="A13" i="52"/>
  <c r="B12" i="52"/>
  <c r="A12" i="52"/>
  <c r="B11" i="52"/>
  <c r="A11" i="52"/>
  <c r="B10" i="52"/>
  <c r="A10" i="52"/>
  <c r="B9" i="52"/>
  <c r="A9" i="52"/>
  <c r="B8" i="52"/>
  <c r="A8" i="52"/>
  <c r="B7" i="52"/>
  <c r="A7" i="52"/>
  <c r="B6" i="52"/>
  <c r="A6" i="52"/>
  <c r="B5" i="52"/>
  <c r="A5" i="52"/>
  <c r="B4" i="52"/>
  <c r="A4" i="52"/>
  <c r="O3" i="52"/>
  <c r="N3" i="52"/>
  <c r="M3" i="52"/>
  <c r="L3" i="52"/>
  <c r="K3" i="52"/>
  <c r="J3" i="52"/>
  <c r="I3" i="52"/>
  <c r="H3" i="52"/>
  <c r="G3" i="52"/>
  <c r="F3" i="52"/>
  <c r="B31" i="51"/>
  <c r="A31" i="51"/>
  <c r="B30" i="51"/>
  <c r="A30" i="51"/>
  <c r="B29" i="51"/>
  <c r="A29" i="51"/>
  <c r="B28" i="51"/>
  <c r="A28" i="51"/>
  <c r="B27" i="51"/>
  <c r="A27" i="51"/>
  <c r="B26" i="51"/>
  <c r="A26" i="51"/>
  <c r="B25" i="51"/>
  <c r="A25" i="51"/>
  <c r="B24" i="51"/>
  <c r="A24" i="51"/>
  <c r="B23" i="51"/>
  <c r="A23" i="51"/>
  <c r="B22" i="51"/>
  <c r="A22" i="51"/>
  <c r="B21" i="51"/>
  <c r="A21" i="51"/>
  <c r="B20" i="51"/>
  <c r="A20" i="51"/>
  <c r="B19" i="51"/>
  <c r="A19" i="51"/>
  <c r="B18" i="51"/>
  <c r="A18" i="51"/>
  <c r="B17" i="51"/>
  <c r="A17" i="51"/>
  <c r="B16" i="51"/>
  <c r="A16" i="51"/>
  <c r="B15" i="51"/>
  <c r="A15" i="51"/>
  <c r="B14" i="51"/>
  <c r="A14" i="51"/>
  <c r="B13" i="51"/>
  <c r="A13" i="51"/>
  <c r="B12" i="51"/>
  <c r="A12" i="51"/>
  <c r="B11" i="51"/>
  <c r="A11" i="51"/>
  <c r="B10" i="51"/>
  <c r="A10" i="51"/>
  <c r="B9" i="51"/>
  <c r="A9" i="51"/>
  <c r="B8" i="51"/>
  <c r="A8" i="51"/>
  <c r="B7" i="51"/>
  <c r="A7" i="51"/>
  <c r="B6" i="51"/>
  <c r="A6" i="51"/>
  <c r="B5" i="51"/>
  <c r="A5" i="51"/>
  <c r="B4" i="51"/>
  <c r="A4" i="51"/>
  <c r="E4" i="49"/>
  <c r="Q14" i="53" l="1"/>
  <c r="Q30" i="53"/>
  <c r="Q19" i="53"/>
  <c r="Q20" i="53"/>
  <c r="Q8" i="53"/>
  <c r="Q24" i="53"/>
  <c r="Q4" i="53"/>
  <c r="Q12" i="53"/>
  <c r="Q17" i="53"/>
  <c r="Q18" i="53"/>
  <c r="Q28" i="53"/>
  <c r="E4" i="50"/>
  <c r="E3" i="50" s="1"/>
  <c r="E5" i="49" l="1"/>
  <c r="P5" i="49"/>
  <c r="E6" i="49"/>
  <c r="P6" i="49"/>
  <c r="E7" i="49"/>
  <c r="P7" i="49"/>
  <c r="E8" i="49"/>
  <c r="P8" i="49"/>
  <c r="E9" i="49"/>
  <c r="P9" i="49"/>
  <c r="E10" i="49"/>
  <c r="P10" i="49"/>
  <c r="E11" i="49"/>
  <c r="P11" i="49"/>
  <c r="E12" i="49"/>
  <c r="P12" i="49"/>
  <c r="E13" i="49"/>
  <c r="P13" i="49"/>
  <c r="E14" i="49"/>
  <c r="P14" i="49"/>
  <c r="E15" i="49"/>
  <c r="P15" i="49"/>
  <c r="E16" i="49"/>
  <c r="P16" i="49"/>
  <c r="E17" i="49"/>
  <c r="P17" i="49"/>
  <c r="E18" i="49"/>
  <c r="P18" i="49"/>
  <c r="E19" i="49"/>
  <c r="P19" i="49"/>
  <c r="E20" i="49"/>
  <c r="P20" i="49"/>
  <c r="E21" i="49"/>
  <c r="P21" i="49"/>
  <c r="E22" i="49"/>
  <c r="P22" i="49"/>
  <c r="E23" i="49"/>
  <c r="P23" i="49"/>
  <c r="E24" i="49"/>
  <c r="P24" i="49"/>
  <c r="E25" i="49"/>
  <c r="P25" i="49"/>
  <c r="E26" i="49"/>
  <c r="P26" i="49"/>
  <c r="E27" i="49"/>
  <c r="P27" i="49"/>
  <c r="E28" i="49"/>
  <c r="P28" i="49"/>
  <c r="E29" i="49"/>
  <c r="P29" i="49"/>
  <c r="E30" i="49"/>
  <c r="P30" i="49"/>
  <c r="E31" i="49"/>
  <c r="P31" i="49"/>
  <c r="E32" i="49"/>
  <c r="P32" i="49"/>
  <c r="P4" i="49"/>
  <c r="B24" i="49"/>
  <c r="A5" i="49"/>
  <c r="B5" i="49"/>
  <c r="A6" i="49"/>
  <c r="B6" i="49"/>
  <c r="A7" i="49"/>
  <c r="B7" i="49"/>
  <c r="A8" i="49"/>
  <c r="B8" i="49"/>
  <c r="A9" i="49"/>
  <c r="B9" i="49"/>
  <c r="A10" i="49"/>
  <c r="B10" i="49"/>
  <c r="A11" i="49"/>
  <c r="B11" i="49"/>
  <c r="A12" i="49"/>
  <c r="B12" i="49"/>
  <c r="A13" i="49"/>
  <c r="B13" i="49"/>
  <c r="A14" i="49"/>
  <c r="B14" i="49"/>
  <c r="A15" i="49"/>
  <c r="B15" i="49"/>
  <c r="A16" i="49"/>
  <c r="B16" i="49"/>
  <c r="A17" i="49"/>
  <c r="B17" i="49"/>
  <c r="A18" i="49"/>
  <c r="B18" i="49"/>
  <c r="A19" i="49"/>
  <c r="B19" i="49"/>
  <c r="A20" i="49"/>
  <c r="B20" i="49"/>
  <c r="A21" i="49"/>
  <c r="B21" i="49"/>
  <c r="A22" i="49"/>
  <c r="B22" i="49"/>
  <c r="A23" i="49"/>
  <c r="B23" i="49"/>
  <c r="A24" i="49"/>
  <c r="A25" i="49"/>
  <c r="B25" i="49"/>
  <c r="A26" i="49"/>
  <c r="B26" i="49"/>
  <c r="A27" i="49"/>
  <c r="B27" i="49"/>
  <c r="A28" i="49"/>
  <c r="B28" i="49"/>
  <c r="A29" i="49"/>
  <c r="B29" i="49"/>
  <c r="A30" i="49"/>
  <c r="B30" i="49"/>
  <c r="A31" i="49"/>
  <c r="B31" i="49"/>
  <c r="B4" i="49"/>
  <c r="A4" i="49"/>
  <c r="G3" i="49"/>
  <c r="H3" i="49"/>
  <c r="I3" i="49"/>
  <c r="J3" i="49"/>
  <c r="K3" i="49"/>
  <c r="L3" i="49"/>
  <c r="M3" i="49"/>
  <c r="N3" i="49"/>
  <c r="O3" i="49"/>
  <c r="F3" i="49"/>
  <c r="A26" i="50"/>
  <c r="A25" i="50"/>
  <c r="A24" i="50"/>
  <c r="A23" i="50"/>
  <c r="A22" i="50"/>
  <c r="A21" i="50"/>
  <c r="A20" i="50"/>
  <c r="A19" i="50"/>
  <c r="A18" i="50"/>
  <c r="A17" i="50"/>
  <c r="A16" i="50"/>
  <c r="A15" i="50"/>
  <c r="A14" i="50"/>
  <c r="A13" i="50"/>
  <c r="A12" i="50"/>
  <c r="A11" i="50"/>
  <c r="A10" i="50"/>
  <c r="A9" i="50"/>
  <c r="A8" i="50"/>
  <c r="A7" i="50"/>
  <c r="A6" i="50"/>
  <c r="A5" i="50"/>
  <c r="A4" i="50"/>
  <c r="A3" i="50"/>
  <c r="A2" i="50"/>
  <c r="Q19" i="49" l="1"/>
  <c r="Q13" i="49"/>
  <c r="Q9" i="49"/>
  <c r="Q7" i="49"/>
  <c r="Q12" i="49"/>
  <c r="Q26" i="49"/>
  <c r="Q21" i="49"/>
  <c r="Q17" i="49"/>
  <c r="Q32" i="49"/>
  <c r="Q30" i="49"/>
  <c r="Q28" i="49"/>
  <c r="Q24" i="49"/>
  <c r="Q15" i="49"/>
  <c r="Q8" i="49"/>
  <c r="Q6" i="49"/>
  <c r="Q4" i="49"/>
  <c r="Q20" i="49"/>
  <c r="Q11" i="49"/>
  <c r="Q31" i="49"/>
  <c r="Q29" i="49"/>
  <c r="Q27" i="49"/>
  <c r="Q25" i="49"/>
  <c r="Q23" i="49"/>
  <c r="Q16" i="49"/>
  <c r="Q5" i="49"/>
  <c r="Q22" i="49"/>
  <c r="Q18" i="49"/>
  <c r="Q14" i="49"/>
  <c r="Q10" i="49"/>
  <c r="B32" i="48" l="1"/>
  <c r="A32" i="48"/>
  <c r="B31" i="48"/>
  <c r="A31" i="48"/>
  <c r="B30" i="48"/>
  <c r="A30" i="48"/>
  <c r="B29" i="48"/>
  <c r="A29" i="48"/>
  <c r="B28" i="48"/>
  <c r="A28" i="48"/>
  <c r="B27" i="48"/>
  <c r="A27" i="48"/>
  <c r="B26" i="48"/>
  <c r="A26" i="48"/>
  <c r="B25" i="48"/>
  <c r="A25" i="48"/>
  <c r="B24" i="48"/>
  <c r="A24" i="48"/>
  <c r="B23" i="48"/>
  <c r="A23" i="48"/>
  <c r="B22" i="48"/>
  <c r="A22" i="48"/>
  <c r="B21" i="48"/>
  <c r="A21" i="48"/>
  <c r="B20" i="48"/>
  <c r="A20" i="48"/>
  <c r="B19" i="48"/>
  <c r="A19" i="48"/>
  <c r="B18" i="48"/>
  <c r="A18" i="48"/>
  <c r="B17" i="48"/>
  <c r="A17" i="48"/>
  <c r="B16" i="48"/>
  <c r="A16" i="48"/>
  <c r="B15" i="48"/>
  <c r="A15" i="48"/>
  <c r="B14" i="48"/>
  <c r="A14" i="48"/>
  <c r="B13" i="48"/>
  <c r="A13" i="48"/>
  <c r="B12" i="48"/>
  <c r="A12" i="48"/>
  <c r="B11" i="48"/>
  <c r="A11" i="48"/>
  <c r="B10" i="48"/>
  <c r="A10" i="48"/>
  <c r="B9" i="48"/>
  <c r="A9" i="48"/>
  <c r="B8" i="48"/>
  <c r="A8" i="48"/>
  <c r="B7" i="48"/>
  <c r="A7" i="48"/>
  <c r="B6" i="48"/>
  <c r="A6" i="48"/>
  <c r="B5" i="48"/>
  <c r="A5" i="48"/>
  <c r="A34" i="47"/>
  <c r="B34" i="47"/>
  <c r="B21" i="47"/>
  <c r="B27" i="47"/>
  <c r="B33" i="47"/>
  <c r="A33" i="47"/>
  <c r="B32" i="47"/>
  <c r="A32" i="47"/>
  <c r="B31" i="47"/>
  <c r="A31" i="47"/>
  <c r="B30" i="47"/>
  <c r="A30" i="47"/>
  <c r="B29" i="47"/>
  <c r="A29" i="47"/>
  <c r="B28" i="47"/>
  <c r="A28" i="47"/>
  <c r="A27" i="47"/>
  <c r="B26" i="47"/>
  <c r="A26" i="47"/>
  <c r="B25" i="47"/>
  <c r="A25" i="47"/>
  <c r="B24" i="47"/>
  <c r="A24" i="47"/>
  <c r="B23" i="47"/>
  <c r="A23" i="47"/>
  <c r="B22" i="47"/>
  <c r="A22" i="47"/>
  <c r="A21" i="47"/>
  <c r="B20" i="47"/>
  <c r="A20" i="47"/>
  <c r="B19" i="47"/>
  <c r="A19" i="47"/>
  <c r="B18" i="47"/>
  <c r="A18" i="47"/>
  <c r="B17" i="47"/>
  <c r="A17" i="47"/>
  <c r="B16" i="47"/>
  <c r="A16" i="47"/>
  <c r="B15" i="47"/>
  <c r="A15" i="47"/>
  <c r="B14" i="47"/>
  <c r="A14" i="47"/>
  <c r="B13" i="47"/>
  <c r="A13" i="47"/>
  <c r="B12" i="47"/>
  <c r="A12" i="47"/>
  <c r="B11" i="47"/>
  <c r="A11" i="47"/>
  <c r="B10" i="47"/>
  <c r="A10" i="47"/>
  <c r="B9" i="47"/>
  <c r="A9" i="47"/>
  <c r="B8" i="47"/>
  <c r="A8" i="47"/>
  <c r="B7" i="47"/>
  <c r="A7" i="47"/>
  <c r="B6" i="47"/>
  <c r="A6" i="47"/>
  <c r="B5" i="47"/>
  <c r="A5" i="47"/>
  <c r="A30" i="42"/>
  <c r="B30" i="42"/>
  <c r="F30" i="42"/>
  <c r="G30" i="42"/>
  <c r="K30" i="42"/>
  <c r="L30" i="42"/>
  <c r="A31" i="42"/>
  <c r="B31" i="42"/>
  <c r="F31" i="42"/>
  <c r="G31" i="42"/>
  <c r="K31" i="42"/>
  <c r="L31" i="42"/>
  <c r="B32" i="42"/>
  <c r="G32" i="42"/>
  <c r="L32" i="42"/>
  <c r="B33" i="42"/>
  <c r="G33" i="42"/>
  <c r="L33" i="42"/>
  <c r="A34" i="46"/>
  <c r="B34" i="46"/>
  <c r="B33" i="46"/>
  <c r="A33" i="46"/>
  <c r="B32" i="46"/>
  <c r="A32" i="46"/>
  <c r="B31" i="46"/>
  <c r="A31" i="46"/>
  <c r="B30" i="46"/>
  <c r="A30" i="46"/>
  <c r="B29" i="46"/>
  <c r="A29" i="46"/>
  <c r="B28" i="46"/>
  <c r="A28" i="46"/>
  <c r="B27" i="46"/>
  <c r="A27" i="46"/>
  <c r="B26" i="46"/>
  <c r="A26" i="46"/>
  <c r="B25" i="46"/>
  <c r="A25" i="46"/>
  <c r="B24" i="46"/>
  <c r="A24" i="46"/>
  <c r="B23" i="46"/>
  <c r="A23" i="46"/>
  <c r="B22" i="46"/>
  <c r="A22" i="46"/>
  <c r="B21" i="46"/>
  <c r="A21" i="46"/>
  <c r="B20" i="46"/>
  <c r="A20" i="46"/>
  <c r="B19" i="46"/>
  <c r="A19" i="46"/>
  <c r="B18" i="46"/>
  <c r="A18" i="46"/>
  <c r="B17" i="46"/>
  <c r="A17" i="46"/>
  <c r="B16" i="46"/>
  <c r="A16" i="46"/>
  <c r="B15" i="46"/>
  <c r="A15" i="46"/>
  <c r="B14" i="46"/>
  <c r="A14" i="46"/>
  <c r="B13" i="46"/>
  <c r="A13" i="46"/>
  <c r="B12" i="46"/>
  <c r="A12" i="46"/>
  <c r="B11" i="46"/>
  <c r="A11" i="46"/>
  <c r="B10" i="46"/>
  <c r="A10" i="46"/>
  <c r="B9" i="46"/>
  <c r="A9" i="46"/>
  <c r="B8" i="46"/>
  <c r="A8" i="46"/>
  <c r="B7" i="46"/>
  <c r="A7" i="46"/>
  <c r="B6" i="46"/>
  <c r="A6" i="46"/>
  <c r="B5" i="46"/>
  <c r="A5" i="46"/>
  <c r="B34" i="44"/>
  <c r="B33" i="44"/>
  <c r="A33" i="44"/>
  <c r="B32" i="44"/>
  <c r="A32" i="44"/>
  <c r="B31" i="44"/>
  <c r="A31" i="44"/>
  <c r="B30" i="44"/>
  <c r="A30" i="44"/>
  <c r="B29" i="44"/>
  <c r="A29" i="44"/>
  <c r="B28" i="44"/>
  <c r="A28" i="44"/>
  <c r="B27" i="44"/>
  <c r="A27" i="44"/>
  <c r="B26" i="44"/>
  <c r="A26" i="44"/>
  <c r="B25" i="44"/>
  <c r="A25" i="44"/>
  <c r="B24" i="44"/>
  <c r="A24" i="44"/>
  <c r="B23" i="44"/>
  <c r="A23" i="44"/>
  <c r="B22" i="44"/>
  <c r="A22" i="44"/>
  <c r="B21" i="44"/>
  <c r="A21" i="44"/>
  <c r="B20" i="44"/>
  <c r="A20" i="44"/>
  <c r="B19" i="44"/>
  <c r="A19" i="44"/>
  <c r="B18" i="44"/>
  <c r="A18" i="44"/>
  <c r="B17" i="44"/>
  <c r="A17" i="44"/>
  <c r="B16" i="44"/>
  <c r="A16" i="44"/>
  <c r="B15" i="44"/>
  <c r="A15" i="44"/>
  <c r="B14" i="44"/>
  <c r="A14" i="44"/>
  <c r="B13" i="44"/>
  <c r="A13" i="44"/>
  <c r="B12" i="44"/>
  <c r="A12" i="44"/>
  <c r="B11" i="44"/>
  <c r="A11" i="44"/>
  <c r="B10" i="44"/>
  <c r="A10" i="44"/>
  <c r="B9" i="44"/>
  <c r="A9" i="44"/>
  <c r="B8" i="44"/>
  <c r="A8" i="44"/>
  <c r="B7" i="44"/>
  <c r="A7" i="44"/>
  <c r="B6" i="44"/>
  <c r="A6" i="44"/>
  <c r="B5" i="44"/>
  <c r="A5" i="44"/>
  <c r="E6" i="43"/>
  <c r="E7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5" i="43"/>
  <c r="F6" i="43"/>
  <c r="F7" i="43"/>
  <c r="F8" i="43"/>
  <c r="F9" i="43"/>
  <c r="F10" i="43"/>
  <c r="F11" i="43"/>
  <c r="F12" i="43"/>
  <c r="F13" i="43"/>
  <c r="F14" i="43"/>
  <c r="F15" i="43"/>
  <c r="F16" i="43"/>
  <c r="F17" i="43"/>
  <c r="F18" i="43"/>
  <c r="F19" i="43"/>
  <c r="F20" i="43"/>
  <c r="F21" i="43"/>
  <c r="F22" i="43"/>
  <c r="F23" i="43"/>
  <c r="F24" i="43"/>
  <c r="F25" i="43"/>
  <c r="F26" i="43"/>
  <c r="F27" i="43"/>
  <c r="F28" i="43"/>
  <c r="F29" i="43"/>
  <c r="F30" i="43"/>
  <c r="F31" i="43"/>
  <c r="F32" i="43"/>
  <c r="F33" i="43"/>
  <c r="F34" i="43"/>
  <c r="F5" i="43"/>
  <c r="B34" i="43"/>
  <c r="B33" i="43"/>
  <c r="A33" i="43"/>
  <c r="B32" i="43"/>
  <c r="A32" i="43"/>
  <c r="B31" i="43"/>
  <c r="A31" i="43"/>
  <c r="B30" i="43"/>
  <c r="A30" i="43"/>
  <c r="B29" i="43"/>
  <c r="A29" i="43"/>
  <c r="B28" i="43"/>
  <c r="A28" i="43"/>
  <c r="B27" i="43"/>
  <c r="A27" i="43"/>
  <c r="B26" i="43"/>
  <c r="A26" i="43"/>
  <c r="B25" i="43"/>
  <c r="A25" i="43"/>
  <c r="B24" i="43"/>
  <c r="A24" i="43"/>
  <c r="B23" i="43"/>
  <c r="A23" i="43"/>
  <c r="B22" i="43"/>
  <c r="A22" i="43"/>
  <c r="B21" i="43"/>
  <c r="A21" i="43"/>
  <c r="B20" i="43"/>
  <c r="A20" i="43"/>
  <c r="B19" i="43"/>
  <c r="A19" i="43"/>
  <c r="B18" i="43"/>
  <c r="A18" i="43"/>
  <c r="B17" i="43"/>
  <c r="A17" i="43"/>
  <c r="B16" i="43"/>
  <c r="A16" i="43"/>
  <c r="B15" i="43"/>
  <c r="A15" i="43"/>
  <c r="B14" i="43"/>
  <c r="A14" i="43"/>
  <c r="B13" i="43"/>
  <c r="A13" i="43"/>
  <c r="B12" i="43"/>
  <c r="A12" i="43"/>
  <c r="B11" i="43"/>
  <c r="A11" i="43"/>
  <c r="B10" i="43"/>
  <c r="A10" i="43"/>
  <c r="B9" i="43"/>
  <c r="A9" i="43"/>
  <c r="B8" i="43"/>
  <c r="A8" i="43"/>
  <c r="B7" i="43"/>
  <c r="A7" i="43"/>
  <c r="B6" i="43"/>
  <c r="A6" i="43"/>
  <c r="B5" i="43"/>
  <c r="A5" i="43"/>
  <c r="B34" i="40"/>
  <c r="L29" i="42"/>
  <c r="K29" i="42"/>
  <c r="G29" i="42"/>
  <c r="F29" i="42"/>
  <c r="B29" i="42"/>
  <c r="A29" i="42"/>
  <c r="L28" i="42"/>
  <c r="K28" i="42"/>
  <c r="G28" i="42"/>
  <c r="F28" i="42"/>
  <c r="B28" i="42"/>
  <c r="A28" i="42"/>
  <c r="L27" i="42"/>
  <c r="K27" i="42"/>
  <c r="G27" i="42"/>
  <c r="F27" i="42"/>
  <c r="B27" i="42"/>
  <c r="A27" i="42"/>
  <c r="L26" i="42"/>
  <c r="K26" i="42"/>
  <c r="G26" i="42"/>
  <c r="F26" i="42"/>
  <c r="B26" i="42"/>
  <c r="A26" i="42"/>
  <c r="L25" i="42"/>
  <c r="K25" i="42"/>
  <c r="G25" i="42"/>
  <c r="F25" i="42"/>
  <c r="B25" i="42"/>
  <c r="A25" i="42"/>
  <c r="L24" i="42"/>
  <c r="K24" i="42"/>
  <c r="G24" i="42"/>
  <c r="F24" i="42"/>
  <c r="B24" i="42"/>
  <c r="A24" i="42"/>
  <c r="L23" i="42"/>
  <c r="K23" i="42"/>
  <c r="G23" i="42"/>
  <c r="F23" i="42"/>
  <c r="B23" i="42"/>
  <c r="A23" i="42"/>
  <c r="L22" i="42"/>
  <c r="K22" i="42"/>
  <c r="G22" i="42"/>
  <c r="F22" i="42"/>
  <c r="B22" i="42"/>
  <c r="A22" i="42"/>
  <c r="L21" i="42"/>
  <c r="K21" i="42"/>
  <c r="G21" i="42"/>
  <c r="F21" i="42"/>
  <c r="B21" i="42"/>
  <c r="A21" i="42"/>
  <c r="L20" i="42"/>
  <c r="K20" i="42"/>
  <c r="G20" i="42"/>
  <c r="F20" i="42"/>
  <c r="B20" i="42"/>
  <c r="A20" i="42"/>
  <c r="L19" i="42"/>
  <c r="K19" i="42"/>
  <c r="G19" i="42"/>
  <c r="F19" i="42"/>
  <c r="B19" i="42"/>
  <c r="A19" i="42"/>
  <c r="L18" i="42"/>
  <c r="K18" i="42"/>
  <c r="G18" i="42"/>
  <c r="F18" i="42"/>
  <c r="B18" i="42"/>
  <c r="A18" i="42"/>
  <c r="L17" i="42"/>
  <c r="K17" i="42"/>
  <c r="G17" i="42"/>
  <c r="F17" i="42"/>
  <c r="B17" i="42"/>
  <c r="A17" i="42"/>
  <c r="L16" i="42"/>
  <c r="K16" i="42"/>
  <c r="G16" i="42"/>
  <c r="F16" i="42"/>
  <c r="B16" i="42"/>
  <c r="A16" i="42"/>
  <c r="L15" i="42"/>
  <c r="K15" i="42"/>
  <c r="G15" i="42"/>
  <c r="F15" i="42"/>
  <c r="B15" i="42"/>
  <c r="A15" i="42"/>
  <c r="L14" i="42"/>
  <c r="K14" i="42"/>
  <c r="G14" i="42"/>
  <c r="F14" i="42"/>
  <c r="B14" i="42"/>
  <c r="A14" i="42"/>
  <c r="L13" i="42"/>
  <c r="K13" i="42"/>
  <c r="G13" i="42"/>
  <c r="F13" i="42"/>
  <c r="B13" i="42"/>
  <c r="A13" i="42"/>
  <c r="L12" i="42"/>
  <c r="K12" i="42"/>
  <c r="G12" i="42"/>
  <c r="F12" i="42"/>
  <c r="B12" i="42"/>
  <c r="A12" i="42"/>
  <c r="L11" i="42"/>
  <c r="K11" i="42"/>
  <c r="G11" i="42"/>
  <c r="F11" i="42"/>
  <c r="B11" i="42"/>
  <c r="A11" i="42"/>
  <c r="L10" i="42"/>
  <c r="K10" i="42"/>
  <c r="G10" i="42"/>
  <c r="F10" i="42"/>
  <c r="B10" i="42"/>
  <c r="A10" i="42"/>
  <c r="L9" i="42"/>
  <c r="K9" i="42"/>
  <c r="G9" i="42"/>
  <c r="F9" i="42"/>
  <c r="B9" i="42"/>
  <c r="A9" i="42"/>
  <c r="L8" i="42"/>
  <c r="K8" i="42"/>
  <c r="G8" i="42"/>
  <c r="F8" i="42"/>
  <c r="B8" i="42"/>
  <c r="A8" i="42"/>
  <c r="L7" i="42"/>
  <c r="K7" i="42"/>
  <c r="G7" i="42"/>
  <c r="F7" i="42"/>
  <c r="B7" i="42"/>
  <c r="A7" i="42"/>
  <c r="L6" i="42"/>
  <c r="K6" i="42"/>
  <c r="G6" i="42"/>
  <c r="F6" i="42"/>
  <c r="B6" i="42"/>
  <c r="A6" i="42"/>
  <c r="L5" i="42"/>
  <c r="K5" i="42"/>
  <c r="G5" i="42"/>
  <c r="F5" i="42"/>
  <c r="B5" i="42"/>
  <c r="A5" i="42"/>
  <c r="L4" i="42"/>
  <c r="K4" i="42"/>
  <c r="G4" i="42"/>
  <c r="F4" i="42"/>
  <c r="B4" i="42"/>
  <c r="A4" i="42"/>
  <c r="B33" i="40"/>
  <c r="A33" i="40"/>
  <c r="B32" i="40"/>
  <c r="A32" i="40"/>
  <c r="B31" i="40"/>
  <c r="A31" i="40"/>
  <c r="B30" i="40"/>
  <c r="A30" i="40"/>
  <c r="B29" i="40"/>
  <c r="A29" i="40"/>
  <c r="B28" i="40"/>
  <c r="A28" i="40"/>
  <c r="B27" i="40"/>
  <c r="A27" i="40"/>
  <c r="B26" i="40"/>
  <c r="A26" i="40"/>
  <c r="B25" i="40"/>
  <c r="A25" i="40"/>
  <c r="B24" i="40"/>
  <c r="A24" i="40"/>
  <c r="B23" i="40"/>
  <c r="A23" i="40"/>
  <c r="B22" i="40"/>
  <c r="A22" i="40"/>
  <c r="B21" i="40"/>
  <c r="A21" i="40"/>
  <c r="B20" i="40"/>
  <c r="A20" i="40"/>
  <c r="B19" i="40"/>
  <c r="A19" i="40"/>
  <c r="B18" i="40"/>
  <c r="A18" i="40"/>
  <c r="B17" i="40"/>
  <c r="A17" i="40"/>
  <c r="B16" i="40"/>
  <c r="A16" i="40"/>
  <c r="B15" i="40"/>
  <c r="A15" i="40"/>
  <c r="B14" i="40"/>
  <c r="A14" i="40"/>
  <c r="B13" i="40"/>
  <c r="A13" i="40"/>
  <c r="B12" i="40"/>
  <c r="A12" i="40"/>
  <c r="B11" i="40"/>
  <c r="A11" i="40"/>
  <c r="B10" i="40"/>
  <c r="A10" i="40"/>
  <c r="B9" i="40"/>
  <c r="A9" i="40"/>
  <c r="B8" i="40"/>
  <c r="A8" i="40"/>
  <c r="B7" i="40"/>
  <c r="A7" i="40"/>
  <c r="B6" i="40"/>
  <c r="A6" i="40"/>
  <c r="B5" i="40"/>
  <c r="A5" i="40"/>
  <c r="A32" i="39"/>
  <c r="B34" i="39"/>
  <c r="G34" i="39"/>
  <c r="L34" i="39"/>
  <c r="B33" i="39"/>
  <c r="G33" i="39"/>
  <c r="L33" i="39"/>
  <c r="L32" i="39"/>
  <c r="K32" i="39"/>
  <c r="G32" i="39"/>
  <c r="F32" i="39"/>
  <c r="B32" i="39"/>
  <c r="L31" i="39"/>
  <c r="K31" i="39"/>
  <c r="G31" i="39"/>
  <c r="F31" i="39"/>
  <c r="B31" i="39"/>
  <c r="A31" i="39"/>
  <c r="L30" i="39"/>
  <c r="K30" i="39"/>
  <c r="G30" i="39"/>
  <c r="F30" i="39"/>
  <c r="B30" i="39"/>
  <c r="A30" i="39"/>
  <c r="L29" i="39"/>
  <c r="K29" i="39"/>
  <c r="G29" i="39"/>
  <c r="F29" i="39"/>
  <c r="B29" i="39"/>
  <c r="A29" i="39"/>
  <c r="L28" i="39"/>
  <c r="K28" i="39"/>
  <c r="G28" i="39"/>
  <c r="F28" i="39"/>
  <c r="B28" i="39"/>
  <c r="A28" i="39"/>
  <c r="L27" i="39"/>
  <c r="K27" i="39"/>
  <c r="G27" i="39"/>
  <c r="F27" i="39"/>
  <c r="B27" i="39"/>
  <c r="A27" i="39"/>
  <c r="L26" i="39"/>
  <c r="K26" i="39"/>
  <c r="G26" i="39"/>
  <c r="F26" i="39"/>
  <c r="B26" i="39"/>
  <c r="A26" i="39"/>
  <c r="L25" i="39"/>
  <c r="K25" i="39"/>
  <c r="G25" i="39"/>
  <c r="F25" i="39"/>
  <c r="B25" i="39"/>
  <c r="A25" i="39"/>
  <c r="L24" i="39"/>
  <c r="K24" i="39"/>
  <c r="G24" i="39"/>
  <c r="F24" i="39"/>
  <c r="B24" i="39"/>
  <c r="A24" i="39"/>
  <c r="L23" i="39"/>
  <c r="K23" i="39"/>
  <c r="G23" i="39"/>
  <c r="F23" i="39"/>
  <c r="B23" i="39"/>
  <c r="A23" i="39"/>
  <c r="L22" i="39"/>
  <c r="K22" i="39"/>
  <c r="G22" i="39"/>
  <c r="F22" i="39"/>
  <c r="B22" i="39"/>
  <c r="A22" i="39"/>
  <c r="L21" i="39"/>
  <c r="K21" i="39"/>
  <c r="G21" i="39"/>
  <c r="F21" i="39"/>
  <c r="B21" i="39"/>
  <c r="A21" i="39"/>
  <c r="L20" i="39"/>
  <c r="K20" i="39"/>
  <c r="G20" i="39"/>
  <c r="F20" i="39"/>
  <c r="B20" i="39"/>
  <c r="A20" i="39"/>
  <c r="L19" i="39"/>
  <c r="K19" i="39"/>
  <c r="G19" i="39"/>
  <c r="F19" i="39"/>
  <c r="B19" i="39"/>
  <c r="A19" i="39"/>
  <c r="L18" i="39"/>
  <c r="K18" i="39"/>
  <c r="G18" i="39"/>
  <c r="F18" i="39"/>
  <c r="B18" i="39"/>
  <c r="A18" i="39"/>
  <c r="L17" i="39"/>
  <c r="K17" i="39"/>
  <c r="G17" i="39"/>
  <c r="F17" i="39"/>
  <c r="B17" i="39"/>
  <c r="A17" i="39"/>
  <c r="L16" i="39"/>
  <c r="K16" i="39"/>
  <c r="G16" i="39"/>
  <c r="F16" i="39"/>
  <c r="B16" i="39"/>
  <c r="A16" i="39"/>
  <c r="L15" i="39"/>
  <c r="K15" i="39"/>
  <c r="G15" i="39"/>
  <c r="F15" i="39"/>
  <c r="B15" i="39"/>
  <c r="A15" i="39"/>
  <c r="L14" i="39"/>
  <c r="K14" i="39"/>
  <c r="G14" i="39"/>
  <c r="F14" i="39"/>
  <c r="B14" i="39"/>
  <c r="A14" i="39"/>
  <c r="L13" i="39"/>
  <c r="K13" i="39"/>
  <c r="G13" i="39"/>
  <c r="F13" i="39"/>
  <c r="B13" i="39"/>
  <c r="A13" i="39"/>
  <c r="L12" i="39"/>
  <c r="K12" i="39"/>
  <c r="G12" i="39"/>
  <c r="F12" i="39"/>
  <c r="B12" i="39"/>
  <c r="A12" i="39"/>
  <c r="L11" i="39"/>
  <c r="K11" i="39"/>
  <c r="G11" i="39"/>
  <c r="F11" i="39"/>
  <c r="B11" i="39"/>
  <c r="A11" i="39"/>
  <c r="L10" i="39"/>
  <c r="K10" i="39"/>
  <c r="G10" i="39"/>
  <c r="F10" i="39"/>
  <c r="B10" i="39"/>
  <c r="A10" i="39"/>
  <c r="L9" i="39"/>
  <c r="K9" i="39"/>
  <c r="G9" i="39"/>
  <c r="F9" i="39"/>
  <c r="B9" i="39"/>
  <c r="A9" i="39"/>
  <c r="L8" i="39"/>
  <c r="K8" i="39"/>
  <c r="G8" i="39"/>
  <c r="F8" i="39"/>
  <c r="B8" i="39"/>
  <c r="A8" i="39"/>
  <c r="L7" i="39"/>
  <c r="K7" i="39"/>
  <c r="G7" i="39"/>
  <c r="F7" i="39"/>
  <c r="B7" i="39"/>
  <c r="A7" i="39"/>
  <c r="L6" i="39"/>
  <c r="K6" i="39"/>
  <c r="G6" i="39"/>
  <c r="F6" i="39"/>
  <c r="B6" i="39"/>
  <c r="A6" i="39"/>
  <c r="L5" i="39"/>
  <c r="K5" i="39"/>
  <c r="G5" i="39"/>
  <c r="F5" i="39"/>
  <c r="B5" i="39"/>
  <c r="A5" i="39"/>
  <c r="L4" i="39"/>
  <c r="K4" i="39"/>
  <c r="G4" i="39"/>
  <c r="F4" i="39"/>
  <c r="B4" i="39"/>
  <c r="A4" i="39"/>
  <c r="A18" i="30"/>
  <c r="F18" i="30"/>
  <c r="G18" i="30"/>
  <c r="K18" i="30"/>
  <c r="L18" i="30"/>
  <c r="P18" i="30"/>
  <c r="Q18" i="30"/>
  <c r="L32" i="38"/>
  <c r="K32" i="38"/>
  <c r="G32" i="38"/>
  <c r="F32" i="38"/>
  <c r="B32" i="38"/>
  <c r="A32" i="38"/>
  <c r="L31" i="38"/>
  <c r="K31" i="38"/>
  <c r="G31" i="38"/>
  <c r="F31" i="38"/>
  <c r="B31" i="38"/>
  <c r="A31" i="38"/>
  <c r="L30" i="38"/>
  <c r="K30" i="38"/>
  <c r="G30" i="38"/>
  <c r="F30" i="38"/>
  <c r="B30" i="38"/>
  <c r="A30" i="38"/>
  <c r="L29" i="38"/>
  <c r="K29" i="38"/>
  <c r="G29" i="38"/>
  <c r="F29" i="38"/>
  <c r="B29" i="38"/>
  <c r="A29" i="38"/>
  <c r="L28" i="38"/>
  <c r="K28" i="38"/>
  <c r="G28" i="38"/>
  <c r="F28" i="38"/>
  <c r="B28" i="38"/>
  <c r="A28" i="38"/>
  <c r="L27" i="38"/>
  <c r="K27" i="38"/>
  <c r="G27" i="38"/>
  <c r="F27" i="38"/>
  <c r="B27" i="38"/>
  <c r="A27" i="38"/>
  <c r="L26" i="38"/>
  <c r="K26" i="38"/>
  <c r="G26" i="38"/>
  <c r="F26" i="38"/>
  <c r="B26" i="38"/>
  <c r="A26" i="38"/>
  <c r="L25" i="38"/>
  <c r="K25" i="38"/>
  <c r="G25" i="38"/>
  <c r="F25" i="38"/>
  <c r="B25" i="38"/>
  <c r="A25" i="38"/>
  <c r="L24" i="38"/>
  <c r="K24" i="38"/>
  <c r="G24" i="38"/>
  <c r="F24" i="38"/>
  <c r="B24" i="38"/>
  <c r="A24" i="38"/>
  <c r="L23" i="38"/>
  <c r="K23" i="38"/>
  <c r="G23" i="38"/>
  <c r="F23" i="38"/>
  <c r="B23" i="38"/>
  <c r="A23" i="38"/>
  <c r="L22" i="38"/>
  <c r="K22" i="38"/>
  <c r="G22" i="38"/>
  <c r="F22" i="38"/>
  <c r="B22" i="38"/>
  <c r="A22" i="38"/>
  <c r="L21" i="38"/>
  <c r="K21" i="38"/>
  <c r="G21" i="38"/>
  <c r="F21" i="38"/>
  <c r="B21" i="38"/>
  <c r="A21" i="38"/>
  <c r="L20" i="38"/>
  <c r="K20" i="38"/>
  <c r="G20" i="38"/>
  <c r="F20" i="38"/>
  <c r="B20" i="38"/>
  <c r="A20" i="38"/>
  <c r="L19" i="38"/>
  <c r="K19" i="38"/>
  <c r="G19" i="38"/>
  <c r="F19" i="38"/>
  <c r="B19" i="38"/>
  <c r="A19" i="38"/>
  <c r="L18" i="38"/>
  <c r="K18" i="38"/>
  <c r="G18" i="38"/>
  <c r="F18" i="38"/>
  <c r="B18" i="38"/>
  <c r="A18" i="38"/>
  <c r="L17" i="38"/>
  <c r="K17" i="38"/>
  <c r="G17" i="38"/>
  <c r="F17" i="38"/>
  <c r="B17" i="38"/>
  <c r="A17" i="38"/>
  <c r="L16" i="38"/>
  <c r="K16" i="38"/>
  <c r="G16" i="38"/>
  <c r="F16" i="38"/>
  <c r="B16" i="38"/>
  <c r="A16" i="38"/>
  <c r="L15" i="38"/>
  <c r="K15" i="38"/>
  <c r="G15" i="38"/>
  <c r="F15" i="38"/>
  <c r="B15" i="38"/>
  <c r="A15" i="38"/>
  <c r="L14" i="38"/>
  <c r="K14" i="38"/>
  <c r="G14" i="38"/>
  <c r="F14" i="38"/>
  <c r="B14" i="38"/>
  <c r="A14" i="38"/>
  <c r="L13" i="38"/>
  <c r="K13" i="38"/>
  <c r="G13" i="38"/>
  <c r="F13" i="38"/>
  <c r="B13" i="38"/>
  <c r="A13" i="38"/>
  <c r="L12" i="38"/>
  <c r="K12" i="38"/>
  <c r="G12" i="38"/>
  <c r="F12" i="38"/>
  <c r="B12" i="38"/>
  <c r="A12" i="38"/>
  <c r="L11" i="38"/>
  <c r="K11" i="38"/>
  <c r="G11" i="38"/>
  <c r="F11" i="38"/>
  <c r="B11" i="38"/>
  <c r="A11" i="38"/>
  <c r="L10" i="38"/>
  <c r="K10" i="38"/>
  <c r="G10" i="38"/>
  <c r="F10" i="38"/>
  <c r="B10" i="38"/>
  <c r="A10" i="38"/>
  <c r="L9" i="38"/>
  <c r="K9" i="38"/>
  <c r="G9" i="38"/>
  <c r="F9" i="38"/>
  <c r="B9" i="38"/>
  <c r="A9" i="38"/>
  <c r="L8" i="38"/>
  <c r="K8" i="38"/>
  <c r="G8" i="38"/>
  <c r="F8" i="38"/>
  <c r="B8" i="38"/>
  <c r="A8" i="38"/>
  <c r="L7" i="38"/>
  <c r="K7" i="38"/>
  <c r="G7" i="38"/>
  <c r="F7" i="38"/>
  <c r="B7" i="38"/>
  <c r="A7" i="38"/>
  <c r="L6" i="38"/>
  <c r="K6" i="38"/>
  <c r="G6" i="38"/>
  <c r="F6" i="38"/>
  <c r="B6" i="38"/>
  <c r="A6" i="38"/>
  <c r="L5" i="38"/>
  <c r="K5" i="38"/>
  <c r="G5" i="38"/>
  <c r="F5" i="38"/>
  <c r="B5" i="38"/>
  <c r="A5" i="38"/>
  <c r="L4" i="38"/>
  <c r="K4" i="38"/>
  <c r="G4" i="38"/>
  <c r="F4" i="38"/>
  <c r="B4" i="38"/>
  <c r="A4" i="38"/>
  <c r="B17" i="30"/>
  <c r="B16" i="30"/>
  <c r="A16" i="30"/>
  <c r="A17" i="30"/>
  <c r="G16" i="30"/>
  <c r="F16" i="30"/>
  <c r="K16" i="30"/>
  <c r="L16" i="30"/>
  <c r="P16" i="30"/>
  <c r="Q16" i="30"/>
  <c r="F17" i="30"/>
  <c r="G17" i="30"/>
  <c r="K17" i="30"/>
  <c r="L17" i="30"/>
  <c r="P17" i="30"/>
  <c r="Q17" i="30"/>
  <c r="B25" i="37"/>
  <c r="B35" i="37"/>
  <c r="P11" i="30"/>
  <c r="Q11" i="30"/>
  <c r="P12" i="30"/>
  <c r="Q12" i="30"/>
  <c r="P13" i="30"/>
  <c r="Q13" i="30"/>
  <c r="P14" i="30"/>
  <c r="Q14" i="30"/>
  <c r="P15" i="30"/>
  <c r="Q15" i="30"/>
  <c r="K11" i="30"/>
  <c r="L11" i="30"/>
  <c r="K12" i="30"/>
  <c r="L12" i="30"/>
  <c r="K13" i="30"/>
  <c r="L13" i="30"/>
  <c r="K14" i="30"/>
  <c r="L14" i="30"/>
  <c r="K15" i="30"/>
  <c r="L15" i="30"/>
  <c r="Q10" i="30"/>
  <c r="P10" i="30"/>
  <c r="L10" i="30"/>
  <c r="K10" i="30"/>
  <c r="F11" i="30"/>
  <c r="G11" i="30"/>
  <c r="F12" i="30"/>
  <c r="G12" i="30"/>
  <c r="F13" i="30"/>
  <c r="G13" i="30"/>
  <c r="F14" i="30"/>
  <c r="G14" i="30"/>
  <c r="F15" i="30"/>
  <c r="G15" i="30"/>
  <c r="G10" i="30"/>
  <c r="A10" i="30"/>
  <c r="A11" i="30"/>
  <c r="B11" i="30"/>
  <c r="A12" i="30"/>
  <c r="B12" i="30"/>
  <c r="A13" i="30"/>
  <c r="B13" i="30"/>
  <c r="A14" i="30"/>
  <c r="B14" i="30"/>
  <c r="A15" i="30"/>
  <c r="B15" i="30"/>
  <c r="Q38" i="37" l="1"/>
  <c r="P38" i="37"/>
  <c r="L38" i="37"/>
  <c r="K38" i="37"/>
  <c r="G38" i="37"/>
  <c r="F38" i="37"/>
  <c r="B38" i="37"/>
  <c r="A38" i="37"/>
  <c r="Q37" i="37"/>
  <c r="P37" i="37"/>
  <c r="L37" i="37"/>
  <c r="K37" i="37"/>
  <c r="G37" i="37"/>
  <c r="F37" i="37"/>
  <c r="B37" i="37"/>
  <c r="A37" i="37"/>
  <c r="Q36" i="37"/>
  <c r="P36" i="37"/>
  <c r="L36" i="37"/>
  <c r="K36" i="37"/>
  <c r="G36" i="37"/>
  <c r="F36" i="37"/>
  <c r="B36" i="37"/>
  <c r="A36" i="37"/>
  <c r="Q35" i="37"/>
  <c r="P35" i="37"/>
  <c r="L35" i="37"/>
  <c r="K35" i="37"/>
  <c r="G35" i="37"/>
  <c r="F35" i="37"/>
  <c r="A35" i="37"/>
  <c r="Q34" i="37"/>
  <c r="P34" i="37"/>
  <c r="L34" i="37"/>
  <c r="K34" i="37"/>
  <c r="G34" i="37"/>
  <c r="F34" i="37"/>
  <c r="B34" i="37"/>
  <c r="A34" i="37"/>
  <c r="Q33" i="37"/>
  <c r="P33" i="37"/>
  <c r="L33" i="37"/>
  <c r="K33" i="37"/>
  <c r="G33" i="37"/>
  <c r="F33" i="37"/>
  <c r="B33" i="37"/>
  <c r="A33" i="37"/>
  <c r="Q32" i="37"/>
  <c r="P32" i="37"/>
  <c r="L32" i="37"/>
  <c r="K32" i="37"/>
  <c r="G32" i="37"/>
  <c r="F32" i="37"/>
  <c r="B32" i="37"/>
  <c r="A32" i="37"/>
  <c r="Q31" i="37"/>
  <c r="P31" i="37"/>
  <c r="L31" i="37"/>
  <c r="K31" i="37"/>
  <c r="G31" i="37"/>
  <c r="F31" i="37"/>
  <c r="B31" i="37"/>
  <c r="A31" i="37"/>
  <c r="Q30" i="37"/>
  <c r="P30" i="37"/>
  <c r="L30" i="37"/>
  <c r="K30" i="37"/>
  <c r="G30" i="37"/>
  <c r="F30" i="37"/>
  <c r="B30" i="37"/>
  <c r="A30" i="37"/>
  <c r="Q29" i="37"/>
  <c r="P29" i="37"/>
  <c r="L29" i="37"/>
  <c r="K29" i="37"/>
  <c r="G29" i="37"/>
  <c r="F29" i="37"/>
  <c r="B29" i="37"/>
  <c r="A29" i="37"/>
  <c r="Q28" i="37"/>
  <c r="P28" i="37"/>
  <c r="L28" i="37"/>
  <c r="K28" i="37"/>
  <c r="G28" i="37"/>
  <c r="F28" i="37"/>
  <c r="B28" i="37"/>
  <c r="A28" i="37"/>
  <c r="Q27" i="37"/>
  <c r="P27" i="37"/>
  <c r="L27" i="37"/>
  <c r="K27" i="37"/>
  <c r="G27" i="37"/>
  <c r="F27" i="37"/>
  <c r="B27" i="37"/>
  <c r="A27" i="37"/>
  <c r="Q26" i="37"/>
  <c r="P26" i="37"/>
  <c r="L26" i="37"/>
  <c r="K26" i="37"/>
  <c r="G26" i="37"/>
  <c r="F26" i="37"/>
  <c r="B26" i="37"/>
  <c r="A26" i="37"/>
  <c r="Q25" i="37"/>
  <c r="P25" i="37"/>
  <c r="L25" i="37"/>
  <c r="K25" i="37"/>
  <c r="G25" i="37"/>
  <c r="F25" i="37"/>
  <c r="A25" i="37"/>
  <c r="Q24" i="37"/>
  <c r="P24" i="37"/>
  <c r="L24" i="37"/>
  <c r="K24" i="37"/>
  <c r="G24" i="37"/>
  <c r="F24" i="37"/>
  <c r="B24" i="37"/>
  <c r="A24" i="37"/>
  <c r="Q23" i="37"/>
  <c r="P23" i="37"/>
  <c r="L23" i="37"/>
  <c r="K23" i="37"/>
  <c r="G23" i="37"/>
  <c r="F23" i="37"/>
  <c r="B23" i="37"/>
  <c r="A23" i="37"/>
  <c r="Q22" i="37"/>
  <c r="P22" i="37"/>
  <c r="L22" i="37"/>
  <c r="K22" i="37"/>
  <c r="G22" i="37"/>
  <c r="F22" i="37"/>
  <c r="B22" i="37"/>
  <c r="A22" i="37"/>
  <c r="Q21" i="37"/>
  <c r="P21" i="37"/>
  <c r="L21" i="37"/>
  <c r="K21" i="37"/>
  <c r="G21" i="37"/>
  <c r="F21" i="37"/>
  <c r="B21" i="37"/>
  <c r="A21" i="37"/>
  <c r="Q20" i="37"/>
  <c r="P20" i="37"/>
  <c r="L20" i="37"/>
  <c r="K20" i="37"/>
  <c r="G20" i="37"/>
  <c r="F20" i="37"/>
  <c r="B20" i="37"/>
  <c r="A20" i="37"/>
  <c r="Q19" i="37"/>
  <c r="P19" i="37"/>
  <c r="L19" i="37"/>
  <c r="K19" i="37"/>
  <c r="G19" i="37"/>
  <c r="F19" i="37"/>
  <c r="B19" i="37"/>
  <c r="A19" i="37"/>
  <c r="Q18" i="37"/>
  <c r="P18" i="37"/>
  <c r="L18" i="37"/>
  <c r="K18" i="37"/>
  <c r="G18" i="37"/>
  <c r="F18" i="37"/>
  <c r="B18" i="37"/>
  <c r="A18" i="37"/>
  <c r="Q17" i="37"/>
  <c r="P17" i="37"/>
  <c r="L17" i="37"/>
  <c r="K17" i="37"/>
  <c r="G17" i="37"/>
  <c r="F17" i="37"/>
  <c r="B17" i="37"/>
  <c r="A17" i="37"/>
  <c r="Q16" i="37"/>
  <c r="P16" i="37"/>
  <c r="L16" i="37"/>
  <c r="K16" i="37"/>
  <c r="G16" i="37"/>
  <c r="F16" i="37"/>
  <c r="B16" i="37"/>
  <c r="A16" i="37"/>
  <c r="Q15" i="37"/>
  <c r="P15" i="37"/>
  <c r="L15" i="37"/>
  <c r="K15" i="37"/>
  <c r="G15" i="37"/>
  <c r="F15" i="37"/>
  <c r="B15" i="37"/>
  <c r="A15" i="37"/>
  <c r="Q14" i="37"/>
  <c r="P14" i="37"/>
  <c r="L14" i="37"/>
  <c r="K14" i="37"/>
  <c r="G14" i="37"/>
  <c r="F14" i="37"/>
  <c r="B14" i="37"/>
  <c r="A14" i="37"/>
  <c r="Q13" i="37"/>
  <c r="P13" i="37"/>
  <c r="L13" i="37"/>
  <c r="K13" i="37"/>
  <c r="G13" i="37"/>
  <c r="F13" i="37"/>
  <c r="B13" i="37"/>
  <c r="A13" i="37"/>
  <c r="Q12" i="37"/>
  <c r="P12" i="37"/>
  <c r="L12" i="37"/>
  <c r="K12" i="37"/>
  <c r="G12" i="37"/>
  <c r="F12" i="37"/>
  <c r="B12" i="37"/>
  <c r="A12" i="37"/>
  <c r="Q11" i="37"/>
  <c r="P11" i="37"/>
  <c r="L11" i="37"/>
  <c r="K11" i="37"/>
  <c r="G11" i="37"/>
  <c r="F11" i="37"/>
  <c r="B11" i="37"/>
  <c r="A11" i="37"/>
  <c r="Q10" i="37"/>
  <c r="P10" i="37"/>
  <c r="L10" i="37"/>
  <c r="K10" i="37"/>
  <c r="G10" i="37"/>
  <c r="F10" i="37"/>
  <c r="B10" i="37"/>
  <c r="A10" i="37"/>
  <c r="B39" i="35"/>
  <c r="A39" i="35"/>
  <c r="B38" i="35"/>
  <c r="A38" i="35"/>
  <c r="B37" i="35"/>
  <c r="A37" i="35"/>
  <c r="B36" i="35"/>
  <c r="A36" i="35"/>
  <c r="B35" i="35"/>
  <c r="A35" i="35"/>
  <c r="B34" i="35"/>
  <c r="A34" i="35"/>
  <c r="B33" i="35"/>
  <c r="A33" i="35"/>
  <c r="B32" i="35"/>
  <c r="A32" i="35"/>
  <c r="B31" i="35"/>
  <c r="A31" i="35"/>
  <c r="B30" i="35"/>
  <c r="A30" i="35"/>
  <c r="B29" i="35"/>
  <c r="A29" i="35"/>
  <c r="B28" i="35"/>
  <c r="A28" i="35"/>
  <c r="B27" i="35"/>
  <c r="A27" i="35"/>
  <c r="B26" i="35"/>
  <c r="A26" i="35"/>
  <c r="B25" i="35"/>
  <c r="A25" i="35"/>
  <c r="B24" i="35"/>
  <c r="A24" i="35"/>
  <c r="B23" i="35"/>
  <c r="A23" i="35"/>
  <c r="B22" i="35"/>
  <c r="A22" i="35"/>
  <c r="B21" i="35"/>
  <c r="A21" i="35"/>
  <c r="B20" i="35"/>
  <c r="A20" i="35"/>
  <c r="B19" i="35"/>
  <c r="A19" i="35"/>
  <c r="B18" i="35"/>
  <c r="A18" i="35"/>
  <c r="B17" i="35"/>
  <c r="A17" i="35"/>
  <c r="B16" i="35"/>
  <c r="A16" i="35"/>
  <c r="B15" i="35"/>
  <c r="A15" i="35"/>
  <c r="B14" i="35"/>
  <c r="A14" i="35"/>
  <c r="B13" i="35"/>
  <c r="A13" i="35"/>
  <c r="B12" i="35"/>
  <c r="A12" i="35"/>
  <c r="B11" i="35"/>
  <c r="A11" i="35"/>
  <c r="B10" i="35"/>
  <c r="A10" i="35"/>
  <c r="P11" i="33"/>
  <c r="Q11" i="33"/>
  <c r="P12" i="33"/>
  <c r="Q12" i="33"/>
  <c r="P13" i="33"/>
  <c r="Q13" i="33"/>
  <c r="P14" i="33"/>
  <c r="Q14" i="33"/>
  <c r="P15" i="33"/>
  <c r="Q15" i="33"/>
  <c r="P16" i="33"/>
  <c r="Q16" i="33"/>
  <c r="P17" i="33"/>
  <c r="Q17" i="33"/>
  <c r="P18" i="33"/>
  <c r="Q18" i="33"/>
  <c r="P19" i="33"/>
  <c r="Q19" i="33"/>
  <c r="P20" i="33"/>
  <c r="Q20" i="33"/>
  <c r="P21" i="33"/>
  <c r="Q21" i="33"/>
  <c r="P22" i="33"/>
  <c r="Q22" i="33"/>
  <c r="P23" i="33"/>
  <c r="Q23" i="33"/>
  <c r="P24" i="33"/>
  <c r="Q24" i="33"/>
  <c r="P25" i="33"/>
  <c r="Q25" i="33"/>
  <c r="P26" i="33"/>
  <c r="Q26" i="33"/>
  <c r="P27" i="33"/>
  <c r="Q27" i="33"/>
  <c r="P28" i="33"/>
  <c r="Q28" i="33"/>
  <c r="P29" i="33"/>
  <c r="Q29" i="33"/>
  <c r="P30" i="33"/>
  <c r="Q30" i="33"/>
  <c r="P31" i="33"/>
  <c r="Q31" i="33"/>
  <c r="P32" i="33"/>
  <c r="Q32" i="33"/>
  <c r="P33" i="33"/>
  <c r="Q33" i="33"/>
  <c r="P34" i="33"/>
  <c r="Q34" i="33"/>
  <c r="P35" i="33"/>
  <c r="Q35" i="33"/>
  <c r="P36" i="33"/>
  <c r="Q36" i="33"/>
  <c r="P37" i="33"/>
  <c r="Q37" i="33"/>
  <c r="P38" i="33"/>
  <c r="Q38" i="33"/>
  <c r="P39" i="33"/>
  <c r="Q39" i="33"/>
  <c r="P40" i="33"/>
  <c r="Q40" i="33"/>
  <c r="P41" i="33"/>
  <c r="Q41" i="33"/>
  <c r="P42" i="33"/>
  <c r="Q42" i="33"/>
  <c r="K11" i="33"/>
  <c r="L11" i="33"/>
  <c r="K12" i="33"/>
  <c r="L12" i="33"/>
  <c r="K13" i="33"/>
  <c r="L13" i="33"/>
  <c r="K14" i="33"/>
  <c r="L14" i="33"/>
  <c r="K15" i="33"/>
  <c r="L15" i="33"/>
  <c r="K16" i="33"/>
  <c r="L16" i="33"/>
  <c r="K17" i="33"/>
  <c r="L17" i="33"/>
  <c r="K18" i="33"/>
  <c r="L18" i="33"/>
  <c r="K19" i="33"/>
  <c r="L19" i="33"/>
  <c r="K20" i="33"/>
  <c r="L20" i="33"/>
  <c r="K21" i="33"/>
  <c r="L21" i="33"/>
  <c r="K22" i="33"/>
  <c r="L22" i="33"/>
  <c r="K23" i="33"/>
  <c r="L23" i="33"/>
  <c r="K24" i="33"/>
  <c r="L24" i="33"/>
  <c r="K25" i="33"/>
  <c r="L25" i="33"/>
  <c r="K26" i="33"/>
  <c r="L26" i="33"/>
  <c r="K27" i="33"/>
  <c r="L27" i="33"/>
  <c r="K28" i="33"/>
  <c r="L28" i="33"/>
  <c r="K29" i="33"/>
  <c r="L29" i="33"/>
  <c r="K30" i="33"/>
  <c r="L30" i="33"/>
  <c r="K31" i="33"/>
  <c r="L31" i="33"/>
  <c r="K32" i="33"/>
  <c r="L32" i="33"/>
  <c r="K33" i="33"/>
  <c r="L33" i="33"/>
  <c r="K34" i="33"/>
  <c r="L34" i="33"/>
  <c r="K35" i="33"/>
  <c r="L35" i="33"/>
  <c r="K36" i="33"/>
  <c r="L36" i="33"/>
  <c r="K37" i="33"/>
  <c r="L37" i="33"/>
  <c r="K38" i="33"/>
  <c r="L38" i="33"/>
  <c r="K39" i="33"/>
  <c r="L39" i="33"/>
  <c r="K40" i="33"/>
  <c r="L40" i="33"/>
  <c r="K41" i="33"/>
  <c r="L41" i="33"/>
  <c r="K42" i="33"/>
  <c r="L42" i="33"/>
  <c r="F11" i="33"/>
  <c r="G11" i="33"/>
  <c r="F12" i="33"/>
  <c r="G12" i="33"/>
  <c r="F13" i="33"/>
  <c r="G13" i="33"/>
  <c r="F14" i="33"/>
  <c r="G14" i="33"/>
  <c r="F15" i="33"/>
  <c r="G15" i="33"/>
  <c r="F16" i="33"/>
  <c r="G16" i="33"/>
  <c r="F17" i="33"/>
  <c r="G17" i="33"/>
  <c r="F18" i="33"/>
  <c r="G18" i="33"/>
  <c r="F19" i="33"/>
  <c r="G19" i="33"/>
  <c r="F20" i="33"/>
  <c r="G20" i="33"/>
  <c r="F21" i="33"/>
  <c r="G21" i="33"/>
  <c r="F22" i="33"/>
  <c r="G22" i="33"/>
  <c r="F23" i="33"/>
  <c r="G23" i="33"/>
  <c r="F24" i="33"/>
  <c r="G24" i="33"/>
  <c r="F25" i="33"/>
  <c r="G25" i="33"/>
  <c r="F26" i="33"/>
  <c r="G26" i="33"/>
  <c r="F27" i="33"/>
  <c r="G27" i="33"/>
  <c r="F28" i="33"/>
  <c r="G28" i="33"/>
  <c r="F29" i="33"/>
  <c r="G29" i="33"/>
  <c r="F30" i="33"/>
  <c r="G30" i="33"/>
  <c r="F31" i="33"/>
  <c r="G31" i="33"/>
  <c r="F32" i="33"/>
  <c r="G32" i="33"/>
  <c r="F33" i="33"/>
  <c r="G33" i="33"/>
  <c r="F34" i="33"/>
  <c r="G34" i="33"/>
  <c r="F35" i="33"/>
  <c r="G35" i="33"/>
  <c r="F36" i="33"/>
  <c r="G36" i="33"/>
  <c r="F37" i="33"/>
  <c r="G37" i="33"/>
  <c r="F38" i="33"/>
  <c r="G38" i="33"/>
  <c r="F39" i="33"/>
  <c r="G39" i="33"/>
  <c r="F40" i="33"/>
  <c r="G40" i="33"/>
  <c r="F41" i="33"/>
  <c r="G41" i="33"/>
  <c r="F42" i="33"/>
  <c r="G42" i="33"/>
  <c r="A11" i="33"/>
  <c r="B11" i="33"/>
  <c r="A12" i="33"/>
  <c r="B12" i="33"/>
  <c r="A13" i="33"/>
  <c r="B13" i="33"/>
  <c r="A14" i="33"/>
  <c r="B14" i="33"/>
  <c r="A15" i="33"/>
  <c r="B15" i="33"/>
  <c r="A16" i="33"/>
  <c r="B16" i="33"/>
  <c r="A17" i="33"/>
  <c r="B17" i="33"/>
  <c r="A18" i="33"/>
  <c r="B18" i="33"/>
  <c r="A19" i="33"/>
  <c r="B19" i="33"/>
  <c r="A20" i="33"/>
  <c r="B20" i="33"/>
  <c r="A21" i="33"/>
  <c r="B21" i="33"/>
  <c r="A22" i="33"/>
  <c r="B22" i="33"/>
  <c r="A23" i="33"/>
  <c r="B23" i="33"/>
  <c r="A24" i="33"/>
  <c r="B24" i="33"/>
  <c r="A25" i="33"/>
  <c r="B25" i="33"/>
  <c r="A26" i="33"/>
  <c r="B26" i="33"/>
  <c r="A27" i="33"/>
  <c r="B27" i="33"/>
  <c r="A28" i="33"/>
  <c r="B28" i="33"/>
  <c r="A29" i="33"/>
  <c r="B29" i="33"/>
  <c r="A30" i="33"/>
  <c r="B30" i="33"/>
  <c r="A31" i="33"/>
  <c r="B31" i="33"/>
  <c r="A32" i="33"/>
  <c r="B32" i="33"/>
  <c r="A33" i="33"/>
  <c r="B33" i="33"/>
  <c r="A34" i="33"/>
  <c r="B34" i="33"/>
  <c r="A35" i="33"/>
  <c r="B35" i="33"/>
  <c r="A36" i="33"/>
  <c r="B36" i="33"/>
  <c r="A37" i="33"/>
  <c r="B37" i="33"/>
  <c r="A38" i="33"/>
  <c r="B38" i="33"/>
  <c r="A39" i="33"/>
  <c r="B39" i="33"/>
  <c r="A40" i="33"/>
  <c r="B40" i="33"/>
  <c r="A41" i="33"/>
  <c r="B41" i="33"/>
  <c r="A42" i="33"/>
  <c r="B42" i="33"/>
  <c r="Q10" i="33"/>
  <c r="L10" i="33"/>
  <c r="G10" i="33"/>
  <c r="B10" i="33"/>
  <c r="P10" i="33"/>
  <c r="K10" i="33"/>
  <c r="F10" i="33"/>
  <c r="A10" i="33"/>
</calcChain>
</file>

<file path=xl/sharedStrings.xml><?xml version="1.0" encoding="utf-8"?>
<sst xmlns="http://schemas.openxmlformats.org/spreadsheetml/2006/main" count="8315" uniqueCount="757">
  <si>
    <t>เชิญชิมเบเกอรี่ CC Bakery</t>
  </si>
  <si>
    <t>29/1 ม.9 ถ.คลองถนน ต.บางแม่นาง อ.บางใหญ่ จ.นนทบุรี 11140</t>
  </si>
  <si>
    <t>รหัสเอกสาร    FM-QC-TB-002 Rev.00</t>
  </si>
  <si>
    <t>แบบฟอร์ม        ป้ายชี้บ่งสินค้าสำเร็จรูป (Tag Finish Product)</t>
  </si>
  <si>
    <t>วันที่..............................................</t>
  </si>
  <si>
    <t>รหัสสินค้า</t>
  </si>
  <si>
    <t>ชื่อสินค้า</t>
  </si>
  <si>
    <t>ลูกค้า………………</t>
  </si>
  <si>
    <t>LOT.บรรจุ</t>
  </si>
  <si>
    <t>ลูกค้า ………………</t>
  </si>
  <si>
    <t>จำนวน</t>
  </si>
  <si>
    <t>P -01-001</t>
  </si>
  <si>
    <t>ปังแถวตัด เชิญชิม</t>
  </si>
  <si>
    <t>P -01-002</t>
  </si>
  <si>
    <t>ปังแถว เชิญชิม</t>
  </si>
  <si>
    <t>P -01-003</t>
  </si>
  <si>
    <t>แผงใหญ่ เชิญชิม</t>
  </si>
  <si>
    <t>P -01-004</t>
  </si>
  <si>
    <t>แผงเล็ก เชิญชิม</t>
  </si>
  <si>
    <t>P -05-001</t>
  </si>
  <si>
    <t xml:space="preserve">ถั่วดำ Barekery </t>
  </si>
  <si>
    <t>P -05-002</t>
  </si>
  <si>
    <t xml:space="preserve">ถั่วแดง Barekery </t>
  </si>
  <si>
    <t>P -05-003</t>
  </si>
  <si>
    <t xml:space="preserve">ถั่วเหลือง Barekery </t>
  </si>
  <si>
    <t>P -05-004</t>
  </si>
  <si>
    <t>เผือก Barekery</t>
  </si>
  <si>
    <t>P -05-005</t>
  </si>
  <si>
    <t>สังขยาเตย Barekery</t>
  </si>
  <si>
    <t>P -05-006</t>
  </si>
  <si>
    <t>สังขยาส้ม Barekery</t>
  </si>
  <si>
    <t>P -05-007</t>
  </si>
  <si>
    <t>ถั่วดำ เดลี่เฟรช</t>
  </si>
  <si>
    <t>P -05-008</t>
  </si>
  <si>
    <t>ถั่วแดง เดลี่เฟรช</t>
  </si>
  <si>
    <t>P -05-009</t>
  </si>
  <si>
    <t>ถั่วเหลือง เดลี่เฟรช</t>
  </si>
  <si>
    <t>P -05-010</t>
  </si>
  <si>
    <t>เผือก เดลี่เฟรช</t>
  </si>
  <si>
    <t>P -05-011</t>
  </si>
  <si>
    <t>สังขยาใบเตย เดลี่เฟรช</t>
  </si>
  <si>
    <t>P -05-012</t>
  </si>
  <si>
    <t>สับปะรด</t>
  </si>
  <si>
    <t>P -05-013</t>
  </si>
  <si>
    <t>ครีมเกลียวหอย เชิญชิม</t>
  </si>
  <si>
    <t>P -05-014</t>
  </si>
  <si>
    <t>ครีมเกลียวหอย ฟิมล์ใส</t>
  </si>
  <si>
    <t>P -05-015</t>
  </si>
  <si>
    <t>ไก่หยองงาดำ เดลี่เฟรช</t>
  </si>
  <si>
    <t>P -05-016</t>
  </si>
  <si>
    <t xml:space="preserve">ผ่าสามสี </t>
  </si>
  <si>
    <t>P -05-017</t>
  </si>
  <si>
    <t>ครีมผลไม้</t>
  </si>
  <si>
    <t>P -05-018</t>
  </si>
  <si>
    <t>ไส้กรอกน้ำสลัด เดลี่เฟรช</t>
  </si>
  <si>
    <t>P -05-019</t>
  </si>
  <si>
    <t>มะพร้าวน้ำหอมกลม</t>
  </si>
  <si>
    <t>P -05-020</t>
  </si>
  <si>
    <t>มะพร้าวยาว เชิญชิม</t>
  </si>
  <si>
    <t>P -05-021</t>
  </si>
  <si>
    <t>สตรอเบอรี่ เชิญชิม</t>
  </si>
  <si>
    <t>P -05-023</t>
  </si>
  <si>
    <t xml:space="preserve">น้ำตาลโดนัท </t>
  </si>
  <si>
    <t>P -05-024</t>
  </si>
  <si>
    <t>แพโกโก้ เดลี่เฟรช</t>
  </si>
  <si>
    <t>P -05-025</t>
  </si>
  <si>
    <t>แพใบเตย เดลี่เฟรช</t>
  </si>
  <si>
    <t>P-05-029</t>
  </si>
  <si>
    <t>ปังช็อกโกแลต</t>
  </si>
  <si>
    <t>P -05-031</t>
  </si>
  <si>
    <t>ปังลายเผือก</t>
  </si>
  <si>
    <t>P -05-032</t>
  </si>
  <si>
    <t>ปังลายสังขยาใบเตย</t>
  </si>
  <si>
    <t>P -05-033</t>
  </si>
  <si>
    <t>ปังลายถั่วเหลือง</t>
  </si>
  <si>
    <t>P -05-034</t>
  </si>
  <si>
    <t>ปังลายถั่วแดง</t>
  </si>
  <si>
    <t>p 05-035</t>
  </si>
  <si>
    <t>ปังลายสังขยาส้ม</t>
  </si>
  <si>
    <t>p 05-037</t>
  </si>
  <si>
    <t>ปังยาวใส้ครีม</t>
  </si>
  <si>
    <t>p 05-038</t>
  </si>
  <si>
    <t>ครีมใบเตย-ปังปัง</t>
  </si>
  <si>
    <t>p 05-039</t>
  </si>
  <si>
    <t>ครีมกาแฟ-ปังปัง</t>
  </si>
  <si>
    <t>p 05-040</t>
  </si>
  <si>
    <t>ปังน้ำตาลเนยสดเดสี่เฟรช</t>
  </si>
  <si>
    <t>p 05-041</t>
  </si>
  <si>
    <t>ปังลายถั่วดำ</t>
  </si>
  <si>
    <t>รวมยอด</t>
  </si>
  <si>
    <t>ผู้บันทึก......................................................</t>
  </si>
  <si>
    <t>ผู้ตรวจสอบ...................................................</t>
  </si>
  <si>
    <t>เอกสารจัดสินค้า เชิญชิม-บงกช (บจก.เชิญชิม ฟู้ด 1976)   วันที่..........................................................................</t>
  </si>
  <si>
    <t>รหัส</t>
  </si>
  <si>
    <t>รายการ</t>
  </si>
  <si>
    <t>ยอดเดิม</t>
  </si>
  <si>
    <t>ยอดใหม่</t>
  </si>
  <si>
    <t>รวมยอด
สินค้า</t>
  </si>
  <si>
    <t>ยอดขาย</t>
  </si>
  <si>
    <t>คงเหลือ
รวม</t>
  </si>
  <si>
    <t>รายการ สค.</t>
  </si>
  <si>
    <t>060</t>
  </si>
  <si>
    <t>เตย</t>
  </si>
  <si>
    <t>070</t>
  </si>
  <si>
    <t>เผือก</t>
  </si>
  <si>
    <t>043</t>
  </si>
  <si>
    <t>มะพร้าว</t>
  </si>
  <si>
    <t>012</t>
  </si>
  <si>
    <t>021</t>
  </si>
  <si>
    <t>สตรอ</t>
  </si>
  <si>
    <t>065</t>
  </si>
  <si>
    <t>ข้าวโพด</t>
  </si>
  <si>
    <t>067</t>
  </si>
  <si>
    <t>ทุเรียน</t>
  </si>
  <si>
    <t>015</t>
  </si>
  <si>
    <t>ไก่หยอง</t>
  </si>
  <si>
    <t>028</t>
  </si>
  <si>
    <t>ทูโทน</t>
  </si>
  <si>
    <t>099</t>
  </si>
  <si>
    <t>ซอสพิซซ่า</t>
  </si>
  <si>
    <t>ไส้กรอก</t>
  </si>
  <si>
    <t>แฮมชีส</t>
  </si>
  <si>
    <t>เนโกะ น้ำสลัด</t>
  </si>
  <si>
    <t>เนโกะ ไก่หยอง</t>
  </si>
  <si>
    <t>เนโกะ ลูกเกด</t>
  </si>
  <si>
    <t>ดำ -BG</t>
  </si>
  <si>
    <t>แดง -BG</t>
  </si>
  <si>
    <t>เผือก -BG</t>
  </si>
  <si>
    <t>เตย -BG</t>
  </si>
  <si>
    <t>มะพร้าว -BG</t>
  </si>
  <si>
    <t>ครีมหวาน -BG</t>
  </si>
  <si>
    <t>เนยสด -BG</t>
  </si>
  <si>
    <t>กลมสติ๊ก -BG</t>
  </si>
  <si>
    <t>ส.มายอง -BG</t>
  </si>
  <si>
    <t>ส.สตรอ -BG</t>
  </si>
  <si>
    <t>ส.ช็อก -BG</t>
  </si>
  <si>
    <t>ส.ครีมนม -BG</t>
  </si>
  <si>
    <t>อั้ยยะ/แพติม</t>
  </si>
  <si>
    <t>ยอดขายรวมทั้งหมด (ลัง)</t>
  </si>
  <si>
    <t xml:space="preserve">นล   </t>
  </si>
  <si>
    <t xml:space="preserve">ขม   </t>
  </si>
  <si>
    <t xml:space="preserve">ปุ้ม   </t>
  </si>
  <si>
    <t xml:space="preserve">SR เหลือง   </t>
  </si>
  <si>
    <t xml:space="preserve">CCF   </t>
  </si>
  <si>
    <t>บริษัท เชิญชิม ฟู้ด 1976 จำกัด</t>
  </si>
  <si>
    <t>ร้านมินตรา</t>
  </si>
  <si>
    <t>วันที่รับสินค้า............................................................</t>
  </si>
  <si>
    <t>ยอดสั่งซื้อ (ลัง)</t>
  </si>
  <si>
    <t xml:space="preserve">   โอ้ มาย บัน</t>
  </si>
  <si>
    <t>3-001</t>
  </si>
  <si>
    <t>ฮอร์นครีม นม</t>
  </si>
  <si>
    <t>3-002</t>
  </si>
  <si>
    <t>ฮอร์นครีม ช็อค</t>
  </si>
  <si>
    <t>3-003</t>
  </si>
  <si>
    <t>ฮอร์นครีม ชีส</t>
  </si>
  <si>
    <t>3-004</t>
  </si>
  <si>
    <t>ฮอร์นครีม เผือก</t>
  </si>
  <si>
    <t>3-005</t>
  </si>
  <si>
    <t>ปังช็อค หน้ามะพร้าว</t>
  </si>
  <si>
    <t>3-006</t>
  </si>
  <si>
    <t>ปังยาว ไส้ครีมนม</t>
  </si>
  <si>
    <t>3-007</t>
  </si>
  <si>
    <t>ปังยาว ไส้ครีมชีส</t>
  </si>
  <si>
    <t>3-008</t>
  </si>
  <si>
    <t>ปังยาว ไส้ครีมช็อค</t>
  </si>
  <si>
    <t>3-009</t>
  </si>
  <si>
    <t>ปังยาว ไส้ครีมนมเผือก</t>
  </si>
  <si>
    <t>3-010</t>
  </si>
  <si>
    <t>ปังยาว ไส้ครีมเตยชาเขียว</t>
  </si>
  <si>
    <t>3-011</t>
  </si>
  <si>
    <t>ปังไส้ แยมใบเตย</t>
  </si>
  <si>
    <t>3-012</t>
  </si>
  <si>
    <t>ปังไส้ แยมเผือก</t>
  </si>
  <si>
    <t>3-013</t>
  </si>
  <si>
    <t>ปังไส้ แยมบลูเบอรี่</t>
  </si>
  <si>
    <t>3-014</t>
  </si>
  <si>
    <t>ปังไส้ แยมช็อค</t>
  </si>
  <si>
    <t>3-015</t>
  </si>
  <si>
    <t>ปังกลม ไส้ครีมนม</t>
  </si>
  <si>
    <t>3-016</t>
  </si>
  <si>
    <t>ปังกลม ไส้ครีมชีส</t>
  </si>
  <si>
    <t>3-017</t>
  </si>
  <si>
    <t>ปังกลม ไส้ครีมช็อค</t>
  </si>
  <si>
    <t>3-018</t>
  </si>
  <si>
    <t>ปังกลม ไส้ครีมนมเผือก</t>
  </si>
  <si>
    <t>3-019</t>
  </si>
  <si>
    <t>ปังกลม ไส้ครีมเตยชาเขียว</t>
  </si>
  <si>
    <t>ยอดรวม (ลัง)</t>
  </si>
  <si>
    <t>ออกบิลแล้ว</t>
  </si>
  <si>
    <t>MN</t>
  </si>
  <si>
    <t>SR</t>
  </si>
  <si>
    <t>CCF</t>
  </si>
  <si>
    <t>CCเก่า</t>
  </si>
  <si>
    <t>RTW</t>
  </si>
  <si>
    <t>ผู้จัดสินค้า..................................................................................</t>
  </si>
  <si>
    <t>ผู้ตรวจสอบ..............................................................................</t>
  </si>
  <si>
    <t xml:space="preserve">CODE  : C................. // Customer ............................................................................ </t>
  </si>
  <si>
    <t>(     ) รอบ 1     (     ) รอบ2     (     ) รอบ 3     (     ) ล/ค รับเอง</t>
  </si>
  <si>
    <t>(     ) รอบ 1  (     ) รอบ 2  (     ) รอบ 3  (     ) ลค.มารับเอง</t>
  </si>
  <si>
    <t xml:space="preserve"> Production Lot (DD/MM/YY)</t>
  </si>
  <si>
    <t>Code</t>
  </si>
  <si>
    <t>Product Name</t>
  </si>
  <si>
    <t>Oder</t>
  </si>
  <si>
    <t>Available</t>
  </si>
  <si>
    <t>Checked ( / )</t>
  </si>
  <si>
    <t xml:space="preserve">แดง </t>
  </si>
  <si>
    <t>ပိန်ဉအရွှည်</t>
  </si>
  <si>
    <t>ပိန်ဉ</t>
  </si>
  <si>
    <t>အုံးသီးရှေ</t>
  </si>
  <si>
    <t>နံ့နတ်သီး</t>
  </si>
  <si>
    <t>စတော်ဘဲရစ်</t>
  </si>
  <si>
    <t>ပြောင်းဖူး</t>
  </si>
  <si>
    <t>ဒူးရင်းသီး</t>
  </si>
  <si>
    <t xml:space="preserve">ครีมทูโทน </t>
  </si>
  <si>
    <t>ကော်ဖီ</t>
  </si>
  <si>
    <t>ဖီးစ</t>
  </si>
  <si>
    <t>ဝက်ဉချောင်း</t>
  </si>
  <si>
    <t>ချိ</t>
  </si>
  <si>
    <t>ကြောင်မုတ်ဆီ</t>
  </si>
  <si>
    <t>ကြက်ရောန်</t>
  </si>
  <si>
    <t>ลูกเกด</t>
  </si>
  <si>
    <t>စပျစ်ခြောက်</t>
  </si>
  <si>
    <t>ดำ กลม</t>
  </si>
  <si>
    <t>ပဲသီးမဲ</t>
  </si>
  <si>
    <t>แดง กลม</t>
  </si>
  <si>
    <t>ပဲသီးနီ</t>
  </si>
  <si>
    <t>เผือก กลม</t>
  </si>
  <si>
    <t>ပိန်ဉအဝိုန်</t>
  </si>
  <si>
    <t>เตย กลม</t>
  </si>
  <si>
    <t>ထောပတ်သီး</t>
  </si>
  <si>
    <t>ส.มายอง</t>
  </si>
  <si>
    <t>ကြက်ဆီ</t>
  </si>
  <si>
    <t>Total (ลัง)</t>
  </si>
  <si>
    <t xml:space="preserve">ส.สตรอ </t>
  </si>
  <si>
    <t>စတော်မုတ်ရှေ</t>
  </si>
  <si>
    <t>ส.ช็อก</t>
  </si>
  <si>
    <t>ခြောက်ကလပ်အရှေ</t>
  </si>
  <si>
    <t>ขม (White)</t>
  </si>
  <si>
    <t xml:space="preserve">ส.ครีมนม </t>
  </si>
  <si>
    <t>နို့ဆီရှေ</t>
  </si>
  <si>
    <t>ปุ้ม (Green)</t>
  </si>
  <si>
    <t>ไส้มะพร้าว (New Pro)</t>
  </si>
  <si>
    <t>အုံးသီးအဝိုန်း</t>
  </si>
  <si>
    <t>SR (Yellow)</t>
  </si>
  <si>
    <t>ครีมหวาน</t>
  </si>
  <si>
    <t>မုတ်ချိုဆီ</t>
  </si>
  <si>
    <t>CCF (Orange)</t>
  </si>
  <si>
    <t xml:space="preserve">เนยสด </t>
  </si>
  <si>
    <t>သကြားမုတ်</t>
  </si>
  <si>
    <t>สิชา (Sicha)</t>
  </si>
  <si>
    <t>กลมสติ๊ก</t>
  </si>
  <si>
    <t>ဆံမုတ်ဆီဝိုန်း</t>
  </si>
  <si>
    <t>มั่ว (Mixed colors)</t>
  </si>
  <si>
    <t xml:space="preserve">ช็อคนม </t>
  </si>
  <si>
    <t>နို့ခြောက်ကလပ်အဝိုန်း</t>
  </si>
  <si>
    <t xml:space="preserve">นมวัว </t>
  </si>
  <si>
    <t>နွားနို့ဆီအဝိုန်း</t>
  </si>
  <si>
    <t>หม่าล่า</t>
  </si>
  <si>
    <t>မာလ</t>
  </si>
  <si>
    <t>ใบเตย (New Pro)</t>
  </si>
  <si>
    <t xml:space="preserve">นมทุเรียน </t>
  </si>
  <si>
    <t>..................................................</t>
  </si>
  <si>
    <t>ลงชื่อผู้จัดสินค้า</t>
  </si>
  <si>
    <t>ที่</t>
  </si>
  <si>
    <t>รหัส ลค</t>
  </si>
  <si>
    <t>ชื่อลูกค้า</t>
  </si>
  <si>
    <t>เปงเส็ง</t>
  </si>
  <si>
    <t>คังเกี๋ยง</t>
  </si>
  <si>
    <t>นล</t>
  </si>
  <si>
    <t>ชอ</t>
  </si>
  <si>
    <t>แมว</t>
  </si>
  <si>
    <t>หนุ่ม</t>
  </si>
  <si>
    <t>น้องนงค์</t>
  </si>
  <si>
    <t>ลค.ทั่วไป</t>
  </si>
  <si>
    <t>วังขนม(7)</t>
  </si>
  <si>
    <t>คุณฟ้า</t>
  </si>
  <si>
    <t>ปุ้ม</t>
  </si>
  <si>
    <t>เลิศสิน</t>
  </si>
  <si>
    <t>นิรมล</t>
  </si>
  <si>
    <t>พลอยใส</t>
  </si>
  <si>
    <t>มะลิ</t>
  </si>
  <si>
    <t>แม่เขียว</t>
  </si>
  <si>
    <t>อาตี้</t>
  </si>
  <si>
    <t>เบคทู</t>
  </si>
  <si>
    <t>แม่นาง</t>
  </si>
  <si>
    <t>สิชา</t>
  </si>
  <si>
    <t>บียอนด์</t>
  </si>
  <si>
    <t>ครีมทูโทน (New)</t>
  </si>
  <si>
    <t>ไส้มะพร้าว (New)</t>
  </si>
  <si>
    <t>ถั่วดำ (New)</t>
  </si>
  <si>
    <t>ถั่วแดง (New)</t>
  </si>
  <si>
    <t>เผือก (New)</t>
  </si>
  <si>
    <t>ใบเตย(New)</t>
  </si>
  <si>
    <t>เอกสารการจัดสินค้า</t>
  </si>
  <si>
    <t>ปังกล่อง</t>
  </si>
  <si>
    <t>วันที่...............................................</t>
  </si>
  <si>
    <t>ปังคุณจินต์  **กินปัง**</t>
  </si>
  <si>
    <t>รับ</t>
  </si>
  <si>
    <t>จัด</t>
  </si>
  <si>
    <t xml:space="preserve">     **กินปัง**</t>
  </si>
  <si>
    <t>1-021</t>
  </si>
  <si>
    <t>สังขยา</t>
  </si>
  <si>
    <t>1-022</t>
  </si>
  <si>
    <t>นมฮอก</t>
  </si>
  <si>
    <t>1-023</t>
  </si>
  <si>
    <t>เกลียวช็อค</t>
  </si>
  <si>
    <t>1-024</t>
  </si>
  <si>
    <t>เกลียวเตย</t>
  </si>
  <si>
    <t>1-028</t>
  </si>
  <si>
    <t>ปังหน้ามะพร้าว</t>
  </si>
  <si>
    <t>1-029</t>
  </si>
  <si>
    <t>ครีมนม</t>
  </si>
  <si>
    <t>1-030</t>
  </si>
  <si>
    <t>ครีมชีส</t>
  </si>
  <si>
    <t>1-032</t>
  </si>
  <si>
    <t>ครีมช็อค</t>
  </si>
  <si>
    <t>1-033</t>
  </si>
  <si>
    <t>คัสตาร์ดทุเรียน</t>
  </si>
  <si>
    <t>1-034</t>
  </si>
  <si>
    <t>ทูโทนครีมนม</t>
  </si>
  <si>
    <t>1-035</t>
  </si>
  <si>
    <t>ไส้กรอกซอสพิซซ่า</t>
  </si>
  <si>
    <t xml:space="preserve"> มินตรา / อาตี้ / วีรภัทร / .......................................</t>
  </si>
  <si>
    <t>ปังยาว ไส้ครีมเตย</t>
  </si>
  <si>
    <t>ปังกลม ไส้ครีมเตย</t>
  </si>
  <si>
    <t>3-024</t>
  </si>
  <si>
    <t>ปังกลม เนยน้ำตาล</t>
  </si>
  <si>
    <t>ลูกค้า    คุณจินต์</t>
  </si>
  <si>
    <t>1-025</t>
  </si>
  <si>
    <t>เผือกมะพร้าว</t>
  </si>
  <si>
    <t>ลูกค้า   อาตี้  /  มินตรา  / ....................</t>
  </si>
  <si>
    <t>2-001</t>
  </si>
  <si>
    <t>ฮอร์นครีมนม</t>
  </si>
  <si>
    <t>2-004</t>
  </si>
  <si>
    <t>ปังช็อคหน้ามะพร้าว</t>
  </si>
  <si>
    <t>2-007</t>
  </si>
  <si>
    <t>ฮอร์นครีมช็อค</t>
  </si>
  <si>
    <t>2-012</t>
  </si>
  <si>
    <t>ปังยาวไส้ครีมนม</t>
  </si>
  <si>
    <t>2-008</t>
  </si>
  <si>
    <t>ปังเนยน้ำตาล</t>
  </si>
  <si>
    <t>2-013</t>
  </si>
  <si>
    <t>ปังไส้ครีมชีส</t>
  </si>
  <si>
    <t>2-009</t>
  </si>
  <si>
    <t>ฮอร์นครีมชีส</t>
  </si>
  <si>
    <t>2-014</t>
  </si>
  <si>
    <t>ปังยาวไส้ครีมช็อค</t>
  </si>
  <si>
    <t>2-015</t>
  </si>
  <si>
    <t>ปังไส้แยมใบเตย</t>
  </si>
  <si>
    <t>ปังยาวไส้ครีมชีส</t>
  </si>
  <si>
    <t>2-016</t>
  </si>
  <si>
    <t>ปังไส้แยมเผือก</t>
  </si>
  <si>
    <t>2-017</t>
  </si>
  <si>
    <t>ปังไส้แยมบลูเบอรี่</t>
  </si>
  <si>
    <t>2-018</t>
  </si>
  <si>
    <t>ปังไส้แยมช็อค</t>
  </si>
  <si>
    <t>2-019</t>
  </si>
  <si>
    <t>ปังกลมไส้ครีมนม</t>
  </si>
  <si>
    <t>2-020</t>
  </si>
  <si>
    <t>ปังกลมไส้ครีมช็อค</t>
  </si>
  <si>
    <t>2-021</t>
  </si>
  <si>
    <t>ปังกลมไส้ครีมชีส</t>
  </si>
  <si>
    <t xml:space="preserve">ลูกค้า.................................................... </t>
  </si>
  <si>
    <t xml:space="preserve">           (     ) รอบ 1          (     ) รอบ 2  
           (     ) รอบ 3          (     ) ลค.มารับเอง</t>
  </si>
  <si>
    <t>ยอดรับ</t>
  </si>
  <si>
    <t>ยอดจัด</t>
  </si>
  <si>
    <t>กรุณา ทวนสอบ ( / )</t>
  </si>
  <si>
    <t>โหลด ส/ค</t>
  </si>
  <si>
    <t>ดำ  - บงกช</t>
  </si>
  <si>
    <t>แดง - บงกช</t>
  </si>
  <si>
    <t>เผือก - บงกช</t>
  </si>
  <si>
    <t>เตย - บงกช</t>
  </si>
  <si>
    <t>ส.มายอง - บงกช</t>
  </si>
  <si>
    <t>ส.สตรอ - บงกช</t>
  </si>
  <si>
    <t xml:space="preserve">ส.ช็อก - บงกช </t>
  </si>
  <si>
    <t xml:space="preserve">ส.ครีมนม - บงกช </t>
  </si>
  <si>
    <t>มะพร้าว - บงกช</t>
  </si>
  <si>
    <t>ไส้ครีมหวาน - บงกช</t>
  </si>
  <si>
    <t>เนยสด - บงกช</t>
  </si>
  <si>
    <t>กลมสติ๊กมายอง - บงกช</t>
  </si>
  <si>
    <t>ครีมช็อค - บงกช</t>
  </si>
  <si>
    <t>ครีมนมฮอก - บงกช</t>
  </si>
  <si>
    <t>ซอสหม่าล่า</t>
  </si>
  <si>
    <t>กะหรี่</t>
  </si>
  <si>
    <t>ผู้ออกบิล/ตรวจบิล :</t>
  </si>
  <si>
    <t>ขม.</t>
  </si>
  <si>
    <t>.......................................</t>
  </si>
  <si>
    <t>มั่วสี</t>
  </si>
  <si>
    <t>เตยกลม</t>
  </si>
  <si>
    <t>มะพร้าว กลม</t>
  </si>
  <si>
    <t>ช็อค กลม</t>
  </si>
  <si>
    <t>นมวัว กลม</t>
  </si>
  <si>
    <t>ไส้ใบเตย (ใหม่)</t>
  </si>
  <si>
    <t>ไส้มะพร้าว (ใหม่)</t>
  </si>
  <si>
    <t>lสินคงเหลือประจำวันที่</t>
  </si>
  <si>
    <t>รานการสินค้า</t>
  </si>
  <si>
    <t>วันที่</t>
  </si>
  <si>
    <t>รวม</t>
  </si>
  <si>
    <t>ถั่วดำ (ใหม่)</t>
  </si>
  <si>
    <t>ถั่วแดง (ใหม่)</t>
  </si>
  <si>
    <t>เผือก (ใหม่)</t>
  </si>
  <si>
    <t>ใบเตย (ใหม่)</t>
  </si>
  <si>
    <t>มะพร้าว (ใหม่)</t>
  </si>
  <si>
    <t>นมช็อค - บงกช</t>
  </si>
  <si>
    <t>นมฮอกไกโด - บงกช</t>
  </si>
  <si>
    <t>เอกสารจัดสินค้า เชิญชิม-บงกช (บจก.เชิญชิม ฟู้ด 1976)   วันที่......................................................</t>
  </si>
  <si>
    <t>ผู้จัดสินค้า............................................</t>
  </si>
  <si>
    <t>ผู้ส่งสินค้า</t>
  </si>
  <si>
    <t xml:space="preserve">เอกสารจัดสินค้า เชิญชิม-บงกช (บจก.เชิญชิม ฟู้ด 1976)   </t>
  </si>
  <si>
    <t>ใส่วันที่ด้วยนะ</t>
  </si>
  <si>
    <t>-</t>
  </si>
  <si>
    <t>069</t>
  </si>
  <si>
    <t>นม</t>
  </si>
  <si>
    <t>(     ) CCF     (     ) CCB   -   No. IV :........................................</t>
  </si>
  <si>
    <t>ลงชื่อผู้โหลด ส/ค</t>
  </si>
  <si>
    <t>ทวนสอบ</t>
  </si>
  <si>
    <t>004</t>
  </si>
  <si>
    <t>แพไอติมเล็ก ระบุจำนวน แพ</t>
  </si>
  <si>
    <t>05/06</t>
  </si>
  <si>
    <t>แพ/นุ่ม ระบุจำนวน แพ</t>
  </si>
  <si>
    <t>ลงชื่อผู้ทวนสอบ</t>
  </si>
  <si>
    <t>058</t>
  </si>
  <si>
    <t>แดง</t>
  </si>
  <si>
    <t>วหววห
222</t>
  </si>
  <si>
    <t>ดำ BG 30</t>
  </si>
  <si>
    <t>แดง BG 30</t>
  </si>
  <si>
    <t>เผือก BG 30</t>
  </si>
  <si>
    <t>เตย BG 30</t>
  </si>
  <si>
    <t>มะพร้าว BG 30</t>
  </si>
  <si>
    <t>ไส้ครีมหวาน BG 30</t>
  </si>
  <si>
    <t>ส.มายอง บงกช 24</t>
  </si>
  <si>
    <t>ส.สตรอ บงกช 24</t>
  </si>
  <si>
    <t>ส.ช็อก บงกช 24</t>
  </si>
  <si>
    <t>ส.ครีมนม บงกช 24</t>
  </si>
  <si>
    <t>112</t>
  </si>
  <si>
    <t>เนยสด บงกช 24</t>
  </si>
  <si>
    <t>(     ) CCF     (     ) CCB   -   No. IV :</t>
  </si>
  <si>
    <t>สำหรับตรวจสอบ /</t>
  </si>
  <si>
    <t>029</t>
  </si>
  <si>
    <t>ช็อค</t>
  </si>
  <si>
    <t>ส.มายอง BG 30</t>
  </si>
  <si>
    <t>ส.สตรอ BG 30</t>
  </si>
  <si>
    <t>ส.ช็อก BG 30</t>
  </si>
  <si>
    <t>ส.ครีมนม BG 30</t>
  </si>
  <si>
    <t>เนยสด BG 30</t>
  </si>
  <si>
    <t>แพไอติมเล็ก</t>
  </si>
  <si>
    <t>แพ/นุ่ม Vat</t>
  </si>
  <si>
    <t>คละชิ้น 5 บาท</t>
  </si>
  <si>
    <t>ลูกค้า.................................................... (     ) ส่งรอบ 1  (     ) ส่งรอบ 2  (     ) ส่งรอบ 3  (     ) ลค.มารับเอง</t>
  </si>
  <si>
    <t>ลูกค้า......................................................... (     ) ส่งรอบ1  (     ) ส่งรอบ2  (     ) ส่งรอบ3  (     ) ลค.มารับเอง</t>
  </si>
  <si>
    <r>
      <t>ตรวจแล้ว</t>
    </r>
    <r>
      <rPr>
        <b/>
        <sz val="16"/>
        <color rgb="FF000000"/>
        <rFont val="Wingdings"/>
        <charset val="2"/>
      </rPr>
      <t>ü</t>
    </r>
    <r>
      <rPr>
        <b/>
        <sz val="16"/>
        <color rgb="FF000000"/>
        <rFont val="JasmineUPC"/>
        <family val="1"/>
      </rPr>
      <t xml:space="preserve"> </t>
    </r>
  </si>
  <si>
    <t>ขนส่ง</t>
  </si>
  <si>
    <t>คละชิ้น</t>
  </si>
  <si>
    <t>ผู้ออกบิล :</t>
  </si>
  <si>
    <t>.........................................................</t>
  </si>
  <si>
    <t>ลงชื่อผู้ตรวจสอบสินค้า</t>
  </si>
  <si>
    <t>ลงชื่อผู้โหลดสินค้า</t>
  </si>
  <si>
    <t>เอกสารจัดสินค้า เชิญชิม-บงกช (หน้าร้าน)</t>
  </si>
  <si>
    <t>วันที่........../........../..........</t>
  </si>
  <si>
    <t>ลูกค้า..............................................</t>
  </si>
  <si>
    <t>ส.มายอง BG 24</t>
  </si>
  <si>
    <t>ส.สตรอ BG24</t>
  </si>
  <si>
    <t>ส.ช็อก BG 24</t>
  </si>
  <si>
    <t>ส.ครีมนม BG 24</t>
  </si>
  <si>
    <t>เนยสด BG 24</t>
  </si>
  <si>
    <t>ปังกล่อง (ขายปลีก)</t>
  </si>
  <si>
    <t>แจ้งตัดสต็อคสินค้าในระบบ</t>
  </si>
  <si>
    <t>รายการสินค้า</t>
  </si>
  <si>
    <t>O ลัง , O ชิ้น</t>
  </si>
  <si>
    <t>ยอดรวม (ชิ้น)</t>
  </si>
  <si>
    <t>ราคาขาย(บาท)</t>
  </si>
  <si>
    <t>เอกสารจัดสินค้า เชิญชิม-บงกช</t>
  </si>
  <si>
    <t>ราคาขายหน้าร้านรวม (บาท)</t>
  </si>
  <si>
    <t>เอกสารการจัดสินค้า เชิญชิม-บงกช</t>
  </si>
  <si>
    <t>ร้าน.......บจก.ยุวดี</t>
  </si>
  <si>
    <t>ระบุ LOT บรรจุ</t>
  </si>
  <si>
    <t>LOT1</t>
  </si>
  <si>
    <t>จำนวน (ลัง)</t>
  </si>
  <si>
    <t>LOT2</t>
  </si>
  <si>
    <t>LOT3</t>
  </si>
  <si>
    <t>040</t>
  </si>
  <si>
    <t>น้ำตาลเนย</t>
  </si>
  <si>
    <t>ดำ บงกช</t>
  </si>
  <si>
    <t>แดง บงกช</t>
  </si>
  <si>
    <t>เผือก บงกช</t>
  </si>
  <si>
    <t>เตย บงกช</t>
  </si>
  <si>
    <t>ส.มายอง บงกช</t>
  </si>
  <si>
    <t>ส.สตรอ บงกช</t>
  </si>
  <si>
    <t>ส.ช็อก บงกช</t>
  </si>
  <si>
    <r>
      <t xml:space="preserve">ส.ครีมนม </t>
    </r>
    <r>
      <rPr>
        <b/>
        <sz val="12"/>
        <color rgb="FF000000"/>
        <rFont val="JasmineUPC"/>
        <family val="1"/>
      </rPr>
      <t>บงกช</t>
    </r>
  </si>
  <si>
    <t>มะพร้าว บงกช</t>
  </si>
  <si>
    <t>ฮอร์น บงกช</t>
  </si>
  <si>
    <t>น้ำตาล บงกช</t>
  </si>
  <si>
    <t>แพ เล็ก</t>
  </si>
  <si>
    <t>005</t>
  </si>
  <si>
    <t>แพ Vat</t>
  </si>
  <si>
    <t>006</t>
  </si>
  <si>
    <t>นุ่ม Vat</t>
  </si>
  <si>
    <t>ผู้ตรวจสอบ:</t>
  </si>
  <si>
    <t>ครีมหวาน บงกช</t>
  </si>
  <si>
    <t>เนยสด บงกช</t>
  </si>
  <si>
    <t>BG</t>
  </si>
  <si>
    <t>038</t>
  </si>
  <si>
    <t>ปัง ใบเตย</t>
  </si>
  <si>
    <t>039</t>
  </si>
  <si>
    <t>ปัง กาแฟ</t>
  </si>
  <si>
    <t>088</t>
  </si>
  <si>
    <t>ปัง สตรอ</t>
  </si>
  <si>
    <t>เอกสารการจัดสินค้า (แบรนด์ บงกช)</t>
  </si>
  <si>
    <t>5-102</t>
  </si>
  <si>
    <t>ดำ</t>
  </si>
  <si>
    <t>5-103</t>
  </si>
  <si>
    <t>5-104</t>
  </si>
  <si>
    <t>5-105</t>
  </si>
  <si>
    <t>5-106</t>
  </si>
  <si>
    <t xml:space="preserve">T.มายองเนส </t>
  </si>
  <si>
    <t>5-107</t>
  </si>
  <si>
    <t>T.ครีมสตรอ</t>
  </si>
  <si>
    <t>5-108</t>
  </si>
  <si>
    <t>T.ครีมช็อก</t>
  </si>
  <si>
    <t>5-109</t>
  </si>
  <si>
    <t>T.ครีมวานิลลา</t>
  </si>
  <si>
    <t>5-110</t>
  </si>
  <si>
    <t>มะพร้าวกลม</t>
  </si>
  <si>
    <t>5-111</t>
  </si>
  <si>
    <t>ฮอร์นวานิลลา</t>
  </si>
  <si>
    <t>5-112</t>
  </si>
  <si>
    <t xml:space="preserve">น้ำตาลเลข </t>
  </si>
  <si>
    <t>แพ NoVat</t>
  </si>
  <si>
    <t>นุ่ม No Vat</t>
  </si>
  <si>
    <t>003</t>
  </si>
  <si>
    <t>แพ ใหญ่</t>
  </si>
  <si>
    <t>เอกสารรับสั่ง / จัดสินค้า (ปังปันสุข)</t>
  </si>
  <si>
    <t>ฮอร์นช็อค</t>
  </si>
  <si>
    <t>ฮอร์นเตย</t>
  </si>
  <si>
    <t>2-002</t>
  </si>
  <si>
    <t>2-003</t>
  </si>
  <si>
    <t>สังขยาใบเตย</t>
  </si>
  <si>
    <t>ไส้กรอกพิซซ่า</t>
  </si>
  <si>
    <t>2-005</t>
  </si>
  <si>
    <t>นมฮอกไกโด</t>
  </si>
  <si>
    <t>2-006</t>
  </si>
  <si>
    <t>มายองเนส</t>
  </si>
  <si>
    <t>ยอดรวม (กล่อง)</t>
  </si>
  <si>
    <t>ลูกค้า..........................ผู้จัด................</t>
  </si>
  <si>
    <t>056</t>
  </si>
  <si>
    <t>โดนัท</t>
  </si>
  <si>
    <t>ถั่วแดง</t>
  </si>
  <si>
    <t>ใบเตย</t>
  </si>
  <si>
    <t>CC</t>
  </si>
  <si>
    <t>ไว้ลาย แดง</t>
  </si>
  <si>
    <t>ไว้ลาย เตย</t>
  </si>
  <si>
    <t>ไว้ลาย นม</t>
  </si>
  <si>
    <t>ไว้ลาย เผือก</t>
  </si>
  <si>
    <t>ไว้ลาย โดนัท</t>
  </si>
  <si>
    <t>007</t>
  </si>
  <si>
    <t>เดลี่ ดำ</t>
  </si>
  <si>
    <t>010</t>
  </si>
  <si>
    <t>เดลี่ เผือก</t>
  </si>
  <si>
    <t>011</t>
  </si>
  <si>
    <t>เดลี่ ใบเตย</t>
  </si>
  <si>
    <t>แพ OME Vat</t>
  </si>
  <si>
    <t>แพ OME No Vat</t>
  </si>
  <si>
    <t>เชิญชิม มะพร้าว</t>
  </si>
  <si>
    <t>เชิญชิม สับปะรด</t>
  </si>
  <si>
    <t>เชิญชิม สตรอ</t>
  </si>
  <si>
    <t>เชิญชิม ช็อค</t>
  </si>
  <si>
    <t>เชิญชิม ข้าวโพด</t>
  </si>
  <si>
    <t>เชิญชิม ทุเรียน</t>
  </si>
  <si>
    <t>เชิญชิม ไก่หยอง</t>
  </si>
  <si>
    <t>014</t>
  </si>
  <si>
    <t>เชิญชิม วานิลลา</t>
  </si>
  <si>
    <t>เชิญชิม ทูโทน</t>
  </si>
  <si>
    <t>เชิญชิม น้ำตาลเนย</t>
  </si>
  <si>
    <t>เนโกะ ซอสพิซซ่า</t>
  </si>
  <si>
    <t>เนโกะ ไส้กรอก</t>
  </si>
  <si>
    <t>เนโกะ แฮมซอสชีส</t>
  </si>
  <si>
    <t>ลัง1</t>
  </si>
  <si>
    <t>ลัง2</t>
  </si>
  <si>
    <t>ลัง3</t>
  </si>
  <si>
    <t>000</t>
  </si>
  <si>
    <t>ปังคละชิ้น</t>
  </si>
  <si>
    <t>แพ OME</t>
  </si>
  <si>
    <t>009</t>
  </si>
  <si>
    <t>เดลี่ เหลือง</t>
  </si>
  <si>
    <t>022</t>
  </si>
  <si>
    <t>เดลี่ มายองเนส</t>
  </si>
  <si>
    <t>055</t>
  </si>
  <si>
    <t>ไว้ลาย มะพร้าว</t>
  </si>
  <si>
    <t>008</t>
  </si>
  <si>
    <t>เดลี่ แดง</t>
  </si>
  <si>
    <t>057</t>
  </si>
  <si>
    <t>ไว้ลาย ดำ</t>
  </si>
  <si>
    <t>ปังแพ OME</t>
  </si>
  <si>
    <t>ขนมปังคละชิ้น</t>
  </si>
  <si>
    <t>แพใหญ่</t>
  </si>
  <si>
    <t>แพเล็ก</t>
  </si>
  <si>
    <t>ไว้ลาย ถั่วดำกลม</t>
  </si>
  <si>
    <t>ไว้ลาย ถั่วแดงกลม</t>
  </si>
  <si>
    <t>059</t>
  </si>
  <si>
    <t>ไว้ลาย เผือกกลม</t>
  </si>
  <si>
    <t>ไว้ลาย ใบเตยกลม</t>
  </si>
  <si>
    <t>ไว้ลาย มะพร้าวกลม</t>
  </si>
  <si>
    <t>ไว้ลาย โดนัทน้ำตาล</t>
  </si>
  <si>
    <t>061</t>
  </si>
  <si>
    <r>
      <t xml:space="preserve">ไว้ลาย </t>
    </r>
    <r>
      <rPr>
        <b/>
        <u/>
        <sz val="15"/>
        <color rgb="FF000000"/>
        <rFont val="JasmineUPC"/>
        <family val="1"/>
      </rPr>
      <t>ถั่วดำลาย</t>
    </r>
  </si>
  <si>
    <t>062</t>
  </si>
  <si>
    <r>
      <t xml:space="preserve">ไว้ลาย </t>
    </r>
    <r>
      <rPr>
        <b/>
        <u/>
        <sz val="15"/>
        <color rgb="FF000000"/>
        <rFont val="JasmineUPC"/>
        <family val="1"/>
      </rPr>
      <t>ถั่วแดงลาย</t>
    </r>
  </si>
  <si>
    <t>063</t>
  </si>
  <si>
    <r>
      <t>ไว้ลาย</t>
    </r>
    <r>
      <rPr>
        <b/>
        <sz val="15"/>
        <color rgb="FF000000"/>
        <rFont val="JasmineUPC"/>
        <family val="1"/>
      </rPr>
      <t xml:space="preserve"> เผือก</t>
    </r>
    <r>
      <rPr>
        <b/>
        <u/>
        <sz val="15"/>
        <color rgb="FF000000"/>
        <rFont val="JasmineUPC"/>
        <family val="1"/>
      </rPr>
      <t>ลาย</t>
    </r>
  </si>
  <si>
    <t>064</t>
  </si>
  <si>
    <r>
      <t xml:space="preserve">ไว้ลาย </t>
    </r>
    <r>
      <rPr>
        <b/>
        <u/>
        <sz val="15"/>
        <color rgb="FF000000"/>
        <rFont val="JasmineUPC"/>
        <family val="1"/>
      </rPr>
      <t>ใบเตยลาย</t>
    </r>
  </si>
  <si>
    <t>เชิญชิม พร้าว(ฟ้า)</t>
  </si>
  <si>
    <t>เชิญชิม สตรอฯ</t>
  </si>
  <si>
    <t>เชิญชิม ช็อคฯ</t>
  </si>
  <si>
    <t>018</t>
  </si>
  <si>
    <t>เชิญชิม ไส้กรอก</t>
  </si>
  <si>
    <t>เชิญชิม ไก่หยองงา</t>
  </si>
  <si>
    <t>ครีมฮอร์นวานิลลา</t>
  </si>
  <si>
    <t>ครีมฮอร์นทูโทน</t>
  </si>
  <si>
    <t>เชิญชิญตาลเนยสด</t>
  </si>
  <si>
    <t>เชิญชิมไส้ข้าวโพดแท้</t>
  </si>
  <si>
    <t>เชิญชิมไส้ทุเรียน</t>
  </si>
  <si>
    <t>ปัง ครีมใบเตย</t>
  </si>
  <si>
    <t>ปัง ครีมกาแฟ</t>
  </si>
  <si>
    <t>ปัง ครีมสตรอฯ</t>
  </si>
  <si>
    <t>1-002</t>
  </si>
  <si>
    <t>ปังแถว</t>
  </si>
  <si>
    <t>แผงใหญ่</t>
  </si>
  <si>
    <t>แผงเล็ก</t>
  </si>
  <si>
    <t>001</t>
  </si>
  <si>
    <t>เบเกอรี่ ดำ</t>
  </si>
  <si>
    <t>002</t>
  </si>
  <si>
    <t>เบเกอรี่ แดง</t>
  </si>
  <si>
    <t>เบเกอรี่ เหลือง</t>
  </si>
  <si>
    <t>เบเกอรี่ เผือก</t>
  </si>
  <si>
    <t>เบเกอรี่ ใบเตย</t>
  </si>
  <si>
    <t>เบเกอรี่ ชาไทย</t>
  </si>
  <si>
    <t>044</t>
  </si>
  <si>
    <r>
      <t>เบเกอรี่</t>
    </r>
    <r>
      <rPr>
        <b/>
        <u/>
        <sz val="15"/>
        <color rgb="FF000000"/>
        <rFont val="JasmineUPC"/>
        <family val="1"/>
      </rPr>
      <t>ดำลาย</t>
    </r>
  </si>
  <si>
    <t>045</t>
  </si>
  <si>
    <r>
      <t>เบเกอรี่</t>
    </r>
    <r>
      <rPr>
        <b/>
        <sz val="15"/>
        <color rgb="FF000000"/>
        <rFont val="JasmineUPC"/>
        <family val="1"/>
      </rPr>
      <t>แดง</t>
    </r>
    <r>
      <rPr>
        <b/>
        <u/>
        <sz val="15"/>
        <color rgb="FF000000"/>
        <rFont val="JasmineUPC"/>
        <family val="1"/>
      </rPr>
      <t>ลาย</t>
    </r>
  </si>
  <si>
    <t>046</t>
  </si>
  <si>
    <r>
      <t xml:space="preserve">เบเกอรี่ </t>
    </r>
    <r>
      <rPr>
        <b/>
        <u/>
        <sz val="15"/>
        <color rgb="FF000000"/>
        <rFont val="JasmineUPC"/>
        <family val="1"/>
      </rPr>
      <t>เหลืองลาย</t>
    </r>
  </si>
  <si>
    <t>047</t>
  </si>
  <si>
    <r>
      <t xml:space="preserve">เบเกอรี่ </t>
    </r>
    <r>
      <rPr>
        <b/>
        <u/>
        <sz val="15"/>
        <color rgb="FF000000"/>
        <rFont val="JasmineUPC"/>
        <family val="1"/>
      </rPr>
      <t>เผือกลาย</t>
    </r>
  </si>
  <si>
    <t>048</t>
  </si>
  <si>
    <r>
      <t xml:space="preserve">เบเกอรี่ </t>
    </r>
    <r>
      <rPr>
        <b/>
        <u/>
        <sz val="15"/>
        <color rgb="FF000000"/>
        <rFont val="JasmineUPC"/>
        <family val="1"/>
      </rPr>
      <t>ใบเตยลาย</t>
    </r>
  </si>
  <si>
    <t>049</t>
  </si>
  <si>
    <r>
      <t xml:space="preserve">เบเกอรี่ </t>
    </r>
    <r>
      <rPr>
        <b/>
        <u/>
        <sz val="15"/>
        <color rgb="FF000000"/>
        <rFont val="JasmineUPC"/>
        <family val="1"/>
      </rPr>
      <t>ชาไทยลาย</t>
    </r>
  </si>
  <si>
    <t>024</t>
  </si>
  <si>
    <t>เดลี่ แพโกโก้</t>
  </si>
  <si>
    <t>025</t>
  </si>
  <si>
    <t>เดลี่ แพใบเตย</t>
  </si>
  <si>
    <t>050</t>
  </si>
  <si>
    <r>
      <t xml:space="preserve">เดลี่ </t>
    </r>
    <r>
      <rPr>
        <b/>
        <u/>
        <sz val="15"/>
        <color rgb="FF000000"/>
        <rFont val="JasmineUPC"/>
        <family val="1"/>
      </rPr>
      <t>แดงลาย</t>
    </r>
  </si>
  <si>
    <t>051</t>
  </si>
  <si>
    <r>
      <t xml:space="preserve">เดลี่ </t>
    </r>
    <r>
      <rPr>
        <b/>
        <u/>
        <sz val="15"/>
        <color rgb="FF000000"/>
        <rFont val="JasmineUPC"/>
        <family val="1"/>
      </rPr>
      <t>เหลืองลาย</t>
    </r>
  </si>
  <si>
    <t>052</t>
  </si>
  <si>
    <r>
      <t xml:space="preserve">เดลี่ </t>
    </r>
    <r>
      <rPr>
        <b/>
        <u/>
        <sz val="15"/>
        <color rgb="FF000000"/>
        <rFont val="JasmineUPC"/>
        <family val="1"/>
      </rPr>
      <t>เผือกลาย</t>
    </r>
  </si>
  <si>
    <t>053</t>
  </si>
  <si>
    <r>
      <t xml:space="preserve">เดลี่ </t>
    </r>
    <r>
      <rPr>
        <b/>
        <u/>
        <sz val="15"/>
        <color rgb="FF000000"/>
        <rFont val="JasmineUPC"/>
        <family val="1"/>
      </rPr>
      <t>ใบเตยลาย</t>
    </r>
  </si>
  <si>
    <t>013</t>
  </si>
  <si>
    <t>เชิญชิม ครีมหอย</t>
  </si>
  <si>
    <t>017</t>
  </si>
  <si>
    <t>เชิญชิม ครีมผลไม้</t>
  </si>
  <si>
    <t>016</t>
  </si>
  <si>
    <t>ฟิล์ม แยม 3 สี</t>
  </si>
  <si>
    <t>019</t>
  </si>
  <si>
    <t>ฟิล์ม พร้าวกลม</t>
  </si>
  <si>
    <t>023</t>
  </si>
  <si>
    <t>ฟิล์ม น้ำตาลโดนัท</t>
  </si>
  <si>
    <t>เชิญชิมไส้ข้าวโพด</t>
  </si>
  <si>
    <t>042</t>
  </si>
  <si>
    <r>
      <t>ฟิล์มพร้าว</t>
    </r>
    <r>
      <rPr>
        <b/>
        <u/>
        <sz val="15"/>
        <color rgb="FF000000"/>
        <rFont val="JasmineUPC"/>
        <family val="1"/>
      </rPr>
      <t>ลาย</t>
    </r>
    <r>
      <rPr>
        <u/>
        <sz val="15"/>
        <color rgb="FF000000"/>
        <rFont val="JasmineUPC"/>
        <family val="1"/>
      </rPr>
      <t>กลม</t>
    </r>
  </si>
  <si>
    <t>031</t>
  </si>
  <si>
    <t>032</t>
  </si>
  <si>
    <t>ไว้ลาย ใบเตย</t>
  </si>
  <si>
    <t>033</t>
  </si>
  <si>
    <t>ไว้ลาย ถั่วเหลือง</t>
  </si>
  <si>
    <t>034</t>
  </si>
  <si>
    <t>ไว้ลาย ถั่วดำ</t>
  </si>
  <si>
    <t>035</t>
  </si>
  <si>
    <t>ไว้ลาย ชาไทย</t>
  </si>
  <si>
    <t>041</t>
  </si>
  <si>
    <t>ไว้ลาย ถั่วแดง</t>
  </si>
  <si>
    <t>066</t>
  </si>
  <si>
    <t>ฟิล์มตาลเนย ช็อค</t>
  </si>
  <si>
    <t xml:space="preserve">สค.ใหม่ </t>
  </si>
  <si>
    <t>1-003</t>
  </si>
  <si>
    <t>1-004</t>
  </si>
  <si>
    <t>5-057</t>
  </si>
  <si>
    <t>5-058</t>
  </si>
  <si>
    <t>5-059</t>
  </si>
  <si>
    <t>5-060</t>
  </si>
  <si>
    <t>5-001</t>
  </si>
  <si>
    <t>5-002</t>
  </si>
  <si>
    <t>5-003</t>
  </si>
  <si>
    <t>5-004</t>
  </si>
  <si>
    <t>5-005</t>
  </si>
  <si>
    <t>5-006</t>
  </si>
  <si>
    <t>5-055</t>
  </si>
  <si>
    <t>5-056</t>
  </si>
  <si>
    <t>5-061</t>
  </si>
  <si>
    <t>5-062</t>
  </si>
  <si>
    <t>5-063</t>
  </si>
  <si>
    <t>5-064</t>
  </si>
  <si>
    <t>5-044</t>
  </si>
  <si>
    <t>5-045</t>
  </si>
  <si>
    <t>5-046</t>
  </si>
  <si>
    <t>5-047</t>
  </si>
  <si>
    <t>5-048</t>
  </si>
  <si>
    <t>5-049</t>
  </si>
  <si>
    <t>5-007</t>
  </si>
  <si>
    <t>5-008</t>
  </si>
  <si>
    <t>5-009</t>
  </si>
  <si>
    <t>5-010</t>
  </si>
  <si>
    <t>5-011</t>
  </si>
  <si>
    <t>5-022</t>
  </si>
  <si>
    <t>5-024</t>
  </si>
  <si>
    <t>5-025</t>
  </si>
  <si>
    <t>5-050</t>
  </si>
  <si>
    <t>5-051</t>
  </si>
  <si>
    <t>5-052</t>
  </si>
  <si>
    <t>5-053</t>
  </si>
  <si>
    <t>5-043</t>
  </si>
  <si>
    <t>5-012</t>
  </si>
  <si>
    <t>5-021</t>
  </si>
  <si>
    <t>5-029</t>
  </si>
  <si>
    <t>5-013</t>
  </si>
  <si>
    <t>5-018</t>
  </si>
  <si>
    <t>5-015</t>
  </si>
  <si>
    <t>5-017</t>
  </si>
  <si>
    <t>5-014</t>
  </si>
  <si>
    <t>ฟิล์ม หอย(ขาว)</t>
  </si>
  <si>
    <t>5-016</t>
  </si>
  <si>
    <t>5-019</t>
  </si>
  <si>
    <t>5-023</t>
  </si>
  <si>
    <t>5-028</t>
  </si>
  <si>
    <t>ฟิล์ม หอย 2 สี</t>
  </si>
  <si>
    <t>5-040</t>
  </si>
  <si>
    <t>ฟิล์ม ตาลเนยสด</t>
  </si>
  <si>
    <t>5-042</t>
  </si>
  <si>
    <t>5-031</t>
  </si>
  <si>
    <t>5-032</t>
  </si>
  <si>
    <t>5-033</t>
  </si>
  <si>
    <t>5-034</t>
  </si>
  <si>
    <t>5-035</t>
  </si>
  <si>
    <t>5-041</t>
  </si>
  <si>
    <t>5-038</t>
  </si>
  <si>
    <t>5-039</t>
  </si>
  <si>
    <t>5-088</t>
  </si>
  <si>
    <t>5-065</t>
  </si>
  <si>
    <t>ไส้ข้าวโพด</t>
  </si>
  <si>
    <t>5-066</t>
  </si>
  <si>
    <t>5-067</t>
  </si>
  <si>
    <t>สินค้าใหม่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</si>
</sst>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#"/>
    <numFmt numFmtId="165" formatCode="[$-107041E]d\ mmmm\ yyyy;@"/>
  </numFmts>
  <fonts count="51">
    <font>
      <sz val="11"/>
      <color rgb="FF000000"/>
      <name val="Tahoma"/>
    </font>
    <font>
      <b/>
      <sz val="12"/>
      <color rgb="FF000000"/>
      <name val="Sarabun"/>
      <charset val="222"/>
    </font>
    <font>
      <sz val="12"/>
      <color rgb="FF000000"/>
      <name val="Tahoma"/>
      <family val="2"/>
      <charset val="222"/>
    </font>
    <font>
      <b/>
      <sz val="12"/>
      <name val="Sarabun"/>
      <charset val="222"/>
    </font>
    <font>
      <sz val="12"/>
      <name val="Tahoma"/>
      <family val="2"/>
      <charset val="222"/>
    </font>
    <font>
      <sz val="12"/>
      <color rgb="FF000000"/>
      <name val="Sarabun"/>
      <charset val="222"/>
    </font>
    <font>
      <sz val="12"/>
      <color rgb="FF000000"/>
      <name val="BrowalliaUPC"/>
      <family val="2"/>
      <charset val="222"/>
    </font>
    <font>
      <sz val="16"/>
      <color rgb="FF000000"/>
      <name val="JasmineUPC"/>
      <family val="1"/>
    </font>
    <font>
      <b/>
      <sz val="16"/>
      <color rgb="FF000000"/>
      <name val="JasmineUPC"/>
      <family val="1"/>
    </font>
    <font>
      <b/>
      <sz val="18"/>
      <color rgb="FF000000"/>
      <name val="JasmineUPC"/>
      <family val="1"/>
    </font>
    <font>
      <b/>
      <u/>
      <sz val="15"/>
      <color rgb="FF000000"/>
      <name val="JasmineUPC"/>
      <family val="1"/>
    </font>
    <font>
      <sz val="14"/>
      <color rgb="FF000000"/>
      <name val="JasmineUPC"/>
      <family val="1"/>
    </font>
    <font>
      <sz val="15"/>
      <color rgb="FF000000"/>
      <name val="JasmineUPC"/>
      <family val="1"/>
    </font>
    <font>
      <b/>
      <sz val="15"/>
      <color rgb="FF000000"/>
      <name val="JasmineUPC"/>
      <family val="1"/>
    </font>
    <font>
      <u/>
      <sz val="15"/>
      <color rgb="FF000000"/>
      <name val="JasmineUPC"/>
      <family val="1"/>
    </font>
    <font>
      <sz val="8"/>
      <name val="Tahoma"/>
      <family val="2"/>
    </font>
    <font>
      <b/>
      <sz val="14"/>
      <color rgb="FF000000"/>
      <name val="JasmineUPC"/>
      <family val="1"/>
    </font>
    <font>
      <sz val="8"/>
      <name val="Tahoma"/>
      <family val="2"/>
    </font>
    <font>
      <sz val="8"/>
      <name val="Tahoma"/>
      <family val="2"/>
    </font>
    <font>
      <b/>
      <sz val="13"/>
      <color rgb="FF000000"/>
      <name val="JasmineUPC"/>
      <family val="1"/>
    </font>
    <font>
      <sz val="12"/>
      <color rgb="FF000000"/>
      <name val="JasmineUPC"/>
      <family val="1"/>
    </font>
    <font>
      <b/>
      <sz val="14"/>
      <color rgb="FF000000"/>
      <name val="CordiaUPC"/>
      <family val="2"/>
    </font>
    <font>
      <b/>
      <sz val="12"/>
      <color rgb="FF000000"/>
      <name val="CordiaUPC"/>
      <family val="2"/>
    </font>
    <font>
      <b/>
      <sz val="12"/>
      <color theme="1"/>
      <name val="CordiaUPC"/>
      <family val="2"/>
    </font>
    <font>
      <sz val="13"/>
      <color rgb="FF000000"/>
      <name val="JasmineUPC"/>
      <family val="1"/>
    </font>
    <font>
      <b/>
      <sz val="12"/>
      <color rgb="FF000000"/>
      <name val="JasmineUPC"/>
      <family val="1"/>
    </font>
    <font>
      <sz val="8"/>
      <name val="Tahoma"/>
      <family val="2"/>
    </font>
    <font>
      <b/>
      <sz val="20"/>
      <color rgb="FF000000"/>
      <name val="JasmineUPC"/>
      <family val="1"/>
    </font>
    <font>
      <b/>
      <sz val="11"/>
      <color rgb="FF000000"/>
      <name val="JasmineUPC"/>
      <family val="1"/>
    </font>
    <font>
      <sz val="10"/>
      <color rgb="FF000000"/>
      <name val="JasmineUPC"/>
      <family val="1"/>
    </font>
    <font>
      <sz val="8"/>
      <name val="Tahoma"/>
      <family val="2"/>
    </font>
    <font>
      <sz val="16"/>
      <color rgb="FFFF0000"/>
      <name val="JasmineUPC"/>
      <family val="1"/>
    </font>
    <font>
      <b/>
      <sz val="16"/>
      <color rgb="FF000000"/>
      <name val="Wingdings"/>
      <charset val="2"/>
    </font>
    <font>
      <b/>
      <sz val="18"/>
      <color rgb="FF000000"/>
      <name val="AngsanaUPC"/>
      <family val="1"/>
    </font>
    <font>
      <sz val="18"/>
      <color rgb="FF000000"/>
      <name val="AngsanaUPC"/>
      <family val="1"/>
    </font>
    <font>
      <sz val="18"/>
      <color rgb="FFFF0000"/>
      <name val="AngsanaUPC"/>
      <family val="1"/>
    </font>
    <font>
      <b/>
      <sz val="16"/>
      <color rgb="FF000000"/>
      <name val="AngsanaUPC"/>
      <family val="1"/>
    </font>
    <font>
      <sz val="14"/>
      <color rgb="FF000000"/>
      <name val="AngsanaUPC"/>
      <family val="1"/>
    </font>
    <font>
      <sz val="8"/>
      <name val="Tahoma"/>
      <family val="2"/>
    </font>
    <font>
      <b/>
      <sz val="14"/>
      <color rgb="FF000000"/>
      <name val="AngsanaUPC"/>
      <family val="1"/>
    </font>
    <font>
      <sz val="16"/>
      <color rgb="FFFF0000"/>
      <name val="CordiaUPC"/>
      <family val="2"/>
    </font>
    <font>
      <sz val="16"/>
      <color rgb="FF000000"/>
      <name val="CordiaUPC"/>
      <family val="2"/>
    </font>
    <font>
      <sz val="11"/>
      <color rgb="FFFF0000"/>
      <name val="Tahoma"/>
      <family val="2"/>
    </font>
    <font>
      <b/>
      <sz val="20"/>
      <color rgb="FFFF0000"/>
      <name val="AngsanaUPC"/>
      <family val="1"/>
    </font>
    <font>
      <b/>
      <sz val="10"/>
      <color rgb="FF000000"/>
      <name val="JasmineUPC"/>
      <family val="1"/>
    </font>
    <font>
      <sz val="8"/>
      <name val="Tahoma"/>
      <family val="2"/>
    </font>
    <font>
      <sz val="8"/>
      <name val="Tahoma"/>
      <family val="2"/>
    </font>
    <font>
      <sz val="10"/>
      <color rgb="FFFF0000"/>
      <name val="AngsanaUPC"/>
      <family val="1"/>
    </font>
    <font>
      <sz val="10"/>
      <color rgb="FF000000"/>
      <name val="AngsanaUPC"/>
      <family val="1"/>
    </font>
    <font>
      <b/>
      <sz val="10"/>
      <color rgb="FF000000"/>
      <name val="AngsanaUPC"/>
      <family val="1"/>
    </font>
    <font>
      <sz val="11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theme="0" tint="-0.24994659260841701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5">
    <xf numFmtId="0" fontId="0" fillId="0" borderId="0" xfId="0"/>
    <xf numFmtId="49" fontId="1" fillId="0" borderId="0" xfId="0" applyNumberFormat="1" applyFont="1" applyAlignment="1">
      <alignment vertical="center"/>
    </xf>
    <xf numFmtId="0" fontId="2" fillId="0" borderId="0" xfId="0" applyFont="1"/>
    <xf numFmtId="0" fontId="3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5" fillId="0" borderId="0" xfId="0" applyFont="1"/>
    <xf numFmtId="0" fontId="1" fillId="0" borderId="9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5" fillId="0" borderId="8" xfId="0" applyFont="1" applyBorder="1" applyAlignment="1">
      <alignment horizontal="left"/>
    </xf>
    <xf numFmtId="0" fontId="5" fillId="0" borderId="5" xfId="0" applyFont="1" applyBorder="1"/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left"/>
    </xf>
    <xf numFmtId="0" fontId="1" fillId="0" borderId="8" xfId="0" applyFont="1" applyBorder="1"/>
    <xf numFmtId="0" fontId="1" fillId="0" borderId="14" xfId="0" applyFont="1" applyBorder="1"/>
    <xf numFmtId="0" fontId="1" fillId="0" borderId="5" xfId="0" applyFont="1" applyBorder="1"/>
    <xf numFmtId="0" fontId="1" fillId="0" borderId="2" xfId="0" applyFont="1" applyBorder="1"/>
    <xf numFmtId="0" fontId="5" fillId="0" borderId="0" xfId="0" applyFont="1" applyAlignment="1">
      <alignment horizontal="left"/>
    </xf>
    <xf numFmtId="0" fontId="7" fillId="0" borderId="0" xfId="0" applyFont="1" applyAlignment="1">
      <alignment vertical="top"/>
    </xf>
    <xf numFmtId="0" fontId="7" fillId="0" borderId="0" xfId="0" applyFont="1" applyAlignment="1">
      <alignment horizontal="left"/>
    </xf>
    <xf numFmtId="0" fontId="11" fillId="0" borderId="15" xfId="0" applyFont="1" applyBorder="1" applyAlignment="1">
      <alignment horizontal="left"/>
    </xf>
    <xf numFmtId="0" fontId="12" fillId="0" borderId="15" xfId="0" applyFont="1" applyBorder="1" applyAlignment="1">
      <alignment horizontal="left"/>
    </xf>
    <xf numFmtId="0" fontId="11" fillId="2" borderId="15" xfId="0" applyFont="1" applyFill="1" applyBorder="1" applyAlignment="1">
      <alignment horizontal="left"/>
    </xf>
    <xf numFmtId="0" fontId="12" fillId="2" borderId="15" xfId="0" applyFont="1" applyFill="1" applyBorder="1" applyAlignment="1">
      <alignment horizontal="left"/>
    </xf>
    <xf numFmtId="0" fontId="8" fillId="2" borderId="15" xfId="0" applyFont="1" applyFill="1" applyBorder="1" applyAlignment="1">
      <alignment horizontal="left"/>
    </xf>
    <xf numFmtId="0" fontId="7" fillId="0" borderId="15" xfId="0" applyFont="1" applyBorder="1"/>
    <xf numFmtId="0" fontId="8" fillId="0" borderId="15" xfId="0" applyFont="1" applyBorder="1" applyAlignment="1">
      <alignment horizontal="center" wrapText="1"/>
    </xf>
    <xf numFmtId="0" fontId="11" fillId="3" borderId="15" xfId="0" applyFont="1" applyFill="1" applyBorder="1" applyAlignment="1">
      <alignment horizontal="left"/>
    </xf>
    <xf numFmtId="0" fontId="12" fillId="3" borderId="15" xfId="0" applyFont="1" applyFill="1" applyBorder="1" applyAlignment="1">
      <alignment horizontal="left"/>
    </xf>
    <xf numFmtId="0" fontId="8" fillId="3" borderId="15" xfId="0" applyFont="1" applyFill="1" applyBorder="1" applyAlignment="1">
      <alignment horizontal="left"/>
    </xf>
    <xf numFmtId="0" fontId="7" fillId="3" borderId="0" xfId="0" applyFont="1" applyFill="1" applyAlignment="1">
      <alignment horizontal="left"/>
    </xf>
    <xf numFmtId="0" fontId="7" fillId="0" borderId="0" xfId="0" applyFont="1"/>
    <xf numFmtId="0" fontId="7" fillId="0" borderId="20" xfId="0" applyFont="1" applyBorder="1" applyAlignment="1">
      <alignment horizontal="center" vertical="center"/>
    </xf>
    <xf numFmtId="0" fontId="8" fillId="4" borderId="15" xfId="0" applyFont="1" applyFill="1" applyBorder="1" applyAlignment="1">
      <alignment horizontal="center"/>
    </xf>
    <xf numFmtId="0" fontId="12" fillId="4" borderId="15" xfId="0" applyFont="1" applyFill="1" applyBorder="1" applyAlignment="1">
      <alignment horizontal="left"/>
    </xf>
    <xf numFmtId="0" fontId="11" fillId="4" borderId="15" xfId="0" applyFont="1" applyFill="1" applyBorder="1" applyAlignment="1">
      <alignment horizontal="left"/>
    </xf>
    <xf numFmtId="0" fontId="8" fillId="0" borderId="17" xfId="0" applyFont="1" applyBorder="1" applyAlignment="1">
      <alignment vertical="top"/>
    </xf>
    <xf numFmtId="0" fontId="8" fillId="0" borderId="18" xfId="0" applyFont="1" applyBorder="1" applyAlignment="1">
      <alignment vertical="top"/>
    </xf>
    <xf numFmtId="0" fontId="8" fillId="0" borderId="16" xfId="0" applyFont="1" applyBorder="1" applyAlignment="1">
      <alignment vertical="top"/>
    </xf>
    <xf numFmtId="0" fontId="8" fillId="2" borderId="18" xfId="0" applyFont="1" applyFill="1" applyBorder="1" applyAlignment="1">
      <alignment vertical="top"/>
    </xf>
    <xf numFmtId="0" fontId="7" fillId="2" borderId="0" xfId="0" applyFont="1" applyFill="1" applyAlignment="1">
      <alignment horizontal="left"/>
    </xf>
    <xf numFmtId="49" fontId="11" fillId="0" borderId="15" xfId="0" applyNumberFormat="1" applyFont="1" applyBorder="1" applyAlignment="1">
      <alignment horizontal="left"/>
    </xf>
    <xf numFmtId="0" fontId="11" fillId="0" borderId="15" xfId="0" applyFont="1" applyBorder="1" applyAlignment="1">
      <alignment horizontal="center"/>
    </xf>
    <xf numFmtId="0" fontId="12" fillId="4" borderId="15" xfId="0" applyFont="1" applyFill="1" applyBorder="1" applyAlignment="1">
      <alignment horizontal="center"/>
    </xf>
    <xf numFmtId="49" fontId="20" fillId="0" borderId="15" xfId="0" applyNumberFormat="1" applyFont="1" applyBorder="1" applyAlignment="1">
      <alignment horizontal="left"/>
    </xf>
    <xf numFmtId="0" fontId="7" fillId="0" borderId="15" xfId="0" applyFont="1" applyBorder="1" applyAlignment="1">
      <alignment horizontal="left"/>
    </xf>
    <xf numFmtId="0" fontId="7" fillId="0" borderId="21" xfId="0" applyFont="1" applyBorder="1" applyAlignment="1">
      <alignment vertical="top"/>
    </xf>
    <xf numFmtId="0" fontId="7" fillId="0" borderId="22" xfId="0" applyFont="1" applyBorder="1" applyAlignment="1">
      <alignment vertical="top"/>
    </xf>
    <xf numFmtId="0" fontId="20" fillId="0" borderId="15" xfId="0" applyFont="1" applyBorder="1" applyAlignment="1">
      <alignment horizontal="left"/>
    </xf>
    <xf numFmtId="0" fontId="21" fillId="0" borderId="15" xfId="0" applyFont="1" applyBorder="1" applyAlignment="1">
      <alignment horizontal="left" vertical="center"/>
    </xf>
    <xf numFmtId="0" fontId="21" fillId="0" borderId="15" xfId="0" applyFont="1" applyBorder="1" applyAlignment="1">
      <alignment vertical="center"/>
    </xf>
    <xf numFmtId="49" fontId="21" fillId="0" borderId="15" xfId="0" applyNumberFormat="1" applyFont="1" applyBorder="1" applyAlignment="1">
      <alignment horizontal="left" vertical="center"/>
    </xf>
    <xf numFmtId="0" fontId="22" fillId="0" borderId="15" xfId="0" applyFont="1" applyBorder="1" applyAlignment="1">
      <alignment vertical="center"/>
    </xf>
    <xf numFmtId="0" fontId="23" fillId="0" borderId="15" xfId="0" applyFont="1" applyBorder="1" applyAlignment="1">
      <alignment vertical="center"/>
    </xf>
    <xf numFmtId="0" fontId="22" fillId="0" borderId="15" xfId="0" applyFont="1" applyBorder="1" applyAlignment="1">
      <alignment horizontal="left" vertical="center"/>
    </xf>
    <xf numFmtId="0" fontId="24" fillId="0" borderId="15" xfId="0" applyFont="1" applyBorder="1" applyAlignment="1">
      <alignment horizontal="left"/>
    </xf>
    <xf numFmtId="0" fontId="24" fillId="4" borderId="15" xfId="0" applyFont="1" applyFill="1" applyBorder="1" applyAlignment="1">
      <alignment horizontal="left"/>
    </xf>
    <xf numFmtId="0" fontId="24" fillId="0" borderId="18" xfId="0" applyFont="1" applyBorder="1" applyAlignment="1">
      <alignment vertical="top"/>
    </xf>
    <xf numFmtId="0" fontId="19" fillId="0" borderId="15" xfId="0" applyFont="1" applyBorder="1" applyAlignment="1">
      <alignment horizontal="left"/>
    </xf>
    <xf numFmtId="49" fontId="7" fillId="0" borderId="0" xfId="0" applyNumberFormat="1" applyFont="1" applyAlignment="1">
      <alignment horizontal="left"/>
    </xf>
    <xf numFmtId="0" fontId="8" fillId="2" borderId="15" xfId="0" applyFont="1" applyFill="1" applyBorder="1" applyAlignment="1">
      <alignment horizontal="center" wrapText="1"/>
    </xf>
    <xf numFmtId="0" fontId="8" fillId="2" borderId="15" xfId="0" applyFont="1" applyFill="1" applyBorder="1" applyAlignment="1">
      <alignment horizontal="center"/>
    </xf>
    <xf numFmtId="0" fontId="19" fillId="2" borderId="15" xfId="0" applyFont="1" applyFill="1" applyBorder="1" applyAlignment="1">
      <alignment horizontal="left"/>
    </xf>
    <xf numFmtId="0" fontId="7" fillId="0" borderId="2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2" borderId="20" xfId="0" applyFont="1" applyFill="1" applyBorder="1" applyAlignment="1">
      <alignment horizontal="center" wrapText="1"/>
    </xf>
    <xf numFmtId="0" fontId="19" fillId="2" borderId="20" xfId="0" applyFont="1" applyFill="1" applyBorder="1" applyAlignment="1">
      <alignment horizontal="left"/>
    </xf>
    <xf numFmtId="0" fontId="8" fillId="0" borderId="0" xfId="0" applyFont="1" applyAlignment="1">
      <alignment horizontal="center"/>
    </xf>
    <xf numFmtId="0" fontId="24" fillId="0" borderId="0" xfId="0" applyFont="1" applyAlignment="1">
      <alignment horizontal="left"/>
    </xf>
    <xf numFmtId="0" fontId="24" fillId="0" borderId="19" xfId="0" applyFont="1" applyBorder="1" applyAlignment="1">
      <alignment horizontal="left"/>
    </xf>
    <xf numFmtId="0" fontId="24" fillId="0" borderId="31" xfId="0" applyFont="1" applyBorder="1" applyAlignment="1">
      <alignment horizontal="left"/>
    </xf>
    <xf numFmtId="0" fontId="24" fillId="0" borderId="32" xfId="0" applyFont="1" applyBorder="1" applyAlignment="1">
      <alignment horizontal="left"/>
    </xf>
    <xf numFmtId="0" fontId="24" fillId="0" borderId="33" xfId="0" applyFont="1" applyBorder="1" applyAlignment="1">
      <alignment horizontal="left"/>
    </xf>
    <xf numFmtId="0" fontId="24" fillId="0" borderId="34" xfId="0" applyFont="1" applyBorder="1" applyAlignment="1">
      <alignment horizontal="left"/>
    </xf>
    <xf numFmtId="0" fontId="19" fillId="0" borderId="31" xfId="0" applyFont="1" applyBorder="1" applyAlignment="1">
      <alignment horizontal="left"/>
    </xf>
    <xf numFmtId="0" fontId="19" fillId="0" borderId="40" xfId="0" applyFont="1" applyBorder="1" applyAlignment="1">
      <alignment horizontal="left"/>
    </xf>
    <xf numFmtId="0" fontId="19" fillId="0" borderId="17" xfId="0" applyFont="1" applyBorder="1" applyAlignment="1">
      <alignment horizontal="left"/>
    </xf>
    <xf numFmtId="0" fontId="24" fillId="4" borderId="17" xfId="0" applyFont="1" applyFill="1" applyBorder="1" applyAlignment="1">
      <alignment horizontal="left"/>
    </xf>
    <xf numFmtId="0" fontId="24" fillId="0" borderId="24" xfId="0" applyFont="1" applyBorder="1" applyAlignment="1">
      <alignment horizontal="left"/>
    </xf>
    <xf numFmtId="0" fontId="24" fillId="0" borderId="40" xfId="0" applyFont="1" applyBorder="1" applyAlignment="1">
      <alignment horizontal="left"/>
    </xf>
    <xf numFmtId="0" fontId="24" fillId="0" borderId="41" xfId="0" applyFont="1" applyBorder="1" applyAlignment="1">
      <alignment horizontal="left"/>
    </xf>
    <xf numFmtId="49" fontId="9" fillId="0" borderId="39" xfId="0" applyNumberFormat="1" applyFont="1" applyBorder="1" applyAlignment="1">
      <alignment horizontal="left"/>
    </xf>
    <xf numFmtId="0" fontId="27" fillId="0" borderId="0" xfId="0" applyFont="1" applyAlignment="1">
      <alignment horizontal="center"/>
    </xf>
    <xf numFmtId="0" fontId="8" fillId="0" borderId="31" xfId="0" applyFont="1" applyBorder="1" applyAlignment="1">
      <alignment horizontal="center"/>
    </xf>
    <xf numFmtId="0" fontId="8" fillId="0" borderId="33" xfId="0" applyFont="1" applyBorder="1" applyAlignment="1">
      <alignment horizontal="center"/>
    </xf>
    <xf numFmtId="0" fontId="19" fillId="0" borderId="43" xfId="0" applyFont="1" applyBorder="1" applyAlignment="1">
      <alignment horizontal="left"/>
    </xf>
    <xf numFmtId="0" fontId="19" fillId="0" borderId="16" xfId="0" applyFont="1" applyBorder="1" applyAlignment="1">
      <alignment horizontal="left"/>
    </xf>
    <xf numFmtId="0" fontId="24" fillId="4" borderId="16" xfId="0" applyFont="1" applyFill="1" applyBorder="1" applyAlignment="1">
      <alignment horizontal="left"/>
    </xf>
    <xf numFmtId="0" fontId="24" fillId="0" borderId="26" xfId="0" applyFont="1" applyBorder="1" applyAlignment="1">
      <alignment horizontal="left"/>
    </xf>
    <xf numFmtId="0" fontId="24" fillId="0" borderId="43" xfId="0" applyFont="1" applyBorder="1" applyAlignment="1">
      <alignment horizontal="left"/>
    </xf>
    <xf numFmtId="0" fontId="24" fillId="0" borderId="47" xfId="0" applyFont="1" applyBorder="1" applyAlignment="1">
      <alignment horizontal="left"/>
    </xf>
    <xf numFmtId="0" fontId="8" fillId="0" borderId="44" xfId="0" applyFont="1" applyBorder="1" applyAlignment="1">
      <alignment horizontal="center" wrapText="1"/>
    </xf>
    <xf numFmtId="0" fontId="8" fillId="0" borderId="45" xfId="0" applyFont="1" applyBorder="1" applyAlignment="1">
      <alignment horizontal="center"/>
    </xf>
    <xf numFmtId="0" fontId="8" fillId="4" borderId="45" xfId="0" applyFont="1" applyFill="1" applyBorder="1" applyAlignment="1">
      <alignment horizontal="center"/>
    </xf>
    <xf numFmtId="0" fontId="8" fillId="0" borderId="48" xfId="0" applyFont="1" applyBorder="1" applyAlignment="1">
      <alignment horizontal="center"/>
    </xf>
    <xf numFmtId="0" fontId="8" fillId="0" borderId="44" xfId="0" applyFont="1" applyBorder="1" applyAlignment="1">
      <alignment horizontal="center"/>
    </xf>
    <xf numFmtId="0" fontId="8" fillId="0" borderId="46" xfId="0" applyFont="1" applyBorder="1" applyAlignment="1">
      <alignment horizontal="center"/>
    </xf>
    <xf numFmtId="49" fontId="19" fillId="2" borderId="15" xfId="0" applyNumberFormat="1" applyFont="1" applyFill="1" applyBorder="1" applyAlignment="1">
      <alignment horizontal="left"/>
    </xf>
    <xf numFmtId="0" fontId="28" fillId="0" borderId="15" xfId="0" applyFont="1" applyBorder="1" applyAlignment="1">
      <alignment horizontal="left"/>
    </xf>
    <xf numFmtId="0" fontId="20" fillId="2" borderId="15" xfId="0" applyFont="1" applyFill="1" applyBorder="1" applyAlignment="1">
      <alignment horizontal="left"/>
    </xf>
    <xf numFmtId="0" fontId="29" fillId="0" borderId="15" xfId="0" applyFont="1" applyBorder="1" applyAlignment="1">
      <alignment horizontal="left"/>
    </xf>
    <xf numFmtId="0" fontId="25" fillId="0" borderId="15" xfId="0" applyFont="1" applyBorder="1" applyAlignment="1">
      <alignment horizontal="left"/>
    </xf>
    <xf numFmtId="0" fontId="19" fillId="0" borderId="15" xfId="0" applyFont="1" applyBorder="1" applyAlignment="1">
      <alignment horizontal="left" shrinkToFit="1"/>
    </xf>
    <xf numFmtId="0" fontId="8" fillId="5" borderId="15" xfId="0" applyFont="1" applyFill="1" applyBorder="1" applyAlignment="1">
      <alignment horizontal="center"/>
    </xf>
    <xf numFmtId="0" fontId="24" fillId="5" borderId="15" xfId="0" applyFont="1" applyFill="1" applyBorder="1" applyAlignment="1">
      <alignment horizontal="left"/>
    </xf>
    <xf numFmtId="0" fontId="31" fillId="0" borderId="0" xfId="0" applyFont="1" applyAlignment="1">
      <alignment horizontal="left"/>
    </xf>
    <xf numFmtId="0" fontId="24" fillId="0" borderId="18" xfId="0" applyFont="1" applyBorder="1"/>
    <xf numFmtId="49" fontId="28" fillId="0" borderId="15" xfId="0" applyNumberFormat="1" applyFont="1" applyBorder="1" applyAlignment="1">
      <alignment horizontal="left"/>
    </xf>
    <xf numFmtId="49" fontId="8" fillId="0" borderId="0" xfId="0" applyNumberFormat="1" applyFont="1"/>
    <xf numFmtId="49" fontId="9" fillId="0" borderId="0" xfId="0" applyNumberFormat="1" applyFont="1"/>
    <xf numFmtId="0" fontId="8" fillId="0" borderId="0" xfId="0" applyFont="1" applyAlignment="1">
      <alignment horizontal="center" vertical="center"/>
    </xf>
    <xf numFmtId="0" fontId="19" fillId="0" borderId="15" xfId="0" applyFont="1" applyBorder="1"/>
    <xf numFmtId="0" fontId="33" fillId="0" borderId="15" xfId="0" applyFont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3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33" fillId="2" borderId="15" xfId="0" applyFont="1" applyFill="1" applyBorder="1" applyAlignment="1">
      <alignment horizontal="center" vertical="center" wrapText="1"/>
    </xf>
    <xf numFmtId="0" fontId="33" fillId="2" borderId="15" xfId="0" applyFont="1" applyFill="1" applyBorder="1" applyAlignment="1">
      <alignment horizontal="center" vertical="center"/>
    </xf>
    <xf numFmtId="0" fontId="33" fillId="0" borderId="15" xfId="0" applyFont="1" applyBorder="1" applyAlignment="1">
      <alignment vertical="center"/>
    </xf>
    <xf numFmtId="0" fontId="34" fillId="0" borderId="0" xfId="0" applyFont="1" applyAlignment="1">
      <alignment horizontal="left" vertical="center"/>
    </xf>
    <xf numFmtId="0" fontId="33" fillId="2" borderId="15" xfId="0" applyFont="1" applyFill="1" applyBorder="1" applyAlignment="1">
      <alignment horizontal="left" vertical="center"/>
    </xf>
    <xf numFmtId="0" fontId="35" fillId="0" borderId="0" xfId="0" applyFont="1" applyAlignment="1">
      <alignment horizontal="left" vertical="center"/>
    </xf>
    <xf numFmtId="49" fontId="33" fillId="2" borderId="15" xfId="0" applyNumberFormat="1" applyFont="1" applyFill="1" applyBorder="1" applyAlignment="1">
      <alignment horizontal="left" vertical="center"/>
    </xf>
    <xf numFmtId="49" fontId="33" fillId="0" borderId="0" xfId="0" applyNumberFormat="1" applyFont="1" applyAlignment="1">
      <alignment vertical="center"/>
    </xf>
    <xf numFmtId="0" fontId="34" fillId="0" borderId="15" xfId="0" applyFont="1" applyBorder="1" applyAlignment="1">
      <alignment horizontal="left" vertical="center" shrinkToFit="1"/>
    </xf>
    <xf numFmtId="49" fontId="34" fillId="0" borderId="15" xfId="0" applyNumberFormat="1" applyFont="1" applyBorder="1" applyAlignment="1">
      <alignment horizontal="left" vertical="center"/>
    </xf>
    <xf numFmtId="0" fontId="34" fillId="0" borderId="20" xfId="0" applyFont="1" applyBorder="1" applyAlignment="1">
      <alignment horizontal="left" vertical="center"/>
    </xf>
    <xf numFmtId="0" fontId="34" fillId="0" borderId="20" xfId="0" applyFont="1" applyBorder="1" applyAlignment="1">
      <alignment horizontal="center" vertical="center" shrinkToFit="1"/>
    </xf>
    <xf numFmtId="0" fontId="33" fillId="0" borderId="50" xfId="0" applyFont="1" applyBorder="1" applyAlignment="1">
      <alignment vertical="center"/>
    </xf>
    <xf numFmtId="0" fontId="33" fillId="0" borderId="20" xfId="0" applyFont="1" applyBorder="1" applyAlignment="1">
      <alignment vertical="center"/>
    </xf>
    <xf numFmtId="0" fontId="33" fillId="0" borderId="51" xfId="0" applyFont="1" applyBorder="1" applyAlignment="1">
      <alignment vertical="center"/>
    </xf>
    <xf numFmtId="0" fontId="36" fillId="0" borderId="15" xfId="0" applyFont="1" applyBorder="1" applyAlignment="1">
      <alignment horizontal="center" vertical="center" shrinkToFit="1"/>
    </xf>
    <xf numFmtId="0" fontId="34" fillId="0" borderId="0" xfId="0" applyFont="1" applyAlignment="1">
      <alignment horizontal="left" vertical="center" wrapText="1"/>
    </xf>
    <xf numFmtId="0" fontId="34" fillId="0" borderId="15" xfId="0" applyFont="1" applyBorder="1" applyAlignment="1">
      <alignment horizontal="right" vertical="center"/>
    </xf>
    <xf numFmtId="0" fontId="28" fillId="0" borderId="24" xfId="0" applyFont="1" applyBorder="1" applyAlignment="1">
      <alignment horizontal="left"/>
    </xf>
    <xf numFmtId="0" fontId="28" fillId="0" borderId="22" xfId="0" applyFont="1" applyBorder="1" applyAlignment="1">
      <alignment horizontal="left"/>
    </xf>
    <xf numFmtId="0" fontId="24" fillId="0" borderId="22" xfId="0" applyFont="1" applyBorder="1" applyAlignment="1">
      <alignment horizontal="left"/>
    </xf>
    <xf numFmtId="0" fontId="19" fillId="0" borderId="25" xfId="0" applyFont="1" applyBorder="1" applyAlignment="1">
      <alignment horizontal="center"/>
    </xf>
    <xf numFmtId="49" fontId="34" fillId="0" borderId="15" xfId="0" applyNumberFormat="1" applyFont="1" applyBorder="1" applyAlignment="1">
      <alignment horizontal="left" vertical="center" shrinkToFit="1"/>
    </xf>
    <xf numFmtId="0" fontId="33" fillId="5" borderId="51" xfId="0" applyFont="1" applyFill="1" applyBorder="1" applyAlignment="1">
      <alignment horizontal="center" vertical="center"/>
    </xf>
    <xf numFmtId="0" fontId="33" fillId="5" borderId="15" xfId="0" applyFont="1" applyFill="1" applyBorder="1" applyAlignment="1">
      <alignment horizontal="center" vertical="center"/>
    </xf>
    <xf numFmtId="0" fontId="34" fillId="0" borderId="0" xfId="0" applyFont="1" applyAlignment="1">
      <alignment horizontal="left" vertical="center" shrinkToFit="1"/>
    </xf>
    <xf numFmtId="0" fontId="40" fillId="0" borderId="15" xfId="0" applyFont="1" applyBorder="1" applyAlignment="1">
      <alignment horizontal="center" vertical="top"/>
    </xf>
    <xf numFmtId="0" fontId="41" fillId="0" borderId="15" xfId="0" applyFont="1" applyBorder="1" applyAlignment="1">
      <alignment horizontal="center" vertical="top"/>
    </xf>
    <xf numFmtId="0" fontId="34" fillId="0" borderId="15" xfId="0" applyFont="1" applyBorder="1" applyAlignment="1">
      <alignment horizontal="center" vertical="center"/>
    </xf>
    <xf numFmtId="0" fontId="36" fillId="0" borderId="15" xfId="0" applyFont="1" applyBorder="1" applyAlignment="1">
      <alignment vertical="center" shrinkToFit="1"/>
    </xf>
    <xf numFmtId="0" fontId="34" fillId="0" borderId="0" xfId="0" applyFont="1" applyAlignment="1">
      <alignment horizontal="center" vertical="center"/>
    </xf>
    <xf numFmtId="0" fontId="39" fillId="0" borderId="0" xfId="0" applyFont="1" applyAlignment="1">
      <alignment vertical="center" wrapText="1"/>
    </xf>
    <xf numFmtId="0" fontId="39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0" fontId="34" fillId="0" borderId="15" xfId="0" applyFont="1" applyBorder="1" applyAlignment="1">
      <alignment vertical="center"/>
    </xf>
    <xf numFmtId="164" fontId="33" fillId="2" borderId="15" xfId="0" applyNumberFormat="1" applyFont="1" applyFill="1" applyBorder="1" applyAlignment="1">
      <alignment horizontal="left" vertical="center"/>
    </xf>
    <xf numFmtId="0" fontId="33" fillId="2" borderId="15" xfId="0" applyFont="1" applyFill="1" applyBorder="1" applyAlignment="1">
      <alignment horizontal="left" vertical="top"/>
    </xf>
    <xf numFmtId="0" fontId="36" fillId="0" borderId="15" xfId="0" applyFont="1" applyBorder="1" applyAlignment="1">
      <alignment vertical="top" shrinkToFit="1"/>
    </xf>
    <xf numFmtId="164" fontId="36" fillId="0" borderId="15" xfId="0" applyNumberFormat="1" applyFont="1" applyBorder="1" applyAlignment="1">
      <alignment horizontal="center" vertical="center" shrinkToFit="1"/>
    </xf>
    <xf numFmtId="0" fontId="36" fillId="0" borderId="17" xfId="0" applyFont="1" applyBorder="1" applyAlignment="1">
      <alignment horizontal="center"/>
    </xf>
    <xf numFmtId="0" fontId="34" fillId="0" borderId="15" xfId="0" applyFont="1" applyBorder="1" applyAlignment="1">
      <alignment horizontal="center" vertical="center" shrinkToFit="1"/>
    </xf>
    <xf numFmtId="0" fontId="34" fillId="5" borderId="15" xfId="0" applyFont="1" applyFill="1" applyBorder="1" applyAlignment="1">
      <alignment horizontal="center" vertical="center" shrinkToFit="1"/>
    </xf>
    <xf numFmtId="0" fontId="36" fillId="5" borderId="16" xfId="0" applyFont="1" applyFill="1" applyBorder="1" applyAlignment="1">
      <alignment horizontal="center" vertical="top" shrinkToFit="1"/>
    </xf>
    <xf numFmtId="165" fontId="0" fillId="0" borderId="0" xfId="0" applyNumberFormat="1"/>
    <xf numFmtId="165" fontId="42" fillId="0" borderId="0" xfId="0" applyNumberFormat="1" applyFont="1"/>
    <xf numFmtId="0" fontId="43" fillId="0" borderId="0" xfId="0" applyFont="1" applyAlignment="1">
      <alignment vertical="top"/>
    </xf>
    <xf numFmtId="0" fontId="16" fillId="0" borderId="19" xfId="0" applyFont="1" applyBorder="1" applyAlignment="1">
      <alignment horizontal="left"/>
    </xf>
    <xf numFmtId="0" fontId="16" fillId="0" borderId="20" xfId="0" applyFont="1" applyBorder="1" applyAlignment="1">
      <alignment horizontal="left"/>
    </xf>
    <xf numFmtId="0" fontId="29" fillId="0" borderId="15" xfId="0" applyFont="1" applyBorder="1" applyAlignment="1">
      <alignment horizontal="left" shrinkToFit="1"/>
    </xf>
    <xf numFmtId="0" fontId="20" fillId="0" borderId="15" xfId="0" applyFont="1" applyBorder="1" applyAlignment="1">
      <alignment horizontal="left" shrinkToFit="1"/>
    </xf>
    <xf numFmtId="0" fontId="12" fillId="4" borderId="15" xfId="0" applyFont="1" applyFill="1" applyBorder="1" applyAlignment="1">
      <alignment horizontal="left" shrinkToFit="1"/>
    </xf>
    <xf numFmtId="0" fontId="8" fillId="0" borderId="15" xfId="0" applyFont="1" applyBorder="1" applyAlignment="1">
      <alignment horizontal="left" shrinkToFit="1"/>
    </xf>
    <xf numFmtId="0" fontId="8" fillId="0" borderId="18" xfId="0" applyFont="1" applyBorder="1" applyAlignment="1">
      <alignment vertical="top" shrinkToFit="1"/>
    </xf>
    <xf numFmtId="0" fontId="12" fillId="0" borderId="15" xfId="0" applyFont="1" applyBorder="1" applyAlignment="1">
      <alignment horizontal="left" shrinkToFit="1"/>
    </xf>
    <xf numFmtId="0" fontId="12" fillId="4" borderId="15" xfId="0" applyFont="1" applyFill="1" applyBorder="1" applyAlignment="1">
      <alignment horizontal="center" shrinkToFit="1"/>
    </xf>
    <xf numFmtId="0" fontId="29" fillId="4" borderId="15" xfId="0" applyFont="1" applyFill="1" applyBorder="1" applyAlignment="1">
      <alignment horizontal="left" shrinkToFit="1"/>
    </xf>
    <xf numFmtId="0" fontId="44" fillId="0" borderId="15" xfId="0" applyFont="1" applyBorder="1" applyAlignment="1">
      <alignment horizontal="left" shrinkToFit="1"/>
    </xf>
    <xf numFmtId="0" fontId="44" fillId="0" borderId="18" xfId="0" applyFont="1" applyBorder="1" applyAlignment="1">
      <alignment vertical="top" shrinkToFit="1"/>
    </xf>
    <xf numFmtId="0" fontId="13" fillId="0" borderId="15" xfId="0" applyFont="1" applyBorder="1" applyAlignment="1">
      <alignment horizontal="left"/>
    </xf>
    <xf numFmtId="0" fontId="13" fillId="0" borderId="18" xfId="0" applyFont="1" applyBorder="1" applyAlignment="1">
      <alignment vertical="top"/>
    </xf>
    <xf numFmtId="0" fontId="13" fillId="0" borderId="15" xfId="0" applyFont="1" applyBorder="1" applyAlignment="1">
      <alignment horizontal="left" shrinkToFit="1"/>
    </xf>
    <xf numFmtId="0" fontId="13" fillId="0" borderId="18" xfId="0" applyFont="1" applyBorder="1" applyAlignment="1">
      <alignment vertical="top" shrinkToFit="1"/>
    </xf>
    <xf numFmtId="0" fontId="34" fillId="0" borderId="15" xfId="0" applyFont="1" applyBorder="1" applyAlignment="1">
      <alignment horizontal="left" vertical="top" shrinkToFit="1"/>
    </xf>
    <xf numFmtId="1" fontId="34" fillId="0" borderId="0" xfId="0" applyNumberFormat="1" applyFont="1" applyAlignment="1">
      <alignment horizontal="left" vertical="center"/>
    </xf>
    <xf numFmtId="0" fontId="20" fillId="2" borderId="0" xfId="0" applyFont="1" applyFill="1" applyAlignment="1">
      <alignment horizontal="left"/>
    </xf>
    <xf numFmtId="0" fontId="12" fillId="0" borderId="15" xfId="0" applyFont="1" applyBorder="1" applyAlignment="1">
      <alignment horizontal="center" shrinkToFit="1"/>
    </xf>
    <xf numFmtId="0" fontId="12" fillId="0" borderId="16" xfId="0" applyFont="1" applyBorder="1" applyAlignment="1">
      <alignment horizontal="left" shrinkToFit="1"/>
    </xf>
    <xf numFmtId="0" fontId="8" fillId="0" borderId="15" xfId="0" applyFont="1" applyBorder="1"/>
    <xf numFmtId="0" fontId="8" fillId="0" borderId="15" xfId="0" applyFont="1" applyBorder="1" applyAlignment="1">
      <alignment vertical="top"/>
    </xf>
    <xf numFmtId="0" fontId="13" fillId="0" borderId="15" xfId="0" applyFont="1" applyBorder="1" applyAlignment="1">
      <alignment vertical="top" shrinkToFit="1"/>
    </xf>
    <xf numFmtId="164" fontId="34" fillId="0" borderId="15" xfId="0" applyNumberFormat="1" applyFont="1" applyBorder="1" applyAlignment="1">
      <alignment horizontal="left" vertical="center"/>
    </xf>
    <xf numFmtId="0" fontId="47" fillId="0" borderId="0" xfId="0" applyFont="1" applyAlignment="1">
      <alignment horizontal="left" vertical="center"/>
    </xf>
    <xf numFmtId="0" fontId="48" fillId="0" borderId="0" xfId="0" applyFont="1" applyAlignment="1">
      <alignment horizontal="left" vertical="center"/>
    </xf>
    <xf numFmtId="0" fontId="34" fillId="5" borderId="15" xfId="0" applyFont="1" applyFill="1" applyBorder="1" applyAlignment="1">
      <alignment horizontal="center" vertical="center"/>
    </xf>
    <xf numFmtId="164" fontId="34" fillId="0" borderId="19" xfId="0" applyNumberFormat="1" applyFont="1" applyBorder="1" applyAlignment="1">
      <alignment horizontal="left" vertical="center"/>
    </xf>
    <xf numFmtId="0" fontId="34" fillId="0" borderId="19" xfId="0" applyFont="1" applyBorder="1" applyAlignment="1">
      <alignment horizontal="left" vertical="center"/>
    </xf>
    <xf numFmtId="49" fontId="34" fillId="0" borderId="19" xfId="0" applyNumberFormat="1" applyFont="1" applyBorder="1" applyAlignment="1">
      <alignment horizontal="left" vertical="center" shrinkToFit="1"/>
    </xf>
    <xf numFmtId="0" fontId="49" fillId="0" borderId="20" xfId="0" applyFont="1" applyBorder="1" applyAlignment="1">
      <alignment horizontal="left" vertical="center" shrinkToFit="1"/>
    </xf>
    <xf numFmtId="0" fontId="34" fillId="0" borderId="20" xfId="0" applyFont="1" applyBorder="1" applyAlignment="1">
      <alignment horizontal="left" vertical="top" shrinkToFit="1"/>
    </xf>
    <xf numFmtId="0" fontId="34" fillId="0" borderId="20" xfId="0" applyFont="1" applyBorder="1" applyAlignment="1">
      <alignment horizontal="left" vertical="center" shrinkToFit="1"/>
    </xf>
    <xf numFmtId="0" fontId="34" fillId="0" borderId="23" xfId="0" applyFont="1" applyBorder="1" applyAlignment="1">
      <alignment horizontal="left" vertical="center" shrinkToFit="1"/>
    </xf>
    <xf numFmtId="0" fontId="34" fillId="0" borderId="23" xfId="0" applyFont="1" applyBorder="1" applyAlignment="1">
      <alignment horizontal="left" vertical="top" shrinkToFit="1"/>
    </xf>
    <xf numFmtId="0" fontId="39" fillId="0" borderId="0" xfId="0" applyFont="1" applyAlignment="1">
      <alignment horizontal="center" vertical="center" shrinkToFit="1"/>
    </xf>
    <xf numFmtId="0" fontId="33" fillId="0" borderId="18" xfId="0" applyFont="1" applyBorder="1" applyAlignment="1">
      <alignment vertical="center"/>
    </xf>
    <xf numFmtId="0" fontId="50" fillId="0" borderId="0" xfId="0" applyFont="1"/>
    <xf numFmtId="0" fontId="0" fillId="0" borderId="21" xfId="0" applyBorder="1" applyAlignment="1">
      <alignment horizontal="center"/>
    </xf>
    <xf numFmtId="0" fontId="0" fillId="0" borderId="26" xfId="0" applyBorder="1"/>
    <xf numFmtId="0" fontId="0" fillId="0" borderId="15" xfId="0" applyBorder="1" applyAlignment="1">
      <alignment horizontal="center"/>
    </xf>
    <xf numFmtId="0" fontId="0" fillId="0" borderId="22" xfId="0" applyBorder="1"/>
    <xf numFmtId="0" fontId="50" fillId="0" borderId="21" xfId="0" applyFont="1" applyBorder="1" applyAlignment="1">
      <alignment horizontal="center" vertical="center"/>
    </xf>
    <xf numFmtId="0" fontId="0" fillId="0" borderId="15" xfId="0" applyBorder="1"/>
    <xf numFmtId="0" fontId="0" fillId="0" borderId="24" xfId="0" applyBorder="1"/>
    <xf numFmtId="0" fontId="0" fillId="0" borderId="19" xfId="0" applyBorder="1"/>
    <xf numFmtId="0" fontId="7" fillId="0" borderId="21" xfId="0" applyFont="1" applyBorder="1"/>
    <xf numFmtId="0" fontId="8" fillId="0" borderId="21" xfId="0" applyFont="1" applyBorder="1"/>
    <xf numFmtId="0" fontId="8" fillId="0" borderId="0" xfId="0" applyFont="1"/>
    <xf numFmtId="0" fontId="36" fillId="0" borderId="15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/>
    </xf>
    <xf numFmtId="0" fontId="8" fillId="0" borderId="15" xfId="0" applyFont="1" applyBorder="1" applyAlignment="1">
      <alignment horizontal="left"/>
    </xf>
    <xf numFmtId="0" fontId="8" fillId="0" borderId="19" xfId="0" applyFont="1" applyBorder="1" applyAlignment="1">
      <alignment horizontal="left"/>
    </xf>
    <xf numFmtId="0" fontId="9" fillId="0" borderId="0" xfId="0" applyFont="1" applyAlignment="1">
      <alignment horizontal="center" vertical="center"/>
    </xf>
    <xf numFmtId="0" fontId="8" fillId="0" borderId="15" xfId="0" applyFont="1" applyBorder="1" applyAlignment="1">
      <alignment horizontal="center"/>
    </xf>
    <xf numFmtId="0" fontId="34" fillId="0" borderId="15" xfId="0" applyFont="1" applyBorder="1" applyAlignment="1">
      <alignment horizontal="left" vertical="center"/>
    </xf>
    <xf numFmtId="0" fontId="33" fillId="0" borderId="0" xfId="0" applyFont="1" applyAlignment="1">
      <alignment horizontal="left" vertical="center"/>
    </xf>
    <xf numFmtId="0" fontId="36" fillId="0" borderId="21" xfId="0" applyFont="1" applyBorder="1" applyAlignment="1">
      <alignment horizontal="center" vertical="center"/>
    </xf>
    <xf numFmtId="0" fontId="36" fillId="5" borderId="15" xfId="0" applyFont="1" applyFill="1" applyBorder="1" applyAlignment="1">
      <alignment horizontal="center" vertical="center"/>
    </xf>
    <xf numFmtId="0" fontId="39" fillId="0" borderId="15" xfId="0" applyFont="1" applyBorder="1" applyAlignment="1">
      <alignment horizontal="center" vertical="center" shrinkToFit="1"/>
    </xf>
    <xf numFmtId="0" fontId="16" fillId="0" borderId="15" xfId="0" applyFont="1" applyBorder="1" applyAlignment="1">
      <alignment horizontal="left"/>
    </xf>
    <xf numFmtId="0" fontId="7" fillId="0" borderId="20" xfId="0" applyFont="1" applyBorder="1" applyAlignment="1">
      <alignment horizontal="center"/>
    </xf>
    <xf numFmtId="0" fontId="34" fillId="0" borderId="19" xfId="0" applyFont="1" applyBorder="1" applyAlignment="1">
      <alignment horizontal="center" vertical="center"/>
    </xf>
    <xf numFmtId="0" fontId="34" fillId="0" borderId="23" xfId="0" applyFont="1" applyBorder="1" applyAlignment="1">
      <alignment horizontal="center" vertical="center"/>
    </xf>
    <xf numFmtId="0" fontId="34" fillId="0" borderId="20" xfId="0" applyFont="1" applyBorder="1" applyAlignment="1">
      <alignment horizontal="center" vertical="center"/>
    </xf>
    <xf numFmtId="49" fontId="33" fillId="0" borderId="50" xfId="0" applyNumberFormat="1" applyFont="1" applyBorder="1" applyAlignment="1">
      <alignment horizontal="left" vertical="center"/>
    </xf>
    <xf numFmtId="0" fontId="34" fillId="5" borderId="19" xfId="0" applyFont="1" applyFill="1" applyBorder="1" applyAlignment="1">
      <alignment horizontal="center" vertical="center"/>
    </xf>
    <xf numFmtId="0" fontId="34" fillId="5" borderId="20" xfId="0" applyFont="1" applyFill="1" applyBorder="1" applyAlignment="1">
      <alignment horizontal="center" vertical="center"/>
    </xf>
    <xf numFmtId="0" fontId="5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3" fillId="5" borderId="20" xfId="0" applyFont="1" applyFill="1" applyBorder="1" applyAlignment="1">
      <alignment horizontal="center" vertical="center"/>
    </xf>
    <xf numFmtId="0" fontId="36" fillId="0" borderId="26" xfId="0" applyFont="1" applyBorder="1" applyAlignment="1">
      <alignment horizontal="center" vertical="center"/>
    </xf>
    <xf numFmtId="0" fontId="8" fillId="0" borderId="0" xfId="0" applyFont="1" applyAlignment="1">
      <alignment horizontal="left"/>
    </xf>
    <xf numFmtId="0" fontId="19" fillId="0" borderId="15" xfId="0" applyFont="1" applyBorder="1" applyAlignment="1">
      <alignment horizontal="center"/>
    </xf>
    <xf numFmtId="0" fontId="8" fillId="0" borderId="23" xfId="0" applyFont="1" applyBorder="1" applyAlignment="1">
      <alignment horizontal="left"/>
    </xf>
    <xf numFmtId="0" fontId="8" fillId="0" borderId="15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/>
    </xf>
    <xf numFmtId="49" fontId="9" fillId="0" borderId="50" xfId="0" applyNumberFormat="1" applyFont="1" applyBorder="1" applyAlignment="1">
      <alignment horizontal="left"/>
    </xf>
    <xf numFmtId="49" fontId="9" fillId="0" borderId="0" xfId="0" applyNumberFormat="1" applyFont="1" applyAlignment="1">
      <alignment horizontal="left"/>
    </xf>
    <xf numFmtId="0" fontId="7" fillId="0" borderId="15" xfId="0" applyFont="1" applyBorder="1" applyAlignment="1">
      <alignment horizontal="center"/>
    </xf>
    <xf numFmtId="0" fontId="8" fillId="0" borderId="23" xfId="0" applyFont="1" applyBorder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0" fontId="2" fillId="0" borderId="0" xfId="0" applyFont="1" applyAlignment="1"/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/>
    <xf numFmtId="0" fontId="5" fillId="0" borderId="0" xfId="0" applyFont="1" applyAlignment="1">
      <alignment horizontal="center"/>
    </xf>
    <xf numFmtId="0" fontId="1" fillId="0" borderId="10" xfId="0" applyFont="1" applyBorder="1" applyAlignment="1">
      <alignment horizontal="center"/>
    </xf>
    <xf numFmtId="0" fontId="4" fillId="0" borderId="11" xfId="0" applyFont="1" applyBorder="1" applyAlignment="1"/>
    <xf numFmtId="0" fontId="1" fillId="0" borderId="1" xfId="0" applyFont="1" applyBorder="1" applyAlignment="1">
      <alignment horizontal="left" vertical="center"/>
    </xf>
    <xf numFmtId="0" fontId="4" fillId="0" borderId="7" xfId="0" applyFont="1" applyBorder="1" applyAlignment="1"/>
    <xf numFmtId="0" fontId="1" fillId="0" borderId="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/>
    </xf>
    <xf numFmtId="0" fontId="4" fillId="0" borderId="13" xfId="0" applyFont="1" applyBorder="1" applyAlignment="1"/>
    <xf numFmtId="0" fontId="6" fillId="0" borderId="1" xfId="0" applyFont="1" applyBorder="1" applyAlignment="1">
      <alignment horizontal="center"/>
    </xf>
    <xf numFmtId="0" fontId="33" fillId="0" borderId="15" xfId="0" applyFont="1" applyBorder="1" applyAlignment="1">
      <alignment horizontal="right" vertical="center"/>
    </xf>
    <xf numFmtId="0" fontId="39" fillId="0" borderId="15" xfId="0" applyFont="1" applyBorder="1" applyAlignment="1">
      <alignment horizontal="center" vertical="center" wrapText="1"/>
    </xf>
    <xf numFmtId="0" fontId="36" fillId="0" borderId="15" xfId="0" applyFont="1" applyBorder="1" applyAlignment="1">
      <alignment horizontal="center" vertical="center"/>
    </xf>
    <xf numFmtId="0" fontId="39" fillId="0" borderId="1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15" xfId="0" applyFont="1" applyBorder="1" applyAlignment="1">
      <alignment horizontal="center"/>
    </xf>
    <xf numFmtId="49" fontId="16" fillId="0" borderId="15" xfId="0" applyNumberFormat="1" applyFont="1" applyBorder="1" applyAlignment="1">
      <alignment horizontal="left"/>
    </xf>
    <xf numFmtId="49" fontId="9" fillId="0" borderId="24" xfId="0" applyNumberFormat="1" applyFont="1" applyBorder="1" applyAlignment="1">
      <alignment horizontal="left"/>
    </xf>
    <xf numFmtId="49" fontId="9" fillId="0" borderId="22" xfId="0" applyNumberFormat="1" applyFont="1" applyBorder="1" applyAlignment="1">
      <alignment horizontal="left"/>
    </xf>
    <xf numFmtId="49" fontId="9" fillId="0" borderId="26" xfId="0" applyNumberFormat="1" applyFont="1" applyBorder="1" applyAlignment="1">
      <alignment horizontal="left"/>
    </xf>
    <xf numFmtId="49" fontId="9" fillId="0" borderId="21" xfId="0" applyNumberFormat="1" applyFont="1" applyBorder="1" applyAlignment="1">
      <alignment horizontal="left"/>
    </xf>
    <xf numFmtId="0" fontId="8" fillId="0" borderId="15" xfId="0" applyFont="1" applyBorder="1" applyAlignment="1">
      <alignment horizontal="left"/>
    </xf>
    <xf numFmtId="0" fontId="8" fillId="0" borderId="19" xfId="0" applyFont="1" applyBorder="1" applyAlignment="1">
      <alignment horizontal="left"/>
    </xf>
    <xf numFmtId="0" fontId="7" fillId="0" borderId="19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24" xfId="0" applyFont="1" applyBorder="1" applyAlignment="1"/>
    <xf numFmtId="0" fontId="7" fillId="0" borderId="22" xfId="0" applyFont="1" applyBorder="1" applyAlignment="1"/>
    <xf numFmtId="0" fontId="7" fillId="0" borderId="26" xfId="0" applyFont="1" applyBorder="1" applyAlignment="1"/>
    <xf numFmtId="0" fontId="7" fillId="0" borderId="21" xfId="0" applyFont="1" applyBorder="1" applyAlignment="1"/>
    <xf numFmtId="0" fontId="34" fillId="0" borderId="15" xfId="0" applyFont="1" applyBorder="1" applyAlignment="1">
      <alignment horizontal="left" vertical="center"/>
    </xf>
    <xf numFmtId="0" fontId="34" fillId="0" borderId="0" xfId="0" applyFont="1" applyAlignment="1">
      <alignment horizontal="center"/>
    </xf>
    <xf numFmtId="0" fontId="34" fillId="0" borderId="0" xfId="0" applyFont="1" applyAlignment="1">
      <alignment horizontal="center" vertical="center"/>
    </xf>
    <xf numFmtId="0" fontId="33" fillId="0" borderId="0" xfId="0" applyFont="1" applyAlignment="1">
      <alignment horizontal="left" vertical="center"/>
    </xf>
    <xf numFmtId="0" fontId="33" fillId="0" borderId="21" xfId="0" applyFont="1" applyBorder="1" applyAlignment="1">
      <alignment horizontal="left"/>
    </xf>
    <xf numFmtId="0" fontId="39" fillId="0" borderId="0" xfId="0" applyFont="1" applyAlignment="1">
      <alignment horizontal="left" wrapText="1"/>
    </xf>
    <xf numFmtId="0" fontId="36" fillId="0" borderId="19" xfId="0" applyFont="1" applyBorder="1" applyAlignment="1">
      <alignment horizontal="center" vertical="center" wrapText="1"/>
    </xf>
    <xf numFmtId="0" fontId="36" fillId="0" borderId="22" xfId="0" applyFont="1" applyBorder="1" applyAlignment="1">
      <alignment horizontal="center" vertical="center"/>
    </xf>
    <xf numFmtId="0" fontId="36" fillId="0" borderId="21" xfId="0" applyFont="1" applyBorder="1" applyAlignment="1">
      <alignment horizontal="center" vertical="center"/>
    </xf>
    <xf numFmtId="0" fontId="36" fillId="5" borderId="15" xfId="0" applyFont="1" applyFill="1" applyBorder="1" applyAlignment="1">
      <alignment horizontal="center" vertical="center"/>
    </xf>
    <xf numFmtId="0" fontId="39" fillId="0" borderId="15" xfId="0" applyFont="1" applyBorder="1" applyAlignment="1">
      <alignment horizontal="center" vertical="center" shrinkToFit="1"/>
    </xf>
    <xf numFmtId="0" fontId="7" fillId="0" borderId="20" xfId="0" applyFont="1" applyBorder="1" applyAlignment="1">
      <alignment horizontal="center"/>
    </xf>
    <xf numFmtId="0" fontId="7" fillId="0" borderId="27" xfId="0" applyFont="1" applyBorder="1" applyAlignment="1"/>
    <xf numFmtId="0" fontId="7" fillId="0" borderId="25" xfId="0" applyFont="1" applyBorder="1" applyAlignment="1"/>
    <xf numFmtId="49" fontId="9" fillId="0" borderId="25" xfId="0" applyNumberFormat="1" applyFont="1" applyBorder="1" applyAlignment="1">
      <alignment horizontal="left"/>
    </xf>
    <xf numFmtId="49" fontId="9" fillId="0" borderId="27" xfId="0" applyNumberFormat="1" applyFont="1" applyBorder="1" applyAlignment="1">
      <alignment horizontal="left"/>
    </xf>
    <xf numFmtId="0" fontId="16" fillId="0" borderId="15" xfId="0" applyFont="1" applyBorder="1" applyAlignment="1">
      <alignment horizontal="left"/>
    </xf>
    <xf numFmtId="49" fontId="16" fillId="0" borderId="19" xfId="0" applyNumberFormat="1" applyFont="1" applyBorder="1" applyAlignment="1">
      <alignment horizontal="left"/>
    </xf>
    <xf numFmtId="49" fontId="16" fillId="0" borderId="23" xfId="0" applyNumberFormat="1" applyFont="1" applyBorder="1" applyAlignment="1">
      <alignment horizontal="left"/>
    </xf>
    <xf numFmtId="49" fontId="16" fillId="0" borderId="20" xfId="0" applyNumberFormat="1" applyFont="1" applyBorder="1" applyAlignment="1">
      <alignment horizontal="left"/>
    </xf>
    <xf numFmtId="0" fontId="16" fillId="0" borderId="19" xfId="0" applyFont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8" fillId="0" borderId="21" xfId="0" applyFont="1" applyBorder="1" applyAlignment="1"/>
    <xf numFmtId="0" fontId="8" fillId="0" borderId="21" xfId="0" applyFont="1" applyBorder="1" applyAlignment="1">
      <alignment horizontal="center"/>
    </xf>
    <xf numFmtId="0" fontId="8" fillId="0" borderId="21" xfId="0" applyFont="1" applyBorder="1" applyAlignment="1">
      <alignment horizontal="right"/>
    </xf>
    <xf numFmtId="0" fontId="11" fillId="5" borderId="50" xfId="0" applyFont="1" applyFill="1" applyBorder="1" applyAlignment="1">
      <alignment horizontal="center"/>
    </xf>
    <xf numFmtId="0" fontId="11" fillId="5" borderId="0" xfId="0" applyFont="1" applyFill="1" applyAlignment="1">
      <alignment horizontal="center"/>
    </xf>
    <xf numFmtId="0" fontId="11" fillId="5" borderId="28" xfId="0" applyFont="1" applyFill="1" applyBorder="1" applyAlignment="1">
      <alignment horizontal="center"/>
    </xf>
    <xf numFmtId="0" fontId="34" fillId="5" borderId="19" xfId="0" applyFont="1" applyFill="1" applyBorder="1" applyAlignment="1">
      <alignment horizontal="center" vertical="center"/>
    </xf>
    <xf numFmtId="0" fontId="34" fillId="5" borderId="20" xfId="0" applyFont="1" applyFill="1" applyBorder="1" applyAlignment="1">
      <alignment horizontal="center" vertical="center"/>
    </xf>
    <xf numFmtId="0" fontId="33" fillId="0" borderId="21" xfId="0" applyFont="1" applyBorder="1" applyAlignment="1">
      <alignment vertical="center"/>
    </xf>
    <xf numFmtId="0" fontId="33" fillId="0" borderId="19" xfId="0" applyFont="1" applyBorder="1" applyAlignment="1">
      <alignment horizontal="left"/>
    </xf>
    <xf numFmtId="0" fontId="33" fillId="0" borderId="23" xfId="0" applyFont="1" applyBorder="1" applyAlignment="1">
      <alignment horizontal="left"/>
    </xf>
    <xf numFmtId="0" fontId="37" fillId="0" borderId="23" xfId="0" applyFont="1" applyBorder="1" applyAlignment="1">
      <alignment vertical="center" wrapText="1"/>
    </xf>
    <xf numFmtId="0" fontId="37" fillId="0" borderId="23" xfId="0" applyFont="1" applyBorder="1" applyAlignment="1">
      <alignment vertical="center"/>
    </xf>
    <xf numFmtId="0" fontId="37" fillId="0" borderId="20" xfId="0" applyFont="1" applyBorder="1" applyAlignment="1">
      <alignment vertical="center"/>
    </xf>
    <xf numFmtId="0" fontId="36" fillId="0" borderId="15" xfId="0" applyFont="1" applyBorder="1" applyAlignment="1">
      <alignment horizontal="center" vertical="center" wrapText="1"/>
    </xf>
    <xf numFmtId="0" fontId="36" fillId="0" borderId="19" xfId="0" applyFont="1" applyBorder="1" applyAlignment="1">
      <alignment horizontal="center" vertical="center"/>
    </xf>
    <xf numFmtId="0" fontId="36" fillId="0" borderId="20" xfId="0" applyFont="1" applyBorder="1" applyAlignment="1">
      <alignment horizontal="center" vertical="center"/>
    </xf>
    <xf numFmtId="0" fontId="39" fillId="0" borderId="19" xfId="0" applyFont="1" applyBorder="1" applyAlignment="1">
      <alignment horizontal="center" vertical="center" shrinkToFit="1"/>
    </xf>
    <xf numFmtId="0" fontId="39" fillId="0" borderId="20" xfId="0" applyFont="1" applyBorder="1" applyAlignment="1">
      <alignment horizontal="center" vertical="center" shrinkToFit="1"/>
    </xf>
    <xf numFmtId="0" fontId="34" fillId="0" borderId="19" xfId="0" applyFont="1" applyBorder="1" applyAlignment="1">
      <alignment horizontal="center" vertical="center"/>
    </xf>
    <xf numFmtId="0" fontId="34" fillId="0" borderId="23" xfId="0" applyFont="1" applyBorder="1" applyAlignment="1">
      <alignment horizontal="center" vertical="center"/>
    </xf>
    <xf numFmtId="0" fontId="34" fillId="0" borderId="20" xfId="0" applyFont="1" applyBorder="1" applyAlignment="1">
      <alignment horizontal="center" vertical="center"/>
    </xf>
    <xf numFmtId="49" fontId="33" fillId="0" borderId="50" xfId="0" applyNumberFormat="1" applyFont="1" applyBorder="1" applyAlignment="1">
      <alignment horizontal="left" vertical="center"/>
    </xf>
    <xf numFmtId="49" fontId="33" fillId="0" borderId="0" xfId="0" applyNumberFormat="1" applyFont="1" applyAlignment="1">
      <alignment horizontal="left" vertical="center"/>
    </xf>
    <xf numFmtId="49" fontId="33" fillId="0" borderId="28" xfId="0" applyNumberFormat="1" applyFont="1" applyBorder="1" applyAlignment="1">
      <alignment horizontal="left" vertical="center"/>
    </xf>
    <xf numFmtId="49" fontId="33" fillId="0" borderId="26" xfId="0" applyNumberFormat="1" applyFont="1" applyBorder="1" applyAlignment="1">
      <alignment horizontal="left" vertical="center"/>
    </xf>
    <xf numFmtId="49" fontId="33" fillId="0" borderId="21" xfId="0" applyNumberFormat="1" applyFont="1" applyBorder="1" applyAlignment="1">
      <alignment horizontal="left" vertical="center"/>
    </xf>
    <xf numFmtId="49" fontId="33" fillId="0" borderId="27" xfId="0" applyNumberFormat="1" applyFont="1" applyBorder="1" applyAlignment="1">
      <alignment horizontal="left" vertical="center"/>
    </xf>
    <xf numFmtId="0" fontId="33" fillId="0" borderId="19" xfId="0" applyFont="1" applyBorder="1" applyAlignment="1">
      <alignment horizontal="left" vertical="center"/>
    </xf>
    <xf numFmtId="0" fontId="33" fillId="0" borderId="23" xfId="0" applyFont="1" applyBorder="1" applyAlignment="1">
      <alignment horizontal="left" vertical="center"/>
    </xf>
    <xf numFmtId="0" fontId="33" fillId="0" borderId="20" xfId="0" applyFont="1" applyBorder="1" applyAlignment="1">
      <alignment horizontal="left" vertical="center"/>
    </xf>
    <xf numFmtId="0" fontId="36" fillId="0" borderId="25" xfId="0" applyFont="1" applyBorder="1" applyAlignment="1">
      <alignment horizontal="center" vertical="center"/>
    </xf>
    <xf numFmtId="0" fontId="36" fillId="0" borderId="27" xfId="0" applyFont="1" applyBorder="1" applyAlignment="1">
      <alignment horizontal="center" vertical="center"/>
    </xf>
    <xf numFmtId="0" fontId="5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3" fillId="0" borderId="21" xfId="0" applyFont="1" applyBorder="1" applyAlignment="1">
      <alignment horizontal="center" vertical="center"/>
    </xf>
    <xf numFmtId="0" fontId="36" fillId="0" borderId="17" xfId="0" applyFont="1" applyBorder="1" applyAlignment="1">
      <alignment horizontal="center" vertical="center"/>
    </xf>
    <xf numFmtId="0" fontId="36" fillId="0" borderId="16" xfId="0" applyFont="1" applyBorder="1" applyAlignment="1">
      <alignment horizontal="center" vertical="center"/>
    </xf>
    <xf numFmtId="165" fontId="33" fillId="0" borderId="21" xfId="0" applyNumberFormat="1" applyFont="1" applyBorder="1" applyAlignment="1">
      <alignment horizontal="center" vertical="center"/>
    </xf>
    <xf numFmtId="49" fontId="33" fillId="0" borderId="24" xfId="0" applyNumberFormat="1" applyFont="1" applyBorder="1" applyAlignment="1">
      <alignment horizontal="left"/>
    </xf>
    <xf numFmtId="49" fontId="33" fillId="0" borderId="22" xfId="0" applyNumberFormat="1" applyFont="1" applyBorder="1" applyAlignment="1">
      <alignment horizontal="left"/>
    </xf>
    <xf numFmtId="49" fontId="33" fillId="0" borderId="25" xfId="0" applyNumberFormat="1" applyFont="1" applyBorder="1" applyAlignment="1">
      <alignment horizontal="left"/>
    </xf>
    <xf numFmtId="49" fontId="33" fillId="0" borderId="26" xfId="0" applyNumberFormat="1" applyFont="1" applyBorder="1" applyAlignment="1">
      <alignment horizontal="left"/>
    </xf>
    <xf numFmtId="49" fontId="33" fillId="0" borderId="21" xfId="0" applyNumberFormat="1" applyFont="1" applyBorder="1" applyAlignment="1">
      <alignment horizontal="left"/>
    </xf>
    <xf numFmtId="49" fontId="33" fillId="0" borderId="27" xfId="0" applyNumberFormat="1" applyFont="1" applyBorder="1" applyAlignment="1">
      <alignment horizontal="left"/>
    </xf>
    <xf numFmtId="0" fontId="33" fillId="5" borderId="19" xfId="0" applyFont="1" applyFill="1" applyBorder="1" applyAlignment="1">
      <alignment horizontal="center" vertical="center"/>
    </xf>
    <xf numFmtId="0" fontId="33" fillId="5" borderId="20" xfId="0" applyFont="1" applyFill="1" applyBorder="1" applyAlignment="1">
      <alignment horizontal="center" vertical="center"/>
    </xf>
    <xf numFmtId="0" fontId="36" fillId="0" borderId="24" xfId="0" applyFont="1" applyBorder="1" applyAlignment="1">
      <alignment horizontal="center" vertical="center"/>
    </xf>
    <xf numFmtId="0" fontId="36" fillId="0" borderId="26" xfId="0" applyFont="1" applyBorder="1" applyAlignment="1">
      <alignment horizontal="center" vertical="center"/>
    </xf>
    <xf numFmtId="0" fontId="36" fillId="0" borderId="19" xfId="0" applyFont="1" applyBorder="1" applyAlignment="1">
      <alignment horizontal="center" vertical="center" shrinkToFit="1"/>
    </xf>
    <xf numFmtId="0" fontId="36" fillId="0" borderId="20" xfId="0" applyFont="1" applyBorder="1" applyAlignment="1">
      <alignment horizontal="center" vertical="center" shrinkToFit="1"/>
    </xf>
    <xf numFmtId="0" fontId="33" fillId="0" borderId="20" xfId="0" applyFont="1" applyBorder="1" applyAlignment="1">
      <alignment horizontal="left"/>
    </xf>
    <xf numFmtId="49" fontId="33" fillId="0" borderId="24" xfId="0" applyNumberFormat="1" applyFont="1" applyBorder="1" applyAlignment="1">
      <alignment horizontal="left" vertical="center"/>
    </xf>
    <xf numFmtId="49" fontId="33" fillId="0" borderId="22" xfId="0" applyNumberFormat="1" applyFont="1" applyBorder="1" applyAlignment="1">
      <alignment horizontal="left" vertical="center"/>
    </xf>
    <xf numFmtId="49" fontId="33" fillId="0" borderId="25" xfId="0" applyNumberFormat="1" applyFont="1" applyBorder="1" applyAlignment="1">
      <alignment horizontal="left" vertical="center"/>
    </xf>
    <xf numFmtId="0" fontId="24" fillId="5" borderId="19" xfId="0" applyFont="1" applyFill="1" applyBorder="1" applyAlignment="1">
      <alignment horizontal="center"/>
    </xf>
    <xf numFmtId="0" fontId="24" fillId="5" borderId="20" xfId="0" applyFont="1" applyFill="1" applyBorder="1" applyAlignment="1">
      <alignment horizont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3" xfId="0" applyFont="1" applyBorder="1" applyAlignment="1">
      <alignment horizontal="left"/>
    </xf>
    <xf numFmtId="0" fontId="8" fillId="0" borderId="20" xfId="0" applyFont="1" applyBorder="1" applyAlignment="1">
      <alignment horizontal="left"/>
    </xf>
    <xf numFmtId="0" fontId="8" fillId="0" borderId="15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5" borderId="15" xfId="0" applyFont="1" applyFill="1" applyBorder="1" applyAlignment="1">
      <alignment horizontal="center" vertical="center"/>
    </xf>
    <xf numFmtId="0" fontId="8" fillId="0" borderId="0" xfId="0" applyFont="1" applyAlignment="1">
      <alignment horizontal="left"/>
    </xf>
    <xf numFmtId="0" fontId="19" fillId="0" borderId="15" xfId="0" applyFont="1" applyBorder="1" applyAlignment="1">
      <alignment horizontal="center"/>
    </xf>
    <xf numFmtId="49" fontId="8" fillId="0" borderId="22" xfId="0" applyNumberFormat="1" applyFont="1" applyBorder="1" applyAlignment="1">
      <alignment horizontal="left"/>
    </xf>
    <xf numFmtId="49" fontId="8" fillId="0" borderId="0" xfId="0" applyNumberFormat="1" applyFont="1" applyAlignment="1">
      <alignment horizontal="left"/>
    </xf>
    <xf numFmtId="0" fontId="8" fillId="0" borderId="50" xfId="0" applyFont="1" applyBorder="1" applyAlignment="1"/>
    <xf numFmtId="0" fontId="8" fillId="0" borderId="0" xfId="0" applyFont="1" applyAlignment="1"/>
    <xf numFmtId="0" fontId="8" fillId="0" borderId="50" xfId="0" applyFont="1" applyBorder="1" applyAlignment="1">
      <alignment horizontal="left"/>
    </xf>
    <xf numFmtId="0" fontId="8" fillId="0" borderId="24" xfId="0" applyFont="1" applyBorder="1" applyAlignment="1">
      <alignment horizontal="left"/>
    </xf>
    <xf numFmtId="0" fontId="8" fillId="0" borderId="22" xfId="0" applyFont="1" applyBorder="1" applyAlignment="1">
      <alignment horizontal="left"/>
    </xf>
    <xf numFmtId="0" fontId="8" fillId="0" borderId="25" xfId="0" applyFont="1" applyBorder="1" applyAlignment="1">
      <alignment horizontal="left"/>
    </xf>
    <xf numFmtId="0" fontId="8" fillId="0" borderId="26" xfId="0" applyFont="1" applyBorder="1" applyAlignment="1">
      <alignment horizontal="left"/>
    </xf>
    <xf numFmtId="0" fontId="8" fillId="0" borderId="21" xfId="0" applyFont="1" applyBorder="1" applyAlignment="1">
      <alignment horizontal="left"/>
    </xf>
    <xf numFmtId="0" fontId="8" fillId="0" borderId="27" xfId="0" applyFont="1" applyBorder="1" applyAlignment="1">
      <alignment horizontal="left"/>
    </xf>
    <xf numFmtId="49" fontId="8" fillId="0" borderId="24" xfId="0" applyNumberFormat="1" applyFont="1" applyBorder="1" applyAlignment="1">
      <alignment horizontal="left"/>
    </xf>
    <xf numFmtId="49" fontId="8" fillId="0" borderId="25" xfId="0" applyNumberFormat="1" applyFont="1" applyBorder="1" applyAlignment="1">
      <alignment horizontal="left"/>
    </xf>
    <xf numFmtId="49" fontId="8" fillId="0" borderId="26" xfId="0" applyNumberFormat="1" applyFont="1" applyBorder="1" applyAlignment="1">
      <alignment horizontal="left"/>
    </xf>
    <xf numFmtId="49" fontId="8" fillId="0" borderId="21" xfId="0" applyNumberFormat="1" applyFont="1" applyBorder="1" applyAlignment="1">
      <alignment horizontal="left"/>
    </xf>
    <xf numFmtId="49" fontId="8" fillId="0" borderId="27" xfId="0" applyNumberFormat="1" applyFont="1" applyBorder="1" applyAlignment="1">
      <alignment horizontal="left"/>
    </xf>
    <xf numFmtId="0" fontId="16" fillId="0" borderId="23" xfId="0" applyFont="1" applyBorder="1" applyAlignment="1">
      <alignment horizontal="center"/>
    </xf>
    <xf numFmtId="0" fontId="19" fillId="0" borderId="19" xfId="0" applyFont="1" applyBorder="1" applyAlignment="1">
      <alignment horizontal="center"/>
    </xf>
    <xf numFmtId="0" fontId="19" fillId="0" borderId="20" xfId="0" applyFont="1" applyBorder="1" applyAlignment="1">
      <alignment horizontal="center"/>
    </xf>
    <xf numFmtId="49" fontId="9" fillId="0" borderId="50" xfId="0" applyNumberFormat="1" applyFont="1" applyBorder="1" applyAlignment="1">
      <alignment horizontal="left"/>
    </xf>
    <xf numFmtId="49" fontId="9" fillId="0" borderId="0" xfId="0" applyNumberFormat="1" applyFont="1" applyAlignment="1">
      <alignment horizontal="left"/>
    </xf>
    <xf numFmtId="49" fontId="9" fillId="0" borderId="28" xfId="0" applyNumberFormat="1" applyFont="1" applyBorder="1" applyAlignment="1">
      <alignment horizontal="left"/>
    </xf>
    <xf numFmtId="0" fontId="28" fillId="0" borderId="24" xfId="0" applyFont="1" applyBorder="1" applyAlignment="1">
      <alignment horizontal="center"/>
    </xf>
    <xf numFmtId="0" fontId="28" fillId="0" borderId="25" xfId="0" applyFont="1" applyBorder="1" applyAlignment="1">
      <alignment horizontal="center"/>
    </xf>
    <xf numFmtId="0" fontId="28" fillId="0" borderId="26" xfId="0" applyFont="1" applyBorder="1" applyAlignment="1">
      <alignment horizontal="center"/>
    </xf>
    <xf numFmtId="0" fontId="28" fillId="0" borderId="27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8" fillId="0" borderId="49" xfId="0" applyFont="1" applyBorder="1" applyAlignment="1">
      <alignment horizontal="center"/>
    </xf>
    <xf numFmtId="0" fontId="27" fillId="0" borderId="44" xfId="0" applyFont="1" applyBorder="1" applyAlignment="1">
      <alignment horizontal="left"/>
    </xf>
    <xf numFmtId="0" fontId="27" fillId="0" borderId="45" xfId="0" applyFont="1" applyBorder="1" applyAlignment="1">
      <alignment horizontal="left"/>
    </xf>
    <xf numFmtId="0" fontId="27" fillId="0" borderId="46" xfId="0" applyFont="1" applyBorder="1" applyAlignment="1">
      <alignment horizontal="left"/>
    </xf>
    <xf numFmtId="0" fontId="8" fillId="0" borderId="49" xfId="0" applyFont="1" applyBorder="1" applyAlignment="1">
      <alignment horizontal="right"/>
    </xf>
    <xf numFmtId="0" fontId="27" fillId="0" borderId="42" xfId="0" applyFont="1" applyBorder="1" applyAlignment="1">
      <alignment horizontal="center"/>
    </xf>
    <xf numFmtId="0" fontId="27" fillId="0" borderId="36" xfId="0" applyFont="1" applyBorder="1" applyAlignment="1">
      <alignment horizontal="center"/>
    </xf>
    <xf numFmtId="0" fontId="27" fillId="0" borderId="37" xfId="0" applyFont="1" applyBorder="1" applyAlignment="1">
      <alignment horizontal="center"/>
    </xf>
    <xf numFmtId="49" fontId="9" fillId="0" borderId="29" xfId="0" applyNumberFormat="1" applyFont="1" applyBorder="1" applyAlignment="1">
      <alignment horizontal="left"/>
    </xf>
    <xf numFmtId="49" fontId="9" fillId="0" borderId="35" xfId="0" applyNumberFormat="1" applyFont="1" applyBorder="1" applyAlignment="1">
      <alignment horizontal="left"/>
    </xf>
    <xf numFmtId="49" fontId="9" fillId="0" borderId="30" xfId="0" applyNumberFormat="1" applyFont="1" applyBorder="1" applyAlignment="1">
      <alignment horizontal="left"/>
    </xf>
    <xf numFmtId="49" fontId="9" fillId="0" borderId="31" xfId="0" applyNumberFormat="1" applyFont="1" applyBorder="1" applyAlignment="1">
      <alignment horizontal="left"/>
    </xf>
    <xf numFmtId="49" fontId="9" fillId="0" borderId="15" xfId="0" applyNumberFormat="1" applyFont="1" applyBorder="1" applyAlignment="1">
      <alignment horizontal="left"/>
    </xf>
    <xf numFmtId="49" fontId="9" fillId="0" borderId="32" xfId="0" applyNumberFormat="1" applyFont="1" applyBorder="1" applyAlignment="1">
      <alignment horizontal="left"/>
    </xf>
    <xf numFmtId="0" fontId="8" fillId="0" borderId="31" xfId="0" applyFont="1" applyBorder="1" applyAlignment="1">
      <alignment horizontal="left"/>
    </xf>
    <xf numFmtId="0" fontId="8" fillId="0" borderId="32" xfId="0" applyFont="1" applyBorder="1" applyAlignment="1">
      <alignment horizontal="left"/>
    </xf>
    <xf numFmtId="0" fontId="7" fillId="0" borderId="38" xfId="0" applyFont="1" applyBorder="1" applyAlignment="1">
      <alignment horizontal="center"/>
    </xf>
    <xf numFmtId="0" fontId="7" fillId="0" borderId="34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16" fillId="0" borderId="21" xfId="0" applyFont="1" applyBorder="1" applyAlignment="1">
      <alignment horizontal="left"/>
    </xf>
    <xf numFmtId="0" fontId="7" fillId="0" borderId="22" xfId="0" applyFont="1" applyBorder="1" applyAlignment="1">
      <alignment horizontal="center" vertical="top"/>
    </xf>
    <xf numFmtId="0" fontId="8" fillId="0" borderId="17" xfId="0" applyFont="1" applyBorder="1" applyAlignment="1">
      <alignment horizontal="center" vertical="top"/>
    </xf>
    <xf numFmtId="0" fontId="8" fillId="0" borderId="18" xfId="0" applyFont="1" applyBorder="1" applyAlignment="1">
      <alignment horizontal="center" vertical="top"/>
    </xf>
    <xf numFmtId="0" fontId="8" fillId="0" borderId="16" xfId="0" applyFont="1" applyBorder="1" applyAlignment="1">
      <alignment horizontal="center" vertical="top"/>
    </xf>
    <xf numFmtId="0" fontId="8" fillId="0" borderId="19" xfId="0" applyFont="1" applyBorder="1" applyAlignment="1">
      <alignment horizontal="center"/>
    </xf>
    <xf numFmtId="0" fontId="8" fillId="0" borderId="23" xfId="0" applyFont="1" applyBorder="1" applyAlignment="1">
      <alignment horizontal="center"/>
    </xf>
    <xf numFmtId="0" fontId="9" fillId="0" borderId="21" xfId="0" applyFont="1" applyBorder="1" applyAlignment="1">
      <alignment horizontal="center" vertical="center"/>
    </xf>
  </cellXfs>
  <cellStyles count="1">
    <cellStyle name="Normal" xfId="0" builtinId="0"/>
  </cellStyles>
  <dxfs count="63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 tint="-0.24994659260841701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 tint="-0.2499465926084170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316992</xdr:colOff>
      <xdr:row>0</xdr:row>
      <xdr:rowOff>8128</xdr:rowOff>
    </xdr:from>
    <xdr:to>
      <xdr:col>19</xdr:col>
      <xdr:colOff>593344</xdr:colOff>
      <xdr:row>1</xdr:row>
      <xdr:rowOff>32512</xdr:rowOff>
    </xdr:to>
    <xdr:sp macro="" textlink="">
      <xdr:nvSpPr>
        <xdr:cNvPr id="2" name="ลูกศร: ขวา 1">
          <a:extLst>
            <a:ext uri="{FF2B5EF4-FFF2-40B4-BE49-F238E27FC236}">
              <a16:creationId xmlns:a16="http://schemas.microsoft.com/office/drawing/2014/main" id="{C68E3CA7-B6AD-8B5C-9925-9D45BE944847}"/>
            </a:ext>
          </a:extLst>
        </xdr:cNvPr>
        <xdr:cNvSpPr/>
      </xdr:nvSpPr>
      <xdr:spPr>
        <a:xfrm flipH="1">
          <a:off x="9298432" y="8128"/>
          <a:ext cx="1398016" cy="357632"/>
        </a:xfrm>
        <a:prstGeom prst="rightArrow">
          <a:avLst/>
        </a:prstGeom>
        <a:solidFill>
          <a:srgbClr val="FFFF00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B999"/>
  <sheetViews>
    <sheetView workbookViewId="0">
      <selection activeCell="G22" sqref="G22:G30"/>
    </sheetView>
  </sheetViews>
  <sheetFormatPr defaultColWidth="12.625" defaultRowHeight="15" customHeight="1"/>
  <cols>
    <col min="1" max="1" width="10.125" style="2" customWidth="1"/>
    <col min="2" max="2" width="22.125" style="2" customWidth="1"/>
    <col min="3" max="3" width="9.375" style="2" customWidth="1"/>
    <col min="4" max="4" width="21.625" style="2" customWidth="1"/>
    <col min="5" max="5" width="10.125" style="2" customWidth="1"/>
    <col min="6" max="6" width="23.625" style="2" customWidth="1"/>
    <col min="7" max="7" width="9.375" style="2" customWidth="1"/>
    <col min="8" max="8" width="21.625" style="2" customWidth="1"/>
    <col min="9" max="28" width="7.875" style="2" customWidth="1"/>
    <col min="29" max="16384" width="12.625" style="2"/>
  </cols>
  <sheetData>
    <row r="1" spans="1:28" ht="15" customHeight="1">
      <c r="A1" s="247" t="s">
        <v>0</v>
      </c>
      <c r="B1" s="248"/>
      <c r="C1" s="248"/>
      <c r="D1" s="248"/>
      <c r="E1" s="248"/>
      <c r="F1" s="248"/>
      <c r="G1" s="248"/>
      <c r="H1" s="248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5" customHeight="1" thickBot="1">
      <c r="A2" s="249" t="s">
        <v>1</v>
      </c>
      <c r="B2" s="250"/>
      <c r="C2" s="250"/>
      <c r="D2" s="250"/>
      <c r="E2" s="250"/>
      <c r="F2" s="250"/>
      <c r="G2" s="250"/>
      <c r="H2" s="250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ht="17.25" customHeight="1">
      <c r="A3" s="4" t="s">
        <v>2</v>
      </c>
      <c r="B3" s="5"/>
      <c r="C3" s="5"/>
      <c r="D3" s="5"/>
      <c r="E3" s="5"/>
      <c r="F3" s="5"/>
      <c r="G3" s="5"/>
      <c r="H3" s="5"/>
      <c r="I3" s="6"/>
      <c r="J3" s="6"/>
      <c r="K3" s="6"/>
      <c r="L3" s="7"/>
      <c r="M3" s="7"/>
      <c r="N3" s="7"/>
      <c r="O3" s="7"/>
      <c r="P3" s="7"/>
      <c r="Q3" s="7"/>
      <c r="R3" s="7"/>
      <c r="S3" s="7"/>
      <c r="T3" s="7"/>
      <c r="U3" s="8"/>
      <c r="V3" s="6"/>
      <c r="W3" s="6"/>
      <c r="X3" s="6"/>
      <c r="Y3" s="6"/>
      <c r="Z3" s="6"/>
      <c r="AA3" s="6"/>
      <c r="AB3" s="6"/>
    </row>
    <row r="4" spans="1:28" ht="19.7" customHeight="1" thickBot="1">
      <c r="A4" s="9" t="s">
        <v>3</v>
      </c>
      <c r="B4" s="10"/>
      <c r="C4" s="10"/>
      <c r="D4" s="10"/>
      <c r="E4" s="10"/>
      <c r="F4" s="10"/>
      <c r="G4" s="10"/>
      <c r="H4" s="10" t="s">
        <v>4</v>
      </c>
      <c r="I4" s="6"/>
      <c r="J4" s="6"/>
      <c r="K4" s="6"/>
      <c r="L4" s="6"/>
      <c r="M4" s="6"/>
      <c r="N4" s="6"/>
      <c r="O4" s="6"/>
      <c r="P4" s="6"/>
      <c r="Q4" s="7"/>
      <c r="R4" s="7"/>
      <c r="S4" s="7"/>
      <c r="T4" s="7"/>
      <c r="U4" s="7"/>
      <c r="V4" s="7"/>
      <c r="W4" s="7"/>
      <c r="X4" s="7"/>
      <c r="Y4" s="7"/>
      <c r="Z4" s="6"/>
      <c r="AA4" s="6"/>
      <c r="AB4" s="6"/>
    </row>
    <row r="5" spans="1:28" ht="2.25" hidden="1" customHeight="1">
      <c r="A5" s="252"/>
      <c r="B5" s="253"/>
      <c r="C5" s="253"/>
      <c r="D5" s="253"/>
      <c r="E5" s="253"/>
      <c r="F5" s="253"/>
      <c r="G5" s="253"/>
      <c r="H5" s="253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28" ht="21.75" customHeight="1">
      <c r="A6" s="254" t="s">
        <v>5</v>
      </c>
      <c r="B6" s="256" t="s">
        <v>6</v>
      </c>
      <c r="C6" s="11" t="s">
        <v>7</v>
      </c>
      <c r="D6" s="257" t="s">
        <v>8</v>
      </c>
      <c r="E6" s="254" t="s">
        <v>5</v>
      </c>
      <c r="F6" s="256" t="s">
        <v>6</v>
      </c>
      <c r="G6" s="12" t="s">
        <v>9</v>
      </c>
      <c r="H6" s="259" t="s">
        <v>8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</row>
    <row r="7" spans="1:28" ht="15.95" customHeight="1">
      <c r="A7" s="255"/>
      <c r="B7" s="255"/>
      <c r="C7" s="13" t="s">
        <v>10</v>
      </c>
      <c r="D7" s="258"/>
      <c r="E7" s="255"/>
      <c r="F7" s="255"/>
      <c r="G7" s="14" t="s">
        <v>10</v>
      </c>
      <c r="H7" s="255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</row>
    <row r="8" spans="1:28" ht="19.7" customHeight="1">
      <c r="A8" s="15" t="s">
        <v>11</v>
      </c>
      <c r="B8" s="16" t="s">
        <v>12</v>
      </c>
      <c r="C8" s="16"/>
      <c r="D8" s="17"/>
      <c r="E8" s="15" t="s">
        <v>11</v>
      </c>
      <c r="F8" s="16" t="s">
        <v>12</v>
      </c>
      <c r="G8" s="18"/>
      <c r="H8" s="16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 spans="1:28" ht="19.7" customHeight="1">
      <c r="A9" s="15" t="s">
        <v>13</v>
      </c>
      <c r="B9" s="16" t="s">
        <v>14</v>
      </c>
      <c r="C9" s="16"/>
      <c r="D9" s="17"/>
      <c r="E9" s="15" t="s">
        <v>13</v>
      </c>
      <c r="F9" s="16" t="s">
        <v>14</v>
      </c>
      <c r="G9" s="18"/>
      <c r="H9" s="16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</row>
    <row r="10" spans="1:28" ht="19.7" customHeight="1">
      <c r="A10" s="15" t="s">
        <v>15</v>
      </c>
      <c r="B10" s="16" t="s">
        <v>16</v>
      </c>
      <c r="C10" s="16"/>
      <c r="D10" s="17"/>
      <c r="E10" s="15" t="s">
        <v>15</v>
      </c>
      <c r="F10" s="16" t="s">
        <v>16</v>
      </c>
      <c r="G10" s="18"/>
      <c r="H10" s="16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</row>
    <row r="11" spans="1:28" ht="19.7" customHeight="1">
      <c r="A11" s="15" t="s">
        <v>17</v>
      </c>
      <c r="B11" s="16" t="s">
        <v>18</v>
      </c>
      <c r="C11" s="16"/>
      <c r="D11" s="17"/>
      <c r="E11" s="15" t="s">
        <v>17</v>
      </c>
      <c r="F11" s="16" t="s">
        <v>18</v>
      </c>
      <c r="G11" s="18"/>
      <c r="H11" s="16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8" ht="19.7" customHeight="1">
      <c r="A12" s="15" t="s">
        <v>19</v>
      </c>
      <c r="B12" s="16" t="s">
        <v>20</v>
      </c>
      <c r="C12" s="16"/>
      <c r="D12" s="17"/>
      <c r="E12" s="15" t="s">
        <v>19</v>
      </c>
      <c r="F12" s="16" t="s">
        <v>20</v>
      </c>
      <c r="G12" s="18"/>
      <c r="H12" s="16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spans="1:28" ht="19.7" customHeight="1">
      <c r="A13" s="15" t="s">
        <v>21</v>
      </c>
      <c r="B13" s="16" t="s">
        <v>22</v>
      </c>
      <c r="C13" s="16"/>
      <c r="D13" s="17"/>
      <c r="E13" s="15" t="s">
        <v>21</v>
      </c>
      <c r="F13" s="16" t="s">
        <v>22</v>
      </c>
      <c r="G13" s="18"/>
      <c r="H13" s="16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8" ht="19.7" customHeight="1">
      <c r="A14" s="15" t="s">
        <v>23</v>
      </c>
      <c r="B14" s="16" t="s">
        <v>24</v>
      </c>
      <c r="C14" s="16"/>
      <c r="D14" s="17"/>
      <c r="E14" s="15" t="s">
        <v>23</v>
      </c>
      <c r="F14" s="16" t="s">
        <v>24</v>
      </c>
      <c r="G14" s="18"/>
      <c r="H14" s="16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1:28" ht="19.7" customHeight="1">
      <c r="A15" s="15" t="s">
        <v>25</v>
      </c>
      <c r="B15" s="16" t="s">
        <v>26</v>
      </c>
      <c r="C15" s="16"/>
      <c r="D15" s="17"/>
      <c r="E15" s="15" t="s">
        <v>25</v>
      </c>
      <c r="F15" s="16" t="s">
        <v>26</v>
      </c>
      <c r="G15" s="18"/>
      <c r="H15" s="16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6" spans="1:28" ht="19.7" customHeight="1">
      <c r="A16" s="15" t="s">
        <v>27</v>
      </c>
      <c r="B16" s="16" t="s">
        <v>28</v>
      </c>
      <c r="C16" s="16"/>
      <c r="D16" s="17"/>
      <c r="E16" s="15" t="s">
        <v>27</v>
      </c>
      <c r="F16" s="16" t="s">
        <v>28</v>
      </c>
      <c r="G16" s="18"/>
      <c r="H16" s="16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 spans="1:28" ht="19.7" customHeight="1">
      <c r="A17" s="15" t="s">
        <v>29</v>
      </c>
      <c r="B17" s="16" t="s">
        <v>30</v>
      </c>
      <c r="C17" s="16"/>
      <c r="D17" s="17"/>
      <c r="E17" s="15" t="s">
        <v>29</v>
      </c>
      <c r="F17" s="16" t="s">
        <v>30</v>
      </c>
      <c r="G17" s="18"/>
      <c r="H17" s="16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1:28" ht="19.7" customHeight="1">
      <c r="A18" s="15" t="s">
        <v>31</v>
      </c>
      <c r="B18" s="16" t="s">
        <v>32</v>
      </c>
      <c r="C18" s="16"/>
      <c r="D18" s="17"/>
      <c r="E18" s="15" t="s">
        <v>31</v>
      </c>
      <c r="F18" s="16" t="s">
        <v>32</v>
      </c>
      <c r="G18" s="18"/>
      <c r="H18" s="16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1:28" ht="19.7" customHeight="1">
      <c r="A19" s="15" t="s">
        <v>33</v>
      </c>
      <c r="B19" s="16" t="s">
        <v>34</v>
      </c>
      <c r="C19" s="16"/>
      <c r="D19" s="17"/>
      <c r="E19" s="15" t="s">
        <v>33</v>
      </c>
      <c r="F19" s="16" t="s">
        <v>34</v>
      </c>
      <c r="G19" s="18"/>
      <c r="H19" s="16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  <row r="20" spans="1:28" ht="19.7" customHeight="1">
      <c r="A20" s="15" t="s">
        <v>35</v>
      </c>
      <c r="B20" s="16" t="s">
        <v>36</v>
      </c>
      <c r="C20" s="16"/>
      <c r="D20" s="17"/>
      <c r="E20" s="15" t="s">
        <v>35</v>
      </c>
      <c r="F20" s="16" t="s">
        <v>36</v>
      </c>
      <c r="G20" s="18"/>
      <c r="H20" s="16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</row>
    <row r="21" spans="1:28" ht="19.7" customHeight="1">
      <c r="A21" s="15" t="s">
        <v>37</v>
      </c>
      <c r="B21" s="16" t="s">
        <v>38</v>
      </c>
      <c r="C21" s="16"/>
      <c r="D21" s="17"/>
      <c r="E21" s="15" t="s">
        <v>37</v>
      </c>
      <c r="F21" s="16" t="s">
        <v>38</v>
      </c>
      <c r="G21" s="18"/>
      <c r="H21" s="16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</row>
    <row r="22" spans="1:28" ht="19.7" customHeight="1">
      <c r="A22" s="15" t="s">
        <v>39</v>
      </c>
      <c r="B22" s="19" t="s">
        <v>40</v>
      </c>
      <c r="C22" s="16"/>
      <c r="D22" s="17"/>
      <c r="E22" s="15" t="s">
        <v>39</v>
      </c>
      <c r="F22" s="19" t="s">
        <v>40</v>
      </c>
      <c r="G22" s="16"/>
      <c r="H22" s="16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</row>
    <row r="23" spans="1:28" ht="19.7" customHeight="1">
      <c r="A23" s="15" t="s">
        <v>41</v>
      </c>
      <c r="B23" s="19" t="s">
        <v>42</v>
      </c>
      <c r="C23" s="16"/>
      <c r="D23" s="17"/>
      <c r="E23" s="15" t="s">
        <v>41</v>
      </c>
      <c r="F23" s="19" t="s">
        <v>42</v>
      </c>
      <c r="G23" s="16"/>
      <c r="H23" s="16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</row>
    <row r="24" spans="1:28" ht="19.7" customHeight="1">
      <c r="A24" s="15" t="s">
        <v>43</v>
      </c>
      <c r="B24" s="19" t="s">
        <v>44</v>
      </c>
      <c r="C24" s="16"/>
      <c r="D24" s="17"/>
      <c r="E24" s="15" t="s">
        <v>43</v>
      </c>
      <c r="F24" s="19" t="s">
        <v>44</v>
      </c>
      <c r="G24" s="16"/>
      <c r="H24" s="16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</row>
    <row r="25" spans="1:28" ht="19.7" customHeight="1">
      <c r="A25" s="15" t="s">
        <v>45</v>
      </c>
      <c r="B25" s="19" t="s">
        <v>46</v>
      </c>
      <c r="C25" s="16"/>
      <c r="D25" s="17"/>
      <c r="E25" s="15" t="s">
        <v>45</v>
      </c>
      <c r="F25" s="19" t="s">
        <v>46</v>
      </c>
      <c r="G25" s="16"/>
      <c r="H25" s="16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</row>
    <row r="26" spans="1:28" ht="19.7" customHeight="1">
      <c r="A26" s="15" t="s">
        <v>47</v>
      </c>
      <c r="B26" s="19" t="s">
        <v>48</v>
      </c>
      <c r="C26" s="16"/>
      <c r="D26" s="17"/>
      <c r="E26" s="15" t="s">
        <v>47</v>
      </c>
      <c r="F26" s="19" t="s">
        <v>48</v>
      </c>
      <c r="G26" s="16"/>
      <c r="H26" s="16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</row>
    <row r="27" spans="1:28" ht="19.7" customHeight="1">
      <c r="A27" s="15" t="s">
        <v>49</v>
      </c>
      <c r="B27" s="19" t="s">
        <v>50</v>
      </c>
      <c r="C27" s="16"/>
      <c r="D27" s="17"/>
      <c r="E27" s="15" t="s">
        <v>49</v>
      </c>
      <c r="F27" s="19" t="s">
        <v>50</v>
      </c>
      <c r="G27" s="16"/>
      <c r="H27" s="16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</row>
    <row r="28" spans="1:28" ht="19.7" customHeight="1">
      <c r="A28" s="15" t="s">
        <v>51</v>
      </c>
      <c r="B28" s="19" t="s">
        <v>52</v>
      </c>
      <c r="C28" s="16"/>
      <c r="D28" s="17"/>
      <c r="E28" s="15" t="s">
        <v>51</v>
      </c>
      <c r="F28" s="19" t="s">
        <v>52</v>
      </c>
      <c r="G28" s="16"/>
      <c r="H28" s="16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</row>
    <row r="29" spans="1:28" ht="19.7" customHeight="1">
      <c r="A29" s="15" t="s">
        <v>53</v>
      </c>
      <c r="B29" s="19" t="s">
        <v>54</v>
      </c>
      <c r="C29" s="16"/>
      <c r="D29" s="17"/>
      <c r="E29" s="15" t="s">
        <v>53</v>
      </c>
      <c r="F29" s="19" t="s">
        <v>54</v>
      </c>
      <c r="G29" s="16"/>
      <c r="H29" s="16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</row>
    <row r="30" spans="1:28" ht="19.7" customHeight="1">
      <c r="A30" s="15" t="s">
        <v>55</v>
      </c>
      <c r="B30" s="19" t="s">
        <v>56</v>
      </c>
      <c r="C30" s="16"/>
      <c r="D30" s="17"/>
      <c r="E30" s="15" t="s">
        <v>55</v>
      </c>
      <c r="F30" s="19" t="s">
        <v>56</v>
      </c>
      <c r="G30" s="16"/>
      <c r="H30" s="16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</row>
    <row r="31" spans="1:28" ht="19.7" customHeight="1">
      <c r="A31" s="15" t="s">
        <v>57</v>
      </c>
      <c r="B31" s="16" t="s">
        <v>58</v>
      </c>
      <c r="C31" s="16"/>
      <c r="D31" s="17"/>
      <c r="E31" s="15" t="s">
        <v>57</v>
      </c>
      <c r="F31" s="16" t="s">
        <v>58</v>
      </c>
      <c r="G31" s="18"/>
      <c r="H31" s="16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</row>
    <row r="32" spans="1:28" ht="19.7" customHeight="1">
      <c r="A32" s="15" t="s">
        <v>59</v>
      </c>
      <c r="B32" s="16" t="s">
        <v>60</v>
      </c>
      <c r="C32" s="16"/>
      <c r="D32" s="17"/>
      <c r="E32" s="15" t="s">
        <v>59</v>
      </c>
      <c r="F32" s="16" t="s">
        <v>60</v>
      </c>
      <c r="G32" s="18"/>
      <c r="H32" s="16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</row>
    <row r="33" spans="1:28" ht="19.7" customHeight="1">
      <c r="A33" s="15" t="s">
        <v>61</v>
      </c>
      <c r="B33" s="16" t="s">
        <v>62</v>
      </c>
      <c r="C33" s="16"/>
      <c r="D33" s="17"/>
      <c r="E33" s="15" t="s">
        <v>61</v>
      </c>
      <c r="F33" s="16" t="s">
        <v>62</v>
      </c>
      <c r="G33" s="18"/>
      <c r="H33" s="16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</row>
    <row r="34" spans="1:28" ht="19.7" customHeight="1">
      <c r="A34" s="15" t="s">
        <v>63</v>
      </c>
      <c r="B34" s="16" t="s">
        <v>64</v>
      </c>
      <c r="C34" s="16"/>
      <c r="D34" s="17"/>
      <c r="E34" s="15" t="s">
        <v>63</v>
      </c>
      <c r="F34" s="16" t="s">
        <v>64</v>
      </c>
      <c r="G34" s="18"/>
      <c r="H34" s="16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</row>
    <row r="35" spans="1:28" ht="19.7" customHeight="1">
      <c r="A35" s="15" t="s">
        <v>65</v>
      </c>
      <c r="B35" s="16" t="s">
        <v>66</v>
      </c>
      <c r="C35" s="16"/>
      <c r="D35" s="17"/>
      <c r="E35" s="15" t="s">
        <v>65</v>
      </c>
      <c r="F35" s="16" t="s">
        <v>66</v>
      </c>
      <c r="G35" s="18"/>
      <c r="H35" s="16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</row>
    <row r="36" spans="1:28" ht="19.7" customHeight="1">
      <c r="A36" s="15" t="s">
        <v>67</v>
      </c>
      <c r="B36" s="16" t="s">
        <v>68</v>
      </c>
      <c r="C36" s="16"/>
      <c r="D36" s="17"/>
      <c r="E36" s="15" t="s">
        <v>67</v>
      </c>
      <c r="F36" s="16" t="s">
        <v>68</v>
      </c>
      <c r="G36" s="18"/>
      <c r="H36" s="16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</row>
    <row r="37" spans="1:28" ht="19.7" customHeight="1">
      <c r="A37" s="15" t="s">
        <v>69</v>
      </c>
      <c r="B37" s="16" t="s">
        <v>70</v>
      </c>
      <c r="C37" s="16"/>
      <c r="D37" s="17"/>
      <c r="E37" s="15" t="s">
        <v>69</v>
      </c>
      <c r="F37" s="16" t="s">
        <v>70</v>
      </c>
      <c r="G37" s="18"/>
      <c r="H37" s="16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</row>
    <row r="38" spans="1:28" ht="19.7" customHeight="1">
      <c r="A38" s="15" t="s">
        <v>71</v>
      </c>
      <c r="B38" s="19" t="s">
        <v>72</v>
      </c>
      <c r="C38" s="16"/>
      <c r="D38" s="17"/>
      <c r="E38" s="15" t="s">
        <v>71</v>
      </c>
      <c r="F38" s="19" t="s">
        <v>72</v>
      </c>
      <c r="G38" s="18"/>
      <c r="H38" s="16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</row>
    <row r="39" spans="1:28" ht="19.7" customHeight="1">
      <c r="A39" s="15" t="s">
        <v>73</v>
      </c>
      <c r="B39" s="19" t="s">
        <v>74</v>
      </c>
      <c r="C39" s="16"/>
      <c r="D39" s="17"/>
      <c r="E39" s="15" t="s">
        <v>73</v>
      </c>
      <c r="F39" s="19" t="s">
        <v>74</v>
      </c>
      <c r="G39" s="18"/>
      <c r="H39" s="16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</row>
    <row r="40" spans="1:28" ht="19.7" customHeight="1">
      <c r="A40" s="15" t="s">
        <v>75</v>
      </c>
      <c r="B40" s="19" t="s">
        <v>76</v>
      </c>
      <c r="C40" s="16"/>
      <c r="D40" s="17"/>
      <c r="E40" s="15" t="s">
        <v>75</v>
      </c>
      <c r="F40" s="19" t="s">
        <v>76</v>
      </c>
      <c r="G40" s="18"/>
      <c r="H40" s="16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</row>
    <row r="41" spans="1:28" ht="19.7" customHeight="1">
      <c r="A41" s="15" t="s">
        <v>77</v>
      </c>
      <c r="B41" s="19" t="s">
        <v>78</v>
      </c>
      <c r="C41" s="16"/>
      <c r="D41" s="17"/>
      <c r="E41" s="15" t="s">
        <v>77</v>
      </c>
      <c r="F41" s="19" t="s">
        <v>78</v>
      </c>
      <c r="G41" s="18"/>
      <c r="H41" s="16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</row>
    <row r="42" spans="1:28" ht="19.7" customHeight="1">
      <c r="A42" s="15" t="s">
        <v>79</v>
      </c>
      <c r="B42" s="19" t="s">
        <v>80</v>
      </c>
      <c r="C42" s="16"/>
      <c r="D42" s="17"/>
      <c r="E42" s="15" t="s">
        <v>79</v>
      </c>
      <c r="F42" s="19" t="s">
        <v>80</v>
      </c>
      <c r="G42" s="18"/>
      <c r="H42" s="16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</row>
    <row r="43" spans="1:28" ht="19.7" customHeight="1">
      <c r="A43" s="15" t="s">
        <v>81</v>
      </c>
      <c r="B43" s="19" t="s">
        <v>82</v>
      </c>
      <c r="C43" s="16"/>
      <c r="D43" s="17"/>
      <c r="E43" s="15" t="s">
        <v>81</v>
      </c>
      <c r="F43" s="19" t="s">
        <v>82</v>
      </c>
      <c r="G43" s="18"/>
      <c r="H43" s="16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</row>
    <row r="44" spans="1:28" ht="19.7" customHeight="1">
      <c r="A44" s="15" t="s">
        <v>83</v>
      </c>
      <c r="B44" s="19" t="s">
        <v>84</v>
      </c>
      <c r="C44" s="16"/>
      <c r="D44" s="17"/>
      <c r="E44" s="15" t="s">
        <v>83</v>
      </c>
      <c r="F44" s="19" t="s">
        <v>84</v>
      </c>
      <c r="G44" s="18"/>
      <c r="H44" s="16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</row>
    <row r="45" spans="1:28" ht="19.7" customHeight="1">
      <c r="A45" s="15" t="s">
        <v>85</v>
      </c>
      <c r="B45" s="19" t="s">
        <v>86</v>
      </c>
      <c r="C45" s="16"/>
      <c r="D45" s="17"/>
      <c r="E45" s="15" t="s">
        <v>85</v>
      </c>
      <c r="F45" s="19" t="s">
        <v>86</v>
      </c>
      <c r="G45" s="18"/>
      <c r="H45" s="16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</row>
    <row r="46" spans="1:28" ht="19.7" customHeight="1">
      <c r="A46" s="15" t="s">
        <v>87</v>
      </c>
      <c r="B46" s="19" t="s">
        <v>88</v>
      </c>
      <c r="C46" s="16"/>
      <c r="D46" s="17"/>
      <c r="E46" s="15" t="s">
        <v>87</v>
      </c>
      <c r="F46" s="19" t="s">
        <v>88</v>
      </c>
      <c r="G46" s="18"/>
      <c r="H46" s="16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</row>
    <row r="47" spans="1:28" ht="19.7" customHeight="1">
      <c r="A47" s="15"/>
      <c r="B47" s="16" t="s">
        <v>89</v>
      </c>
      <c r="C47" s="16"/>
      <c r="D47" s="17"/>
      <c r="E47" s="15"/>
      <c r="F47" s="16" t="s">
        <v>89</v>
      </c>
      <c r="G47" s="18"/>
      <c r="H47" s="16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</row>
    <row r="48" spans="1:28" ht="19.7" customHeight="1">
      <c r="A48" s="20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</row>
    <row r="49" spans="1:28" ht="19.7" customHeight="1">
      <c r="A49" s="251" t="s">
        <v>90</v>
      </c>
      <c r="B49" s="248"/>
      <c r="C49" s="248"/>
      <c r="D49" s="8"/>
      <c r="E49" s="8"/>
      <c r="F49" s="8"/>
      <c r="G49" s="251" t="s">
        <v>91</v>
      </c>
      <c r="H49" s="24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</row>
    <row r="50" spans="1:28" ht="15.95" customHeight="1">
      <c r="A50" s="20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</row>
    <row r="51" spans="1:28" ht="15.95" customHeight="1">
      <c r="A51" s="20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</row>
    <row r="52" spans="1:28" ht="15.95" customHeight="1">
      <c r="A52" s="20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</row>
    <row r="53" spans="1:28" ht="15.95" customHeight="1">
      <c r="A53" s="20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</row>
    <row r="54" spans="1:28" ht="15.95" customHeight="1">
      <c r="A54" s="20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</row>
    <row r="55" spans="1:28" ht="15.95" customHeight="1">
      <c r="A55" s="20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</row>
    <row r="56" spans="1:28" ht="15.95" customHeight="1">
      <c r="A56" s="20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</row>
    <row r="57" spans="1:28" ht="15.95" customHeight="1">
      <c r="A57" s="20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</row>
    <row r="58" spans="1:28" ht="15.95" customHeight="1">
      <c r="A58" s="20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</row>
    <row r="59" spans="1:28" ht="15.95" customHeight="1">
      <c r="A59" s="20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</row>
    <row r="60" spans="1:28" ht="15.95" customHeight="1">
      <c r="A60" s="20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</row>
    <row r="61" spans="1:28" ht="15.95" customHeight="1">
      <c r="A61" s="20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</row>
    <row r="62" spans="1:28" ht="15.95" customHeight="1">
      <c r="A62" s="20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</row>
    <row r="63" spans="1:28" ht="15.95" customHeight="1">
      <c r="A63" s="20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</row>
    <row r="64" spans="1:28" ht="15.95" customHeight="1">
      <c r="A64" s="20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</row>
    <row r="65" spans="1:28" ht="15.95" customHeight="1">
      <c r="A65" s="20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</row>
    <row r="66" spans="1:28" ht="15.95" customHeight="1">
      <c r="A66" s="20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</row>
    <row r="67" spans="1:28" ht="15.95" customHeight="1">
      <c r="A67" s="20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</row>
    <row r="68" spans="1:28" ht="15.95" customHeight="1">
      <c r="A68" s="20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</row>
    <row r="69" spans="1:28" ht="15.95" customHeight="1">
      <c r="A69" s="20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</row>
    <row r="70" spans="1:28" ht="15.95" customHeight="1">
      <c r="A70" s="20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</row>
    <row r="71" spans="1:28" ht="15.95" customHeight="1">
      <c r="A71" s="20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</row>
    <row r="72" spans="1:28" ht="15.95" customHeight="1">
      <c r="A72" s="20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</row>
    <row r="73" spans="1:28" ht="15.95" customHeight="1">
      <c r="A73" s="20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</row>
    <row r="74" spans="1:28" ht="15.95" customHeight="1">
      <c r="A74" s="20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</row>
    <row r="75" spans="1:28" ht="15.95" customHeight="1">
      <c r="A75" s="20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</row>
    <row r="76" spans="1:28" ht="15.95" customHeight="1">
      <c r="A76" s="20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</row>
    <row r="77" spans="1:28" ht="15.95" customHeight="1">
      <c r="A77" s="20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</row>
    <row r="78" spans="1:28" ht="15.95" customHeight="1">
      <c r="A78" s="20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</row>
    <row r="79" spans="1:28" ht="15.95" customHeight="1">
      <c r="A79" s="20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</row>
    <row r="80" spans="1:28" ht="15.95" customHeight="1">
      <c r="A80" s="20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</row>
    <row r="81" spans="1:28" ht="15.95" customHeight="1">
      <c r="A81" s="20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</row>
    <row r="82" spans="1:28" ht="15.95" customHeight="1">
      <c r="A82" s="20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</row>
    <row r="83" spans="1:28" ht="15.95" customHeight="1">
      <c r="A83" s="20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</row>
    <row r="84" spans="1:28" ht="15.95" customHeight="1">
      <c r="A84" s="20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</row>
    <row r="85" spans="1:28" ht="15.95" customHeight="1">
      <c r="A85" s="20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</row>
    <row r="86" spans="1:28" ht="15.95" customHeight="1">
      <c r="A86" s="20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</row>
    <row r="87" spans="1:28" ht="15.95" customHeight="1">
      <c r="A87" s="20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</row>
    <row r="88" spans="1:28" ht="15.95" customHeight="1">
      <c r="A88" s="20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</row>
    <row r="89" spans="1:28" ht="15.95" customHeight="1">
      <c r="A89" s="20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</row>
    <row r="90" spans="1:28" ht="15.95" customHeight="1">
      <c r="A90" s="20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</row>
    <row r="91" spans="1:28" ht="15.95" customHeight="1">
      <c r="A91" s="20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</row>
    <row r="92" spans="1:28" ht="15.95" customHeight="1">
      <c r="A92" s="20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</row>
    <row r="93" spans="1:28" ht="15.95" customHeight="1">
      <c r="A93" s="20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</row>
    <row r="94" spans="1:28" ht="15.95" customHeight="1">
      <c r="A94" s="20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</row>
    <row r="95" spans="1:28" ht="15.95" customHeight="1">
      <c r="A95" s="20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</row>
    <row r="96" spans="1:28" ht="15.95" customHeight="1">
      <c r="A96" s="20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</row>
    <row r="97" spans="1:28" ht="15.95" customHeight="1">
      <c r="A97" s="20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</row>
    <row r="98" spans="1:28" ht="15.95" customHeight="1">
      <c r="A98" s="20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</row>
    <row r="99" spans="1:28" ht="15.95" customHeight="1">
      <c r="A99" s="20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</row>
    <row r="100" spans="1:28" ht="15.95" customHeight="1">
      <c r="A100" s="20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</row>
    <row r="101" spans="1:28" ht="15.95" customHeight="1">
      <c r="A101" s="20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</row>
    <row r="102" spans="1:28" ht="15.95" customHeight="1">
      <c r="A102" s="20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</row>
    <row r="103" spans="1:28" ht="15.95" customHeight="1">
      <c r="A103" s="20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</row>
    <row r="104" spans="1:28" ht="15.95" customHeight="1">
      <c r="A104" s="20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</row>
    <row r="105" spans="1:28" ht="15.95" customHeight="1">
      <c r="A105" s="20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</row>
    <row r="106" spans="1:28" ht="15.95" customHeight="1">
      <c r="A106" s="20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</row>
    <row r="107" spans="1:28" ht="15.95" customHeight="1">
      <c r="A107" s="20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</row>
    <row r="108" spans="1:28" ht="15.95" customHeight="1">
      <c r="A108" s="20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</row>
    <row r="109" spans="1:28" ht="15.95" customHeight="1">
      <c r="A109" s="20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</row>
    <row r="110" spans="1:28" ht="15.95" customHeight="1">
      <c r="A110" s="20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</row>
    <row r="111" spans="1:28" ht="15.95" customHeight="1">
      <c r="A111" s="20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</row>
    <row r="112" spans="1:28" ht="15.95" customHeight="1">
      <c r="A112" s="20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</row>
    <row r="113" spans="1:28" ht="15.95" customHeight="1">
      <c r="A113" s="20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</row>
    <row r="114" spans="1:28" ht="15.95" customHeight="1">
      <c r="A114" s="20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</row>
    <row r="115" spans="1:28" ht="15.95" customHeight="1">
      <c r="A115" s="20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</row>
    <row r="116" spans="1:28" ht="15.95" customHeight="1">
      <c r="A116" s="20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</row>
    <row r="117" spans="1:28" ht="15.95" customHeight="1">
      <c r="A117" s="20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</row>
    <row r="118" spans="1:28" ht="15.95" customHeight="1">
      <c r="A118" s="20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</row>
    <row r="119" spans="1:28" ht="15.95" customHeight="1">
      <c r="A119" s="20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</row>
    <row r="120" spans="1:28" ht="15.95" customHeight="1">
      <c r="A120" s="20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</row>
    <row r="121" spans="1:28" ht="15.95" customHeight="1">
      <c r="A121" s="20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</row>
    <row r="122" spans="1:28" ht="15.95" customHeight="1">
      <c r="A122" s="20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</row>
    <row r="123" spans="1:28" ht="15.95" customHeight="1">
      <c r="A123" s="20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</row>
    <row r="124" spans="1:28" ht="15.95" customHeight="1">
      <c r="A124" s="20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</row>
    <row r="125" spans="1:28" ht="15.95" customHeight="1">
      <c r="A125" s="20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</row>
    <row r="126" spans="1:28" ht="15.95" customHeight="1">
      <c r="A126" s="20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</row>
    <row r="127" spans="1:28" ht="15.95" customHeight="1">
      <c r="A127" s="20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</row>
    <row r="128" spans="1:28" ht="15.95" customHeight="1">
      <c r="A128" s="20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</row>
    <row r="129" spans="1:28" ht="15.95" customHeight="1">
      <c r="A129" s="20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</row>
    <row r="130" spans="1:28" ht="15.95" customHeight="1">
      <c r="A130" s="20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</row>
    <row r="131" spans="1:28" ht="15.95" customHeight="1">
      <c r="A131" s="20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</row>
    <row r="132" spans="1:28" ht="15.95" customHeight="1">
      <c r="A132" s="20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</row>
    <row r="133" spans="1:28" ht="15.95" customHeight="1">
      <c r="A133" s="20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</row>
    <row r="134" spans="1:28" ht="15.95" customHeight="1">
      <c r="A134" s="20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</row>
    <row r="135" spans="1:28" ht="15.95" customHeight="1">
      <c r="A135" s="20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</row>
    <row r="136" spans="1:28" ht="15.95" customHeight="1">
      <c r="A136" s="20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</row>
    <row r="137" spans="1:28" ht="15.95" customHeight="1">
      <c r="A137" s="20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</row>
    <row r="138" spans="1:28" ht="15.95" customHeight="1">
      <c r="A138" s="20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</row>
    <row r="139" spans="1:28" ht="15.95" customHeight="1">
      <c r="A139" s="20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</row>
    <row r="140" spans="1:28" ht="15.95" customHeight="1">
      <c r="A140" s="20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</row>
    <row r="141" spans="1:28" ht="15.95" customHeight="1">
      <c r="A141" s="20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</row>
    <row r="142" spans="1:28" ht="15.95" customHeight="1">
      <c r="A142" s="20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</row>
    <row r="143" spans="1:28" ht="15.95" customHeight="1">
      <c r="A143" s="20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</row>
    <row r="144" spans="1:28" ht="15.95" customHeight="1">
      <c r="A144" s="20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</row>
    <row r="145" spans="1:28" ht="15.95" customHeight="1">
      <c r="A145" s="20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</row>
    <row r="146" spans="1:28" ht="15.95" customHeight="1">
      <c r="A146" s="20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</row>
    <row r="147" spans="1:28" ht="15.95" customHeight="1">
      <c r="A147" s="20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</row>
    <row r="148" spans="1:28" ht="15.95" customHeight="1">
      <c r="A148" s="20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</row>
    <row r="149" spans="1:28" ht="15.95" customHeight="1">
      <c r="A149" s="20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</row>
    <row r="150" spans="1:28" ht="15.95" customHeight="1">
      <c r="A150" s="20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</row>
    <row r="151" spans="1:28" ht="15.95" customHeight="1">
      <c r="A151" s="20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</row>
    <row r="152" spans="1:28" ht="15.95" customHeight="1">
      <c r="A152" s="20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</row>
    <row r="153" spans="1:28" ht="15.95" customHeight="1">
      <c r="A153" s="20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</row>
    <row r="154" spans="1:28" ht="15.95" customHeight="1">
      <c r="A154" s="20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</row>
    <row r="155" spans="1:28" ht="15.95" customHeight="1">
      <c r="A155" s="20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</row>
    <row r="156" spans="1:28" ht="15.95" customHeight="1">
      <c r="A156" s="20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</row>
    <row r="157" spans="1:28" ht="15.95" customHeight="1">
      <c r="A157" s="20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</row>
    <row r="158" spans="1:28" ht="15.95" customHeight="1">
      <c r="A158" s="20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</row>
    <row r="159" spans="1:28" ht="15.95" customHeight="1">
      <c r="A159" s="20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</row>
    <row r="160" spans="1:28" ht="15.95" customHeight="1">
      <c r="A160" s="20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</row>
    <row r="161" spans="1:28" ht="15.95" customHeight="1">
      <c r="A161" s="20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</row>
    <row r="162" spans="1:28" ht="15.95" customHeight="1">
      <c r="A162" s="20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</row>
    <row r="163" spans="1:28" ht="15.95" customHeight="1">
      <c r="A163" s="20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</row>
    <row r="164" spans="1:28" ht="15.95" customHeight="1">
      <c r="A164" s="20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</row>
    <row r="165" spans="1:28" ht="15.95" customHeight="1">
      <c r="A165" s="20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</row>
    <row r="166" spans="1:28" ht="15.95" customHeight="1">
      <c r="A166" s="20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</row>
    <row r="167" spans="1:28" ht="15.95" customHeight="1">
      <c r="A167" s="20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</row>
    <row r="168" spans="1:28" ht="15.95" customHeight="1">
      <c r="A168" s="20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</row>
    <row r="169" spans="1:28" ht="15.95" customHeight="1">
      <c r="A169" s="20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</row>
    <row r="170" spans="1:28" ht="15.95" customHeight="1">
      <c r="A170" s="20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</row>
    <row r="171" spans="1:28" ht="15.95" customHeight="1">
      <c r="A171" s="20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</row>
    <row r="172" spans="1:28" ht="15.95" customHeight="1">
      <c r="A172" s="20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</row>
    <row r="173" spans="1:28" ht="15.95" customHeight="1">
      <c r="A173" s="20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</row>
    <row r="174" spans="1:28" ht="15.95" customHeight="1">
      <c r="A174" s="20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</row>
    <row r="175" spans="1:28" ht="15.95" customHeight="1">
      <c r="A175" s="20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</row>
    <row r="176" spans="1:28" ht="15.95" customHeight="1">
      <c r="A176" s="20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</row>
    <row r="177" spans="1:28" ht="15.95" customHeight="1">
      <c r="A177" s="20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</row>
    <row r="178" spans="1:28" ht="15.95" customHeight="1">
      <c r="A178" s="20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</row>
    <row r="179" spans="1:28" ht="15.95" customHeight="1">
      <c r="A179" s="20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</row>
    <row r="180" spans="1:28" ht="15.95" customHeight="1">
      <c r="A180" s="20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</row>
    <row r="181" spans="1:28" ht="15.95" customHeight="1">
      <c r="A181" s="20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</row>
    <row r="182" spans="1:28" ht="15.95" customHeight="1">
      <c r="A182" s="20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</row>
    <row r="183" spans="1:28" ht="15.95" customHeight="1">
      <c r="A183" s="20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</row>
    <row r="184" spans="1:28" ht="15.95" customHeight="1">
      <c r="A184" s="20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</row>
    <row r="185" spans="1:28" ht="15.95" customHeight="1">
      <c r="A185" s="20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</row>
    <row r="186" spans="1:28" ht="15.95" customHeight="1">
      <c r="A186" s="20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</row>
    <row r="187" spans="1:28" ht="15.95" customHeight="1">
      <c r="A187" s="20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</row>
    <row r="188" spans="1:28" ht="15.95" customHeight="1">
      <c r="A188" s="20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</row>
    <row r="189" spans="1:28" ht="15.95" customHeight="1">
      <c r="A189" s="20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</row>
    <row r="190" spans="1:28" ht="15.95" customHeight="1">
      <c r="A190" s="20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</row>
    <row r="191" spans="1:28" ht="15.95" customHeight="1">
      <c r="A191" s="20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</row>
    <row r="192" spans="1:28" ht="15.95" customHeight="1">
      <c r="A192" s="20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</row>
    <row r="193" spans="1:28" ht="15.95" customHeight="1">
      <c r="A193" s="20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</row>
    <row r="194" spans="1:28" ht="15.95" customHeight="1">
      <c r="A194" s="20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</row>
    <row r="195" spans="1:28" ht="15.95" customHeight="1">
      <c r="A195" s="20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</row>
    <row r="196" spans="1:28" ht="15.95" customHeight="1">
      <c r="A196" s="20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</row>
    <row r="197" spans="1:28" ht="15.95" customHeight="1">
      <c r="A197" s="20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</row>
    <row r="198" spans="1:28" ht="15.95" customHeight="1">
      <c r="A198" s="20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</row>
    <row r="199" spans="1:28" ht="15.95" customHeight="1">
      <c r="A199" s="20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</row>
    <row r="200" spans="1:28" ht="15.95" customHeight="1">
      <c r="A200" s="20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</row>
    <row r="201" spans="1:28" ht="15.95" customHeight="1">
      <c r="A201" s="20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</row>
    <row r="202" spans="1:28" ht="15.95" customHeight="1">
      <c r="A202" s="20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</row>
    <row r="203" spans="1:28" ht="15.95" customHeight="1">
      <c r="A203" s="20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</row>
    <row r="204" spans="1:28" ht="15.95" customHeight="1">
      <c r="A204" s="20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</row>
    <row r="205" spans="1:28" ht="15.95" customHeight="1">
      <c r="A205" s="20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</row>
    <row r="206" spans="1:28" ht="15.95" customHeight="1">
      <c r="A206" s="20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</row>
    <row r="207" spans="1:28" ht="15.95" customHeight="1">
      <c r="A207" s="20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</row>
    <row r="208" spans="1:28" ht="15.95" customHeight="1">
      <c r="A208" s="20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</row>
    <row r="209" spans="1:28" ht="15.95" customHeight="1">
      <c r="A209" s="20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</row>
    <row r="210" spans="1:28" ht="15.95" customHeight="1">
      <c r="A210" s="20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</row>
    <row r="211" spans="1:28" ht="15.95" customHeight="1">
      <c r="A211" s="20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</row>
    <row r="212" spans="1:28" ht="15.95" customHeight="1">
      <c r="A212" s="20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</row>
    <row r="213" spans="1:28" ht="15.95" customHeight="1">
      <c r="A213" s="20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</row>
    <row r="214" spans="1:28" ht="15.95" customHeight="1">
      <c r="A214" s="20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</row>
    <row r="215" spans="1:28" ht="15.95" customHeight="1">
      <c r="A215" s="20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</row>
    <row r="216" spans="1:28" ht="15.95" customHeight="1">
      <c r="A216" s="20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</row>
    <row r="217" spans="1:28" ht="15.95" customHeight="1">
      <c r="A217" s="20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</row>
    <row r="218" spans="1:28" ht="15.95" customHeight="1">
      <c r="A218" s="20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</row>
    <row r="219" spans="1:28" ht="15.95" customHeight="1">
      <c r="A219" s="20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</row>
    <row r="220" spans="1:28" ht="15.95" customHeight="1">
      <c r="A220" s="20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</row>
    <row r="221" spans="1:28" ht="15.95" customHeight="1">
      <c r="A221" s="20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</row>
    <row r="222" spans="1:28" ht="15.95" customHeight="1">
      <c r="A222" s="20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</row>
    <row r="223" spans="1:28" ht="15.95" customHeight="1">
      <c r="A223" s="20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</row>
    <row r="224" spans="1:28" ht="15.95" customHeight="1">
      <c r="A224" s="20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</row>
    <row r="225" spans="1:28" ht="15.95" customHeight="1">
      <c r="A225" s="20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</row>
    <row r="226" spans="1:28" ht="15.95" customHeight="1">
      <c r="A226" s="20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</row>
    <row r="227" spans="1:28" ht="15.95" customHeight="1">
      <c r="A227" s="20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</row>
    <row r="228" spans="1:28" ht="15.95" customHeight="1">
      <c r="A228" s="20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</row>
    <row r="229" spans="1:28" ht="15.95" customHeight="1">
      <c r="A229" s="20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</row>
    <row r="230" spans="1:28" ht="15.95" customHeight="1">
      <c r="A230" s="20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</row>
    <row r="231" spans="1:28" ht="15.95" customHeight="1">
      <c r="A231" s="20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</row>
    <row r="232" spans="1:28" ht="15.95" customHeight="1">
      <c r="A232" s="20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</row>
    <row r="233" spans="1:28" ht="15.95" customHeight="1">
      <c r="A233" s="20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</row>
    <row r="234" spans="1:28" ht="15.95" customHeight="1">
      <c r="A234" s="20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</row>
    <row r="235" spans="1:28" ht="15.95" customHeight="1">
      <c r="A235" s="20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</row>
    <row r="236" spans="1:28" ht="15.95" customHeight="1">
      <c r="A236" s="20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</row>
    <row r="237" spans="1:28" ht="15.95" customHeight="1">
      <c r="A237" s="20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</row>
    <row r="238" spans="1:28" ht="15.95" customHeight="1">
      <c r="A238" s="20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</row>
    <row r="239" spans="1:28" ht="15.95" customHeight="1">
      <c r="A239" s="20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</row>
    <row r="240" spans="1:28" ht="15.95" customHeight="1">
      <c r="A240" s="20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</row>
    <row r="241" spans="1:28" ht="15.95" customHeight="1">
      <c r="A241" s="20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</row>
    <row r="242" spans="1:28" ht="15.95" customHeight="1">
      <c r="A242" s="20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</row>
    <row r="243" spans="1:28" ht="15.95" customHeight="1">
      <c r="A243" s="20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</row>
    <row r="244" spans="1:28" ht="15.95" customHeight="1">
      <c r="A244" s="20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</row>
    <row r="245" spans="1:28" ht="15.95" customHeight="1">
      <c r="A245" s="20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</row>
    <row r="246" spans="1:28" ht="15.95" customHeight="1">
      <c r="A246" s="20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</row>
    <row r="247" spans="1:28" ht="15.95" customHeight="1">
      <c r="A247" s="20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</row>
    <row r="248" spans="1:28" ht="15.95" customHeight="1">
      <c r="A248" s="20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</row>
    <row r="249" spans="1:28" ht="15.95" customHeight="1">
      <c r="A249" s="20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</row>
    <row r="250" spans="1:28" ht="15.95" customHeight="1">
      <c r="A250" s="20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</row>
    <row r="251" spans="1:28" ht="15.95" customHeight="1">
      <c r="A251" s="20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</row>
    <row r="252" spans="1:28" ht="15.95" customHeight="1">
      <c r="A252" s="20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</row>
    <row r="253" spans="1:28" ht="15.95" customHeight="1">
      <c r="A253" s="20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</row>
    <row r="254" spans="1:28" ht="15.95" customHeight="1">
      <c r="A254" s="20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</row>
    <row r="255" spans="1:28" ht="15.95" customHeight="1">
      <c r="A255" s="20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</row>
    <row r="256" spans="1:28" ht="15.95" customHeight="1">
      <c r="A256" s="20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</row>
    <row r="257" spans="1:28" ht="15.95" customHeight="1">
      <c r="A257" s="20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</row>
    <row r="258" spans="1:28" ht="15.95" customHeight="1">
      <c r="A258" s="20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</row>
    <row r="259" spans="1:28" ht="15.95" customHeight="1">
      <c r="A259" s="20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</row>
    <row r="260" spans="1:28" ht="15.95" customHeight="1">
      <c r="A260" s="20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</row>
    <row r="261" spans="1:28" ht="15.95" customHeight="1">
      <c r="A261" s="20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</row>
    <row r="262" spans="1:28" ht="15.95" customHeight="1">
      <c r="A262" s="20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</row>
    <row r="263" spans="1:28" ht="15.95" customHeight="1">
      <c r="A263" s="20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</row>
    <row r="264" spans="1:28" ht="15.95" customHeight="1">
      <c r="A264" s="20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</row>
    <row r="265" spans="1:28" ht="15.95" customHeight="1">
      <c r="A265" s="20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</row>
    <row r="266" spans="1:28" ht="15.95" customHeight="1">
      <c r="A266" s="20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</row>
    <row r="267" spans="1:28" ht="15.95" customHeight="1">
      <c r="A267" s="20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</row>
    <row r="268" spans="1:28" ht="15.95" customHeight="1">
      <c r="A268" s="20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</row>
    <row r="269" spans="1:28" ht="15.95" customHeight="1">
      <c r="A269" s="20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</row>
    <row r="270" spans="1:28" ht="15.95" customHeight="1">
      <c r="A270" s="20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</row>
    <row r="271" spans="1:28" ht="15.95" customHeight="1">
      <c r="A271" s="20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</row>
    <row r="272" spans="1:28" ht="15.95" customHeight="1">
      <c r="A272" s="20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</row>
    <row r="273" spans="1:28" ht="15.95" customHeight="1">
      <c r="A273" s="20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</row>
    <row r="274" spans="1:28" ht="15.95" customHeight="1">
      <c r="A274" s="20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</row>
    <row r="275" spans="1:28" ht="15.95" customHeight="1">
      <c r="A275" s="20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</row>
    <row r="276" spans="1:28" ht="15.95" customHeight="1">
      <c r="A276" s="20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</row>
    <row r="277" spans="1:28" ht="15.95" customHeight="1">
      <c r="A277" s="20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</row>
    <row r="278" spans="1:28" ht="15.95" customHeight="1">
      <c r="A278" s="20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</row>
    <row r="279" spans="1:28" ht="15.95" customHeight="1">
      <c r="A279" s="20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</row>
    <row r="280" spans="1:28" ht="15.95" customHeight="1">
      <c r="A280" s="20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</row>
    <row r="281" spans="1:28" ht="15.95" customHeight="1">
      <c r="A281" s="20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</row>
    <row r="282" spans="1:28" ht="15.95" customHeight="1">
      <c r="A282" s="20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</row>
    <row r="283" spans="1:28" ht="15.95" customHeight="1">
      <c r="A283" s="20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</row>
    <row r="284" spans="1:28" ht="15.95" customHeight="1">
      <c r="A284" s="20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</row>
    <row r="285" spans="1:28" ht="15.95" customHeight="1">
      <c r="A285" s="20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</row>
    <row r="286" spans="1:28" ht="15.95" customHeight="1">
      <c r="A286" s="20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</row>
    <row r="287" spans="1:28" ht="15.95" customHeight="1">
      <c r="A287" s="20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</row>
    <row r="288" spans="1:28" ht="15.95" customHeight="1">
      <c r="A288" s="20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</row>
    <row r="289" spans="1:28" ht="15.95" customHeight="1">
      <c r="A289" s="20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</row>
    <row r="290" spans="1:28" ht="15.95" customHeight="1">
      <c r="A290" s="20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</row>
    <row r="291" spans="1:28" ht="15.95" customHeight="1">
      <c r="A291" s="20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</row>
    <row r="292" spans="1:28" ht="15.95" customHeight="1">
      <c r="A292" s="20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</row>
    <row r="293" spans="1:28" ht="15.95" customHeight="1">
      <c r="A293" s="20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</row>
    <row r="294" spans="1:28" ht="15.95" customHeight="1">
      <c r="A294" s="20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</row>
    <row r="295" spans="1:28" ht="15.95" customHeight="1">
      <c r="A295" s="20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</row>
    <row r="296" spans="1:28" ht="15.95" customHeight="1">
      <c r="A296" s="20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</row>
    <row r="297" spans="1:28" ht="15.95" customHeight="1">
      <c r="A297" s="20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</row>
    <row r="298" spans="1:28" ht="15.95" customHeight="1">
      <c r="A298" s="20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</row>
    <row r="299" spans="1:28" ht="15.95" customHeight="1">
      <c r="A299" s="20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</row>
    <row r="300" spans="1:28" ht="15.95" customHeight="1">
      <c r="A300" s="20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</row>
    <row r="301" spans="1:28" ht="15.95" customHeight="1">
      <c r="A301" s="20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</row>
    <row r="302" spans="1:28" ht="15.95" customHeight="1">
      <c r="A302" s="20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</row>
    <row r="303" spans="1:28" ht="15.95" customHeight="1">
      <c r="A303" s="20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</row>
    <row r="304" spans="1:28" ht="15.95" customHeight="1">
      <c r="A304" s="20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</row>
    <row r="305" spans="1:28" ht="15.95" customHeight="1">
      <c r="A305" s="20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</row>
    <row r="306" spans="1:28" ht="15.95" customHeight="1">
      <c r="A306" s="20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</row>
    <row r="307" spans="1:28" ht="15.95" customHeight="1">
      <c r="A307" s="20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</row>
    <row r="308" spans="1:28" ht="15.95" customHeight="1">
      <c r="A308" s="20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</row>
    <row r="309" spans="1:28" ht="15.95" customHeight="1">
      <c r="A309" s="20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</row>
    <row r="310" spans="1:28" ht="15.95" customHeight="1">
      <c r="A310" s="20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</row>
    <row r="311" spans="1:28" ht="15.95" customHeight="1">
      <c r="A311" s="20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</row>
    <row r="312" spans="1:28" ht="15.95" customHeight="1">
      <c r="A312" s="20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</row>
    <row r="313" spans="1:28" ht="15.95" customHeight="1">
      <c r="A313" s="20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</row>
    <row r="314" spans="1:28" ht="15.95" customHeight="1">
      <c r="A314" s="20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</row>
    <row r="315" spans="1:28" ht="15.95" customHeight="1">
      <c r="A315" s="20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</row>
    <row r="316" spans="1:28" ht="15.95" customHeight="1">
      <c r="A316" s="20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</row>
    <row r="317" spans="1:28" ht="15.95" customHeight="1">
      <c r="A317" s="20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</row>
    <row r="318" spans="1:28" ht="15.95" customHeight="1">
      <c r="A318" s="20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</row>
    <row r="319" spans="1:28" ht="15.95" customHeight="1">
      <c r="A319" s="20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</row>
    <row r="320" spans="1:28" ht="15.95" customHeight="1">
      <c r="A320" s="20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</row>
    <row r="321" spans="1:28" ht="15.95" customHeight="1">
      <c r="A321" s="20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</row>
    <row r="322" spans="1:28" ht="15.95" customHeight="1">
      <c r="A322" s="20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</row>
    <row r="323" spans="1:28" ht="15.95" customHeight="1">
      <c r="A323" s="20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</row>
    <row r="324" spans="1:28" ht="15.95" customHeight="1">
      <c r="A324" s="20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</row>
    <row r="325" spans="1:28" ht="15.95" customHeight="1">
      <c r="A325" s="20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</row>
    <row r="326" spans="1:28" ht="15.95" customHeight="1">
      <c r="A326" s="20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</row>
    <row r="327" spans="1:28" ht="15.95" customHeight="1">
      <c r="A327" s="20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</row>
    <row r="328" spans="1:28" ht="15.95" customHeight="1">
      <c r="A328" s="20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</row>
    <row r="329" spans="1:28" ht="15.95" customHeight="1">
      <c r="A329" s="20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</row>
    <row r="330" spans="1:28" ht="15.95" customHeight="1">
      <c r="A330" s="20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</row>
    <row r="331" spans="1:28" ht="15.95" customHeight="1">
      <c r="A331" s="20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</row>
    <row r="332" spans="1:28" ht="15.95" customHeight="1">
      <c r="A332" s="20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</row>
    <row r="333" spans="1:28" ht="15.95" customHeight="1">
      <c r="A333" s="20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</row>
    <row r="334" spans="1:28" ht="15.95" customHeight="1">
      <c r="A334" s="20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</row>
    <row r="335" spans="1:28" ht="15.95" customHeight="1">
      <c r="A335" s="20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</row>
    <row r="336" spans="1:28" ht="15.95" customHeight="1">
      <c r="A336" s="20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</row>
    <row r="337" spans="1:28" ht="15.95" customHeight="1">
      <c r="A337" s="20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</row>
    <row r="338" spans="1:28" ht="15.95" customHeight="1">
      <c r="A338" s="20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</row>
    <row r="339" spans="1:28" ht="15.95" customHeight="1">
      <c r="A339" s="20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</row>
    <row r="340" spans="1:28" ht="15.95" customHeight="1">
      <c r="A340" s="20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</row>
    <row r="341" spans="1:28" ht="15.95" customHeight="1">
      <c r="A341" s="20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</row>
    <row r="342" spans="1:28" ht="15.95" customHeight="1">
      <c r="A342" s="20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</row>
    <row r="343" spans="1:28" ht="15.95" customHeight="1">
      <c r="A343" s="20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</row>
    <row r="344" spans="1:28" ht="15.95" customHeight="1">
      <c r="A344" s="20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</row>
    <row r="345" spans="1:28" ht="15.95" customHeight="1">
      <c r="A345" s="20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</row>
    <row r="346" spans="1:28" ht="15.95" customHeight="1">
      <c r="A346" s="20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</row>
    <row r="347" spans="1:28" ht="15.95" customHeight="1">
      <c r="A347" s="20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</row>
    <row r="348" spans="1:28" ht="15.95" customHeight="1">
      <c r="A348" s="20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</row>
    <row r="349" spans="1:28" ht="15.95" customHeight="1">
      <c r="A349" s="20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</row>
    <row r="350" spans="1:28" ht="15.95" customHeight="1">
      <c r="A350" s="20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</row>
    <row r="351" spans="1:28" ht="15.95" customHeight="1">
      <c r="A351" s="20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</row>
    <row r="352" spans="1:28" ht="15.95" customHeight="1">
      <c r="A352" s="20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</row>
    <row r="353" spans="1:28" ht="15.95" customHeight="1">
      <c r="A353" s="20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</row>
    <row r="354" spans="1:28" ht="15.95" customHeight="1">
      <c r="A354" s="20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</row>
    <row r="355" spans="1:28" ht="15.95" customHeight="1">
      <c r="A355" s="20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</row>
    <row r="356" spans="1:28" ht="15.95" customHeight="1">
      <c r="A356" s="20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</row>
    <row r="357" spans="1:28" ht="15.95" customHeight="1">
      <c r="A357" s="20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</row>
    <row r="358" spans="1:28" ht="15.95" customHeight="1">
      <c r="A358" s="20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</row>
    <row r="359" spans="1:28" ht="15.95" customHeight="1">
      <c r="A359" s="20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</row>
    <row r="360" spans="1:28" ht="15.95" customHeight="1">
      <c r="A360" s="20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</row>
    <row r="361" spans="1:28" ht="15.95" customHeight="1">
      <c r="A361" s="20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</row>
    <row r="362" spans="1:28" ht="15.95" customHeight="1">
      <c r="A362" s="20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</row>
    <row r="363" spans="1:28" ht="15.95" customHeight="1">
      <c r="A363" s="20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</row>
    <row r="364" spans="1:28" ht="15.95" customHeight="1">
      <c r="A364" s="20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</row>
    <row r="365" spans="1:28" ht="15.95" customHeight="1">
      <c r="A365" s="20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</row>
    <row r="366" spans="1:28" ht="15.95" customHeight="1">
      <c r="A366" s="20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</row>
    <row r="367" spans="1:28" ht="15.95" customHeight="1">
      <c r="A367" s="20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</row>
    <row r="368" spans="1:28" ht="15.95" customHeight="1">
      <c r="A368" s="20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</row>
    <row r="369" spans="1:28" ht="15.95" customHeight="1">
      <c r="A369" s="20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</row>
    <row r="370" spans="1:28" ht="15.95" customHeight="1">
      <c r="A370" s="20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</row>
    <row r="371" spans="1:28" ht="15.95" customHeight="1">
      <c r="A371" s="20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</row>
    <row r="372" spans="1:28" ht="15.95" customHeight="1">
      <c r="A372" s="20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</row>
    <row r="373" spans="1:28" ht="15.95" customHeight="1">
      <c r="A373" s="20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</row>
    <row r="374" spans="1:28" ht="15.95" customHeight="1">
      <c r="A374" s="20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</row>
    <row r="375" spans="1:28" ht="15.95" customHeight="1">
      <c r="A375" s="20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</row>
    <row r="376" spans="1:28" ht="15.95" customHeight="1">
      <c r="A376" s="20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</row>
    <row r="377" spans="1:28" ht="15.95" customHeight="1">
      <c r="A377" s="20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</row>
    <row r="378" spans="1:28" ht="15.95" customHeight="1">
      <c r="A378" s="20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</row>
    <row r="379" spans="1:28" ht="15.95" customHeight="1">
      <c r="A379" s="20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</row>
    <row r="380" spans="1:28" ht="15.95" customHeight="1">
      <c r="A380" s="20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</row>
    <row r="381" spans="1:28" ht="15.95" customHeight="1">
      <c r="A381" s="20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</row>
    <row r="382" spans="1:28" ht="15.95" customHeight="1">
      <c r="A382" s="20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</row>
    <row r="383" spans="1:28" ht="15.95" customHeight="1">
      <c r="A383" s="20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</row>
    <row r="384" spans="1:28" ht="15.95" customHeight="1">
      <c r="A384" s="20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</row>
    <row r="385" spans="1:28" ht="15.95" customHeight="1">
      <c r="A385" s="20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</row>
    <row r="386" spans="1:28" ht="15.95" customHeight="1">
      <c r="A386" s="20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</row>
    <row r="387" spans="1:28" ht="15.95" customHeight="1">
      <c r="A387" s="20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</row>
    <row r="388" spans="1:28" ht="15.95" customHeight="1">
      <c r="A388" s="20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</row>
    <row r="389" spans="1:28" ht="15.95" customHeight="1">
      <c r="A389" s="20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</row>
    <row r="390" spans="1:28" ht="15.95" customHeight="1">
      <c r="A390" s="20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</row>
    <row r="391" spans="1:28" ht="15.95" customHeight="1">
      <c r="A391" s="20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</row>
    <row r="392" spans="1:28" ht="15.95" customHeight="1">
      <c r="A392" s="20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</row>
    <row r="393" spans="1:28" ht="15.95" customHeight="1">
      <c r="A393" s="20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</row>
    <row r="394" spans="1:28" ht="15.95" customHeight="1">
      <c r="A394" s="20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</row>
    <row r="395" spans="1:28" ht="15.95" customHeight="1">
      <c r="A395" s="20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</row>
    <row r="396" spans="1:28" ht="15.95" customHeight="1">
      <c r="A396" s="20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</row>
    <row r="397" spans="1:28" ht="15.95" customHeight="1">
      <c r="A397" s="20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</row>
    <row r="398" spans="1:28" ht="15.95" customHeight="1">
      <c r="A398" s="20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</row>
    <row r="399" spans="1:28" ht="15.95" customHeight="1">
      <c r="A399" s="20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</row>
    <row r="400" spans="1:28" ht="15.95" customHeight="1">
      <c r="A400" s="20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</row>
    <row r="401" spans="1:28" ht="15.95" customHeight="1">
      <c r="A401" s="20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</row>
    <row r="402" spans="1:28" ht="15.95" customHeight="1">
      <c r="A402" s="20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</row>
    <row r="403" spans="1:28" ht="15.95" customHeight="1">
      <c r="A403" s="20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</row>
    <row r="404" spans="1:28" ht="15.95" customHeight="1">
      <c r="A404" s="20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</row>
    <row r="405" spans="1:28" ht="15.95" customHeight="1">
      <c r="A405" s="20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</row>
    <row r="406" spans="1:28" ht="15.95" customHeight="1">
      <c r="A406" s="20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</row>
    <row r="407" spans="1:28" ht="15.95" customHeight="1">
      <c r="A407" s="20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</row>
    <row r="408" spans="1:28" ht="15.95" customHeight="1">
      <c r="A408" s="20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</row>
    <row r="409" spans="1:28" ht="15.95" customHeight="1">
      <c r="A409" s="20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</row>
    <row r="410" spans="1:28" ht="15.95" customHeight="1">
      <c r="A410" s="20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</row>
    <row r="411" spans="1:28" ht="15.95" customHeight="1">
      <c r="A411" s="20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</row>
    <row r="412" spans="1:28" ht="15.95" customHeight="1">
      <c r="A412" s="20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</row>
    <row r="413" spans="1:28" ht="15.95" customHeight="1">
      <c r="A413" s="20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</row>
    <row r="414" spans="1:28" ht="15.95" customHeight="1">
      <c r="A414" s="20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</row>
    <row r="415" spans="1:28" ht="15.95" customHeight="1">
      <c r="A415" s="20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</row>
    <row r="416" spans="1:28" ht="15.95" customHeight="1">
      <c r="A416" s="20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</row>
    <row r="417" spans="1:28" ht="15.95" customHeight="1">
      <c r="A417" s="20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</row>
    <row r="418" spans="1:28" ht="15.95" customHeight="1">
      <c r="A418" s="20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</row>
    <row r="419" spans="1:28" ht="15.95" customHeight="1">
      <c r="A419" s="20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</row>
    <row r="420" spans="1:28" ht="15.95" customHeight="1">
      <c r="A420" s="20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</row>
    <row r="421" spans="1:28" ht="15.95" customHeight="1">
      <c r="A421" s="20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</row>
    <row r="422" spans="1:28" ht="15.95" customHeight="1">
      <c r="A422" s="20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</row>
    <row r="423" spans="1:28" ht="15.95" customHeight="1">
      <c r="A423" s="20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</row>
    <row r="424" spans="1:28" ht="15.95" customHeight="1">
      <c r="A424" s="20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</row>
    <row r="425" spans="1:28" ht="15.95" customHeight="1">
      <c r="A425" s="20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</row>
    <row r="426" spans="1:28" ht="15.95" customHeight="1">
      <c r="A426" s="20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</row>
    <row r="427" spans="1:28" ht="15.95" customHeight="1">
      <c r="A427" s="20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</row>
    <row r="428" spans="1:28" ht="15.95" customHeight="1">
      <c r="A428" s="20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</row>
    <row r="429" spans="1:28" ht="15.95" customHeight="1">
      <c r="A429" s="20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</row>
    <row r="430" spans="1:28" ht="15.95" customHeight="1">
      <c r="A430" s="20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</row>
    <row r="431" spans="1:28" ht="15.95" customHeight="1">
      <c r="A431" s="20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</row>
    <row r="432" spans="1:28" ht="15.95" customHeight="1">
      <c r="A432" s="20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</row>
    <row r="433" spans="1:28" ht="15.95" customHeight="1">
      <c r="A433" s="20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</row>
    <row r="434" spans="1:28" ht="15.95" customHeight="1">
      <c r="A434" s="20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</row>
    <row r="435" spans="1:28" ht="15.95" customHeight="1">
      <c r="A435" s="20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</row>
    <row r="436" spans="1:28" ht="15.95" customHeight="1">
      <c r="A436" s="20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</row>
    <row r="437" spans="1:28" ht="15.95" customHeight="1">
      <c r="A437" s="20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</row>
    <row r="438" spans="1:28" ht="15.95" customHeight="1">
      <c r="A438" s="20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</row>
    <row r="439" spans="1:28" ht="15.95" customHeight="1">
      <c r="A439" s="20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</row>
    <row r="440" spans="1:28" ht="15.95" customHeight="1">
      <c r="A440" s="20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</row>
    <row r="441" spans="1:28" ht="15.95" customHeight="1">
      <c r="A441" s="20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</row>
    <row r="442" spans="1:28" ht="15.95" customHeight="1">
      <c r="A442" s="20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</row>
    <row r="443" spans="1:28" ht="15.95" customHeight="1">
      <c r="A443" s="20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</row>
    <row r="444" spans="1:28" ht="15.95" customHeight="1">
      <c r="A444" s="20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</row>
    <row r="445" spans="1:28" ht="15.95" customHeight="1">
      <c r="A445" s="20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</row>
    <row r="446" spans="1:28" ht="15.95" customHeight="1">
      <c r="A446" s="20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</row>
    <row r="447" spans="1:28" ht="15.95" customHeight="1">
      <c r="A447" s="20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</row>
    <row r="448" spans="1:28" ht="15.95" customHeight="1">
      <c r="A448" s="20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</row>
    <row r="449" spans="1:28" ht="15.95" customHeight="1">
      <c r="A449" s="20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</row>
    <row r="450" spans="1:28" ht="15.95" customHeight="1">
      <c r="A450" s="20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</row>
    <row r="451" spans="1:28" ht="15.95" customHeight="1">
      <c r="A451" s="20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</row>
    <row r="452" spans="1:28" ht="15.95" customHeight="1">
      <c r="A452" s="20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</row>
    <row r="453" spans="1:28" ht="15.95" customHeight="1">
      <c r="A453" s="20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</row>
    <row r="454" spans="1:28" ht="15.95" customHeight="1">
      <c r="A454" s="20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</row>
    <row r="455" spans="1:28" ht="15.95" customHeight="1">
      <c r="A455" s="20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</row>
    <row r="456" spans="1:28" ht="15.95" customHeight="1">
      <c r="A456" s="20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</row>
    <row r="457" spans="1:28" ht="15.95" customHeight="1">
      <c r="A457" s="20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</row>
    <row r="458" spans="1:28" ht="15.95" customHeight="1">
      <c r="A458" s="20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</row>
    <row r="459" spans="1:28" ht="15.95" customHeight="1">
      <c r="A459" s="20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</row>
    <row r="460" spans="1:28" ht="15.95" customHeight="1">
      <c r="A460" s="20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</row>
    <row r="461" spans="1:28" ht="15.95" customHeight="1">
      <c r="A461" s="20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</row>
    <row r="462" spans="1:28" ht="15.95" customHeight="1">
      <c r="A462" s="20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</row>
    <row r="463" spans="1:28" ht="15.95" customHeight="1">
      <c r="A463" s="20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</row>
    <row r="464" spans="1:28" ht="15.95" customHeight="1">
      <c r="A464" s="20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</row>
    <row r="465" spans="1:28" ht="15.95" customHeight="1">
      <c r="A465" s="20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</row>
    <row r="466" spans="1:28" ht="15.95" customHeight="1">
      <c r="A466" s="20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</row>
    <row r="467" spans="1:28" ht="15.95" customHeight="1">
      <c r="A467" s="20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</row>
    <row r="468" spans="1:28" ht="15.95" customHeight="1">
      <c r="A468" s="20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</row>
    <row r="469" spans="1:28" ht="15.95" customHeight="1">
      <c r="A469" s="20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</row>
    <row r="470" spans="1:28" ht="15.95" customHeight="1">
      <c r="A470" s="20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</row>
    <row r="471" spans="1:28" ht="15.95" customHeight="1">
      <c r="A471" s="20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</row>
    <row r="472" spans="1:28" ht="15.95" customHeight="1">
      <c r="A472" s="20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</row>
    <row r="473" spans="1:28" ht="15.95" customHeight="1">
      <c r="A473" s="20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</row>
    <row r="474" spans="1:28" ht="15.95" customHeight="1">
      <c r="A474" s="20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</row>
    <row r="475" spans="1:28" ht="15.95" customHeight="1">
      <c r="A475" s="20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</row>
    <row r="476" spans="1:28" ht="15.95" customHeight="1">
      <c r="A476" s="20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</row>
    <row r="477" spans="1:28" ht="15.95" customHeight="1">
      <c r="A477" s="20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</row>
    <row r="478" spans="1:28" ht="15.95" customHeight="1">
      <c r="A478" s="20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</row>
    <row r="479" spans="1:28" ht="15.95" customHeight="1">
      <c r="A479" s="20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</row>
    <row r="480" spans="1:28" ht="15.95" customHeight="1">
      <c r="A480" s="20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</row>
    <row r="481" spans="1:28" ht="15.95" customHeight="1">
      <c r="A481" s="20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</row>
    <row r="482" spans="1:28" ht="15.95" customHeight="1">
      <c r="A482" s="20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</row>
    <row r="483" spans="1:28" ht="15.95" customHeight="1">
      <c r="A483" s="20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</row>
    <row r="484" spans="1:28" ht="15.95" customHeight="1">
      <c r="A484" s="20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</row>
    <row r="485" spans="1:28" ht="15.95" customHeight="1">
      <c r="A485" s="20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</row>
    <row r="486" spans="1:28" ht="15.95" customHeight="1">
      <c r="A486" s="20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</row>
    <row r="487" spans="1:28" ht="15.95" customHeight="1">
      <c r="A487" s="20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</row>
    <row r="488" spans="1:28" ht="15.95" customHeight="1">
      <c r="A488" s="20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</row>
    <row r="489" spans="1:28" ht="15.95" customHeight="1">
      <c r="A489" s="20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</row>
    <row r="490" spans="1:28" ht="15.95" customHeight="1">
      <c r="A490" s="20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</row>
    <row r="491" spans="1:28" ht="15.95" customHeight="1">
      <c r="A491" s="20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</row>
    <row r="492" spans="1:28" ht="15.95" customHeight="1">
      <c r="A492" s="20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</row>
    <row r="493" spans="1:28" ht="15.95" customHeight="1">
      <c r="A493" s="20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</row>
    <row r="494" spans="1:28" ht="15.95" customHeight="1">
      <c r="A494" s="20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</row>
    <row r="495" spans="1:28" ht="15.95" customHeight="1">
      <c r="A495" s="20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</row>
    <row r="496" spans="1:28" ht="15.95" customHeight="1">
      <c r="A496" s="20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</row>
    <row r="497" spans="1:28" ht="15.95" customHeight="1">
      <c r="A497" s="20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</row>
    <row r="498" spans="1:28" ht="15.95" customHeight="1">
      <c r="A498" s="20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</row>
    <row r="499" spans="1:28" ht="15.95" customHeight="1">
      <c r="A499" s="20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</row>
    <row r="500" spans="1:28" ht="15.95" customHeight="1">
      <c r="A500" s="20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</row>
    <row r="501" spans="1:28" ht="15.95" customHeight="1">
      <c r="A501" s="20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</row>
    <row r="502" spans="1:28" ht="15.95" customHeight="1">
      <c r="A502" s="20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</row>
    <row r="503" spans="1:28" ht="15.95" customHeight="1">
      <c r="A503" s="20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</row>
    <row r="504" spans="1:28" ht="15.95" customHeight="1">
      <c r="A504" s="20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</row>
    <row r="505" spans="1:28" ht="15.95" customHeight="1">
      <c r="A505" s="20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</row>
    <row r="506" spans="1:28" ht="15.95" customHeight="1">
      <c r="A506" s="20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</row>
    <row r="507" spans="1:28" ht="15.95" customHeight="1">
      <c r="A507" s="20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</row>
    <row r="508" spans="1:28" ht="15.95" customHeight="1">
      <c r="A508" s="20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</row>
    <row r="509" spans="1:28" ht="15.95" customHeight="1">
      <c r="A509" s="20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</row>
    <row r="510" spans="1:28" ht="15.95" customHeight="1">
      <c r="A510" s="20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</row>
    <row r="511" spans="1:28" ht="15.95" customHeight="1">
      <c r="A511" s="20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</row>
    <row r="512" spans="1:28" ht="15.95" customHeight="1">
      <c r="A512" s="20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</row>
    <row r="513" spans="1:28" ht="15.95" customHeight="1">
      <c r="A513" s="20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</row>
    <row r="514" spans="1:28" ht="15.95" customHeight="1">
      <c r="A514" s="20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</row>
    <row r="515" spans="1:28" ht="15.95" customHeight="1">
      <c r="A515" s="20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</row>
    <row r="516" spans="1:28" ht="15.95" customHeight="1">
      <c r="A516" s="20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</row>
    <row r="517" spans="1:28" ht="15.95" customHeight="1">
      <c r="A517" s="20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</row>
    <row r="518" spans="1:28" ht="15.95" customHeight="1">
      <c r="A518" s="20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</row>
    <row r="519" spans="1:28" ht="15.95" customHeight="1">
      <c r="A519" s="20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</row>
    <row r="520" spans="1:28" ht="15.95" customHeight="1">
      <c r="A520" s="20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</row>
    <row r="521" spans="1:28" ht="15.95" customHeight="1">
      <c r="A521" s="20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</row>
    <row r="522" spans="1:28" ht="15.95" customHeight="1">
      <c r="A522" s="20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</row>
    <row r="523" spans="1:28" ht="15.95" customHeight="1">
      <c r="A523" s="20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</row>
    <row r="524" spans="1:28" ht="15.95" customHeight="1">
      <c r="A524" s="20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</row>
    <row r="525" spans="1:28" ht="15.95" customHeight="1">
      <c r="A525" s="20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</row>
    <row r="526" spans="1:28" ht="15.95" customHeight="1">
      <c r="A526" s="20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</row>
    <row r="527" spans="1:28" ht="15.95" customHeight="1">
      <c r="A527" s="20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</row>
    <row r="528" spans="1:28" ht="15.95" customHeight="1">
      <c r="A528" s="20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</row>
    <row r="529" spans="1:28" ht="15.95" customHeight="1">
      <c r="A529" s="20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</row>
    <row r="530" spans="1:28" ht="15.95" customHeight="1">
      <c r="A530" s="20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</row>
    <row r="531" spans="1:28" ht="15.95" customHeight="1">
      <c r="A531" s="20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</row>
    <row r="532" spans="1:28" ht="15.95" customHeight="1">
      <c r="A532" s="20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</row>
    <row r="533" spans="1:28" ht="15.95" customHeight="1">
      <c r="A533" s="20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</row>
    <row r="534" spans="1:28" ht="15.95" customHeight="1">
      <c r="A534" s="20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</row>
    <row r="535" spans="1:28" ht="15.95" customHeight="1">
      <c r="A535" s="20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</row>
    <row r="536" spans="1:28" ht="15.95" customHeight="1">
      <c r="A536" s="20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</row>
    <row r="537" spans="1:28" ht="15.95" customHeight="1">
      <c r="A537" s="20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</row>
    <row r="538" spans="1:28" ht="15.95" customHeight="1">
      <c r="A538" s="20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</row>
    <row r="539" spans="1:28" ht="15.95" customHeight="1">
      <c r="A539" s="20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</row>
    <row r="540" spans="1:28" ht="15.95" customHeight="1">
      <c r="A540" s="20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</row>
    <row r="541" spans="1:28" ht="15.95" customHeight="1">
      <c r="A541" s="20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</row>
    <row r="542" spans="1:28" ht="15.95" customHeight="1">
      <c r="A542" s="20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</row>
    <row r="543" spans="1:28" ht="15.95" customHeight="1">
      <c r="A543" s="20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</row>
    <row r="544" spans="1:28" ht="15.95" customHeight="1">
      <c r="A544" s="20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</row>
    <row r="545" spans="1:28" ht="15.95" customHeight="1">
      <c r="A545" s="20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</row>
    <row r="546" spans="1:28" ht="15.95" customHeight="1">
      <c r="A546" s="20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</row>
    <row r="547" spans="1:28" ht="15.95" customHeight="1">
      <c r="A547" s="20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</row>
    <row r="548" spans="1:28" ht="15.95" customHeight="1">
      <c r="A548" s="20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</row>
    <row r="549" spans="1:28" ht="15.95" customHeight="1">
      <c r="A549" s="20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</row>
    <row r="550" spans="1:28" ht="15.95" customHeight="1">
      <c r="A550" s="20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</row>
    <row r="551" spans="1:28" ht="15.95" customHeight="1">
      <c r="A551" s="20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</row>
    <row r="552" spans="1:28" ht="15.95" customHeight="1">
      <c r="A552" s="20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</row>
    <row r="553" spans="1:28" ht="15.95" customHeight="1">
      <c r="A553" s="20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</row>
    <row r="554" spans="1:28" ht="15.95" customHeight="1">
      <c r="A554" s="20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</row>
    <row r="555" spans="1:28" ht="15.95" customHeight="1">
      <c r="A555" s="20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</row>
    <row r="556" spans="1:28" ht="15.95" customHeight="1">
      <c r="A556" s="20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</row>
    <row r="557" spans="1:28" ht="15.95" customHeight="1">
      <c r="A557" s="20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</row>
    <row r="558" spans="1:28" ht="15.95" customHeight="1">
      <c r="A558" s="20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</row>
    <row r="559" spans="1:28" ht="15.95" customHeight="1">
      <c r="A559" s="20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</row>
    <row r="560" spans="1:28" ht="15.95" customHeight="1">
      <c r="A560" s="20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</row>
    <row r="561" spans="1:28" ht="15.95" customHeight="1">
      <c r="A561" s="20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</row>
    <row r="562" spans="1:28" ht="15.95" customHeight="1">
      <c r="A562" s="20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</row>
    <row r="563" spans="1:28" ht="15.95" customHeight="1">
      <c r="A563" s="20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</row>
    <row r="564" spans="1:28" ht="15.95" customHeight="1">
      <c r="A564" s="20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</row>
    <row r="565" spans="1:28" ht="15.95" customHeight="1">
      <c r="A565" s="20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</row>
    <row r="566" spans="1:28" ht="15.95" customHeight="1">
      <c r="A566" s="20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</row>
    <row r="567" spans="1:28" ht="15.95" customHeight="1">
      <c r="A567" s="20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</row>
    <row r="568" spans="1:28" ht="15.95" customHeight="1">
      <c r="A568" s="20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</row>
    <row r="569" spans="1:28" ht="15.95" customHeight="1">
      <c r="A569" s="20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</row>
    <row r="570" spans="1:28" ht="15.95" customHeight="1">
      <c r="A570" s="20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</row>
    <row r="571" spans="1:28" ht="15.95" customHeight="1">
      <c r="A571" s="20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</row>
    <row r="572" spans="1:28" ht="15.95" customHeight="1">
      <c r="A572" s="20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</row>
    <row r="573" spans="1:28" ht="15.95" customHeight="1">
      <c r="A573" s="20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</row>
    <row r="574" spans="1:28" ht="15.95" customHeight="1">
      <c r="A574" s="20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</row>
    <row r="575" spans="1:28" ht="15.95" customHeight="1">
      <c r="A575" s="20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</row>
    <row r="576" spans="1:28" ht="15.95" customHeight="1">
      <c r="A576" s="20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</row>
    <row r="577" spans="1:28" ht="15.95" customHeight="1">
      <c r="A577" s="20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</row>
    <row r="578" spans="1:28" ht="15.95" customHeight="1">
      <c r="A578" s="20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</row>
    <row r="579" spans="1:28" ht="15.95" customHeight="1">
      <c r="A579" s="20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</row>
    <row r="580" spans="1:28" ht="15.95" customHeight="1">
      <c r="A580" s="20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</row>
    <row r="581" spans="1:28" ht="15.95" customHeight="1">
      <c r="A581" s="20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</row>
    <row r="582" spans="1:28" ht="15.95" customHeight="1">
      <c r="A582" s="20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</row>
    <row r="583" spans="1:28" ht="15.95" customHeight="1">
      <c r="A583" s="20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</row>
    <row r="584" spans="1:28" ht="15.95" customHeight="1">
      <c r="A584" s="20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</row>
    <row r="585" spans="1:28" ht="15.95" customHeight="1">
      <c r="A585" s="20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</row>
    <row r="586" spans="1:28" ht="15.95" customHeight="1">
      <c r="A586" s="20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</row>
    <row r="587" spans="1:28" ht="15.95" customHeight="1">
      <c r="A587" s="20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</row>
    <row r="588" spans="1:28" ht="15.95" customHeight="1">
      <c r="A588" s="20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</row>
    <row r="589" spans="1:28" ht="15.95" customHeight="1">
      <c r="A589" s="20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</row>
    <row r="590" spans="1:28" ht="15.95" customHeight="1">
      <c r="A590" s="20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</row>
    <row r="591" spans="1:28" ht="15.95" customHeight="1">
      <c r="A591" s="20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</row>
    <row r="592" spans="1:28" ht="15.95" customHeight="1">
      <c r="A592" s="20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</row>
    <row r="593" spans="1:28" ht="15.95" customHeight="1">
      <c r="A593" s="20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</row>
    <row r="594" spans="1:28" ht="15.95" customHeight="1">
      <c r="A594" s="20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</row>
    <row r="595" spans="1:28" ht="15.95" customHeight="1">
      <c r="A595" s="20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</row>
    <row r="596" spans="1:28" ht="15.95" customHeight="1">
      <c r="A596" s="20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</row>
    <row r="597" spans="1:28" ht="15.95" customHeight="1">
      <c r="A597" s="20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</row>
    <row r="598" spans="1:28" ht="15.95" customHeight="1">
      <c r="A598" s="20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</row>
    <row r="599" spans="1:28" ht="15.95" customHeight="1">
      <c r="A599" s="20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</row>
    <row r="600" spans="1:28" ht="15.95" customHeight="1">
      <c r="A600" s="20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</row>
    <row r="601" spans="1:28" ht="15.95" customHeight="1">
      <c r="A601" s="20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</row>
    <row r="602" spans="1:28" ht="15.95" customHeight="1">
      <c r="A602" s="20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</row>
    <row r="603" spans="1:28" ht="15.95" customHeight="1">
      <c r="A603" s="20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</row>
    <row r="604" spans="1:28" ht="15.95" customHeight="1">
      <c r="A604" s="20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</row>
    <row r="605" spans="1:28" ht="15.95" customHeight="1">
      <c r="A605" s="20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</row>
    <row r="606" spans="1:28" ht="15.95" customHeight="1">
      <c r="A606" s="20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</row>
    <row r="607" spans="1:28" ht="15.95" customHeight="1">
      <c r="A607" s="20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</row>
    <row r="608" spans="1:28" ht="15.95" customHeight="1">
      <c r="A608" s="20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</row>
    <row r="609" spans="1:28" ht="15.95" customHeight="1">
      <c r="A609" s="20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</row>
    <row r="610" spans="1:28" ht="15.95" customHeight="1">
      <c r="A610" s="20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</row>
    <row r="611" spans="1:28" ht="15.95" customHeight="1">
      <c r="A611" s="20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</row>
    <row r="612" spans="1:28" ht="15.95" customHeight="1">
      <c r="A612" s="20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</row>
    <row r="613" spans="1:28" ht="15.95" customHeight="1">
      <c r="A613" s="20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</row>
    <row r="614" spans="1:28" ht="15.95" customHeight="1">
      <c r="A614" s="20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</row>
    <row r="615" spans="1:28" ht="15.95" customHeight="1">
      <c r="A615" s="20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</row>
    <row r="616" spans="1:28" ht="15.95" customHeight="1">
      <c r="A616" s="20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</row>
    <row r="617" spans="1:28" ht="15.95" customHeight="1">
      <c r="A617" s="20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</row>
    <row r="618" spans="1:28" ht="15.95" customHeight="1">
      <c r="A618" s="20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</row>
    <row r="619" spans="1:28" ht="15.95" customHeight="1">
      <c r="A619" s="20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</row>
    <row r="620" spans="1:28" ht="15.95" customHeight="1">
      <c r="A620" s="20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</row>
    <row r="621" spans="1:28" ht="15.95" customHeight="1">
      <c r="A621" s="20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</row>
    <row r="622" spans="1:28" ht="15.95" customHeight="1">
      <c r="A622" s="20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</row>
    <row r="623" spans="1:28" ht="15.95" customHeight="1">
      <c r="A623" s="20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</row>
    <row r="624" spans="1:28" ht="15.95" customHeight="1">
      <c r="A624" s="20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</row>
    <row r="625" spans="1:28" ht="15.95" customHeight="1">
      <c r="A625" s="20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</row>
    <row r="626" spans="1:28" ht="15.95" customHeight="1">
      <c r="A626" s="20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</row>
    <row r="627" spans="1:28" ht="15.95" customHeight="1">
      <c r="A627" s="20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</row>
    <row r="628" spans="1:28" ht="15.95" customHeight="1">
      <c r="A628" s="20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</row>
    <row r="629" spans="1:28" ht="15.95" customHeight="1">
      <c r="A629" s="20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</row>
    <row r="630" spans="1:28" ht="15.95" customHeight="1">
      <c r="A630" s="20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</row>
    <row r="631" spans="1:28" ht="15.95" customHeight="1">
      <c r="A631" s="20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</row>
    <row r="632" spans="1:28" ht="15.95" customHeight="1">
      <c r="A632" s="20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</row>
    <row r="633" spans="1:28" ht="15.95" customHeight="1">
      <c r="A633" s="20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</row>
    <row r="634" spans="1:28" ht="15.95" customHeight="1">
      <c r="A634" s="20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</row>
    <row r="635" spans="1:28" ht="15.95" customHeight="1">
      <c r="A635" s="20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</row>
    <row r="636" spans="1:28" ht="15.95" customHeight="1">
      <c r="A636" s="20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</row>
    <row r="637" spans="1:28" ht="15.95" customHeight="1">
      <c r="A637" s="20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</row>
    <row r="638" spans="1:28" ht="15.95" customHeight="1">
      <c r="A638" s="20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</row>
    <row r="639" spans="1:28" ht="15.95" customHeight="1">
      <c r="A639" s="20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</row>
    <row r="640" spans="1:28" ht="15.95" customHeight="1">
      <c r="A640" s="20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</row>
    <row r="641" spans="1:28" ht="15.95" customHeight="1">
      <c r="A641" s="20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</row>
    <row r="642" spans="1:28" ht="15.95" customHeight="1">
      <c r="A642" s="20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</row>
    <row r="643" spans="1:28" ht="15.95" customHeight="1">
      <c r="A643" s="20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</row>
    <row r="644" spans="1:28" ht="15.95" customHeight="1">
      <c r="A644" s="20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</row>
    <row r="645" spans="1:28" ht="15.95" customHeight="1">
      <c r="A645" s="20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</row>
    <row r="646" spans="1:28" ht="15.95" customHeight="1">
      <c r="A646" s="20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</row>
    <row r="647" spans="1:28" ht="15.95" customHeight="1">
      <c r="A647" s="20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</row>
    <row r="648" spans="1:28" ht="15.95" customHeight="1">
      <c r="A648" s="20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</row>
    <row r="649" spans="1:28" ht="15.95" customHeight="1">
      <c r="A649" s="20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</row>
    <row r="650" spans="1:28" ht="15.95" customHeight="1">
      <c r="A650" s="20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</row>
    <row r="651" spans="1:28" ht="15.95" customHeight="1">
      <c r="A651" s="20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</row>
    <row r="652" spans="1:28" ht="15.95" customHeight="1">
      <c r="A652" s="20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</row>
    <row r="653" spans="1:28" ht="15.95" customHeight="1">
      <c r="A653" s="20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</row>
    <row r="654" spans="1:28" ht="15.95" customHeight="1">
      <c r="A654" s="20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</row>
    <row r="655" spans="1:28" ht="15.95" customHeight="1">
      <c r="A655" s="20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</row>
    <row r="656" spans="1:28" ht="15.95" customHeight="1">
      <c r="A656" s="20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</row>
    <row r="657" spans="1:28" ht="15.95" customHeight="1">
      <c r="A657" s="20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</row>
    <row r="658" spans="1:28" ht="15.95" customHeight="1">
      <c r="A658" s="20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</row>
    <row r="659" spans="1:28" ht="15.95" customHeight="1">
      <c r="A659" s="20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</row>
    <row r="660" spans="1:28" ht="15.95" customHeight="1">
      <c r="A660" s="20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</row>
    <row r="661" spans="1:28" ht="15.95" customHeight="1">
      <c r="A661" s="20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</row>
    <row r="662" spans="1:28" ht="15.95" customHeight="1">
      <c r="A662" s="20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</row>
    <row r="663" spans="1:28" ht="15.95" customHeight="1">
      <c r="A663" s="20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</row>
    <row r="664" spans="1:28" ht="15.95" customHeight="1">
      <c r="A664" s="20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</row>
    <row r="665" spans="1:28" ht="15.95" customHeight="1">
      <c r="A665" s="20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</row>
    <row r="666" spans="1:28" ht="15.95" customHeight="1">
      <c r="A666" s="20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</row>
    <row r="667" spans="1:28" ht="15.95" customHeight="1">
      <c r="A667" s="20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</row>
    <row r="668" spans="1:28" ht="15.95" customHeight="1">
      <c r="A668" s="20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</row>
    <row r="669" spans="1:28" ht="15.95" customHeight="1">
      <c r="A669" s="20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</row>
    <row r="670" spans="1:28" ht="15.95" customHeight="1">
      <c r="A670" s="20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</row>
    <row r="671" spans="1:28" ht="15.95" customHeight="1">
      <c r="A671" s="20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</row>
    <row r="672" spans="1:28" ht="15.95" customHeight="1">
      <c r="A672" s="20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</row>
    <row r="673" spans="1:28" ht="15.95" customHeight="1">
      <c r="A673" s="20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</row>
    <row r="674" spans="1:28" ht="15.95" customHeight="1">
      <c r="A674" s="20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</row>
    <row r="675" spans="1:28" ht="15.95" customHeight="1">
      <c r="A675" s="20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</row>
    <row r="676" spans="1:28" ht="15.95" customHeight="1">
      <c r="A676" s="20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</row>
    <row r="677" spans="1:28" ht="15.95" customHeight="1">
      <c r="A677" s="20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</row>
    <row r="678" spans="1:28" ht="15.95" customHeight="1">
      <c r="A678" s="20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</row>
    <row r="679" spans="1:28" ht="15.95" customHeight="1">
      <c r="A679" s="20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</row>
    <row r="680" spans="1:28" ht="15.95" customHeight="1">
      <c r="A680" s="20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</row>
    <row r="681" spans="1:28" ht="15.95" customHeight="1">
      <c r="A681" s="20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</row>
    <row r="682" spans="1:28" ht="15.95" customHeight="1">
      <c r="A682" s="20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</row>
    <row r="683" spans="1:28" ht="15.95" customHeight="1">
      <c r="A683" s="20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</row>
    <row r="684" spans="1:28" ht="15.95" customHeight="1">
      <c r="A684" s="20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</row>
    <row r="685" spans="1:28" ht="15.95" customHeight="1">
      <c r="A685" s="20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</row>
    <row r="686" spans="1:28" ht="15.95" customHeight="1">
      <c r="A686" s="20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</row>
    <row r="687" spans="1:28" ht="15.95" customHeight="1">
      <c r="A687" s="20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</row>
    <row r="688" spans="1:28" ht="15.95" customHeight="1">
      <c r="A688" s="20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</row>
    <row r="689" spans="1:28" ht="15.95" customHeight="1">
      <c r="A689" s="20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</row>
    <row r="690" spans="1:28" ht="15.95" customHeight="1">
      <c r="A690" s="20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</row>
    <row r="691" spans="1:28" ht="15.95" customHeight="1">
      <c r="A691" s="20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</row>
    <row r="692" spans="1:28" ht="15.95" customHeight="1">
      <c r="A692" s="20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</row>
    <row r="693" spans="1:28" ht="15.95" customHeight="1">
      <c r="A693" s="20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</row>
    <row r="694" spans="1:28" ht="15.95" customHeight="1">
      <c r="A694" s="20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</row>
    <row r="695" spans="1:28" ht="15.95" customHeight="1">
      <c r="A695" s="20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</row>
    <row r="696" spans="1:28" ht="15.95" customHeight="1">
      <c r="A696" s="20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</row>
    <row r="697" spans="1:28" ht="15.95" customHeight="1">
      <c r="A697" s="20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</row>
    <row r="698" spans="1:28" ht="15.95" customHeight="1">
      <c r="A698" s="20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</row>
    <row r="699" spans="1:28" ht="15.95" customHeight="1">
      <c r="A699" s="20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</row>
    <row r="700" spans="1:28" ht="15.95" customHeight="1">
      <c r="A700" s="20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</row>
    <row r="701" spans="1:28" ht="15.95" customHeight="1">
      <c r="A701" s="20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</row>
    <row r="702" spans="1:28" ht="15.95" customHeight="1">
      <c r="A702" s="20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</row>
    <row r="703" spans="1:28" ht="15.95" customHeight="1">
      <c r="A703" s="20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</row>
    <row r="704" spans="1:28" ht="15.95" customHeight="1">
      <c r="A704" s="20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</row>
    <row r="705" spans="1:28" ht="15.95" customHeight="1">
      <c r="A705" s="20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</row>
    <row r="706" spans="1:28" ht="15.95" customHeight="1">
      <c r="A706" s="20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</row>
    <row r="707" spans="1:28" ht="15.95" customHeight="1">
      <c r="A707" s="20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</row>
    <row r="708" spans="1:28" ht="15.95" customHeight="1">
      <c r="A708" s="20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</row>
    <row r="709" spans="1:28" ht="15.95" customHeight="1">
      <c r="A709" s="20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</row>
    <row r="710" spans="1:28" ht="15.95" customHeight="1">
      <c r="A710" s="20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</row>
    <row r="711" spans="1:28" ht="15.95" customHeight="1">
      <c r="A711" s="20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</row>
    <row r="712" spans="1:28" ht="15.95" customHeight="1">
      <c r="A712" s="20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</row>
    <row r="713" spans="1:28" ht="15.95" customHeight="1">
      <c r="A713" s="20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</row>
    <row r="714" spans="1:28" ht="15.95" customHeight="1">
      <c r="A714" s="20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</row>
    <row r="715" spans="1:28" ht="15.95" customHeight="1">
      <c r="A715" s="20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</row>
    <row r="716" spans="1:28" ht="15.95" customHeight="1">
      <c r="A716" s="20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</row>
    <row r="717" spans="1:28" ht="15.95" customHeight="1">
      <c r="A717" s="20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</row>
    <row r="718" spans="1:28" ht="15.95" customHeight="1">
      <c r="A718" s="20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</row>
    <row r="719" spans="1:28" ht="15.95" customHeight="1">
      <c r="A719" s="20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</row>
    <row r="720" spans="1:28" ht="15.95" customHeight="1">
      <c r="A720" s="20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</row>
    <row r="721" spans="1:28" ht="15.95" customHeight="1">
      <c r="A721" s="20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</row>
    <row r="722" spans="1:28" ht="15.95" customHeight="1">
      <c r="A722" s="20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</row>
    <row r="723" spans="1:28" ht="15.95" customHeight="1">
      <c r="A723" s="20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</row>
    <row r="724" spans="1:28" ht="15.95" customHeight="1">
      <c r="A724" s="20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</row>
    <row r="725" spans="1:28" ht="15.95" customHeight="1">
      <c r="A725" s="20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</row>
    <row r="726" spans="1:28" ht="15.95" customHeight="1">
      <c r="A726" s="20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</row>
    <row r="727" spans="1:28" ht="15.95" customHeight="1">
      <c r="A727" s="20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</row>
    <row r="728" spans="1:28" ht="15.95" customHeight="1">
      <c r="A728" s="20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</row>
    <row r="729" spans="1:28" ht="15.95" customHeight="1">
      <c r="A729" s="20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</row>
    <row r="730" spans="1:28" ht="15.95" customHeight="1">
      <c r="A730" s="20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</row>
    <row r="731" spans="1:28" ht="15.95" customHeight="1">
      <c r="A731" s="20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</row>
    <row r="732" spans="1:28" ht="15.95" customHeight="1">
      <c r="A732" s="20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</row>
    <row r="733" spans="1:28" ht="15.95" customHeight="1">
      <c r="A733" s="20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</row>
    <row r="734" spans="1:28" ht="15.95" customHeight="1">
      <c r="A734" s="20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</row>
    <row r="735" spans="1:28" ht="15.95" customHeight="1">
      <c r="A735" s="20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</row>
    <row r="736" spans="1:28" ht="15.95" customHeight="1">
      <c r="A736" s="20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</row>
    <row r="737" spans="1:28" ht="15.95" customHeight="1">
      <c r="A737" s="20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</row>
    <row r="738" spans="1:28" ht="15.95" customHeight="1">
      <c r="A738" s="20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</row>
    <row r="739" spans="1:28" ht="15.95" customHeight="1">
      <c r="A739" s="20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</row>
    <row r="740" spans="1:28" ht="15.95" customHeight="1">
      <c r="A740" s="20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</row>
    <row r="741" spans="1:28" ht="15.95" customHeight="1">
      <c r="A741" s="20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</row>
    <row r="742" spans="1:28" ht="15.95" customHeight="1">
      <c r="A742" s="20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</row>
    <row r="743" spans="1:28" ht="15.95" customHeight="1">
      <c r="A743" s="20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</row>
    <row r="744" spans="1:28" ht="15.95" customHeight="1">
      <c r="A744" s="20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</row>
    <row r="745" spans="1:28" ht="15.95" customHeight="1">
      <c r="A745" s="20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</row>
    <row r="746" spans="1:28" ht="15.95" customHeight="1">
      <c r="A746" s="20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</row>
    <row r="747" spans="1:28" ht="15.95" customHeight="1">
      <c r="A747" s="20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</row>
    <row r="748" spans="1:28" ht="15.95" customHeight="1">
      <c r="A748" s="20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</row>
    <row r="749" spans="1:28" ht="15.95" customHeight="1">
      <c r="A749" s="20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</row>
    <row r="750" spans="1:28" ht="15.95" customHeight="1">
      <c r="A750" s="20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</row>
    <row r="751" spans="1:28" ht="15.95" customHeight="1">
      <c r="A751" s="20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</row>
    <row r="752" spans="1:28" ht="15.95" customHeight="1">
      <c r="A752" s="20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</row>
    <row r="753" spans="1:28" ht="15.95" customHeight="1">
      <c r="A753" s="20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</row>
    <row r="754" spans="1:28" ht="15.95" customHeight="1">
      <c r="A754" s="20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</row>
    <row r="755" spans="1:28" ht="15.95" customHeight="1">
      <c r="A755" s="20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</row>
    <row r="756" spans="1:28" ht="15.95" customHeight="1">
      <c r="A756" s="20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</row>
    <row r="757" spans="1:28" ht="15.95" customHeight="1">
      <c r="A757" s="20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</row>
    <row r="758" spans="1:28" ht="15.95" customHeight="1">
      <c r="A758" s="20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</row>
    <row r="759" spans="1:28" ht="15.95" customHeight="1">
      <c r="A759" s="20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</row>
    <row r="760" spans="1:28" ht="15.95" customHeight="1">
      <c r="A760" s="20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</row>
    <row r="761" spans="1:28" ht="15.95" customHeight="1">
      <c r="A761" s="20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</row>
    <row r="762" spans="1:28" ht="15.95" customHeight="1">
      <c r="A762" s="20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</row>
    <row r="763" spans="1:28" ht="15.95" customHeight="1">
      <c r="A763" s="20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</row>
    <row r="764" spans="1:28" ht="15.95" customHeight="1">
      <c r="A764" s="20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</row>
    <row r="765" spans="1:28" ht="15.95" customHeight="1">
      <c r="A765" s="20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</row>
    <row r="766" spans="1:28" ht="15.95" customHeight="1">
      <c r="A766" s="20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</row>
    <row r="767" spans="1:28" ht="15.95" customHeight="1">
      <c r="A767" s="20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</row>
    <row r="768" spans="1:28" ht="15.95" customHeight="1">
      <c r="A768" s="20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</row>
    <row r="769" spans="1:28" ht="15.95" customHeight="1">
      <c r="A769" s="20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</row>
    <row r="770" spans="1:28" ht="15.95" customHeight="1">
      <c r="A770" s="20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</row>
    <row r="771" spans="1:28" ht="15.95" customHeight="1">
      <c r="A771" s="20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</row>
    <row r="772" spans="1:28" ht="15.95" customHeight="1">
      <c r="A772" s="20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</row>
    <row r="773" spans="1:28" ht="15.95" customHeight="1">
      <c r="A773" s="20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</row>
    <row r="774" spans="1:28" ht="15.95" customHeight="1">
      <c r="A774" s="20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</row>
    <row r="775" spans="1:28" ht="15.95" customHeight="1">
      <c r="A775" s="20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</row>
    <row r="776" spans="1:28" ht="15.95" customHeight="1">
      <c r="A776" s="20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</row>
    <row r="777" spans="1:28" ht="15.95" customHeight="1">
      <c r="A777" s="20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</row>
    <row r="778" spans="1:28" ht="15.95" customHeight="1">
      <c r="A778" s="20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</row>
    <row r="779" spans="1:28" ht="15.95" customHeight="1">
      <c r="A779" s="20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</row>
    <row r="780" spans="1:28" ht="15.95" customHeight="1">
      <c r="A780" s="20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</row>
    <row r="781" spans="1:28" ht="15.95" customHeight="1">
      <c r="A781" s="20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</row>
    <row r="782" spans="1:28" ht="15.95" customHeight="1">
      <c r="A782" s="20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</row>
    <row r="783" spans="1:28" ht="15.95" customHeight="1">
      <c r="A783" s="20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</row>
    <row r="784" spans="1:28" ht="15.95" customHeight="1">
      <c r="A784" s="20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</row>
    <row r="785" spans="1:28" ht="15.95" customHeight="1">
      <c r="A785" s="20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</row>
    <row r="786" spans="1:28" ht="15.95" customHeight="1">
      <c r="A786" s="20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</row>
    <row r="787" spans="1:28" ht="15.95" customHeight="1">
      <c r="A787" s="20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</row>
    <row r="788" spans="1:28" ht="15.95" customHeight="1">
      <c r="A788" s="20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</row>
    <row r="789" spans="1:28" ht="15.95" customHeight="1">
      <c r="A789" s="20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</row>
    <row r="790" spans="1:28" ht="15.95" customHeight="1">
      <c r="A790" s="20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</row>
    <row r="791" spans="1:28" ht="15.95" customHeight="1">
      <c r="A791" s="20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</row>
    <row r="792" spans="1:28" ht="15.95" customHeight="1">
      <c r="A792" s="20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</row>
    <row r="793" spans="1:28" ht="15.95" customHeight="1">
      <c r="A793" s="20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</row>
    <row r="794" spans="1:28" ht="15.95" customHeight="1">
      <c r="A794" s="20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</row>
    <row r="795" spans="1:28" ht="15.95" customHeight="1">
      <c r="A795" s="20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</row>
    <row r="796" spans="1:28" ht="15.95" customHeight="1">
      <c r="A796" s="20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</row>
    <row r="797" spans="1:28" ht="15.95" customHeight="1">
      <c r="A797" s="20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</row>
    <row r="798" spans="1:28" ht="15.95" customHeight="1">
      <c r="A798" s="20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</row>
    <row r="799" spans="1:28" ht="15.95" customHeight="1">
      <c r="A799" s="20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</row>
    <row r="800" spans="1:28" ht="15.95" customHeight="1">
      <c r="A800" s="20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</row>
    <row r="801" spans="1:28" ht="15.95" customHeight="1">
      <c r="A801" s="20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</row>
    <row r="802" spans="1:28" ht="15.95" customHeight="1">
      <c r="A802" s="20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</row>
    <row r="803" spans="1:28" ht="15.95" customHeight="1">
      <c r="A803" s="20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</row>
    <row r="804" spans="1:28" ht="15.95" customHeight="1">
      <c r="A804" s="20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</row>
    <row r="805" spans="1:28" ht="15.95" customHeight="1">
      <c r="A805" s="20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</row>
    <row r="806" spans="1:28" ht="15.95" customHeight="1">
      <c r="A806" s="20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</row>
    <row r="807" spans="1:28" ht="15.95" customHeight="1">
      <c r="A807" s="20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</row>
    <row r="808" spans="1:28" ht="15.95" customHeight="1">
      <c r="A808" s="20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</row>
    <row r="809" spans="1:28" ht="15.95" customHeight="1">
      <c r="A809" s="20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</row>
    <row r="810" spans="1:28" ht="15.95" customHeight="1">
      <c r="A810" s="20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</row>
    <row r="811" spans="1:28" ht="15.95" customHeight="1">
      <c r="A811" s="20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</row>
    <row r="812" spans="1:28" ht="15.95" customHeight="1">
      <c r="A812" s="20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</row>
    <row r="813" spans="1:28" ht="15.95" customHeight="1">
      <c r="A813" s="20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</row>
    <row r="814" spans="1:28" ht="15.95" customHeight="1">
      <c r="A814" s="20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</row>
    <row r="815" spans="1:28" ht="15.95" customHeight="1">
      <c r="A815" s="20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</row>
    <row r="816" spans="1:28" ht="15.95" customHeight="1">
      <c r="A816" s="20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</row>
    <row r="817" spans="1:28" ht="15.95" customHeight="1">
      <c r="A817" s="20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</row>
    <row r="818" spans="1:28" ht="15.95" customHeight="1">
      <c r="A818" s="20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</row>
    <row r="819" spans="1:28" ht="15.95" customHeight="1">
      <c r="A819" s="20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</row>
    <row r="820" spans="1:28" ht="15.95" customHeight="1">
      <c r="A820" s="20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</row>
    <row r="821" spans="1:28" ht="15.95" customHeight="1">
      <c r="A821" s="20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</row>
    <row r="822" spans="1:28" ht="15.95" customHeight="1">
      <c r="A822" s="20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</row>
    <row r="823" spans="1:28" ht="15.95" customHeight="1">
      <c r="A823" s="20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</row>
    <row r="824" spans="1:28" ht="15.95" customHeight="1">
      <c r="A824" s="20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</row>
    <row r="825" spans="1:28" ht="15.95" customHeight="1">
      <c r="A825" s="20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</row>
    <row r="826" spans="1:28" ht="15.95" customHeight="1">
      <c r="A826" s="20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</row>
    <row r="827" spans="1:28" ht="15.95" customHeight="1">
      <c r="A827" s="20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</row>
    <row r="828" spans="1:28" ht="15.95" customHeight="1">
      <c r="A828" s="20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</row>
    <row r="829" spans="1:28" ht="15.95" customHeight="1">
      <c r="A829" s="20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</row>
    <row r="830" spans="1:28" ht="15.95" customHeight="1">
      <c r="A830" s="20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</row>
    <row r="831" spans="1:28" ht="15.95" customHeight="1">
      <c r="A831" s="20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</row>
    <row r="832" spans="1:28" ht="15.95" customHeight="1">
      <c r="A832" s="20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</row>
    <row r="833" spans="1:28" ht="15.95" customHeight="1">
      <c r="A833" s="20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</row>
    <row r="834" spans="1:28" ht="15.95" customHeight="1">
      <c r="A834" s="20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</row>
    <row r="835" spans="1:28" ht="15.95" customHeight="1">
      <c r="A835" s="20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</row>
    <row r="836" spans="1:28" ht="15.95" customHeight="1">
      <c r="A836" s="20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</row>
    <row r="837" spans="1:28" ht="15.95" customHeight="1">
      <c r="A837" s="20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</row>
    <row r="838" spans="1:28" ht="15.95" customHeight="1">
      <c r="A838" s="20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</row>
    <row r="839" spans="1:28" ht="15.95" customHeight="1">
      <c r="A839" s="20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</row>
    <row r="840" spans="1:28" ht="15.95" customHeight="1">
      <c r="A840" s="20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</row>
    <row r="841" spans="1:28" ht="15.95" customHeight="1">
      <c r="A841" s="20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</row>
    <row r="842" spans="1:28" ht="15.95" customHeight="1">
      <c r="A842" s="20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</row>
    <row r="843" spans="1:28" ht="15.95" customHeight="1">
      <c r="A843" s="20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</row>
    <row r="844" spans="1:28" ht="15.95" customHeight="1">
      <c r="A844" s="20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</row>
    <row r="845" spans="1:28" ht="15.95" customHeight="1">
      <c r="A845" s="20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</row>
    <row r="846" spans="1:28" ht="15.95" customHeight="1">
      <c r="A846" s="20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</row>
    <row r="847" spans="1:28" ht="15.95" customHeight="1">
      <c r="A847" s="20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</row>
    <row r="848" spans="1:28" ht="15.95" customHeight="1">
      <c r="A848" s="20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</row>
    <row r="849" spans="1:28" ht="15.95" customHeight="1">
      <c r="A849" s="20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</row>
    <row r="850" spans="1:28" ht="15.95" customHeight="1">
      <c r="A850" s="20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</row>
    <row r="851" spans="1:28" ht="15.95" customHeight="1">
      <c r="A851" s="20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</row>
    <row r="852" spans="1:28" ht="15.95" customHeight="1">
      <c r="A852" s="20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</row>
    <row r="853" spans="1:28" ht="15.95" customHeight="1">
      <c r="A853" s="20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</row>
    <row r="854" spans="1:28" ht="15.95" customHeight="1">
      <c r="A854" s="20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</row>
    <row r="855" spans="1:28" ht="15.95" customHeight="1">
      <c r="A855" s="20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</row>
    <row r="856" spans="1:28" ht="15.95" customHeight="1">
      <c r="A856" s="20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</row>
    <row r="857" spans="1:28" ht="15.95" customHeight="1">
      <c r="A857" s="20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</row>
    <row r="858" spans="1:28" ht="15.95" customHeight="1">
      <c r="A858" s="20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</row>
    <row r="859" spans="1:28" ht="15.95" customHeight="1">
      <c r="A859" s="20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</row>
    <row r="860" spans="1:28" ht="15.95" customHeight="1">
      <c r="A860" s="20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</row>
    <row r="861" spans="1:28" ht="15.95" customHeight="1">
      <c r="A861" s="20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</row>
    <row r="862" spans="1:28" ht="15.95" customHeight="1">
      <c r="A862" s="20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</row>
    <row r="863" spans="1:28" ht="15.95" customHeight="1">
      <c r="A863" s="20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</row>
    <row r="864" spans="1:28" ht="15.95" customHeight="1">
      <c r="A864" s="20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</row>
    <row r="865" spans="1:28" ht="15.95" customHeight="1">
      <c r="A865" s="20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</row>
    <row r="866" spans="1:28" ht="15.95" customHeight="1">
      <c r="A866" s="20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</row>
    <row r="867" spans="1:28" ht="15.95" customHeight="1">
      <c r="A867" s="20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</row>
    <row r="868" spans="1:28" ht="15.95" customHeight="1">
      <c r="A868" s="20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</row>
    <row r="869" spans="1:28" ht="15.95" customHeight="1">
      <c r="A869" s="20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</row>
    <row r="870" spans="1:28" ht="15.95" customHeight="1">
      <c r="A870" s="20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</row>
    <row r="871" spans="1:28" ht="15.95" customHeight="1">
      <c r="A871" s="20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</row>
    <row r="872" spans="1:28" ht="15.95" customHeight="1">
      <c r="A872" s="20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</row>
    <row r="873" spans="1:28" ht="15.95" customHeight="1">
      <c r="A873" s="20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</row>
    <row r="874" spans="1:28" ht="15.95" customHeight="1">
      <c r="A874" s="20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</row>
    <row r="875" spans="1:28" ht="15.95" customHeight="1">
      <c r="A875" s="20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</row>
    <row r="876" spans="1:28" ht="15.95" customHeight="1">
      <c r="A876" s="20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</row>
    <row r="877" spans="1:28" ht="15.95" customHeight="1">
      <c r="A877" s="20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</row>
    <row r="878" spans="1:28" ht="15.95" customHeight="1">
      <c r="A878" s="20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</row>
    <row r="879" spans="1:28" ht="15.95" customHeight="1">
      <c r="A879" s="20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</row>
    <row r="880" spans="1:28" ht="15.95" customHeight="1">
      <c r="A880" s="20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</row>
    <row r="881" spans="1:28" ht="15.95" customHeight="1">
      <c r="A881" s="20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</row>
    <row r="882" spans="1:28" ht="15.95" customHeight="1">
      <c r="A882" s="20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</row>
    <row r="883" spans="1:28" ht="15.95" customHeight="1">
      <c r="A883" s="20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</row>
    <row r="884" spans="1:28" ht="15.95" customHeight="1">
      <c r="A884" s="20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</row>
    <row r="885" spans="1:28" ht="15.95" customHeight="1">
      <c r="A885" s="20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</row>
    <row r="886" spans="1:28" ht="15.95" customHeight="1">
      <c r="A886" s="20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</row>
    <row r="887" spans="1:28" ht="15.95" customHeight="1">
      <c r="A887" s="20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</row>
    <row r="888" spans="1:28" ht="15.95" customHeight="1">
      <c r="A888" s="20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</row>
    <row r="889" spans="1:28" ht="15.95" customHeight="1">
      <c r="A889" s="20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</row>
    <row r="890" spans="1:28" ht="15.95" customHeight="1">
      <c r="A890" s="20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</row>
    <row r="891" spans="1:28" ht="15.95" customHeight="1">
      <c r="A891" s="20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</row>
    <row r="892" spans="1:28" ht="15.95" customHeight="1">
      <c r="A892" s="20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</row>
    <row r="893" spans="1:28" ht="15.95" customHeight="1">
      <c r="A893" s="20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</row>
    <row r="894" spans="1:28" ht="15.95" customHeight="1">
      <c r="A894" s="20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</row>
    <row r="895" spans="1:28" ht="15.95" customHeight="1">
      <c r="A895" s="20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</row>
    <row r="896" spans="1:28" ht="15.95" customHeight="1">
      <c r="A896" s="20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</row>
    <row r="897" spans="1:28" ht="15.95" customHeight="1">
      <c r="A897" s="20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</row>
    <row r="898" spans="1:28" ht="15.95" customHeight="1">
      <c r="A898" s="20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</row>
    <row r="899" spans="1:28" ht="15.95" customHeight="1">
      <c r="A899" s="20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</row>
    <row r="900" spans="1:28" ht="15.95" customHeight="1">
      <c r="A900" s="20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</row>
    <row r="901" spans="1:28" ht="15.95" customHeight="1">
      <c r="A901" s="20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</row>
    <row r="902" spans="1:28" ht="15.95" customHeight="1">
      <c r="A902" s="20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</row>
    <row r="903" spans="1:28" ht="15.95" customHeight="1">
      <c r="A903" s="20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</row>
    <row r="904" spans="1:28" ht="15.95" customHeight="1">
      <c r="A904" s="20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</row>
    <row r="905" spans="1:28" ht="15.95" customHeight="1">
      <c r="A905" s="20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</row>
    <row r="906" spans="1:28" ht="15.95" customHeight="1">
      <c r="A906" s="20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</row>
    <row r="907" spans="1:28" ht="15.95" customHeight="1">
      <c r="A907" s="20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</row>
    <row r="908" spans="1:28" ht="15.95" customHeight="1">
      <c r="A908" s="20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</row>
    <row r="909" spans="1:28" ht="15.95" customHeight="1">
      <c r="A909" s="20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</row>
    <row r="910" spans="1:28" ht="15.95" customHeight="1">
      <c r="A910" s="20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</row>
    <row r="911" spans="1:28" ht="15.95" customHeight="1">
      <c r="A911" s="20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</row>
    <row r="912" spans="1:28" ht="15.95" customHeight="1">
      <c r="A912" s="20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</row>
    <row r="913" spans="1:28" ht="15.95" customHeight="1">
      <c r="A913" s="20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</row>
    <row r="914" spans="1:28" ht="15.95" customHeight="1">
      <c r="A914" s="20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</row>
    <row r="915" spans="1:28" ht="15.95" customHeight="1">
      <c r="A915" s="20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</row>
    <row r="916" spans="1:28" ht="15.95" customHeight="1">
      <c r="A916" s="20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</row>
    <row r="917" spans="1:28" ht="15.95" customHeight="1">
      <c r="A917" s="20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</row>
    <row r="918" spans="1:28" ht="15.95" customHeight="1">
      <c r="A918" s="20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</row>
    <row r="919" spans="1:28" ht="15.95" customHeight="1">
      <c r="A919" s="20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</row>
    <row r="920" spans="1:28" ht="15.95" customHeight="1">
      <c r="A920" s="20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</row>
    <row r="921" spans="1:28" ht="15.95" customHeight="1">
      <c r="A921" s="20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</row>
    <row r="922" spans="1:28" ht="15.95" customHeight="1">
      <c r="A922" s="20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</row>
    <row r="923" spans="1:28" ht="15.95" customHeight="1">
      <c r="A923" s="20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</row>
    <row r="924" spans="1:28" ht="15.95" customHeight="1">
      <c r="A924" s="20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</row>
    <row r="925" spans="1:28" ht="15.95" customHeight="1">
      <c r="A925" s="20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</row>
    <row r="926" spans="1:28" ht="15.95" customHeight="1">
      <c r="A926" s="20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</row>
    <row r="927" spans="1:28" ht="15.95" customHeight="1">
      <c r="A927" s="20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</row>
    <row r="928" spans="1:28" ht="15.95" customHeight="1">
      <c r="A928" s="20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</row>
    <row r="929" spans="1:28" ht="15.95" customHeight="1">
      <c r="A929" s="20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</row>
    <row r="930" spans="1:28" ht="15.95" customHeight="1">
      <c r="A930" s="20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</row>
    <row r="931" spans="1:28" ht="15.95" customHeight="1">
      <c r="A931" s="20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</row>
    <row r="932" spans="1:28" ht="15.95" customHeight="1">
      <c r="A932" s="20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</row>
    <row r="933" spans="1:28" ht="15.95" customHeight="1">
      <c r="A933" s="20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</row>
    <row r="934" spans="1:28" ht="15.95" customHeight="1">
      <c r="A934" s="20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</row>
    <row r="935" spans="1:28" ht="15.95" customHeight="1">
      <c r="A935" s="20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</row>
    <row r="936" spans="1:28" ht="15.95" customHeight="1">
      <c r="A936" s="20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</row>
    <row r="937" spans="1:28" ht="15.95" customHeight="1">
      <c r="A937" s="20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</row>
    <row r="938" spans="1:28" ht="15.95" customHeight="1">
      <c r="A938" s="20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</row>
    <row r="939" spans="1:28" ht="15.95" customHeight="1">
      <c r="A939" s="20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</row>
    <row r="940" spans="1:28" ht="15.95" customHeight="1">
      <c r="A940" s="20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</row>
    <row r="941" spans="1:28" ht="15.95" customHeight="1">
      <c r="A941" s="20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</row>
    <row r="942" spans="1:28" ht="15.95" customHeight="1">
      <c r="A942" s="20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</row>
    <row r="943" spans="1:28" ht="15.95" customHeight="1">
      <c r="A943" s="20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</row>
    <row r="944" spans="1:28" ht="15.95" customHeight="1">
      <c r="A944" s="20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</row>
    <row r="945" spans="1:28" ht="15.95" customHeight="1">
      <c r="A945" s="20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</row>
    <row r="946" spans="1:28" ht="15.95" customHeight="1">
      <c r="A946" s="20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</row>
    <row r="947" spans="1:28" ht="15.95" customHeight="1">
      <c r="A947" s="20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</row>
    <row r="948" spans="1:28" ht="15.95" customHeight="1">
      <c r="A948" s="20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</row>
    <row r="949" spans="1:28" ht="15.95" customHeight="1">
      <c r="A949" s="20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</row>
    <row r="950" spans="1:28" ht="15.95" customHeight="1">
      <c r="A950" s="20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</row>
    <row r="951" spans="1:28" ht="15.95" customHeight="1">
      <c r="A951" s="20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</row>
    <row r="952" spans="1:28" ht="15.95" customHeight="1">
      <c r="A952" s="20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</row>
    <row r="953" spans="1:28" ht="15.95" customHeight="1">
      <c r="A953" s="20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</row>
    <row r="954" spans="1:28" ht="15.95" customHeight="1">
      <c r="A954" s="20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</row>
    <row r="955" spans="1:28" ht="15.95" customHeight="1">
      <c r="A955" s="20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</row>
    <row r="956" spans="1:28" ht="15.95" customHeight="1">
      <c r="A956" s="20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</row>
    <row r="957" spans="1:28" ht="15.95" customHeight="1">
      <c r="A957" s="20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</row>
    <row r="958" spans="1:28" ht="15.95" customHeight="1">
      <c r="A958" s="20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</row>
    <row r="959" spans="1:28" ht="15.95" customHeight="1">
      <c r="A959" s="20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</row>
    <row r="960" spans="1:28" ht="15.95" customHeight="1">
      <c r="A960" s="20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</row>
    <row r="961" spans="1:28" ht="15.95" customHeight="1">
      <c r="A961" s="20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</row>
    <row r="962" spans="1:28" ht="15.95" customHeight="1">
      <c r="A962" s="20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</row>
    <row r="963" spans="1:28" ht="15.95" customHeight="1">
      <c r="A963" s="20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</row>
    <row r="964" spans="1:28" ht="15.95" customHeight="1">
      <c r="A964" s="20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</row>
    <row r="965" spans="1:28" ht="15.95" customHeight="1">
      <c r="A965" s="20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</row>
    <row r="966" spans="1:28" ht="15.95" customHeight="1">
      <c r="A966" s="20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</row>
    <row r="967" spans="1:28" ht="15.95" customHeight="1">
      <c r="A967" s="20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</row>
    <row r="968" spans="1:28" ht="15.95" customHeight="1">
      <c r="A968" s="20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</row>
    <row r="969" spans="1:28" ht="15.95" customHeight="1">
      <c r="A969" s="20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</row>
    <row r="970" spans="1:28" ht="15.95" customHeight="1">
      <c r="A970" s="20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</row>
    <row r="971" spans="1:28" ht="15.95" customHeight="1">
      <c r="A971" s="20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</row>
    <row r="972" spans="1:28" ht="15.95" customHeight="1">
      <c r="A972" s="20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</row>
    <row r="973" spans="1:28" ht="15.95" customHeight="1">
      <c r="A973" s="20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</row>
    <row r="974" spans="1:28" ht="15.95" customHeight="1">
      <c r="A974" s="20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</row>
    <row r="975" spans="1:28" ht="15.95" customHeight="1">
      <c r="A975" s="20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</row>
    <row r="976" spans="1:28" ht="15.95" customHeight="1">
      <c r="A976" s="20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</row>
    <row r="977" spans="1:28" ht="15.95" customHeight="1">
      <c r="A977" s="20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</row>
    <row r="978" spans="1:28" ht="15.95" customHeight="1">
      <c r="A978" s="20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</row>
    <row r="979" spans="1:28" ht="15.95" customHeight="1">
      <c r="A979" s="20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</row>
    <row r="980" spans="1:28" ht="15.95" customHeight="1">
      <c r="A980" s="20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</row>
    <row r="981" spans="1:28" ht="15.95" customHeight="1">
      <c r="A981" s="20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</row>
    <row r="982" spans="1:28" ht="15.95" customHeight="1">
      <c r="A982" s="20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</row>
    <row r="983" spans="1:28" ht="15.95" customHeight="1">
      <c r="A983" s="20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</row>
    <row r="984" spans="1:28" ht="15.95" customHeight="1">
      <c r="A984" s="20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</row>
    <row r="985" spans="1:28" ht="15.95" customHeight="1">
      <c r="A985" s="20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</row>
    <row r="986" spans="1:28" ht="15.95" customHeight="1">
      <c r="A986" s="20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</row>
    <row r="987" spans="1:28" ht="15.95" customHeight="1">
      <c r="A987" s="20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</row>
    <row r="988" spans="1:28" ht="15.95" customHeight="1">
      <c r="A988" s="20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</row>
    <row r="989" spans="1:28" ht="15.95" customHeight="1">
      <c r="A989" s="20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</row>
    <row r="990" spans="1:28" ht="15.95" customHeight="1">
      <c r="A990" s="20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</row>
    <row r="991" spans="1:28" ht="15.95" customHeight="1">
      <c r="A991" s="20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</row>
    <row r="992" spans="1:28" ht="15.95" customHeight="1">
      <c r="A992" s="20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</row>
    <row r="993" spans="1:28" ht="15.95" customHeight="1">
      <c r="A993" s="20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</row>
    <row r="994" spans="1:28" ht="15.95" customHeight="1">
      <c r="A994" s="20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</row>
    <row r="995" spans="1:28" ht="15.95" customHeight="1">
      <c r="A995" s="20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</row>
    <row r="996" spans="1:28" ht="15.95" customHeight="1">
      <c r="A996" s="20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</row>
    <row r="997" spans="1:28" ht="15.95" customHeight="1">
      <c r="A997" s="20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</row>
    <row r="998" spans="1:28" ht="15.95" customHeight="1">
      <c r="A998" s="20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</row>
    <row r="999" spans="1:28" ht="15.95" customHeight="1">
      <c r="A999" s="20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</row>
  </sheetData>
  <mergeCells count="11">
    <mergeCell ref="A1:H1"/>
    <mergeCell ref="A2:H2"/>
    <mergeCell ref="A49:C49"/>
    <mergeCell ref="G49:H49"/>
    <mergeCell ref="A5:H5"/>
    <mergeCell ref="E6:E7"/>
    <mergeCell ref="F6:F7"/>
    <mergeCell ref="D6:D7"/>
    <mergeCell ref="H6:H7"/>
    <mergeCell ref="B6:B7"/>
    <mergeCell ref="A6:A7"/>
  </mergeCells>
  <printOptions horizontalCentered="1" verticalCentered="1"/>
  <pageMargins left="0" right="0" top="0.15748031496062992" bottom="0" header="0" footer="0"/>
  <pageSetup paperSize="9"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891C5-C50E-45E6-887D-20BB437B0CE0}">
  <sheetPr>
    <tabColor rgb="FFFF0000"/>
  </sheetPr>
  <dimension ref="A1:R49"/>
  <sheetViews>
    <sheetView showGridLines="0" topLeftCell="A39" zoomScale="90" zoomScaleNormal="90" workbookViewId="0">
      <selection activeCell="B5" sqref="B5:B33"/>
    </sheetView>
  </sheetViews>
  <sheetFormatPr defaultColWidth="9" defaultRowHeight="18.75" customHeight="1"/>
  <cols>
    <col min="1" max="1" width="5" style="118" customWidth="1"/>
    <col min="2" max="2" width="24.125" style="118" customWidth="1"/>
    <col min="3" max="3" width="6.125" style="118" customWidth="1"/>
    <col min="4" max="4" width="2" style="118" customWidth="1"/>
    <col min="5" max="6" width="7.125" style="118" customWidth="1"/>
    <col min="7" max="8" width="8.375" style="118" customWidth="1"/>
    <col min="9" max="9" width="14.25" style="118" customWidth="1"/>
    <col min="10" max="12" width="9" style="118"/>
    <col min="13" max="13" width="25.625" style="118" customWidth="1"/>
    <col min="14" max="16384" width="9" style="118"/>
  </cols>
  <sheetData>
    <row r="1" spans="1:18" ht="26.45" customHeight="1">
      <c r="A1" s="309" t="s">
        <v>92</v>
      </c>
      <c r="B1" s="309"/>
      <c r="C1" s="309"/>
      <c r="D1" s="309"/>
      <c r="E1" s="309"/>
      <c r="F1" s="309"/>
      <c r="G1" s="309"/>
      <c r="H1" s="309"/>
      <c r="I1" s="117"/>
      <c r="J1" s="117"/>
    </row>
    <row r="2" spans="1:18" ht="37.15" customHeight="1">
      <c r="A2" s="310" t="s">
        <v>362</v>
      </c>
      <c r="B2" s="311"/>
      <c r="C2" s="311"/>
      <c r="D2" s="311"/>
      <c r="E2" s="312" t="s">
        <v>363</v>
      </c>
      <c r="F2" s="313"/>
      <c r="G2" s="313"/>
      <c r="H2" s="314"/>
      <c r="I2" s="117"/>
      <c r="M2" s="118" t="s">
        <v>198</v>
      </c>
    </row>
    <row r="3" spans="1:18" ht="16.7" customHeight="1">
      <c r="A3" s="315" t="s">
        <v>93</v>
      </c>
      <c r="B3" s="262" t="s">
        <v>100</v>
      </c>
      <c r="C3" s="288" t="s">
        <v>364</v>
      </c>
      <c r="D3" s="288"/>
      <c r="E3" s="316" t="s">
        <v>365</v>
      </c>
      <c r="F3" s="317"/>
      <c r="G3" s="318" t="s">
        <v>366</v>
      </c>
      <c r="H3" s="319"/>
      <c r="I3" s="117"/>
    </row>
    <row r="4" spans="1:18" ht="16.7" customHeight="1">
      <c r="A4" s="315"/>
      <c r="B4" s="262"/>
      <c r="C4" s="288"/>
      <c r="D4" s="288"/>
      <c r="E4" s="237">
        <v>1</v>
      </c>
      <c r="F4" s="223">
        <v>2</v>
      </c>
      <c r="G4" s="225"/>
      <c r="H4" s="225" t="s">
        <v>367</v>
      </c>
      <c r="I4" s="116"/>
      <c r="L4" s="119" t="s">
        <v>93</v>
      </c>
      <c r="M4" s="120" t="s">
        <v>100</v>
      </c>
    </row>
    <row r="5" spans="1:18" s="122" customFormat="1" ht="21.95" customHeight="1">
      <c r="A5" s="189">
        <f>L5</f>
        <v>58</v>
      </c>
      <c r="B5" s="127" t="str">
        <f>M5</f>
        <v xml:space="preserve">แดง </v>
      </c>
      <c r="C5" s="307"/>
      <c r="D5" s="308"/>
      <c r="E5" s="133"/>
      <c r="F5" s="132"/>
      <c r="G5" s="121"/>
      <c r="H5" s="121"/>
      <c r="K5" s="182">
        <v>1</v>
      </c>
      <c r="L5" s="154">
        <v>58</v>
      </c>
      <c r="M5" s="123" t="s">
        <v>205</v>
      </c>
      <c r="N5" s="124"/>
      <c r="R5" s="135"/>
    </row>
    <row r="6" spans="1:18" s="122" customFormat="1" ht="21.95" customHeight="1">
      <c r="A6" s="189" t="str">
        <f t="shared" ref="A6:A33" si="0">L6</f>
        <v>070</v>
      </c>
      <c r="B6" s="127" t="str">
        <f t="shared" ref="B6:B11" si="1">M6</f>
        <v>เผือก</v>
      </c>
      <c r="C6" s="307"/>
      <c r="D6" s="308"/>
      <c r="E6" s="133"/>
      <c r="F6" s="132"/>
      <c r="G6" s="121"/>
      <c r="H6" s="121"/>
      <c r="K6" s="182">
        <v>2</v>
      </c>
      <c r="L6" s="123" t="s">
        <v>103</v>
      </c>
      <c r="M6" s="123" t="s">
        <v>104</v>
      </c>
      <c r="N6" s="124"/>
    </row>
    <row r="7" spans="1:18" s="122" customFormat="1" ht="21.95" customHeight="1">
      <c r="A7" s="189" t="str">
        <f t="shared" si="0"/>
        <v>043</v>
      </c>
      <c r="B7" s="127" t="str">
        <f t="shared" si="1"/>
        <v>มะพร้าว</v>
      </c>
      <c r="C7" s="307"/>
      <c r="D7" s="308"/>
      <c r="E7" s="133"/>
      <c r="F7" s="132"/>
      <c r="G7" s="121"/>
      <c r="H7" s="121"/>
      <c r="K7" s="182">
        <v>3</v>
      </c>
      <c r="L7" s="123" t="s">
        <v>105</v>
      </c>
      <c r="M7" s="123" t="s">
        <v>106</v>
      </c>
      <c r="N7" s="124"/>
    </row>
    <row r="8" spans="1:18" s="122" customFormat="1" ht="21.95" customHeight="1">
      <c r="A8" s="189" t="str">
        <f t="shared" si="0"/>
        <v>012</v>
      </c>
      <c r="B8" s="127" t="str">
        <f t="shared" si="1"/>
        <v>สับปะรด</v>
      </c>
      <c r="C8" s="307"/>
      <c r="D8" s="308"/>
      <c r="E8" s="133"/>
      <c r="F8" s="132"/>
      <c r="G8" s="121"/>
      <c r="H8" s="121"/>
      <c r="K8" s="182">
        <v>4</v>
      </c>
      <c r="L8" s="123" t="s">
        <v>107</v>
      </c>
      <c r="M8" s="123" t="s">
        <v>42</v>
      </c>
      <c r="N8" s="124"/>
    </row>
    <row r="9" spans="1:18" s="122" customFormat="1" ht="21.95" customHeight="1">
      <c r="A9" s="189" t="str">
        <f t="shared" si="0"/>
        <v>021</v>
      </c>
      <c r="B9" s="127" t="str">
        <f t="shared" si="1"/>
        <v>สตรอ</v>
      </c>
      <c r="C9" s="307"/>
      <c r="D9" s="308"/>
      <c r="E9" s="133"/>
      <c r="F9" s="132"/>
      <c r="G9" s="121"/>
      <c r="H9" s="121"/>
      <c r="K9" s="182">
        <v>5</v>
      </c>
      <c r="L9" s="123" t="s">
        <v>108</v>
      </c>
      <c r="M9" s="123" t="s">
        <v>109</v>
      </c>
      <c r="N9" s="124"/>
    </row>
    <row r="10" spans="1:18" s="122" customFormat="1" ht="21.95" customHeight="1">
      <c r="A10" s="189" t="str">
        <f t="shared" si="0"/>
        <v>065</v>
      </c>
      <c r="B10" s="127" t="str">
        <f t="shared" si="1"/>
        <v>ข้าวโพด</v>
      </c>
      <c r="C10" s="307"/>
      <c r="D10" s="308"/>
      <c r="E10" s="133"/>
      <c r="F10" s="132"/>
      <c r="G10" s="121"/>
      <c r="H10" s="121"/>
      <c r="K10" s="182">
        <v>6</v>
      </c>
      <c r="L10" s="123" t="s">
        <v>110</v>
      </c>
      <c r="M10" s="123" t="s">
        <v>111</v>
      </c>
      <c r="N10" s="124"/>
    </row>
    <row r="11" spans="1:18" s="122" customFormat="1" ht="21.95" customHeight="1">
      <c r="A11" s="189" t="str">
        <f t="shared" si="0"/>
        <v>067</v>
      </c>
      <c r="B11" s="127" t="str">
        <f t="shared" si="1"/>
        <v>ทุเรียน</v>
      </c>
      <c r="C11" s="307"/>
      <c r="D11" s="308"/>
      <c r="E11" s="133"/>
      <c r="F11" s="132"/>
      <c r="G11" s="121"/>
      <c r="H11" s="121"/>
      <c r="K11" s="182">
        <v>7</v>
      </c>
      <c r="L11" s="123" t="s">
        <v>112</v>
      </c>
      <c r="M11" s="123" t="s">
        <v>113</v>
      </c>
      <c r="N11" s="124"/>
    </row>
    <row r="12" spans="1:18" s="122" customFormat="1" ht="21.95" customHeight="1">
      <c r="A12" s="189" t="str">
        <f t="shared" si="0"/>
        <v>028</v>
      </c>
      <c r="B12" s="127" t="str">
        <f t="shared" ref="B12:B35" si="2">M12</f>
        <v>ทูโทน</v>
      </c>
      <c r="C12" s="307"/>
      <c r="D12" s="308"/>
      <c r="E12" s="133"/>
      <c r="F12" s="132"/>
      <c r="G12" s="121"/>
      <c r="H12" s="121"/>
      <c r="K12" s="182">
        <v>8</v>
      </c>
      <c r="L12" s="123" t="s">
        <v>116</v>
      </c>
      <c r="M12" s="123" t="s">
        <v>117</v>
      </c>
      <c r="N12" s="124"/>
    </row>
    <row r="13" spans="1:18" s="122" customFormat="1" ht="21.95" customHeight="1">
      <c r="A13" s="189" t="str">
        <f t="shared" si="0"/>
        <v>099</v>
      </c>
      <c r="B13" s="127" t="str">
        <f t="shared" si="2"/>
        <v>ซอสพิซซ่า</v>
      </c>
      <c r="C13" s="307"/>
      <c r="D13" s="308"/>
      <c r="E13" s="133"/>
      <c r="F13" s="132"/>
      <c r="G13" s="121"/>
      <c r="H13" s="121"/>
      <c r="K13" s="182">
        <v>9</v>
      </c>
      <c r="L13" s="123" t="s">
        <v>118</v>
      </c>
      <c r="M13" s="123" t="s">
        <v>119</v>
      </c>
      <c r="N13" s="124"/>
    </row>
    <row r="14" spans="1:18" s="122" customFormat="1" ht="21.95" customHeight="1">
      <c r="A14" s="189">
        <f t="shared" si="0"/>
        <v>100</v>
      </c>
      <c r="B14" s="127" t="str">
        <f t="shared" si="2"/>
        <v>ไส้กรอก</v>
      </c>
      <c r="C14" s="307"/>
      <c r="D14" s="308"/>
      <c r="E14" s="133"/>
      <c r="F14" s="132"/>
      <c r="G14" s="121"/>
      <c r="H14" s="121"/>
      <c r="K14" s="182">
        <v>10</v>
      </c>
      <c r="L14" s="123">
        <v>100</v>
      </c>
      <c r="M14" s="123" t="s">
        <v>120</v>
      </c>
      <c r="N14" s="124"/>
    </row>
    <row r="15" spans="1:18" s="122" customFormat="1" ht="21.95" customHeight="1">
      <c r="A15" s="189">
        <f t="shared" si="0"/>
        <v>101</v>
      </c>
      <c r="B15" s="127" t="str">
        <f t="shared" si="2"/>
        <v>แฮมชีส</v>
      </c>
      <c r="C15" s="307"/>
      <c r="D15" s="308"/>
      <c r="E15" s="133"/>
      <c r="F15" s="132"/>
      <c r="G15" s="121"/>
      <c r="H15" s="121"/>
      <c r="K15" s="182">
        <v>11</v>
      </c>
      <c r="L15" s="123">
        <v>101</v>
      </c>
      <c r="M15" s="123" t="s">
        <v>121</v>
      </c>
      <c r="N15" s="124"/>
    </row>
    <row r="16" spans="1:18" s="122" customFormat="1" ht="21.95" customHeight="1">
      <c r="A16" s="189">
        <f t="shared" si="0"/>
        <v>115</v>
      </c>
      <c r="B16" s="127" t="str">
        <f t="shared" si="2"/>
        <v>เนโกะ น้ำสลัด</v>
      </c>
      <c r="C16" s="307"/>
      <c r="D16" s="308"/>
      <c r="E16" s="133"/>
      <c r="F16" s="132"/>
      <c r="G16" s="121"/>
      <c r="H16" s="121"/>
      <c r="K16" s="182">
        <v>12</v>
      </c>
      <c r="L16" s="123">
        <v>115</v>
      </c>
      <c r="M16" s="123" t="s">
        <v>122</v>
      </c>
      <c r="N16" s="124"/>
    </row>
    <row r="17" spans="1:14" s="122" customFormat="1" ht="21.95" customHeight="1">
      <c r="A17" s="189">
        <f t="shared" si="0"/>
        <v>127</v>
      </c>
      <c r="B17" s="127" t="str">
        <f t="shared" si="2"/>
        <v>เนโกะ ไก่หยอง</v>
      </c>
      <c r="C17" s="307"/>
      <c r="D17" s="308"/>
      <c r="E17" s="133"/>
      <c r="F17" s="132"/>
      <c r="G17" s="121"/>
      <c r="H17" s="121"/>
      <c r="K17" s="182">
        <v>13</v>
      </c>
      <c r="L17" s="123">
        <v>127</v>
      </c>
      <c r="M17" s="123" t="s">
        <v>123</v>
      </c>
    </row>
    <row r="18" spans="1:14" s="122" customFormat="1" ht="21.95" customHeight="1">
      <c r="A18" s="189">
        <f t="shared" si="0"/>
        <v>128</v>
      </c>
      <c r="B18" s="127" t="str">
        <f t="shared" si="2"/>
        <v>เนโกะ ลูกเกด</v>
      </c>
      <c r="C18" s="307"/>
      <c r="D18" s="308"/>
      <c r="E18" s="133"/>
      <c r="F18" s="132"/>
      <c r="G18" s="121"/>
      <c r="H18" s="121"/>
      <c r="K18" s="182">
        <v>14</v>
      </c>
      <c r="L18" s="123">
        <v>128</v>
      </c>
      <c r="M18" s="123" t="s">
        <v>124</v>
      </c>
    </row>
    <row r="19" spans="1:14" s="122" customFormat="1" ht="21.95" customHeight="1">
      <c r="A19" s="189">
        <f t="shared" si="0"/>
        <v>116</v>
      </c>
      <c r="B19" s="127" t="str">
        <f t="shared" si="2"/>
        <v>ดำ  - บงกช</v>
      </c>
      <c r="C19" s="307"/>
      <c r="D19" s="308"/>
      <c r="E19" s="133"/>
      <c r="F19" s="132"/>
      <c r="G19" s="121"/>
      <c r="H19" s="121"/>
      <c r="K19" s="182">
        <v>15</v>
      </c>
      <c r="L19" s="123">
        <v>116</v>
      </c>
      <c r="M19" s="123" t="s">
        <v>368</v>
      </c>
    </row>
    <row r="20" spans="1:14" s="122" customFormat="1" ht="21.95" customHeight="1">
      <c r="A20" s="189">
        <f t="shared" si="0"/>
        <v>117</v>
      </c>
      <c r="B20" s="127" t="str">
        <f t="shared" si="2"/>
        <v>แดง - บงกช</v>
      </c>
      <c r="C20" s="307"/>
      <c r="D20" s="308"/>
      <c r="E20" s="133"/>
      <c r="F20" s="132"/>
      <c r="G20" s="121"/>
      <c r="H20" s="121"/>
      <c r="K20" s="182">
        <v>16</v>
      </c>
      <c r="L20" s="123">
        <v>117</v>
      </c>
      <c r="M20" s="123" t="s">
        <v>369</v>
      </c>
    </row>
    <row r="21" spans="1:14" s="122" customFormat="1" ht="21.95" customHeight="1">
      <c r="A21" s="189">
        <f t="shared" si="0"/>
        <v>118</v>
      </c>
      <c r="B21" s="127" t="str">
        <f t="shared" si="2"/>
        <v>เผือก - บงกช</v>
      </c>
      <c r="C21" s="307"/>
      <c r="D21" s="308"/>
      <c r="E21" s="133"/>
      <c r="F21" s="132"/>
      <c r="G21" s="121"/>
      <c r="H21" s="121"/>
      <c r="K21" s="182">
        <v>17</v>
      </c>
      <c r="L21" s="123">
        <v>118</v>
      </c>
      <c r="M21" s="123" t="s">
        <v>370</v>
      </c>
      <c r="N21" s="124"/>
    </row>
    <row r="22" spans="1:14" s="122" customFormat="1" ht="21.95" customHeight="1">
      <c r="A22" s="189">
        <f t="shared" si="0"/>
        <v>119</v>
      </c>
      <c r="B22" s="127" t="str">
        <f t="shared" si="2"/>
        <v>เตย - บงกช</v>
      </c>
      <c r="C22" s="307"/>
      <c r="D22" s="308"/>
      <c r="E22" s="133"/>
      <c r="F22" s="132"/>
      <c r="G22" s="121"/>
      <c r="H22" s="121"/>
      <c r="K22" s="182">
        <v>18</v>
      </c>
      <c r="L22" s="123">
        <v>119</v>
      </c>
      <c r="M22" s="123" t="s">
        <v>371</v>
      </c>
      <c r="N22" s="124"/>
    </row>
    <row r="23" spans="1:14" s="122" customFormat="1" ht="21.95" customHeight="1">
      <c r="A23" s="189">
        <f t="shared" si="0"/>
        <v>120</v>
      </c>
      <c r="B23" s="127" t="str">
        <f t="shared" si="2"/>
        <v>ส.มายอง - บงกช</v>
      </c>
      <c r="C23" s="307"/>
      <c r="D23" s="308"/>
      <c r="E23" s="133"/>
      <c r="F23" s="132"/>
      <c r="G23" s="121"/>
      <c r="H23" s="121"/>
      <c r="K23" s="182">
        <v>19</v>
      </c>
      <c r="L23" s="123">
        <v>120</v>
      </c>
      <c r="M23" s="123" t="s">
        <v>372</v>
      </c>
      <c r="N23" s="124"/>
    </row>
    <row r="24" spans="1:14" s="122" customFormat="1" ht="21.95" customHeight="1">
      <c r="A24" s="189">
        <f t="shared" si="0"/>
        <v>121</v>
      </c>
      <c r="B24" s="127" t="str">
        <f t="shared" si="2"/>
        <v>ส.สตรอ - บงกช</v>
      </c>
      <c r="C24" s="307"/>
      <c r="D24" s="308"/>
      <c r="E24" s="133"/>
      <c r="F24" s="132"/>
      <c r="G24" s="121"/>
      <c r="H24" s="121"/>
      <c r="K24" s="182">
        <v>20</v>
      </c>
      <c r="L24" s="123">
        <v>121</v>
      </c>
      <c r="M24" s="123" t="s">
        <v>373</v>
      </c>
      <c r="N24" s="124"/>
    </row>
    <row r="25" spans="1:14" s="122" customFormat="1" ht="21.95" customHeight="1">
      <c r="A25" s="189">
        <f t="shared" si="0"/>
        <v>122</v>
      </c>
      <c r="B25" s="127" t="str">
        <f t="shared" si="2"/>
        <v xml:space="preserve">ส.ช็อก - บงกช </v>
      </c>
      <c r="C25" s="307"/>
      <c r="D25" s="308"/>
      <c r="E25" s="133"/>
      <c r="F25" s="132"/>
      <c r="G25" s="121"/>
      <c r="H25" s="121"/>
      <c r="K25" s="182">
        <v>21</v>
      </c>
      <c r="L25" s="123">
        <v>122</v>
      </c>
      <c r="M25" s="123" t="s">
        <v>374</v>
      </c>
    </row>
    <row r="26" spans="1:14" s="122" customFormat="1" ht="21.95" customHeight="1">
      <c r="A26" s="189">
        <f t="shared" si="0"/>
        <v>123</v>
      </c>
      <c r="B26" s="127" t="str">
        <f t="shared" si="2"/>
        <v xml:space="preserve">ส.ครีมนม - บงกช </v>
      </c>
      <c r="C26" s="307"/>
      <c r="D26" s="308"/>
      <c r="E26" s="133"/>
      <c r="F26" s="132"/>
      <c r="G26" s="121"/>
      <c r="H26" s="121"/>
      <c r="K26" s="182">
        <v>22</v>
      </c>
      <c r="L26" s="123">
        <v>123</v>
      </c>
      <c r="M26" s="123" t="s">
        <v>375</v>
      </c>
    </row>
    <row r="27" spans="1:14" s="122" customFormat="1" ht="21.95" customHeight="1">
      <c r="A27" s="189">
        <f t="shared" si="0"/>
        <v>124</v>
      </c>
      <c r="B27" s="127" t="str">
        <f t="shared" si="2"/>
        <v>มะพร้าว - บงกช</v>
      </c>
      <c r="C27" s="307"/>
      <c r="D27" s="308"/>
      <c r="E27" s="133"/>
      <c r="F27" s="132"/>
      <c r="G27" s="121"/>
      <c r="H27" s="121"/>
      <c r="K27" s="182">
        <v>23</v>
      </c>
      <c r="L27" s="123">
        <v>124</v>
      </c>
      <c r="M27" s="123" t="s">
        <v>376</v>
      </c>
    </row>
    <row r="28" spans="1:14" s="122" customFormat="1" ht="21.95" customHeight="1">
      <c r="A28" s="189">
        <f t="shared" si="0"/>
        <v>125</v>
      </c>
      <c r="B28" s="127" t="str">
        <f t="shared" si="2"/>
        <v>ไส้ครีมหวาน - บงกช</v>
      </c>
      <c r="C28" s="307"/>
      <c r="D28" s="308"/>
      <c r="E28" s="133"/>
      <c r="F28" s="132"/>
      <c r="G28" s="121"/>
      <c r="H28" s="121"/>
      <c r="K28" s="182">
        <v>24</v>
      </c>
      <c r="L28" s="123">
        <v>125</v>
      </c>
      <c r="M28" s="123" t="s">
        <v>377</v>
      </c>
    </row>
    <row r="29" spans="1:14" s="122" customFormat="1" ht="21.95" customHeight="1">
      <c r="A29" s="189">
        <f t="shared" si="0"/>
        <v>126</v>
      </c>
      <c r="B29" s="127" t="str">
        <f t="shared" si="2"/>
        <v>เนยสด - บงกช</v>
      </c>
      <c r="C29" s="307"/>
      <c r="D29" s="308"/>
      <c r="E29" s="133"/>
      <c r="F29" s="132"/>
      <c r="G29" s="121"/>
      <c r="H29" s="121"/>
      <c r="K29" s="182">
        <v>25</v>
      </c>
      <c r="L29" s="123">
        <v>126</v>
      </c>
      <c r="M29" s="123" t="s">
        <v>378</v>
      </c>
    </row>
    <row r="30" spans="1:14" s="122" customFormat="1" ht="21.95" customHeight="1">
      <c r="A30" s="189">
        <f t="shared" si="0"/>
        <v>129</v>
      </c>
      <c r="B30" s="127" t="str">
        <f t="shared" si="2"/>
        <v>กลมสติ๊กมายอง - บงกช</v>
      </c>
      <c r="C30" s="307"/>
      <c r="D30" s="308"/>
      <c r="E30" s="133"/>
      <c r="F30" s="132"/>
      <c r="G30" s="121"/>
      <c r="H30" s="121"/>
      <c r="K30" s="182">
        <v>26</v>
      </c>
      <c r="L30" s="123">
        <v>129</v>
      </c>
      <c r="M30" s="123" t="s">
        <v>379</v>
      </c>
    </row>
    <row r="31" spans="1:14" s="122" customFormat="1" ht="21.95" customHeight="1">
      <c r="A31" s="189">
        <f t="shared" si="0"/>
        <v>130</v>
      </c>
      <c r="B31" s="181" t="str">
        <f t="shared" si="2"/>
        <v>ครีมช็อค - บงกช</v>
      </c>
      <c r="C31" s="307"/>
      <c r="D31" s="308"/>
      <c r="E31" s="133"/>
      <c r="F31" s="132"/>
      <c r="G31" s="121"/>
      <c r="H31" s="121"/>
      <c r="K31" s="182">
        <v>27</v>
      </c>
      <c r="L31" s="123">
        <v>130</v>
      </c>
      <c r="M31" s="123" t="s">
        <v>380</v>
      </c>
    </row>
    <row r="32" spans="1:14" s="122" customFormat="1" ht="21.95" customHeight="1">
      <c r="A32" s="189">
        <f t="shared" si="0"/>
        <v>131</v>
      </c>
      <c r="B32" s="181" t="str">
        <f t="shared" si="2"/>
        <v>ครีมนมฮอก - บงกช</v>
      </c>
      <c r="C32" s="307"/>
      <c r="D32" s="308"/>
      <c r="E32" s="133"/>
      <c r="F32" s="132"/>
      <c r="G32" s="121"/>
      <c r="H32" s="121"/>
      <c r="K32" s="182">
        <v>28</v>
      </c>
      <c r="L32" s="123">
        <v>131</v>
      </c>
      <c r="M32" s="123" t="s">
        <v>381</v>
      </c>
    </row>
    <row r="33" spans="1:13" s="122" customFormat="1" ht="21.95" customHeight="1">
      <c r="A33" s="189">
        <f t="shared" si="0"/>
        <v>132</v>
      </c>
      <c r="B33" s="181" t="str">
        <f>M33</f>
        <v>ซอสหม่าล่า</v>
      </c>
      <c r="C33" s="232"/>
      <c r="D33" s="233"/>
      <c r="E33" s="133"/>
      <c r="F33" s="132"/>
      <c r="G33" s="121"/>
      <c r="H33" s="121"/>
      <c r="K33" s="182">
        <v>29</v>
      </c>
      <c r="L33" s="123">
        <v>132</v>
      </c>
      <c r="M33" s="123" t="s">
        <v>382</v>
      </c>
    </row>
    <row r="34" spans="1:13" s="122" customFormat="1" ht="21.95" hidden="1" customHeight="1">
      <c r="A34" s="221">
        <f t="shared" ref="A34:A35" si="3">L34</f>
        <v>133</v>
      </c>
      <c r="B34" s="181" t="str">
        <f t="shared" si="2"/>
        <v>กะหรี่</v>
      </c>
      <c r="C34" s="307"/>
      <c r="D34" s="308"/>
      <c r="E34" s="133"/>
      <c r="F34" s="132"/>
      <c r="G34" s="121"/>
      <c r="H34" s="121"/>
      <c r="K34" s="182">
        <v>30</v>
      </c>
      <c r="L34" s="123">
        <v>133</v>
      </c>
      <c r="M34" s="123" t="s">
        <v>383</v>
      </c>
    </row>
    <row r="35" spans="1:13" s="122" customFormat="1" ht="21.95" hidden="1" customHeight="1">
      <c r="A35" s="221">
        <f t="shared" si="3"/>
        <v>132</v>
      </c>
      <c r="B35" s="181" t="str">
        <f t="shared" si="2"/>
        <v>ซอสหม่าล่า</v>
      </c>
      <c r="C35" s="232"/>
      <c r="D35" s="233"/>
      <c r="E35" s="133"/>
      <c r="F35" s="132"/>
      <c r="G35" s="121"/>
      <c r="H35" s="121"/>
      <c r="K35" s="182"/>
      <c r="L35" s="123">
        <v>132</v>
      </c>
      <c r="M35" s="123" t="s">
        <v>382</v>
      </c>
    </row>
    <row r="36" spans="1:13" s="122" customFormat="1" ht="21.95" customHeight="1">
      <c r="A36" s="221"/>
      <c r="B36" s="181"/>
      <c r="C36" s="232"/>
      <c r="D36" s="233"/>
      <c r="E36" s="133"/>
      <c r="F36" s="132"/>
      <c r="G36" s="121"/>
      <c r="H36" s="121"/>
      <c r="K36" s="182"/>
      <c r="L36" s="123"/>
      <c r="M36" s="123"/>
    </row>
    <row r="37" spans="1:13" s="122" customFormat="1" ht="21.95" customHeight="1">
      <c r="A37" s="221"/>
      <c r="B37" s="181"/>
      <c r="C37" s="232"/>
      <c r="D37" s="233"/>
      <c r="E37" s="133"/>
      <c r="F37" s="132"/>
      <c r="G37" s="121"/>
      <c r="H37" s="121"/>
      <c r="K37" s="182"/>
      <c r="L37" s="123"/>
      <c r="M37" s="123"/>
    </row>
    <row r="38" spans="1:13" s="122" customFormat="1" ht="21.95" hidden="1" customHeight="1">
      <c r="A38" s="141"/>
      <c r="B38" s="127"/>
      <c r="C38" s="232"/>
      <c r="D38" s="233"/>
      <c r="E38" s="133"/>
      <c r="F38" s="132"/>
      <c r="G38" s="121"/>
      <c r="H38" s="121"/>
      <c r="K38" s="182"/>
      <c r="L38" s="123"/>
      <c r="M38" s="123"/>
    </row>
    <row r="39" spans="1:13" s="122" customFormat="1" ht="21.95" customHeight="1">
      <c r="A39" s="141"/>
      <c r="B39" s="127"/>
      <c r="C39" s="307"/>
      <c r="D39" s="308"/>
      <c r="E39" s="133"/>
      <c r="F39" s="132"/>
      <c r="G39" s="121"/>
      <c r="H39" s="121"/>
      <c r="K39" s="182"/>
      <c r="L39" s="123"/>
      <c r="M39" s="123"/>
    </row>
    <row r="40" spans="1:13" s="122" customFormat="1" ht="19.7" customHeight="1">
      <c r="A40" s="323" t="s">
        <v>384</v>
      </c>
      <c r="B40" s="324"/>
      <c r="C40" s="324"/>
      <c r="D40" s="324"/>
      <c r="E40" s="325"/>
      <c r="F40" s="231"/>
      <c r="G40" s="126"/>
      <c r="H40" s="126"/>
      <c r="I40" s="126"/>
    </row>
    <row r="41" spans="1:13" s="122" customFormat="1" ht="12.95" customHeight="1">
      <c r="A41" s="326"/>
      <c r="B41" s="327"/>
      <c r="C41" s="327"/>
      <c r="D41" s="327"/>
      <c r="E41" s="328"/>
      <c r="F41" s="231"/>
      <c r="G41" s="126"/>
      <c r="H41" s="126"/>
      <c r="I41" s="126"/>
    </row>
    <row r="42" spans="1:13" s="122" customFormat="1" ht="20.85" customHeight="1">
      <c r="A42" s="329" t="s">
        <v>187</v>
      </c>
      <c r="B42" s="330"/>
      <c r="C42" s="330"/>
      <c r="D42" s="330"/>
      <c r="E42" s="331"/>
      <c r="F42" s="131"/>
      <c r="G42" s="117"/>
      <c r="H42" s="117"/>
      <c r="I42" s="117"/>
    </row>
    <row r="43" spans="1:13" s="122" customFormat="1" ht="21.2" customHeight="1">
      <c r="A43" s="115" t="s">
        <v>268</v>
      </c>
      <c r="B43" s="320"/>
      <c r="C43" s="321"/>
      <c r="D43" s="321"/>
      <c r="E43" s="322"/>
      <c r="F43" s="131"/>
      <c r="G43" s="117"/>
      <c r="H43" s="117"/>
      <c r="I43" s="117"/>
    </row>
    <row r="44" spans="1:13" s="122" customFormat="1" ht="21.2" customHeight="1">
      <c r="A44" s="115" t="s">
        <v>385</v>
      </c>
      <c r="B44" s="320"/>
      <c r="C44" s="321"/>
      <c r="D44" s="321"/>
      <c r="E44" s="322"/>
      <c r="F44" s="131"/>
      <c r="G44" s="117"/>
      <c r="H44" s="117"/>
      <c r="I44" s="117"/>
    </row>
    <row r="45" spans="1:13" s="122" customFormat="1" ht="21.2" customHeight="1">
      <c r="A45" s="115" t="s">
        <v>276</v>
      </c>
      <c r="B45" s="320"/>
      <c r="C45" s="321"/>
      <c r="D45" s="321"/>
      <c r="E45" s="322"/>
      <c r="F45" s="131"/>
      <c r="G45" s="117"/>
      <c r="H45" s="117"/>
      <c r="I45" s="117"/>
    </row>
    <row r="46" spans="1:13" s="122" customFormat="1" ht="20.85" customHeight="1">
      <c r="A46" s="115" t="s">
        <v>190</v>
      </c>
      <c r="B46" s="320"/>
      <c r="C46" s="321"/>
      <c r="D46" s="321"/>
      <c r="E46" s="322"/>
      <c r="F46" s="131" t="s">
        <v>262</v>
      </c>
      <c r="G46" s="117"/>
      <c r="H46" s="117" t="s">
        <v>386</v>
      </c>
      <c r="I46" s="117"/>
    </row>
    <row r="47" spans="1:13" s="122" customFormat="1" ht="20.85" customHeight="1">
      <c r="A47" s="115" t="s">
        <v>191</v>
      </c>
      <c r="B47" s="228"/>
      <c r="C47" s="229"/>
      <c r="D47" s="229"/>
      <c r="E47" s="230"/>
      <c r="F47" s="131"/>
      <c r="G47" s="117"/>
      <c r="H47" s="117"/>
      <c r="I47" s="117"/>
    </row>
    <row r="48" spans="1:13" s="122" customFormat="1" ht="20.85" customHeight="1">
      <c r="A48" s="115" t="s">
        <v>285</v>
      </c>
      <c r="B48" s="228"/>
      <c r="C48" s="229"/>
      <c r="D48" s="229"/>
      <c r="E48" s="230"/>
      <c r="F48" s="131"/>
      <c r="G48" s="117"/>
      <c r="H48" s="117"/>
      <c r="I48" s="117"/>
    </row>
    <row r="49" spans="1:9" ht="23.45" customHeight="1">
      <c r="A49" s="115" t="s">
        <v>387</v>
      </c>
      <c r="B49" s="320"/>
      <c r="C49" s="321"/>
      <c r="D49" s="321"/>
      <c r="E49" s="322"/>
      <c r="F49" s="131"/>
      <c r="G49" s="117"/>
      <c r="H49" s="117"/>
      <c r="I49" s="117"/>
    </row>
  </sheetData>
  <mergeCells count="45">
    <mergeCell ref="B49:E49"/>
    <mergeCell ref="A40:E41"/>
    <mergeCell ref="A42:E42"/>
    <mergeCell ref="B43:E43"/>
    <mergeCell ref="B44:E44"/>
    <mergeCell ref="B45:E45"/>
    <mergeCell ref="B46:E46"/>
    <mergeCell ref="C39:D39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4:D34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10:D10"/>
    <mergeCell ref="A1:H1"/>
    <mergeCell ref="A2:D2"/>
    <mergeCell ref="E2:H2"/>
    <mergeCell ref="A3:A4"/>
    <mergeCell ref="B3:B4"/>
    <mergeCell ref="C3:D4"/>
    <mergeCell ref="E3:F3"/>
    <mergeCell ref="G3:H3"/>
    <mergeCell ref="C5:D5"/>
    <mergeCell ref="C6:D6"/>
    <mergeCell ref="C7:D7"/>
    <mergeCell ref="C8:D8"/>
    <mergeCell ref="C9:D9"/>
  </mergeCells>
  <conditionalFormatting sqref="A5:B39 E5:G39">
    <cfRule type="containsErrors" dxfId="43" priority="2">
      <formula>ISERROR(A5)</formula>
    </cfRule>
  </conditionalFormatting>
  <conditionalFormatting sqref="G5:G39">
    <cfRule type="containsBlanks" dxfId="42" priority="1">
      <formula>LEN(TRIM(G5))=0</formula>
    </cfRule>
  </conditionalFormatting>
  <printOptions horizontalCentered="1"/>
  <pageMargins left="1.5748031496062993" right="0" top="0.97870078740157473" bottom="0" header="0.31496062992125984" footer="0.31496062992125984"/>
  <pageSetup paperSize="9" scale="71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56D81-7751-4D44-953B-762C5AD985BD}">
  <sheetPr>
    <tabColor rgb="FFFF0000"/>
  </sheetPr>
  <dimension ref="A1:T51"/>
  <sheetViews>
    <sheetView showGridLines="0" topLeftCell="A23" zoomScale="90" zoomScaleNormal="90" workbookViewId="0">
      <selection activeCell="D5" sqref="D1:D1048576"/>
    </sheetView>
  </sheetViews>
  <sheetFormatPr defaultColWidth="9" defaultRowHeight="18.75" customHeight="1"/>
  <cols>
    <col min="1" max="1" width="20.125" style="118" customWidth="1"/>
    <col min="2" max="2" width="5" style="118" customWidth="1"/>
    <col min="3" max="3" width="15.625" style="118" customWidth="1"/>
    <col min="4" max="4" width="15.5" style="118" customWidth="1"/>
    <col min="5" max="5" width="7.875" style="118" customWidth="1"/>
    <col min="6" max="7" width="8.375" style="118" customWidth="1"/>
    <col min="8" max="8" width="9.625" style="118" customWidth="1"/>
    <col min="9" max="9" width="1.875" style="118" customWidth="1"/>
    <col min="10" max="10" width="15.625" style="118" customWidth="1"/>
    <col min="11" max="11" width="14" style="118" customWidth="1"/>
    <col min="12" max="14" width="9" style="118"/>
    <col min="15" max="15" width="19" style="118" customWidth="1"/>
    <col min="16" max="16" width="21" style="118" customWidth="1"/>
    <col min="17" max="16384" width="9" style="118"/>
  </cols>
  <sheetData>
    <row r="1" spans="1:20" ht="26.45" customHeight="1">
      <c r="A1" s="282" t="s">
        <v>92</v>
      </c>
      <c r="B1" s="282"/>
      <c r="C1" s="282"/>
      <c r="D1" s="282"/>
      <c r="E1" s="282"/>
      <c r="F1" s="282"/>
      <c r="G1" s="282"/>
      <c r="H1" s="282"/>
      <c r="I1" s="222"/>
      <c r="J1" s="117"/>
      <c r="K1" s="117"/>
      <c r="L1" s="117"/>
    </row>
    <row r="2" spans="1:20" ht="37.15" customHeight="1">
      <c r="A2" s="283" t="s">
        <v>196</v>
      </c>
      <c r="B2" s="283"/>
      <c r="C2" s="283"/>
      <c r="D2" s="283"/>
      <c r="E2" s="283"/>
      <c r="F2" s="284" t="s">
        <v>197</v>
      </c>
      <c r="G2" s="284"/>
      <c r="H2" s="284"/>
      <c r="I2" s="284"/>
      <c r="J2" s="284"/>
      <c r="K2" s="284"/>
      <c r="O2" s="118" t="s">
        <v>198</v>
      </c>
    </row>
    <row r="3" spans="1:20" ht="16.7" customHeight="1">
      <c r="A3" s="261" t="s">
        <v>199</v>
      </c>
      <c r="B3" s="285" t="s">
        <v>200</v>
      </c>
      <c r="C3" s="286" t="s">
        <v>201</v>
      </c>
      <c r="D3" s="332"/>
      <c r="E3" s="288" t="s">
        <v>202</v>
      </c>
      <c r="F3" s="262" t="s">
        <v>203</v>
      </c>
      <c r="G3" s="262"/>
      <c r="H3" s="289" t="s">
        <v>204</v>
      </c>
      <c r="I3" s="201"/>
      <c r="J3" s="117"/>
      <c r="K3" s="117"/>
    </row>
    <row r="4" spans="1:20" ht="16.7" customHeight="1">
      <c r="A4" s="261"/>
      <c r="B4" s="285"/>
      <c r="C4" s="287"/>
      <c r="D4" s="333"/>
      <c r="E4" s="288"/>
      <c r="F4" s="215">
        <v>1</v>
      </c>
      <c r="G4" s="215">
        <v>2</v>
      </c>
      <c r="H4" s="289"/>
      <c r="I4" s="201"/>
      <c r="J4" s="116"/>
      <c r="K4" s="116"/>
      <c r="N4" s="119" t="s">
        <v>93</v>
      </c>
      <c r="O4" s="120" t="s">
        <v>100</v>
      </c>
      <c r="P4" s="118" t="s">
        <v>201</v>
      </c>
    </row>
    <row r="5" spans="1:20" s="122" customFormat="1" ht="21.95" customHeight="1">
      <c r="A5" s="147"/>
      <c r="B5" s="193">
        <f>N5</f>
        <v>58</v>
      </c>
      <c r="C5" s="199" t="str">
        <f>O5</f>
        <v xml:space="preserve">แดง </v>
      </c>
      <c r="D5" s="196" t="str">
        <f>P5</f>
        <v>ပိန်ဉအရွှည်</v>
      </c>
      <c r="E5" s="192"/>
      <c r="F5" s="121"/>
      <c r="G5" s="121"/>
      <c r="H5" s="121"/>
      <c r="I5" s="117"/>
      <c r="M5" s="182">
        <v>1</v>
      </c>
      <c r="N5" s="154">
        <v>58</v>
      </c>
      <c r="O5" s="123" t="s">
        <v>205</v>
      </c>
      <c r="P5" s="190" t="s">
        <v>206</v>
      </c>
      <c r="T5" s="135"/>
    </row>
    <row r="6" spans="1:20" s="122" customFormat="1" ht="21.95" customHeight="1">
      <c r="A6" s="147"/>
      <c r="B6" s="194" t="str">
        <f t="shared" ref="B6:C21" si="0">N6</f>
        <v>070</v>
      </c>
      <c r="C6" s="199" t="str">
        <f t="shared" si="0"/>
        <v>เผือก</v>
      </c>
      <c r="D6" s="196" t="str">
        <f t="shared" ref="D6:D33" si="1">P6</f>
        <v>ပိန်ဉ</v>
      </c>
      <c r="E6" s="192"/>
      <c r="F6" s="121"/>
      <c r="G6" s="121"/>
      <c r="H6" s="121"/>
      <c r="I6" s="117"/>
      <c r="M6" s="182">
        <v>2</v>
      </c>
      <c r="N6" s="123" t="s">
        <v>103</v>
      </c>
      <c r="O6" s="123" t="s">
        <v>104</v>
      </c>
      <c r="P6" s="190" t="s">
        <v>207</v>
      </c>
    </row>
    <row r="7" spans="1:20" s="122" customFormat="1" ht="21.95" customHeight="1">
      <c r="A7" s="147"/>
      <c r="B7" s="194" t="str">
        <f t="shared" si="0"/>
        <v>043</v>
      </c>
      <c r="C7" s="199" t="str">
        <f t="shared" si="0"/>
        <v>มะพร้าว</v>
      </c>
      <c r="D7" s="196" t="str">
        <f t="shared" si="1"/>
        <v>အုံးသီးရှေ</v>
      </c>
      <c r="E7" s="192"/>
      <c r="F7" s="121"/>
      <c r="G7" s="121"/>
      <c r="H7" s="121"/>
      <c r="I7" s="117"/>
      <c r="M7" s="182">
        <v>3</v>
      </c>
      <c r="N7" s="123" t="s">
        <v>105</v>
      </c>
      <c r="O7" s="123" t="s">
        <v>106</v>
      </c>
      <c r="P7" s="190" t="s">
        <v>208</v>
      </c>
    </row>
    <row r="8" spans="1:20" s="122" customFormat="1" ht="21.95" customHeight="1">
      <c r="A8" s="147"/>
      <c r="B8" s="194" t="str">
        <f t="shared" si="0"/>
        <v>012</v>
      </c>
      <c r="C8" s="199" t="str">
        <f t="shared" si="0"/>
        <v>สับปะรด</v>
      </c>
      <c r="D8" s="196" t="str">
        <f t="shared" si="1"/>
        <v>နံ့နတ်သီး</v>
      </c>
      <c r="E8" s="192"/>
      <c r="F8" s="121"/>
      <c r="G8" s="121"/>
      <c r="H8" s="121"/>
      <c r="I8" s="117"/>
      <c r="M8" s="182">
        <v>4</v>
      </c>
      <c r="N8" s="123" t="s">
        <v>107</v>
      </c>
      <c r="O8" s="123" t="s">
        <v>42</v>
      </c>
      <c r="P8" s="190" t="s">
        <v>209</v>
      </c>
    </row>
    <row r="9" spans="1:20" s="122" customFormat="1" ht="21.95" customHeight="1">
      <c r="A9" s="147"/>
      <c r="B9" s="194" t="str">
        <f t="shared" si="0"/>
        <v>021</v>
      </c>
      <c r="C9" s="199" t="str">
        <f t="shared" si="0"/>
        <v>สตรอ</v>
      </c>
      <c r="D9" s="196" t="str">
        <f t="shared" si="1"/>
        <v>စတော်ဘဲရစ်</v>
      </c>
      <c r="E9" s="192"/>
      <c r="F9" s="121"/>
      <c r="G9" s="121"/>
      <c r="H9" s="121"/>
      <c r="I9" s="117"/>
      <c r="M9" s="182">
        <v>5</v>
      </c>
      <c r="N9" s="123" t="s">
        <v>108</v>
      </c>
      <c r="O9" s="123" t="s">
        <v>109</v>
      </c>
      <c r="P9" s="190" t="s">
        <v>210</v>
      </c>
    </row>
    <row r="10" spans="1:20" s="122" customFormat="1" ht="21.95" customHeight="1">
      <c r="A10" s="147"/>
      <c r="B10" s="194" t="str">
        <f t="shared" si="0"/>
        <v>065</v>
      </c>
      <c r="C10" s="199" t="str">
        <f t="shared" si="0"/>
        <v>ข้าวโพด</v>
      </c>
      <c r="D10" s="196" t="str">
        <f t="shared" si="1"/>
        <v>ပြောင်းဖူး</v>
      </c>
      <c r="E10" s="192"/>
      <c r="F10" s="121"/>
      <c r="G10" s="121"/>
      <c r="H10" s="121"/>
      <c r="I10" s="117"/>
      <c r="M10" s="182">
        <v>6</v>
      </c>
      <c r="N10" s="123" t="s">
        <v>110</v>
      </c>
      <c r="O10" s="123" t="s">
        <v>111</v>
      </c>
      <c r="P10" s="190" t="s">
        <v>211</v>
      </c>
    </row>
    <row r="11" spans="1:20" s="122" customFormat="1" ht="21.95" customHeight="1">
      <c r="A11" s="147"/>
      <c r="B11" s="194" t="str">
        <f t="shared" si="0"/>
        <v>067</v>
      </c>
      <c r="C11" s="199" t="str">
        <f t="shared" si="0"/>
        <v>ทุเรียน</v>
      </c>
      <c r="D11" s="196" t="str">
        <f t="shared" si="1"/>
        <v>ဒူးရင်းသီး</v>
      </c>
      <c r="E11" s="192"/>
      <c r="F11" s="121"/>
      <c r="G11" s="121"/>
      <c r="H11" s="121"/>
      <c r="I11" s="117"/>
      <c r="M11" s="182">
        <v>7</v>
      </c>
      <c r="N11" s="123" t="s">
        <v>112</v>
      </c>
      <c r="O11" s="123" t="s">
        <v>113</v>
      </c>
      <c r="P11" s="190" t="s">
        <v>212</v>
      </c>
    </row>
    <row r="12" spans="1:20" s="122" customFormat="1" ht="21.95" customHeight="1">
      <c r="A12" s="147"/>
      <c r="B12" s="194" t="str">
        <f t="shared" si="0"/>
        <v>028</v>
      </c>
      <c r="C12" s="199" t="str">
        <f t="shared" si="0"/>
        <v>ทูโทน</v>
      </c>
      <c r="D12" s="196" t="str">
        <f t="shared" si="1"/>
        <v>ကော်ဖီ</v>
      </c>
      <c r="E12" s="192"/>
      <c r="F12" s="121"/>
      <c r="G12" s="121"/>
      <c r="H12" s="121"/>
      <c r="I12" s="117"/>
      <c r="M12" s="182">
        <v>8</v>
      </c>
      <c r="N12" s="123" t="s">
        <v>116</v>
      </c>
      <c r="O12" s="123" t="s">
        <v>117</v>
      </c>
      <c r="P12" s="190" t="s">
        <v>214</v>
      </c>
    </row>
    <row r="13" spans="1:20" s="122" customFormat="1" ht="21.95" customHeight="1">
      <c r="A13" s="147"/>
      <c r="B13" s="194" t="str">
        <f t="shared" si="0"/>
        <v>099</v>
      </c>
      <c r="C13" s="199" t="str">
        <f t="shared" si="0"/>
        <v>ซอสพิซซ่า</v>
      </c>
      <c r="D13" s="196" t="str">
        <f t="shared" si="1"/>
        <v>ဖီးစ</v>
      </c>
      <c r="E13" s="192"/>
      <c r="F13" s="121"/>
      <c r="G13" s="121"/>
      <c r="H13" s="121"/>
      <c r="I13" s="117"/>
      <c r="M13" s="182">
        <v>9</v>
      </c>
      <c r="N13" s="123" t="s">
        <v>118</v>
      </c>
      <c r="O13" s="123" t="s">
        <v>119</v>
      </c>
      <c r="P13" s="190" t="s">
        <v>215</v>
      </c>
    </row>
    <row r="14" spans="1:20" s="122" customFormat="1" ht="21.95" customHeight="1">
      <c r="A14" s="147"/>
      <c r="B14" s="194">
        <f t="shared" si="0"/>
        <v>100</v>
      </c>
      <c r="C14" s="199" t="str">
        <f t="shared" si="0"/>
        <v>ไส้กรอก</v>
      </c>
      <c r="D14" s="196" t="str">
        <f t="shared" si="1"/>
        <v>ဝက်ဉချောင်း</v>
      </c>
      <c r="E14" s="192"/>
      <c r="F14" s="121"/>
      <c r="G14" s="121"/>
      <c r="H14" s="121"/>
      <c r="I14" s="117"/>
      <c r="M14" s="182">
        <v>10</v>
      </c>
      <c r="N14" s="123">
        <v>100</v>
      </c>
      <c r="O14" s="123" t="s">
        <v>120</v>
      </c>
      <c r="P14" s="190" t="s">
        <v>216</v>
      </c>
    </row>
    <row r="15" spans="1:20" s="122" customFormat="1" ht="21.95" customHeight="1">
      <c r="A15" s="147"/>
      <c r="B15" s="194">
        <f t="shared" si="0"/>
        <v>101</v>
      </c>
      <c r="C15" s="199" t="str">
        <f t="shared" si="0"/>
        <v>แฮมชีส</v>
      </c>
      <c r="D15" s="196" t="str">
        <f t="shared" si="1"/>
        <v>ချိ</v>
      </c>
      <c r="E15" s="192"/>
      <c r="F15" s="121"/>
      <c r="G15" s="121"/>
      <c r="H15" s="121"/>
      <c r="I15" s="117"/>
      <c r="M15" s="182">
        <v>11</v>
      </c>
      <c r="N15" s="123">
        <v>101</v>
      </c>
      <c r="O15" s="123" t="s">
        <v>121</v>
      </c>
      <c r="P15" s="190" t="s">
        <v>217</v>
      </c>
    </row>
    <row r="16" spans="1:20" s="122" customFormat="1" ht="21.95" customHeight="1">
      <c r="A16" s="147"/>
      <c r="B16" s="194">
        <f t="shared" si="0"/>
        <v>115</v>
      </c>
      <c r="C16" s="199" t="str">
        <f t="shared" si="0"/>
        <v>เนโกะ น้ำสลัด</v>
      </c>
      <c r="D16" s="196" t="str">
        <f t="shared" si="1"/>
        <v>ကြောင်မုတ်ဆီ</v>
      </c>
      <c r="E16" s="192"/>
      <c r="F16" s="121"/>
      <c r="G16" s="121"/>
      <c r="H16" s="121"/>
      <c r="I16" s="117"/>
      <c r="M16" s="182">
        <v>12</v>
      </c>
      <c r="N16" s="123">
        <v>115</v>
      </c>
      <c r="O16" s="123" t="s">
        <v>122</v>
      </c>
      <c r="P16" s="190" t="s">
        <v>218</v>
      </c>
    </row>
    <row r="17" spans="1:16" s="122" customFormat="1" ht="21.95" customHeight="1">
      <c r="A17" s="147"/>
      <c r="B17" s="194">
        <f t="shared" si="0"/>
        <v>127</v>
      </c>
      <c r="C17" s="199" t="str">
        <f>O17</f>
        <v>ไก่หยอง</v>
      </c>
      <c r="D17" s="196" t="str">
        <f t="shared" si="1"/>
        <v>ကြက်ရောန်</v>
      </c>
      <c r="E17" s="192"/>
      <c r="F17" s="121"/>
      <c r="G17" s="121"/>
      <c r="H17" s="121"/>
      <c r="I17" s="117"/>
      <c r="M17" s="182">
        <v>13</v>
      </c>
      <c r="N17" s="123">
        <v>127</v>
      </c>
      <c r="O17" s="123" t="s">
        <v>115</v>
      </c>
      <c r="P17" s="191" t="s">
        <v>219</v>
      </c>
    </row>
    <row r="18" spans="1:16" s="122" customFormat="1" ht="21.95" customHeight="1">
      <c r="A18" s="147"/>
      <c r="B18" s="194">
        <f t="shared" si="0"/>
        <v>128</v>
      </c>
      <c r="C18" s="199" t="str">
        <f t="shared" si="0"/>
        <v>ลูกเกด</v>
      </c>
      <c r="D18" s="196" t="str">
        <f t="shared" si="1"/>
        <v>စပျစ်ခြောက်</v>
      </c>
      <c r="E18" s="192"/>
      <c r="F18" s="121"/>
      <c r="G18" s="121"/>
      <c r="H18" s="121"/>
      <c r="I18" s="117"/>
      <c r="M18" s="182">
        <v>14</v>
      </c>
      <c r="N18" s="123">
        <v>128</v>
      </c>
      <c r="O18" s="123" t="s">
        <v>220</v>
      </c>
      <c r="P18" s="191" t="s">
        <v>221</v>
      </c>
    </row>
    <row r="19" spans="1:16" s="122" customFormat="1" ht="21.95" customHeight="1">
      <c r="A19" s="147"/>
      <c r="B19" s="194">
        <f t="shared" si="0"/>
        <v>116</v>
      </c>
      <c r="C19" s="199" t="str">
        <f t="shared" si="0"/>
        <v>ดำ กลม</v>
      </c>
      <c r="D19" s="196" t="str">
        <f t="shared" si="1"/>
        <v>ပဲသီးမဲ</v>
      </c>
      <c r="E19" s="192"/>
      <c r="F19" s="121"/>
      <c r="G19" s="121"/>
      <c r="H19" s="121"/>
      <c r="I19" s="117"/>
      <c r="M19" s="182">
        <v>15</v>
      </c>
      <c r="N19" s="123">
        <v>116</v>
      </c>
      <c r="O19" s="123" t="s">
        <v>222</v>
      </c>
      <c r="P19" s="191" t="s">
        <v>223</v>
      </c>
    </row>
    <row r="20" spans="1:16" s="122" customFormat="1" ht="21.95" customHeight="1">
      <c r="A20" s="147"/>
      <c r="B20" s="194">
        <f t="shared" si="0"/>
        <v>117</v>
      </c>
      <c r="C20" s="199" t="str">
        <f t="shared" si="0"/>
        <v>แดง กลม</v>
      </c>
      <c r="D20" s="196" t="str">
        <f t="shared" si="1"/>
        <v>ပဲသီးနီ</v>
      </c>
      <c r="E20" s="192"/>
      <c r="F20" s="121"/>
      <c r="G20" s="121"/>
      <c r="H20" s="121"/>
      <c r="I20" s="117"/>
      <c r="M20" s="182">
        <v>16</v>
      </c>
      <c r="N20" s="123">
        <v>117</v>
      </c>
      <c r="O20" s="123" t="s">
        <v>224</v>
      </c>
      <c r="P20" s="191" t="s">
        <v>225</v>
      </c>
    </row>
    <row r="21" spans="1:16" s="122" customFormat="1" ht="21.95" customHeight="1">
      <c r="A21" s="147"/>
      <c r="B21" s="194">
        <f t="shared" si="0"/>
        <v>118</v>
      </c>
      <c r="C21" s="199" t="str">
        <f t="shared" si="0"/>
        <v>เผือก กลม</v>
      </c>
      <c r="D21" s="196" t="str">
        <f t="shared" si="1"/>
        <v>ပိန်ဉအဝိုန်</v>
      </c>
      <c r="E21" s="192"/>
      <c r="F21" s="121"/>
      <c r="G21" s="121"/>
      <c r="H21" s="121"/>
      <c r="I21" s="117"/>
      <c r="M21" s="182">
        <v>17</v>
      </c>
      <c r="N21" s="123">
        <v>118</v>
      </c>
      <c r="O21" s="123" t="s">
        <v>226</v>
      </c>
      <c r="P21" s="190" t="s">
        <v>227</v>
      </c>
    </row>
    <row r="22" spans="1:16" s="122" customFormat="1" ht="21.95" customHeight="1">
      <c r="A22" s="147"/>
      <c r="B22" s="194">
        <f t="shared" ref="B22:C35" si="2">N22</f>
        <v>119</v>
      </c>
      <c r="C22" s="199" t="str">
        <f t="shared" si="2"/>
        <v>เตยกลม</v>
      </c>
      <c r="D22" s="196" t="str">
        <f t="shared" si="1"/>
        <v>ထောပတ်သီး</v>
      </c>
      <c r="E22" s="192"/>
      <c r="F22" s="121"/>
      <c r="G22" s="121"/>
      <c r="H22" s="121"/>
      <c r="I22" s="117"/>
      <c r="M22" s="182">
        <v>18</v>
      </c>
      <c r="N22" s="123">
        <v>119</v>
      </c>
      <c r="O22" s="123" t="s">
        <v>388</v>
      </c>
      <c r="P22" s="190" t="s">
        <v>229</v>
      </c>
    </row>
    <row r="23" spans="1:16" s="122" customFormat="1" ht="21.95" customHeight="1">
      <c r="A23" s="147"/>
      <c r="B23" s="194">
        <f t="shared" si="2"/>
        <v>120</v>
      </c>
      <c r="C23" s="199" t="str">
        <f t="shared" si="2"/>
        <v>ส.มายอง</v>
      </c>
      <c r="D23" s="196" t="str">
        <f t="shared" si="1"/>
        <v>ကြက်ဆီ</v>
      </c>
      <c r="E23" s="192"/>
      <c r="F23" s="121"/>
      <c r="G23" s="121"/>
      <c r="H23" s="121"/>
      <c r="I23" s="117"/>
      <c r="M23" s="182">
        <v>19</v>
      </c>
      <c r="N23" s="123">
        <v>120</v>
      </c>
      <c r="O23" s="123" t="s">
        <v>230</v>
      </c>
      <c r="P23" s="190" t="s">
        <v>231</v>
      </c>
    </row>
    <row r="24" spans="1:16" s="122" customFormat="1" ht="21.95" customHeight="1">
      <c r="A24" s="147"/>
      <c r="B24" s="194">
        <f t="shared" si="2"/>
        <v>121</v>
      </c>
      <c r="C24" s="199" t="str">
        <f t="shared" si="2"/>
        <v xml:space="preserve">ส.สตรอ </v>
      </c>
      <c r="D24" s="196" t="str">
        <f t="shared" si="1"/>
        <v>စတော်မုတ်ရှေ</v>
      </c>
      <c r="E24" s="192"/>
      <c r="F24" s="121"/>
      <c r="G24" s="121"/>
      <c r="H24" s="121"/>
      <c r="I24" s="117"/>
      <c r="J24" s="279" t="s">
        <v>232</v>
      </c>
      <c r="K24" s="279"/>
      <c r="M24" s="182">
        <v>20</v>
      </c>
      <c r="N24" s="123">
        <v>121</v>
      </c>
      <c r="O24" s="123" t="s">
        <v>233</v>
      </c>
      <c r="P24" s="190" t="s">
        <v>234</v>
      </c>
    </row>
    <row r="25" spans="1:16" s="122" customFormat="1" ht="21.95" customHeight="1">
      <c r="A25" s="147"/>
      <c r="B25" s="194">
        <f t="shared" si="2"/>
        <v>122</v>
      </c>
      <c r="C25" s="199" t="str">
        <f>O25</f>
        <v>ส.ช็อก</v>
      </c>
      <c r="D25" s="196" t="str">
        <f>P25</f>
        <v>ခြောက်ကလပ်အရှေ</v>
      </c>
      <c r="E25" s="192"/>
      <c r="F25" s="121"/>
      <c r="G25" s="121"/>
      <c r="H25" s="121"/>
      <c r="I25" s="131"/>
      <c r="J25" s="279"/>
      <c r="K25" s="279"/>
      <c r="M25" s="182">
        <v>21</v>
      </c>
      <c r="N25" s="123">
        <v>122</v>
      </c>
      <c r="O25" s="123" t="s">
        <v>235</v>
      </c>
      <c r="P25" s="191" t="s">
        <v>236</v>
      </c>
    </row>
    <row r="26" spans="1:16" s="122" customFormat="1" ht="21.95" customHeight="1">
      <c r="A26" s="147"/>
      <c r="B26" s="194">
        <f t="shared" si="2"/>
        <v>123</v>
      </c>
      <c r="C26" s="199" t="str">
        <f t="shared" si="2"/>
        <v xml:space="preserve">ส.ครีมนม </v>
      </c>
      <c r="D26" s="196" t="str">
        <f t="shared" si="1"/>
        <v>နို့ဆီရှေ</v>
      </c>
      <c r="E26" s="192"/>
      <c r="F26" s="121"/>
      <c r="G26" s="121"/>
      <c r="H26" s="121"/>
      <c r="I26" s="202"/>
      <c r="J26" s="221" t="s">
        <v>237</v>
      </c>
      <c r="K26" s="221"/>
      <c r="M26" s="182">
        <v>22</v>
      </c>
      <c r="N26" s="123">
        <v>123</v>
      </c>
      <c r="O26" s="123" t="s">
        <v>238</v>
      </c>
      <c r="P26" s="191" t="s">
        <v>239</v>
      </c>
    </row>
    <row r="27" spans="1:16" s="122" customFormat="1" ht="21.95" customHeight="1">
      <c r="A27" s="147"/>
      <c r="B27" s="194">
        <f t="shared" si="2"/>
        <v>124</v>
      </c>
      <c r="C27" s="199" t="str">
        <f t="shared" si="2"/>
        <v>มะพร้าว กลม</v>
      </c>
      <c r="D27" s="196" t="str">
        <f t="shared" si="1"/>
        <v>အုံးသီးအဝိုန်း</v>
      </c>
      <c r="E27" s="192"/>
      <c r="F27" s="121"/>
      <c r="G27" s="121"/>
      <c r="H27" s="121"/>
      <c r="I27" s="202"/>
      <c r="J27" s="221" t="s">
        <v>240</v>
      </c>
      <c r="K27" s="221"/>
      <c r="M27" s="182">
        <v>23</v>
      </c>
      <c r="N27" s="123">
        <v>124</v>
      </c>
      <c r="O27" s="123" t="s">
        <v>389</v>
      </c>
      <c r="P27" s="191" t="s">
        <v>242</v>
      </c>
    </row>
    <row r="28" spans="1:16" s="122" customFormat="1" ht="21.95" customHeight="1">
      <c r="A28" s="147"/>
      <c r="B28" s="194">
        <f t="shared" si="2"/>
        <v>125</v>
      </c>
      <c r="C28" s="199" t="str">
        <f t="shared" si="2"/>
        <v>ครีมหวาน</v>
      </c>
      <c r="D28" s="196" t="str">
        <f t="shared" si="1"/>
        <v>မုတ်ချိုဆီ</v>
      </c>
      <c r="E28" s="192"/>
      <c r="F28" s="121"/>
      <c r="G28" s="121"/>
      <c r="H28" s="121"/>
      <c r="I28" s="202"/>
      <c r="J28" s="221" t="s">
        <v>243</v>
      </c>
      <c r="K28" s="221"/>
      <c r="M28" s="182">
        <v>24</v>
      </c>
      <c r="N28" s="123">
        <v>125</v>
      </c>
      <c r="O28" s="123" t="s">
        <v>244</v>
      </c>
      <c r="P28" s="191" t="s">
        <v>245</v>
      </c>
    </row>
    <row r="29" spans="1:16" s="122" customFormat="1" ht="21.95" customHeight="1">
      <c r="A29" s="147"/>
      <c r="B29" s="194">
        <f t="shared" si="2"/>
        <v>126</v>
      </c>
      <c r="C29" s="199" t="str">
        <f t="shared" si="2"/>
        <v xml:space="preserve">เนยสด </v>
      </c>
      <c r="D29" s="196" t="str">
        <f t="shared" si="1"/>
        <v>သကြားမုတ်</v>
      </c>
      <c r="E29" s="192"/>
      <c r="F29" s="121"/>
      <c r="G29" s="121"/>
      <c r="H29" s="121"/>
      <c r="I29" s="202"/>
      <c r="J29" s="221" t="s">
        <v>246</v>
      </c>
      <c r="K29" s="221"/>
      <c r="M29" s="182">
        <v>25</v>
      </c>
      <c r="N29" s="123">
        <v>126</v>
      </c>
      <c r="O29" s="123" t="s">
        <v>247</v>
      </c>
      <c r="P29" s="191" t="s">
        <v>248</v>
      </c>
    </row>
    <row r="30" spans="1:16" s="122" customFormat="1" ht="21.95" customHeight="1">
      <c r="A30" s="147"/>
      <c r="B30" s="194">
        <f t="shared" si="2"/>
        <v>129</v>
      </c>
      <c r="C30" s="199" t="str">
        <f t="shared" si="2"/>
        <v>กลมสติ๊ก</v>
      </c>
      <c r="D30" s="196" t="str">
        <f t="shared" si="1"/>
        <v>ဆံမုတ်ဆီဝိုန်း</v>
      </c>
      <c r="E30" s="192"/>
      <c r="F30" s="121"/>
      <c r="G30" s="121"/>
      <c r="H30" s="121"/>
      <c r="I30" s="202"/>
      <c r="J30" s="221" t="s">
        <v>249</v>
      </c>
      <c r="K30" s="221"/>
      <c r="M30" s="182">
        <v>26</v>
      </c>
      <c r="N30" s="123">
        <v>129</v>
      </c>
      <c r="O30" s="123" t="s">
        <v>250</v>
      </c>
      <c r="P30" s="191" t="s">
        <v>251</v>
      </c>
    </row>
    <row r="31" spans="1:16" s="122" customFormat="1" ht="21.95" customHeight="1">
      <c r="A31" s="147"/>
      <c r="B31" s="194">
        <f t="shared" si="2"/>
        <v>130</v>
      </c>
      <c r="C31" s="200" t="str">
        <f t="shared" si="2"/>
        <v>ช็อค กลม</v>
      </c>
      <c r="D31" s="196" t="str">
        <f t="shared" si="1"/>
        <v>နို့ခြောက်ကလပ်အဝိုန်း</v>
      </c>
      <c r="E31" s="192"/>
      <c r="F31" s="121"/>
      <c r="G31" s="121"/>
      <c r="H31" s="121"/>
      <c r="I31" s="202"/>
      <c r="J31" s="221" t="s">
        <v>252</v>
      </c>
      <c r="K31" s="221"/>
      <c r="M31" s="182">
        <v>27</v>
      </c>
      <c r="N31" s="123">
        <v>130</v>
      </c>
      <c r="O31" s="123" t="s">
        <v>390</v>
      </c>
      <c r="P31" s="191" t="s">
        <v>254</v>
      </c>
    </row>
    <row r="32" spans="1:16" s="122" customFormat="1" ht="21.95" customHeight="1">
      <c r="A32" s="147"/>
      <c r="B32" s="194">
        <f t="shared" si="2"/>
        <v>131</v>
      </c>
      <c r="C32" s="200" t="str">
        <f t="shared" si="2"/>
        <v>นมวัว กลม</v>
      </c>
      <c r="D32" s="196" t="str">
        <f t="shared" si="1"/>
        <v>နွားနို့ဆီအဝိုန်း</v>
      </c>
      <c r="E32" s="192"/>
      <c r="F32" s="121"/>
      <c r="G32" s="121"/>
      <c r="H32" s="121"/>
      <c r="I32" s="131"/>
      <c r="M32" s="182">
        <v>28</v>
      </c>
      <c r="N32" s="123">
        <v>131</v>
      </c>
      <c r="O32" s="123" t="s">
        <v>391</v>
      </c>
      <c r="P32" s="191" t="s">
        <v>256</v>
      </c>
    </row>
    <row r="33" spans="1:16" s="122" customFormat="1" ht="21.95" customHeight="1">
      <c r="A33" s="147"/>
      <c r="B33" s="194">
        <f t="shared" si="2"/>
        <v>132</v>
      </c>
      <c r="C33" s="200" t="str">
        <f>O33</f>
        <v>หม่าล่า</v>
      </c>
      <c r="D33" s="196" t="str">
        <f t="shared" si="1"/>
        <v>မာလ</v>
      </c>
      <c r="E33" s="192"/>
      <c r="F33" s="121"/>
      <c r="G33" s="121"/>
      <c r="H33" s="121"/>
      <c r="I33" s="131"/>
      <c r="M33" s="182">
        <v>29</v>
      </c>
      <c r="N33" s="123">
        <v>132</v>
      </c>
      <c r="O33" s="123" t="s">
        <v>257</v>
      </c>
      <c r="P33" s="191" t="s">
        <v>258</v>
      </c>
    </row>
    <row r="34" spans="1:16" s="122" customFormat="1" ht="21.95" customHeight="1">
      <c r="A34" s="147"/>
      <c r="B34" s="194">
        <f t="shared" si="2"/>
        <v>133</v>
      </c>
      <c r="C34" s="200" t="str">
        <f t="shared" si="2"/>
        <v>ไส้ใบเตย (ใหม่)</v>
      </c>
      <c r="D34" s="197"/>
      <c r="E34" s="192"/>
      <c r="F34" s="121"/>
      <c r="G34" s="121"/>
      <c r="H34" s="121"/>
      <c r="I34" s="131"/>
      <c r="M34" s="182">
        <v>30</v>
      </c>
      <c r="N34" s="123">
        <v>133</v>
      </c>
      <c r="O34" s="123" t="s">
        <v>392</v>
      </c>
    </row>
    <row r="35" spans="1:16" s="122" customFormat="1" ht="21.95" customHeight="1">
      <c r="A35" s="147"/>
      <c r="B35" s="194">
        <f t="shared" si="2"/>
        <v>134</v>
      </c>
      <c r="C35" s="200" t="str">
        <f t="shared" si="2"/>
        <v>ไส้มะพร้าว (ใหม่)</v>
      </c>
      <c r="D35" s="197"/>
      <c r="E35" s="192"/>
      <c r="F35" s="121"/>
      <c r="G35" s="121"/>
      <c r="H35" s="121"/>
      <c r="I35" s="131"/>
      <c r="M35" s="182">
        <v>31</v>
      </c>
      <c r="N35" s="123">
        <v>134</v>
      </c>
      <c r="O35" s="123" t="s">
        <v>393</v>
      </c>
    </row>
    <row r="36" spans="1:16" s="122" customFormat="1" ht="21.95" customHeight="1">
      <c r="A36" s="147"/>
      <c r="B36" s="194"/>
      <c r="C36" s="200"/>
      <c r="D36" s="197"/>
      <c r="E36" s="192"/>
      <c r="F36" s="121"/>
      <c r="G36" s="121"/>
      <c r="H36" s="121"/>
      <c r="I36" s="131"/>
      <c r="J36" s="280" t="s">
        <v>261</v>
      </c>
      <c r="K36" s="280"/>
      <c r="M36" s="182"/>
      <c r="N36" s="123"/>
      <c r="O36" s="123"/>
    </row>
    <row r="37" spans="1:16" s="122" customFormat="1" ht="21.95" customHeight="1">
      <c r="A37" s="147"/>
      <c r="B37" s="194"/>
      <c r="C37" s="200"/>
      <c r="D37" s="197"/>
      <c r="E37" s="192"/>
      <c r="F37" s="121"/>
      <c r="G37" s="121"/>
      <c r="H37" s="121"/>
      <c r="I37" s="131"/>
      <c r="J37" s="280"/>
      <c r="K37" s="280"/>
      <c r="M37" s="182"/>
      <c r="N37" s="123"/>
      <c r="O37" s="123"/>
    </row>
    <row r="38" spans="1:16" s="122" customFormat="1" ht="21.95" hidden="1" customHeight="1">
      <c r="A38" s="147"/>
      <c r="B38" s="195"/>
      <c r="C38" s="199"/>
      <c r="D38" s="198"/>
      <c r="E38" s="192"/>
      <c r="F38" s="121"/>
      <c r="G38" s="121"/>
      <c r="H38" s="121"/>
      <c r="I38" s="131"/>
      <c r="M38" s="182"/>
      <c r="N38" s="123"/>
      <c r="O38" s="123"/>
    </row>
    <row r="39" spans="1:16" s="122" customFormat="1" ht="21.95" customHeight="1">
      <c r="A39" s="147"/>
      <c r="B39" s="195"/>
      <c r="C39" s="199"/>
      <c r="D39" s="198"/>
      <c r="E39" s="192"/>
      <c r="F39" s="121"/>
      <c r="G39" s="121"/>
      <c r="H39" s="121"/>
      <c r="I39" s="131"/>
      <c r="J39" s="281" t="s">
        <v>262</v>
      </c>
      <c r="K39" s="281"/>
      <c r="M39" s="182"/>
      <c r="N39" s="123"/>
      <c r="O39" s="123"/>
    </row>
    <row r="40" spans="1:16" s="122" customFormat="1" ht="19.7" hidden="1" customHeight="1">
      <c r="B40" s="323" t="s">
        <v>384</v>
      </c>
      <c r="C40" s="324"/>
      <c r="D40" s="324"/>
      <c r="E40" s="324"/>
      <c r="F40" s="325"/>
      <c r="G40" s="231"/>
      <c r="H40" s="126"/>
      <c r="I40" s="126"/>
      <c r="J40" s="126"/>
      <c r="K40" s="126"/>
    </row>
    <row r="41" spans="1:16" s="122" customFormat="1" ht="12.95" hidden="1" customHeight="1">
      <c r="B41" s="326"/>
      <c r="C41" s="327"/>
      <c r="D41" s="327"/>
      <c r="E41" s="327"/>
      <c r="F41" s="328"/>
      <c r="G41" s="231"/>
      <c r="H41" s="126"/>
      <c r="I41" s="126"/>
      <c r="J41" s="126"/>
      <c r="K41" s="126"/>
    </row>
    <row r="42" spans="1:16" s="122" customFormat="1" ht="20.85" hidden="1" customHeight="1">
      <c r="B42" s="329" t="s">
        <v>187</v>
      </c>
      <c r="C42" s="330"/>
      <c r="D42" s="330"/>
      <c r="E42" s="330"/>
      <c r="F42" s="331"/>
      <c r="G42" s="131"/>
      <c r="H42" s="117"/>
      <c r="I42" s="117"/>
      <c r="J42" s="117"/>
      <c r="K42" s="117"/>
    </row>
    <row r="43" spans="1:16" s="122" customFormat="1" ht="21.2" hidden="1" customHeight="1">
      <c r="B43" s="115" t="s">
        <v>268</v>
      </c>
      <c r="C43" s="320"/>
      <c r="D43" s="321"/>
      <c r="E43" s="321"/>
      <c r="F43" s="322"/>
      <c r="G43" s="131"/>
      <c r="H43" s="117"/>
      <c r="I43" s="117"/>
      <c r="J43" s="117"/>
      <c r="K43" s="117"/>
    </row>
    <row r="44" spans="1:16" s="122" customFormat="1" ht="21.2" hidden="1" customHeight="1">
      <c r="B44" s="115" t="s">
        <v>385</v>
      </c>
      <c r="C44" s="320"/>
      <c r="D44" s="321"/>
      <c r="E44" s="321"/>
      <c r="F44" s="322"/>
      <c r="G44" s="131"/>
      <c r="H44" s="117"/>
      <c r="I44" s="117"/>
      <c r="J44" s="117"/>
      <c r="K44" s="117"/>
    </row>
    <row r="45" spans="1:16" s="122" customFormat="1" ht="21.2" hidden="1" customHeight="1">
      <c r="B45" s="115" t="s">
        <v>276</v>
      </c>
      <c r="C45" s="320"/>
      <c r="D45" s="321"/>
      <c r="E45" s="321"/>
      <c r="F45" s="322"/>
      <c r="G45" s="131"/>
      <c r="H45" s="117"/>
      <c r="I45" s="117"/>
      <c r="J45" s="117"/>
      <c r="K45" s="117"/>
    </row>
    <row r="46" spans="1:16" s="122" customFormat="1" ht="20.85" hidden="1" customHeight="1">
      <c r="B46" s="115" t="s">
        <v>190</v>
      </c>
      <c r="C46" s="320"/>
      <c r="D46" s="321"/>
      <c r="E46" s="321"/>
      <c r="F46" s="322"/>
      <c r="G46" s="131" t="s">
        <v>262</v>
      </c>
      <c r="H46" s="117"/>
      <c r="I46" s="117"/>
      <c r="J46" s="117"/>
      <c r="K46" s="117"/>
    </row>
    <row r="47" spans="1:16" s="122" customFormat="1" ht="20.85" hidden="1" customHeight="1">
      <c r="B47" s="115" t="s">
        <v>191</v>
      </c>
      <c r="C47" s="228"/>
      <c r="D47" s="229"/>
      <c r="E47" s="229"/>
      <c r="F47" s="230"/>
      <c r="G47" s="131"/>
      <c r="H47" s="117"/>
      <c r="I47" s="117"/>
      <c r="J47" s="117"/>
      <c r="K47" s="117"/>
    </row>
    <row r="48" spans="1:16" s="122" customFormat="1" ht="20.85" hidden="1" customHeight="1">
      <c r="B48" s="115" t="s">
        <v>285</v>
      </c>
      <c r="C48" s="228"/>
      <c r="D48" s="229"/>
      <c r="E48" s="229"/>
      <c r="F48" s="230"/>
      <c r="G48" s="131"/>
      <c r="H48" s="117"/>
      <c r="I48" s="117"/>
      <c r="J48" s="117"/>
      <c r="K48" s="117"/>
    </row>
    <row r="49" spans="2:11" ht="23.45" hidden="1" customHeight="1">
      <c r="B49" s="115" t="s">
        <v>387</v>
      </c>
      <c r="C49" s="320"/>
      <c r="D49" s="321"/>
      <c r="E49" s="321"/>
      <c r="F49" s="322"/>
      <c r="G49" s="131"/>
      <c r="H49" s="117"/>
      <c r="I49" s="117"/>
      <c r="J49" s="117"/>
      <c r="K49" s="117"/>
    </row>
    <row r="50" spans="2:11" ht="18.75" hidden="1" customHeight="1"/>
    <row r="51" spans="2:11" ht="18.75" hidden="1" customHeight="1"/>
  </sheetData>
  <mergeCells count="19">
    <mergeCell ref="J24:K25"/>
    <mergeCell ref="J39:K39"/>
    <mergeCell ref="J36:K37"/>
    <mergeCell ref="A1:H1"/>
    <mergeCell ref="A2:E2"/>
    <mergeCell ref="H3:H4"/>
    <mergeCell ref="B3:B4"/>
    <mergeCell ref="E3:E4"/>
    <mergeCell ref="F3:G3"/>
    <mergeCell ref="F2:K2"/>
    <mergeCell ref="C3:D4"/>
    <mergeCell ref="A3:A4"/>
    <mergeCell ref="C49:F49"/>
    <mergeCell ref="B40:F41"/>
    <mergeCell ref="B42:F42"/>
    <mergeCell ref="C43:F43"/>
    <mergeCell ref="C44:F44"/>
    <mergeCell ref="C45:F45"/>
    <mergeCell ref="C46:F46"/>
  </mergeCells>
  <conditionalFormatting sqref="B5:D39 F5:I39">
    <cfRule type="containsErrors" dxfId="41" priority="2">
      <formula>ISERROR(B5)</formula>
    </cfRule>
  </conditionalFormatting>
  <conditionalFormatting sqref="H5:I39">
    <cfRule type="containsBlanks" dxfId="40" priority="1">
      <formula>LEN(TRIM(H5))=0</formula>
    </cfRule>
  </conditionalFormatting>
  <printOptions horizontalCentered="1"/>
  <pageMargins left="0.78740157480314965" right="0" top="0.98425196850393704" bottom="0" header="0.31496062992125984" footer="0.31496062992125984"/>
  <pageSetup paperSize="9" scale="71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FA0B4-A4AD-442C-B78D-6986E9B8155F}">
  <dimension ref="A1:I32"/>
  <sheetViews>
    <sheetView view="pageBreakPreview" topLeftCell="A11" zoomScaleNormal="100" zoomScaleSheetLayoutView="100" workbookViewId="0">
      <selection activeCell="G23" sqref="G23"/>
    </sheetView>
  </sheetViews>
  <sheetFormatPr defaultRowHeight="13.9"/>
  <cols>
    <col min="2" max="2" width="14.375" customWidth="1"/>
    <col min="3" max="3" width="18.125" customWidth="1"/>
    <col min="7" max="7" width="18.875" customWidth="1"/>
    <col min="8" max="8" width="19.625" customWidth="1"/>
  </cols>
  <sheetData>
    <row r="1" spans="1:9" ht="26.25" customHeight="1">
      <c r="A1" s="334" t="s">
        <v>394</v>
      </c>
      <c r="B1" s="335"/>
      <c r="C1" s="203"/>
      <c r="F1" t="s">
        <v>394</v>
      </c>
    </row>
    <row r="2" spans="1:9" ht="22.5" customHeight="1">
      <c r="A2" s="204" t="s">
        <v>93</v>
      </c>
      <c r="B2" s="234" t="s">
        <v>395</v>
      </c>
      <c r="C2" s="208" t="s">
        <v>396</v>
      </c>
      <c r="D2" s="234" t="s">
        <v>397</v>
      </c>
      <c r="F2" t="s">
        <v>93</v>
      </c>
      <c r="G2" t="s">
        <v>395</v>
      </c>
      <c r="H2" s="235" t="s">
        <v>396</v>
      </c>
      <c r="I2" s="235" t="s">
        <v>397</v>
      </c>
    </row>
    <row r="3" spans="1:9" ht="23.25" customHeight="1">
      <c r="A3" s="206">
        <f>'ใบจัด 010667'!A5</f>
        <v>58</v>
      </c>
      <c r="B3" s="127" t="s">
        <v>205</v>
      </c>
      <c r="C3" s="205"/>
      <c r="D3" s="209"/>
      <c r="F3" s="206">
        <v>58</v>
      </c>
      <c r="G3" s="209" t="s">
        <v>205</v>
      </c>
      <c r="H3" s="209"/>
      <c r="I3" s="209"/>
    </row>
    <row r="4" spans="1:9" ht="25.9">
      <c r="A4" s="206" t="str">
        <f>'ใบจัด 010667'!A6</f>
        <v>070</v>
      </c>
      <c r="B4" s="127" t="s">
        <v>104</v>
      </c>
      <c r="C4" s="211"/>
      <c r="D4" s="209"/>
      <c r="F4" s="206" t="s">
        <v>103</v>
      </c>
      <c r="G4" s="209" t="s">
        <v>104</v>
      </c>
      <c r="H4" s="209"/>
      <c r="I4" s="209"/>
    </row>
    <row r="5" spans="1:9" ht="25.9">
      <c r="A5" s="206" t="str">
        <f>'ใบจัด 010667'!A7</f>
        <v>043</v>
      </c>
      <c r="B5" s="127" t="s">
        <v>106</v>
      </c>
      <c r="C5" s="211"/>
      <c r="D5" s="209"/>
      <c r="F5" s="206" t="s">
        <v>105</v>
      </c>
      <c r="G5" s="209" t="s">
        <v>106</v>
      </c>
      <c r="H5" s="209"/>
      <c r="I5" s="209"/>
    </row>
    <row r="6" spans="1:9" ht="25.9">
      <c r="A6" s="206" t="str">
        <f>'ใบจัด 010667'!A8</f>
        <v>012</v>
      </c>
      <c r="B6" s="127" t="s">
        <v>42</v>
      </c>
      <c r="D6" s="209"/>
      <c r="F6" s="206" t="s">
        <v>107</v>
      </c>
      <c r="G6" s="209" t="s">
        <v>42</v>
      </c>
      <c r="H6" s="209"/>
      <c r="I6" s="209"/>
    </row>
    <row r="7" spans="1:9" ht="25.9">
      <c r="A7" s="206" t="str">
        <f>'ใบจัด 010667'!A9</f>
        <v>021</v>
      </c>
      <c r="B7" s="127" t="s">
        <v>109</v>
      </c>
      <c r="C7" s="211"/>
      <c r="D7" s="209"/>
      <c r="F7" s="206" t="s">
        <v>108</v>
      </c>
      <c r="G7" s="209" t="s">
        <v>109</v>
      </c>
      <c r="H7" s="209"/>
      <c r="I7" s="209"/>
    </row>
    <row r="8" spans="1:9" ht="25.9">
      <c r="A8" s="206" t="str">
        <f>'ใบจัด 010667'!A10</f>
        <v>065</v>
      </c>
      <c r="B8" s="127" t="s">
        <v>111</v>
      </c>
      <c r="D8" s="209"/>
      <c r="F8" s="206" t="s">
        <v>110</v>
      </c>
      <c r="G8" s="209" t="s">
        <v>111</v>
      </c>
      <c r="H8" s="209"/>
      <c r="I8" s="209"/>
    </row>
    <row r="9" spans="1:9" ht="25.9">
      <c r="A9" s="206" t="str">
        <f>'ใบจัด 010667'!A11</f>
        <v>067</v>
      </c>
      <c r="B9" s="127" t="s">
        <v>113</v>
      </c>
      <c r="C9" s="211"/>
      <c r="D9" s="209"/>
      <c r="F9" s="206" t="s">
        <v>112</v>
      </c>
      <c r="G9" s="209" t="s">
        <v>113</v>
      </c>
      <c r="H9" s="209"/>
      <c r="I9" s="209"/>
    </row>
    <row r="10" spans="1:9" ht="25.9">
      <c r="A10" s="206" t="str">
        <f>'ใบจัด 010667'!A12</f>
        <v>028</v>
      </c>
      <c r="B10" s="127" t="s">
        <v>117</v>
      </c>
      <c r="C10" s="211"/>
      <c r="D10" s="209"/>
      <c r="F10" s="206" t="s">
        <v>116</v>
      </c>
      <c r="G10" s="209" t="s">
        <v>117</v>
      </c>
      <c r="H10" s="209"/>
      <c r="I10" s="209"/>
    </row>
    <row r="11" spans="1:9" ht="25.9">
      <c r="A11" s="206" t="str">
        <f>'ใบจัด 010667'!A13</f>
        <v>099</v>
      </c>
      <c r="B11" s="127" t="s">
        <v>119</v>
      </c>
      <c r="C11" s="210"/>
      <c r="D11" s="209"/>
      <c r="F11" s="206" t="s">
        <v>118</v>
      </c>
      <c r="G11" s="209" t="s">
        <v>119</v>
      </c>
      <c r="H11" s="209"/>
      <c r="I11" s="209"/>
    </row>
    <row r="12" spans="1:9" ht="25.9">
      <c r="A12" s="206">
        <f>'ใบจัด 010667'!A14</f>
        <v>100</v>
      </c>
      <c r="B12" s="127" t="s">
        <v>120</v>
      </c>
      <c r="C12" s="211"/>
      <c r="D12" s="209"/>
      <c r="F12" s="206">
        <v>100</v>
      </c>
      <c r="G12" s="209" t="s">
        <v>120</v>
      </c>
      <c r="H12" s="209"/>
      <c r="I12" s="209"/>
    </row>
    <row r="13" spans="1:9" ht="25.9">
      <c r="A13" s="206">
        <f>'ใบจัด 010667'!A15</f>
        <v>101</v>
      </c>
      <c r="B13" s="127" t="s">
        <v>121</v>
      </c>
      <c r="C13" s="211"/>
      <c r="D13" s="209"/>
      <c r="F13" s="206">
        <v>101</v>
      </c>
      <c r="G13" s="209" t="s">
        <v>121</v>
      </c>
      <c r="H13" s="209"/>
      <c r="I13" s="209"/>
    </row>
    <row r="14" spans="1:9" ht="25.9">
      <c r="A14" s="206">
        <f>'ใบจัด 010667'!A16</f>
        <v>115</v>
      </c>
      <c r="B14" s="127" t="s">
        <v>122</v>
      </c>
      <c r="C14" s="211"/>
      <c r="D14" s="209"/>
      <c r="F14" s="206">
        <v>115</v>
      </c>
      <c r="G14" s="209" t="s">
        <v>122</v>
      </c>
      <c r="H14" s="209"/>
      <c r="I14" s="209"/>
    </row>
    <row r="15" spans="1:9" ht="25.9">
      <c r="A15" s="206">
        <f>'ใบจัด 010667'!A17</f>
        <v>127</v>
      </c>
      <c r="B15" s="127" t="s">
        <v>123</v>
      </c>
      <c r="C15" s="211"/>
      <c r="D15" s="209"/>
      <c r="F15" s="206">
        <v>127</v>
      </c>
      <c r="G15" s="209" t="s">
        <v>123</v>
      </c>
      <c r="H15" s="209"/>
      <c r="I15" s="209"/>
    </row>
    <row r="16" spans="1:9" ht="25.9">
      <c r="A16" s="206">
        <f>'ใบจัด 010667'!A18</f>
        <v>128</v>
      </c>
      <c r="B16" s="127" t="s">
        <v>124</v>
      </c>
      <c r="C16" s="211"/>
      <c r="D16" s="209"/>
      <c r="F16" s="206">
        <v>128</v>
      </c>
      <c r="G16" s="209" t="s">
        <v>124</v>
      </c>
      <c r="H16" s="209"/>
      <c r="I16" s="209"/>
    </row>
    <row r="17" spans="1:9" ht="25.9">
      <c r="A17" s="206">
        <f>'ใบจัด 010667'!A19</f>
        <v>116</v>
      </c>
      <c r="B17" s="127" t="s">
        <v>368</v>
      </c>
      <c r="D17" s="209"/>
      <c r="F17" s="206">
        <v>116</v>
      </c>
      <c r="G17" s="209" t="s">
        <v>368</v>
      </c>
      <c r="H17" s="209"/>
      <c r="I17" s="209"/>
    </row>
    <row r="18" spans="1:9" ht="25.9">
      <c r="A18" s="206">
        <f>'ใบจัด 010667'!A20</f>
        <v>117</v>
      </c>
      <c r="B18" s="127" t="s">
        <v>369</v>
      </c>
      <c r="C18" s="211"/>
      <c r="D18" s="209"/>
      <c r="F18" s="206">
        <v>117</v>
      </c>
      <c r="G18" s="209" t="s">
        <v>369</v>
      </c>
      <c r="H18" s="209"/>
      <c r="I18" s="209"/>
    </row>
    <row r="19" spans="1:9" ht="25.9">
      <c r="A19" s="206">
        <f>'ใบจัด 010667'!A21</f>
        <v>118</v>
      </c>
      <c r="B19" s="127" t="s">
        <v>370</v>
      </c>
      <c r="C19" s="211"/>
      <c r="D19" s="209"/>
      <c r="F19" s="206">
        <v>118</v>
      </c>
      <c r="G19" s="209" t="s">
        <v>370</v>
      </c>
      <c r="H19" s="209"/>
      <c r="I19" s="209"/>
    </row>
    <row r="20" spans="1:9" ht="25.9">
      <c r="A20" s="206">
        <f>'ใบจัด 010667'!A22</f>
        <v>119</v>
      </c>
      <c r="B20" s="127" t="s">
        <v>371</v>
      </c>
      <c r="C20" s="211"/>
      <c r="D20" s="209"/>
      <c r="F20" s="206">
        <v>119</v>
      </c>
      <c r="G20" s="209" t="s">
        <v>371</v>
      </c>
      <c r="H20" s="209"/>
      <c r="I20" s="209"/>
    </row>
    <row r="21" spans="1:9" ht="25.9">
      <c r="A21" s="206">
        <f>'ใบจัด 010667'!A23</f>
        <v>120</v>
      </c>
      <c r="B21" s="127" t="s">
        <v>372</v>
      </c>
      <c r="C21" s="211"/>
      <c r="D21" s="209"/>
      <c r="F21" s="206">
        <v>120</v>
      </c>
      <c r="G21" s="209" t="s">
        <v>372</v>
      </c>
      <c r="H21" s="209"/>
      <c r="I21" s="209"/>
    </row>
    <row r="22" spans="1:9" ht="25.9">
      <c r="A22" s="206">
        <f>'ใบจัด 010667'!A24</f>
        <v>121</v>
      </c>
      <c r="B22" s="127" t="s">
        <v>373</v>
      </c>
      <c r="C22" s="211"/>
      <c r="D22" s="209"/>
      <c r="F22" s="206">
        <v>121</v>
      </c>
      <c r="G22" s="209" t="s">
        <v>373</v>
      </c>
      <c r="H22" s="209"/>
      <c r="I22" s="209"/>
    </row>
    <row r="23" spans="1:9" ht="25.9">
      <c r="A23" s="206">
        <f>'ใบจัด 010667'!A25</f>
        <v>122</v>
      </c>
      <c r="B23" s="127" t="s">
        <v>374</v>
      </c>
      <c r="C23" s="211"/>
      <c r="D23" s="209"/>
      <c r="F23" s="206">
        <v>122</v>
      </c>
      <c r="G23" s="209" t="s">
        <v>374</v>
      </c>
      <c r="H23" s="209"/>
      <c r="I23" s="209"/>
    </row>
    <row r="24" spans="1:9" ht="25.9">
      <c r="A24" s="206">
        <f>'ใบจัด 010667'!A26</f>
        <v>123</v>
      </c>
      <c r="B24" s="127" t="s">
        <v>375</v>
      </c>
      <c r="D24" s="209"/>
      <c r="F24" s="206">
        <v>123</v>
      </c>
      <c r="G24" s="209" t="s">
        <v>375</v>
      </c>
      <c r="H24" s="209"/>
      <c r="I24" s="209"/>
    </row>
    <row r="25" spans="1:9" ht="25.9">
      <c r="A25" s="206">
        <f>'ใบจัด 010667'!A27</f>
        <v>124</v>
      </c>
      <c r="B25" s="127" t="s">
        <v>376</v>
      </c>
      <c r="C25" s="211"/>
      <c r="D25" s="209"/>
      <c r="F25" s="206">
        <v>124</v>
      </c>
      <c r="G25" s="209" t="s">
        <v>376</v>
      </c>
      <c r="H25" s="209"/>
      <c r="I25" s="209"/>
    </row>
    <row r="26" spans="1:9" ht="25.9">
      <c r="A26" s="206">
        <f>'ใบจัด 010667'!A28</f>
        <v>125</v>
      </c>
      <c r="B26" s="127" t="s">
        <v>377</v>
      </c>
      <c r="C26" s="211"/>
      <c r="D26" s="209"/>
      <c r="F26" s="206">
        <v>125</v>
      </c>
      <c r="G26" s="209" t="s">
        <v>377</v>
      </c>
      <c r="H26" s="209"/>
      <c r="I26" s="209"/>
    </row>
    <row r="27" spans="1:9" ht="25.9">
      <c r="A27" s="206">
        <f>'ใบจัด 010667'!A29</f>
        <v>126</v>
      </c>
      <c r="B27" s="127" t="s">
        <v>378</v>
      </c>
      <c r="C27" s="211"/>
      <c r="D27" s="209"/>
      <c r="F27" s="206">
        <v>126</v>
      </c>
      <c r="G27" s="209" t="s">
        <v>378</v>
      </c>
      <c r="H27" s="209"/>
      <c r="I27" s="209"/>
    </row>
    <row r="28" spans="1:9" ht="25.9">
      <c r="A28" s="206">
        <f>'ใบจัด 010667'!A30</f>
        <v>129</v>
      </c>
      <c r="B28" s="127" t="s">
        <v>379</v>
      </c>
      <c r="D28" s="209"/>
      <c r="F28" s="206">
        <v>129</v>
      </c>
      <c r="G28" s="209" t="s">
        <v>379</v>
      </c>
      <c r="H28" s="209"/>
      <c r="I28" s="209"/>
    </row>
    <row r="29" spans="1:9" ht="25.9">
      <c r="A29" s="206">
        <f>'ใบจัด 010667'!A31</f>
        <v>130</v>
      </c>
      <c r="B29" s="181" t="s">
        <v>380</v>
      </c>
      <c r="C29" s="211"/>
      <c r="D29" s="209"/>
      <c r="F29" s="206">
        <v>130</v>
      </c>
      <c r="G29" s="209" t="s">
        <v>380</v>
      </c>
      <c r="H29" s="209"/>
      <c r="I29" s="209"/>
    </row>
    <row r="30" spans="1:9" ht="25.9">
      <c r="A30" s="206">
        <f>'ใบจัด 010667'!A32</f>
        <v>131</v>
      </c>
      <c r="B30" s="181" t="s">
        <v>381</v>
      </c>
      <c r="D30" s="209"/>
      <c r="F30" s="206">
        <v>131</v>
      </c>
      <c r="G30" s="209" t="s">
        <v>381</v>
      </c>
      <c r="H30" s="209"/>
      <c r="I30" s="209"/>
    </row>
    <row r="31" spans="1:9" ht="25.9">
      <c r="A31" s="206">
        <f>'ใบจัด 010667'!A33</f>
        <v>132</v>
      </c>
      <c r="B31" s="181" t="s">
        <v>382</v>
      </c>
      <c r="C31" s="211"/>
      <c r="D31" s="209"/>
      <c r="F31" s="206">
        <v>132</v>
      </c>
      <c r="G31" s="209" t="s">
        <v>382</v>
      </c>
      <c r="H31" s="209"/>
      <c r="I31" s="209"/>
    </row>
    <row r="32" spans="1:9">
      <c r="A32" s="207"/>
    </row>
  </sheetData>
  <mergeCells count="1">
    <mergeCell ref="A1:B1"/>
  </mergeCells>
  <conditionalFormatting sqref="A3:D31">
    <cfRule type="containsText" dxfId="39" priority="1" operator="containsText" text="แดง ">
      <formula>NOT(ISERROR(SEARCH("แดง ",A3)))</formula>
    </cfRule>
  </conditionalFormatting>
  <conditionalFormatting sqref="B3:B31">
    <cfRule type="containsErrors" dxfId="38" priority="2">
      <formula>ISERROR(B3)</formula>
    </cfRule>
  </conditionalFormatting>
  <pageMargins left="0.7" right="0.7" top="0.75" bottom="0.75" header="0.3" footer="0.3"/>
  <pageSetup paperSize="9" scale="70" orientation="portrait" horizontalDpi="360" verticalDpi="36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1E8BC-DF80-4F38-BA6B-CC2F76ECDF43}">
  <sheetPr>
    <tabColor rgb="FFFF0000"/>
  </sheetPr>
  <dimension ref="A1:S51"/>
  <sheetViews>
    <sheetView showGridLines="0" topLeftCell="A15" zoomScale="90" zoomScaleNormal="90" workbookViewId="0">
      <selection activeCell="O27" sqref="O27"/>
    </sheetView>
  </sheetViews>
  <sheetFormatPr defaultColWidth="9" defaultRowHeight="18.75" customHeight="1"/>
  <cols>
    <col min="1" max="1" width="20.125" style="118" customWidth="1"/>
    <col min="2" max="2" width="5" style="118" customWidth="1"/>
    <col min="3" max="3" width="30.375" style="118" customWidth="1"/>
    <col min="4" max="4" width="7.875" style="118" customWidth="1"/>
    <col min="5" max="6" width="8.375" style="118" customWidth="1"/>
    <col min="7" max="7" width="9.625" style="118" customWidth="1"/>
    <col min="8" max="8" width="1.875" style="118" customWidth="1"/>
    <col min="9" max="9" width="15.625" style="118" customWidth="1"/>
    <col min="10" max="10" width="14" style="118" customWidth="1"/>
    <col min="11" max="13" width="9" style="118"/>
    <col min="14" max="14" width="19" style="118" customWidth="1"/>
    <col min="15" max="15" width="21" style="118" customWidth="1"/>
    <col min="16" max="16384" width="9" style="118"/>
  </cols>
  <sheetData>
    <row r="1" spans="1:19" ht="26.45" customHeight="1">
      <c r="A1" s="282" t="s">
        <v>92</v>
      </c>
      <c r="B1" s="282"/>
      <c r="C1" s="282"/>
      <c r="D1" s="282"/>
      <c r="E1" s="282"/>
      <c r="F1" s="282"/>
      <c r="G1" s="282"/>
      <c r="H1" s="222"/>
      <c r="I1" s="117"/>
      <c r="J1" s="117"/>
      <c r="K1" s="117"/>
    </row>
    <row r="2" spans="1:19" ht="37.15" customHeight="1">
      <c r="A2" s="283" t="s">
        <v>196</v>
      </c>
      <c r="B2" s="283"/>
      <c r="C2" s="283"/>
      <c r="D2" s="283"/>
      <c r="E2" s="284" t="s">
        <v>197</v>
      </c>
      <c r="F2" s="284"/>
      <c r="G2" s="284"/>
      <c r="H2" s="284"/>
      <c r="I2" s="284"/>
      <c r="J2" s="284"/>
      <c r="N2" s="118" t="s">
        <v>198</v>
      </c>
    </row>
    <row r="3" spans="1:19" ht="16.7" customHeight="1">
      <c r="A3" s="261" t="s">
        <v>199</v>
      </c>
      <c r="B3" s="285" t="s">
        <v>200</v>
      </c>
      <c r="C3" s="286" t="s">
        <v>201</v>
      </c>
      <c r="D3" s="288" t="s">
        <v>202</v>
      </c>
      <c r="E3" s="262" t="s">
        <v>203</v>
      </c>
      <c r="F3" s="262"/>
      <c r="G3" s="289" t="s">
        <v>204</v>
      </c>
      <c r="H3" s="201"/>
      <c r="I3" s="117"/>
      <c r="J3" s="117"/>
    </row>
    <row r="4" spans="1:19" ht="16.7" customHeight="1">
      <c r="A4" s="261"/>
      <c r="B4" s="285"/>
      <c r="C4" s="287"/>
      <c r="D4" s="288"/>
      <c r="E4" s="215">
        <v>1</v>
      </c>
      <c r="F4" s="215">
        <v>2</v>
      </c>
      <c r="G4" s="289"/>
      <c r="H4" s="201"/>
      <c r="I4" s="116"/>
      <c r="J4" s="116"/>
      <c r="M4" s="119" t="s">
        <v>93</v>
      </c>
      <c r="N4" s="120" t="s">
        <v>100</v>
      </c>
      <c r="O4" s="118" t="s">
        <v>201</v>
      </c>
    </row>
    <row r="5" spans="1:19" s="122" customFormat="1" ht="21.95" customHeight="1">
      <c r="A5" s="147"/>
      <c r="B5" s="193">
        <f t="shared" ref="B5:B35" si="0">M5</f>
        <v>58</v>
      </c>
      <c r="C5" s="199" t="str">
        <f t="shared" ref="C5:C35" si="1">N5</f>
        <v xml:space="preserve">แดง </v>
      </c>
      <c r="D5" s="192"/>
      <c r="E5" s="121"/>
      <c r="F5" s="121"/>
      <c r="G5" s="121"/>
      <c r="H5" s="117"/>
      <c r="L5" s="182">
        <v>1</v>
      </c>
      <c r="M5" s="154">
        <v>58</v>
      </c>
      <c r="N5" s="123" t="s">
        <v>205</v>
      </c>
      <c r="O5" s="190" t="s">
        <v>206</v>
      </c>
      <c r="S5" s="135"/>
    </row>
    <row r="6" spans="1:19" s="122" customFormat="1" ht="21.95" customHeight="1">
      <c r="A6" s="147"/>
      <c r="B6" s="194" t="str">
        <f t="shared" si="0"/>
        <v>070</v>
      </c>
      <c r="C6" s="199" t="str">
        <f t="shared" si="1"/>
        <v>เผือก</v>
      </c>
      <c r="D6" s="192"/>
      <c r="E6" s="121"/>
      <c r="F6" s="121"/>
      <c r="G6" s="121"/>
      <c r="H6" s="117"/>
      <c r="L6" s="182">
        <v>2</v>
      </c>
      <c r="M6" s="123" t="s">
        <v>103</v>
      </c>
      <c r="N6" s="123" t="s">
        <v>104</v>
      </c>
      <c r="O6" s="190" t="s">
        <v>207</v>
      </c>
    </row>
    <row r="7" spans="1:19" s="122" customFormat="1" ht="21.95" customHeight="1">
      <c r="A7" s="147"/>
      <c r="B7" s="194" t="str">
        <f t="shared" si="0"/>
        <v>043</v>
      </c>
      <c r="C7" s="199" t="str">
        <f t="shared" si="1"/>
        <v>มะพร้าว</v>
      </c>
      <c r="D7" s="192"/>
      <c r="E7" s="121"/>
      <c r="F7" s="121"/>
      <c r="G7" s="121"/>
      <c r="H7" s="117"/>
      <c r="L7" s="182">
        <v>3</v>
      </c>
      <c r="M7" s="123" t="s">
        <v>105</v>
      </c>
      <c r="N7" s="123" t="s">
        <v>106</v>
      </c>
      <c r="O7" s="190" t="s">
        <v>208</v>
      </c>
    </row>
    <row r="8" spans="1:19" s="122" customFormat="1" ht="21.95" customHeight="1">
      <c r="A8" s="147"/>
      <c r="B8" s="194" t="str">
        <f t="shared" si="0"/>
        <v>012</v>
      </c>
      <c r="C8" s="199" t="str">
        <f t="shared" si="1"/>
        <v>สับปะรด</v>
      </c>
      <c r="D8" s="192"/>
      <c r="E8" s="121"/>
      <c r="F8" s="121"/>
      <c r="G8" s="121"/>
      <c r="H8" s="117"/>
      <c r="L8" s="182">
        <v>4</v>
      </c>
      <c r="M8" s="123" t="s">
        <v>107</v>
      </c>
      <c r="N8" s="123" t="s">
        <v>42</v>
      </c>
      <c r="O8" s="190" t="s">
        <v>209</v>
      </c>
    </row>
    <row r="9" spans="1:19" s="122" customFormat="1" ht="21.95" customHeight="1">
      <c r="A9" s="147"/>
      <c r="B9" s="194" t="str">
        <f t="shared" si="0"/>
        <v>021</v>
      </c>
      <c r="C9" s="199" t="str">
        <f t="shared" si="1"/>
        <v>สตรอ</v>
      </c>
      <c r="D9" s="192"/>
      <c r="E9" s="121"/>
      <c r="F9" s="121"/>
      <c r="G9" s="121"/>
      <c r="H9" s="117"/>
      <c r="L9" s="182">
        <v>5</v>
      </c>
      <c r="M9" s="123" t="s">
        <v>108</v>
      </c>
      <c r="N9" s="123" t="s">
        <v>109</v>
      </c>
      <c r="O9" s="190" t="s">
        <v>210</v>
      </c>
    </row>
    <row r="10" spans="1:19" s="122" customFormat="1" ht="21.95" customHeight="1">
      <c r="A10" s="147"/>
      <c r="B10" s="194" t="str">
        <f t="shared" si="0"/>
        <v>065</v>
      </c>
      <c r="C10" s="199" t="str">
        <f t="shared" si="1"/>
        <v>ข้าวโพด</v>
      </c>
      <c r="D10" s="192"/>
      <c r="E10" s="121"/>
      <c r="F10" s="121"/>
      <c r="G10" s="121"/>
      <c r="H10" s="117"/>
      <c r="L10" s="182">
        <v>6</v>
      </c>
      <c r="M10" s="123" t="s">
        <v>110</v>
      </c>
      <c r="N10" s="123" t="s">
        <v>111</v>
      </c>
      <c r="O10" s="190" t="s">
        <v>211</v>
      </c>
    </row>
    <row r="11" spans="1:19" s="122" customFormat="1" ht="21.95" customHeight="1">
      <c r="A11" s="147"/>
      <c r="B11" s="194" t="str">
        <f t="shared" si="0"/>
        <v>067</v>
      </c>
      <c r="C11" s="199" t="str">
        <f t="shared" si="1"/>
        <v>ทุเรียน</v>
      </c>
      <c r="D11" s="192"/>
      <c r="E11" s="121"/>
      <c r="F11" s="121"/>
      <c r="G11" s="121"/>
      <c r="H11" s="117"/>
      <c r="L11" s="182">
        <v>7</v>
      </c>
      <c r="M11" s="123" t="s">
        <v>112</v>
      </c>
      <c r="N11" s="123" t="s">
        <v>113</v>
      </c>
      <c r="O11" s="190" t="s">
        <v>212</v>
      </c>
    </row>
    <row r="12" spans="1:19" s="122" customFormat="1" ht="21.95" customHeight="1">
      <c r="A12" s="147"/>
      <c r="B12" s="194" t="str">
        <f t="shared" si="0"/>
        <v>028</v>
      </c>
      <c r="C12" s="199" t="str">
        <f t="shared" si="1"/>
        <v>ทูโทน</v>
      </c>
      <c r="D12" s="192"/>
      <c r="E12" s="121"/>
      <c r="F12" s="121"/>
      <c r="G12" s="121"/>
      <c r="H12" s="117"/>
      <c r="L12" s="182">
        <v>8</v>
      </c>
      <c r="M12" s="123" t="s">
        <v>116</v>
      </c>
      <c r="N12" s="123" t="s">
        <v>117</v>
      </c>
      <c r="O12" s="190" t="s">
        <v>214</v>
      </c>
    </row>
    <row r="13" spans="1:19" s="122" customFormat="1" ht="21.95" customHeight="1">
      <c r="A13" s="147"/>
      <c r="B13" s="194" t="str">
        <f t="shared" si="0"/>
        <v>099</v>
      </c>
      <c r="C13" s="199" t="str">
        <f t="shared" si="1"/>
        <v>ซอสพิซซ่า</v>
      </c>
      <c r="D13" s="192"/>
      <c r="E13" s="121"/>
      <c r="F13" s="121"/>
      <c r="G13" s="121"/>
      <c r="H13" s="117"/>
      <c r="L13" s="182">
        <v>9</v>
      </c>
      <c r="M13" s="123" t="s">
        <v>118</v>
      </c>
      <c r="N13" s="123" t="s">
        <v>119</v>
      </c>
      <c r="O13" s="190" t="s">
        <v>215</v>
      </c>
    </row>
    <row r="14" spans="1:19" s="122" customFormat="1" ht="21.95" customHeight="1">
      <c r="A14" s="147"/>
      <c r="B14" s="194">
        <f t="shared" si="0"/>
        <v>100</v>
      </c>
      <c r="C14" s="199" t="str">
        <f t="shared" si="1"/>
        <v>ไส้กรอก</v>
      </c>
      <c r="D14" s="192"/>
      <c r="E14" s="121"/>
      <c r="F14" s="121"/>
      <c r="G14" s="121"/>
      <c r="H14" s="117"/>
      <c r="L14" s="182">
        <v>10</v>
      </c>
      <c r="M14" s="123">
        <v>100</v>
      </c>
      <c r="N14" s="123" t="s">
        <v>120</v>
      </c>
      <c r="O14" s="190" t="s">
        <v>216</v>
      </c>
    </row>
    <row r="15" spans="1:19" s="122" customFormat="1" ht="21.95" customHeight="1">
      <c r="A15" s="147"/>
      <c r="B15" s="194">
        <f t="shared" si="0"/>
        <v>101</v>
      </c>
      <c r="C15" s="199" t="str">
        <f t="shared" si="1"/>
        <v>แฮมชีส</v>
      </c>
      <c r="D15" s="192"/>
      <c r="E15" s="121"/>
      <c r="F15" s="121"/>
      <c r="G15" s="121"/>
      <c r="H15" s="117"/>
      <c r="L15" s="182">
        <v>11</v>
      </c>
      <c r="M15" s="123">
        <v>101</v>
      </c>
      <c r="N15" s="123" t="s">
        <v>121</v>
      </c>
      <c r="O15" s="190" t="s">
        <v>217</v>
      </c>
    </row>
    <row r="16" spans="1:19" s="122" customFormat="1" ht="21.95" customHeight="1">
      <c r="A16" s="147"/>
      <c r="B16" s="194">
        <f t="shared" si="0"/>
        <v>115</v>
      </c>
      <c r="C16" s="199" t="str">
        <f t="shared" si="1"/>
        <v>เนโกะ น้ำสลัด</v>
      </c>
      <c r="D16" s="192"/>
      <c r="E16" s="121"/>
      <c r="F16" s="121"/>
      <c r="G16" s="121"/>
      <c r="H16" s="117"/>
      <c r="L16" s="182">
        <v>12</v>
      </c>
      <c r="M16" s="123">
        <v>115</v>
      </c>
      <c r="N16" s="123" t="s">
        <v>122</v>
      </c>
      <c r="O16" s="190" t="s">
        <v>218</v>
      </c>
    </row>
    <row r="17" spans="1:15" s="122" customFormat="1" ht="21.95" customHeight="1">
      <c r="A17" s="147"/>
      <c r="B17" s="194">
        <f t="shared" si="0"/>
        <v>127</v>
      </c>
      <c r="C17" s="199" t="str">
        <f t="shared" si="1"/>
        <v>ไก่หยอง</v>
      </c>
      <c r="D17" s="192"/>
      <c r="E17" s="121"/>
      <c r="F17" s="121"/>
      <c r="G17" s="121"/>
      <c r="H17" s="117"/>
      <c r="L17" s="182">
        <v>13</v>
      </c>
      <c r="M17" s="123">
        <v>127</v>
      </c>
      <c r="N17" s="123" t="s">
        <v>115</v>
      </c>
      <c r="O17" s="191" t="s">
        <v>219</v>
      </c>
    </row>
    <row r="18" spans="1:15" s="122" customFormat="1" ht="21.95" customHeight="1">
      <c r="A18" s="147"/>
      <c r="B18" s="194">
        <f t="shared" si="0"/>
        <v>128</v>
      </c>
      <c r="C18" s="199" t="str">
        <f t="shared" si="1"/>
        <v>ลูกเกด</v>
      </c>
      <c r="D18" s="192"/>
      <c r="E18" s="121"/>
      <c r="F18" s="121"/>
      <c r="G18" s="121"/>
      <c r="H18" s="117"/>
      <c r="L18" s="182">
        <v>14</v>
      </c>
      <c r="M18" s="123">
        <v>128</v>
      </c>
      <c r="N18" s="123" t="s">
        <v>220</v>
      </c>
      <c r="O18" s="191" t="s">
        <v>221</v>
      </c>
    </row>
    <row r="19" spans="1:15" s="122" customFormat="1" ht="21.95" customHeight="1">
      <c r="A19" s="147"/>
      <c r="B19" s="194">
        <f t="shared" si="0"/>
        <v>116</v>
      </c>
      <c r="C19" s="199" t="str">
        <f t="shared" si="1"/>
        <v>ดำ กลม</v>
      </c>
      <c r="D19" s="192"/>
      <c r="E19" s="121"/>
      <c r="F19" s="121"/>
      <c r="G19" s="121"/>
      <c r="H19" s="117"/>
      <c r="L19" s="182">
        <v>15</v>
      </c>
      <c r="M19" s="123">
        <v>116</v>
      </c>
      <c r="N19" s="123" t="s">
        <v>222</v>
      </c>
      <c r="O19" s="191" t="s">
        <v>223</v>
      </c>
    </row>
    <row r="20" spans="1:15" s="122" customFormat="1" ht="21.95" customHeight="1">
      <c r="A20" s="147"/>
      <c r="B20" s="194">
        <f t="shared" si="0"/>
        <v>117</v>
      </c>
      <c r="C20" s="199" t="str">
        <f t="shared" si="1"/>
        <v>แดง กลม</v>
      </c>
      <c r="D20" s="192"/>
      <c r="E20" s="121"/>
      <c r="F20" s="121"/>
      <c r="G20" s="121"/>
      <c r="H20" s="117"/>
      <c r="L20" s="182">
        <v>16</v>
      </c>
      <c r="M20" s="123">
        <v>117</v>
      </c>
      <c r="N20" s="123" t="s">
        <v>224</v>
      </c>
      <c r="O20" s="191" t="s">
        <v>225</v>
      </c>
    </row>
    <row r="21" spans="1:15" s="122" customFormat="1" ht="21.95" customHeight="1">
      <c r="A21" s="147"/>
      <c r="B21" s="194">
        <f t="shared" si="0"/>
        <v>118</v>
      </c>
      <c r="C21" s="199" t="str">
        <f t="shared" si="1"/>
        <v>เผือก กลม</v>
      </c>
      <c r="D21" s="192"/>
      <c r="E21" s="121"/>
      <c r="F21" s="121"/>
      <c r="G21" s="121"/>
      <c r="H21" s="117"/>
      <c r="L21" s="182">
        <v>17</v>
      </c>
      <c r="M21" s="123">
        <v>118</v>
      </c>
      <c r="N21" s="123" t="s">
        <v>226</v>
      </c>
      <c r="O21" s="190" t="s">
        <v>227</v>
      </c>
    </row>
    <row r="22" spans="1:15" s="122" customFormat="1" ht="21.95" customHeight="1">
      <c r="A22" s="147"/>
      <c r="B22" s="194">
        <f t="shared" si="0"/>
        <v>119</v>
      </c>
      <c r="C22" s="199" t="str">
        <f t="shared" si="1"/>
        <v>เตยกลม</v>
      </c>
      <c r="D22" s="192"/>
      <c r="E22" s="121"/>
      <c r="F22" s="121"/>
      <c r="G22" s="121"/>
      <c r="H22" s="117"/>
      <c r="L22" s="182">
        <v>18</v>
      </c>
      <c r="M22" s="123">
        <v>119</v>
      </c>
      <c r="N22" s="123" t="s">
        <v>388</v>
      </c>
      <c r="O22" s="190" t="s">
        <v>229</v>
      </c>
    </row>
    <row r="23" spans="1:15" s="122" customFormat="1" ht="21.95" customHeight="1">
      <c r="A23" s="147"/>
      <c r="B23" s="194">
        <f t="shared" si="0"/>
        <v>120</v>
      </c>
      <c r="C23" s="199" t="str">
        <f t="shared" si="1"/>
        <v>ส.มายอง</v>
      </c>
      <c r="D23" s="192"/>
      <c r="E23" s="121"/>
      <c r="F23" s="121"/>
      <c r="G23" s="121"/>
      <c r="H23" s="117"/>
      <c r="L23" s="182">
        <v>19</v>
      </c>
      <c r="M23" s="123">
        <v>120</v>
      </c>
      <c r="N23" s="123" t="s">
        <v>230</v>
      </c>
      <c r="O23" s="190" t="s">
        <v>231</v>
      </c>
    </row>
    <row r="24" spans="1:15" s="122" customFormat="1" ht="21.95" customHeight="1">
      <c r="A24" s="147"/>
      <c r="B24" s="194">
        <f t="shared" si="0"/>
        <v>121</v>
      </c>
      <c r="C24" s="199" t="str">
        <f t="shared" si="1"/>
        <v xml:space="preserve">ส.สตรอ </v>
      </c>
      <c r="D24" s="192"/>
      <c r="E24" s="121"/>
      <c r="F24" s="121"/>
      <c r="G24" s="121"/>
      <c r="H24" s="117"/>
      <c r="I24" s="279" t="s">
        <v>232</v>
      </c>
      <c r="J24" s="279"/>
      <c r="L24" s="182">
        <v>20</v>
      </c>
      <c r="M24" s="123">
        <v>121</v>
      </c>
      <c r="N24" s="123" t="s">
        <v>233</v>
      </c>
      <c r="O24" s="190" t="s">
        <v>234</v>
      </c>
    </row>
    <row r="25" spans="1:15" s="122" customFormat="1" ht="21.95" customHeight="1">
      <c r="A25" s="147"/>
      <c r="B25" s="194">
        <f t="shared" si="0"/>
        <v>122</v>
      </c>
      <c r="C25" s="199" t="str">
        <f t="shared" si="1"/>
        <v>ส.ช็อก</v>
      </c>
      <c r="D25" s="192"/>
      <c r="E25" s="121"/>
      <c r="F25" s="121"/>
      <c r="G25" s="121"/>
      <c r="H25" s="131"/>
      <c r="I25" s="279"/>
      <c r="J25" s="279"/>
      <c r="L25" s="182">
        <v>21</v>
      </c>
      <c r="M25" s="123">
        <v>122</v>
      </c>
      <c r="N25" s="123" t="s">
        <v>235</v>
      </c>
      <c r="O25" s="191" t="s">
        <v>236</v>
      </c>
    </row>
    <row r="26" spans="1:15" s="122" customFormat="1" ht="21.95" customHeight="1">
      <c r="A26" s="147"/>
      <c r="B26" s="194">
        <f t="shared" si="0"/>
        <v>123</v>
      </c>
      <c r="C26" s="199" t="str">
        <f t="shared" si="1"/>
        <v xml:space="preserve">ส.ครีมนม </v>
      </c>
      <c r="D26" s="192"/>
      <c r="E26" s="121"/>
      <c r="F26" s="121"/>
      <c r="G26" s="121"/>
      <c r="H26" s="202"/>
      <c r="I26" s="221" t="s">
        <v>237</v>
      </c>
      <c r="J26" s="221"/>
      <c r="L26" s="182">
        <v>22</v>
      </c>
      <c r="M26" s="123">
        <v>123</v>
      </c>
      <c r="N26" s="123" t="s">
        <v>238</v>
      </c>
      <c r="O26" s="191" t="s">
        <v>239</v>
      </c>
    </row>
    <row r="27" spans="1:15" s="122" customFormat="1" ht="21.95" customHeight="1">
      <c r="A27" s="147"/>
      <c r="B27" s="194">
        <f t="shared" si="0"/>
        <v>124</v>
      </c>
      <c r="C27" s="199" t="str">
        <f t="shared" si="1"/>
        <v>มะพร้าว กลม</v>
      </c>
      <c r="D27" s="192"/>
      <c r="E27" s="121"/>
      <c r="F27" s="121"/>
      <c r="G27" s="121"/>
      <c r="H27" s="202"/>
      <c r="I27" s="221" t="s">
        <v>240</v>
      </c>
      <c r="J27" s="221"/>
      <c r="L27" s="182">
        <v>23</v>
      </c>
      <c r="M27" s="123">
        <v>124</v>
      </c>
      <c r="N27" s="123" t="s">
        <v>389</v>
      </c>
      <c r="O27" s="191" t="s">
        <v>242</v>
      </c>
    </row>
    <row r="28" spans="1:15" s="122" customFormat="1" ht="21.95" customHeight="1">
      <c r="A28" s="147"/>
      <c r="B28" s="194">
        <f t="shared" si="0"/>
        <v>125</v>
      </c>
      <c r="C28" s="199" t="str">
        <f t="shared" si="1"/>
        <v>ครีมหวาน</v>
      </c>
      <c r="D28" s="192"/>
      <c r="E28" s="121"/>
      <c r="F28" s="121"/>
      <c r="G28" s="121"/>
      <c r="H28" s="202"/>
      <c r="I28" s="221" t="s">
        <v>243</v>
      </c>
      <c r="J28" s="221"/>
      <c r="L28" s="182">
        <v>24</v>
      </c>
      <c r="M28" s="123">
        <v>125</v>
      </c>
      <c r="N28" s="123" t="s">
        <v>244</v>
      </c>
      <c r="O28" s="191" t="s">
        <v>245</v>
      </c>
    </row>
    <row r="29" spans="1:15" s="122" customFormat="1" ht="21.95" customHeight="1">
      <c r="A29" s="147"/>
      <c r="B29" s="194">
        <f t="shared" si="0"/>
        <v>126</v>
      </c>
      <c r="C29" s="199" t="str">
        <f t="shared" si="1"/>
        <v xml:space="preserve">เนยสด </v>
      </c>
      <c r="D29" s="192"/>
      <c r="E29" s="121"/>
      <c r="F29" s="121"/>
      <c r="G29" s="121"/>
      <c r="H29" s="202"/>
      <c r="I29" s="221" t="s">
        <v>246</v>
      </c>
      <c r="J29" s="221"/>
      <c r="L29" s="182">
        <v>25</v>
      </c>
      <c r="M29" s="123">
        <v>126</v>
      </c>
      <c r="N29" s="123" t="s">
        <v>247</v>
      </c>
      <c r="O29" s="191" t="s">
        <v>248</v>
      </c>
    </row>
    <row r="30" spans="1:15" s="122" customFormat="1" ht="21.95" customHeight="1">
      <c r="A30" s="147"/>
      <c r="B30" s="194">
        <f t="shared" si="0"/>
        <v>129</v>
      </c>
      <c r="C30" s="199" t="str">
        <f t="shared" si="1"/>
        <v>กลมสติ๊ก</v>
      </c>
      <c r="D30" s="192"/>
      <c r="E30" s="121"/>
      <c r="F30" s="121"/>
      <c r="G30" s="121"/>
      <c r="H30" s="202"/>
      <c r="I30" s="221" t="s">
        <v>249</v>
      </c>
      <c r="J30" s="221"/>
      <c r="L30" s="182">
        <v>26</v>
      </c>
      <c r="M30" s="123">
        <v>129</v>
      </c>
      <c r="N30" s="123" t="s">
        <v>250</v>
      </c>
      <c r="O30" s="191" t="s">
        <v>251</v>
      </c>
    </row>
    <row r="31" spans="1:15" s="122" customFormat="1" ht="21.95" customHeight="1">
      <c r="A31" s="147"/>
      <c r="B31" s="194">
        <f t="shared" si="0"/>
        <v>130</v>
      </c>
      <c r="C31" s="200" t="str">
        <f t="shared" si="1"/>
        <v>ช็อค กลม</v>
      </c>
      <c r="D31" s="192"/>
      <c r="E31" s="121"/>
      <c r="F31" s="121"/>
      <c r="G31" s="121"/>
      <c r="H31" s="202"/>
      <c r="I31" s="221" t="s">
        <v>252</v>
      </c>
      <c r="J31" s="221"/>
      <c r="L31" s="182">
        <v>27</v>
      </c>
      <c r="M31" s="123">
        <v>130</v>
      </c>
      <c r="N31" s="123" t="s">
        <v>390</v>
      </c>
      <c r="O31" s="191" t="s">
        <v>254</v>
      </c>
    </row>
    <row r="32" spans="1:15" s="122" customFormat="1" ht="21.95" customHeight="1">
      <c r="A32" s="147"/>
      <c r="B32" s="194">
        <f t="shared" si="0"/>
        <v>131</v>
      </c>
      <c r="C32" s="200" t="str">
        <f t="shared" si="1"/>
        <v>นมวัว กลม</v>
      </c>
      <c r="D32" s="192"/>
      <c r="E32" s="121"/>
      <c r="F32" s="121"/>
      <c r="G32" s="121"/>
      <c r="H32" s="131"/>
      <c r="L32" s="182">
        <v>28</v>
      </c>
      <c r="M32" s="123">
        <v>131</v>
      </c>
      <c r="N32" s="123" t="s">
        <v>391</v>
      </c>
      <c r="O32" s="191" t="s">
        <v>256</v>
      </c>
    </row>
    <row r="33" spans="1:15" s="122" customFormat="1" ht="21.95" customHeight="1">
      <c r="A33" s="147"/>
      <c r="B33" s="194">
        <f t="shared" si="0"/>
        <v>132</v>
      </c>
      <c r="C33" s="200" t="str">
        <f t="shared" si="1"/>
        <v>หม่าล่า</v>
      </c>
      <c r="D33" s="192"/>
      <c r="E33" s="121"/>
      <c r="F33" s="121"/>
      <c r="G33" s="121"/>
      <c r="H33" s="131"/>
      <c r="L33" s="182">
        <v>29</v>
      </c>
      <c r="M33" s="123">
        <v>132</v>
      </c>
      <c r="N33" s="123" t="s">
        <v>257</v>
      </c>
      <c r="O33" s="191" t="s">
        <v>258</v>
      </c>
    </row>
    <row r="34" spans="1:15" s="122" customFormat="1" ht="21.95" customHeight="1">
      <c r="A34" s="147"/>
      <c r="B34" s="194">
        <f t="shared" si="0"/>
        <v>133</v>
      </c>
      <c r="C34" s="200" t="str">
        <f t="shared" si="1"/>
        <v>ถั่วดำ (ใหม่)</v>
      </c>
      <c r="D34" s="192"/>
      <c r="E34" s="121"/>
      <c r="F34" s="121"/>
      <c r="G34" s="121"/>
      <c r="H34" s="131"/>
      <c r="L34" s="182">
        <v>30</v>
      </c>
      <c r="M34" s="123">
        <v>133</v>
      </c>
      <c r="N34" s="123" t="s">
        <v>398</v>
      </c>
    </row>
    <row r="35" spans="1:15" s="122" customFormat="1" ht="21.95" customHeight="1">
      <c r="A35" s="147"/>
      <c r="B35" s="194">
        <f t="shared" si="0"/>
        <v>134</v>
      </c>
      <c r="C35" s="200" t="str">
        <f t="shared" si="1"/>
        <v>ถั่วแดง (ใหม่)</v>
      </c>
      <c r="D35" s="192"/>
      <c r="E35" s="121"/>
      <c r="F35" s="121"/>
      <c r="G35" s="121"/>
      <c r="H35" s="131"/>
      <c r="L35" s="182">
        <v>31</v>
      </c>
      <c r="M35" s="123">
        <v>134</v>
      </c>
      <c r="N35" s="123" t="s">
        <v>399</v>
      </c>
    </row>
    <row r="36" spans="1:15" s="122" customFormat="1" ht="21.95" customHeight="1">
      <c r="A36" s="147"/>
      <c r="B36" s="194">
        <f t="shared" ref="B36:B39" si="2">M36</f>
        <v>135</v>
      </c>
      <c r="C36" s="200" t="str">
        <f t="shared" ref="C36:C39" si="3">N36</f>
        <v>เผือก (ใหม่)</v>
      </c>
      <c r="D36" s="192"/>
      <c r="E36" s="121"/>
      <c r="F36" s="121"/>
      <c r="G36" s="121"/>
      <c r="H36" s="131"/>
      <c r="I36" s="280" t="s">
        <v>261</v>
      </c>
      <c r="J36" s="280"/>
      <c r="L36" s="182"/>
      <c r="M36" s="123">
        <v>135</v>
      </c>
      <c r="N36" s="123" t="s">
        <v>400</v>
      </c>
    </row>
    <row r="37" spans="1:15" s="122" customFormat="1" ht="21.95" customHeight="1">
      <c r="A37" s="147"/>
      <c r="B37" s="194">
        <f t="shared" si="2"/>
        <v>136</v>
      </c>
      <c r="C37" s="200" t="str">
        <f t="shared" si="3"/>
        <v>ใบเตย (ใหม่)</v>
      </c>
      <c r="D37" s="192"/>
      <c r="E37" s="121"/>
      <c r="F37" s="121"/>
      <c r="G37" s="121"/>
      <c r="H37" s="131"/>
      <c r="I37" s="280"/>
      <c r="J37" s="280"/>
      <c r="L37" s="182"/>
      <c r="M37" s="123">
        <v>136</v>
      </c>
      <c r="N37" s="123" t="s">
        <v>401</v>
      </c>
    </row>
    <row r="38" spans="1:15" s="122" customFormat="1" ht="21.95" hidden="1" customHeight="1">
      <c r="A38" s="147"/>
      <c r="B38" s="194">
        <f t="shared" si="2"/>
        <v>137</v>
      </c>
      <c r="C38" s="200" t="str">
        <f t="shared" si="3"/>
        <v>ไส้มะพร้าว (ใหม่)</v>
      </c>
      <c r="D38" s="192"/>
      <c r="E38" s="121"/>
      <c r="F38" s="121"/>
      <c r="G38" s="121"/>
      <c r="H38" s="131"/>
      <c r="L38" s="182"/>
      <c r="M38" s="123">
        <v>137</v>
      </c>
      <c r="N38" s="123" t="s">
        <v>393</v>
      </c>
    </row>
    <row r="39" spans="1:15" s="122" customFormat="1" ht="21.95" customHeight="1">
      <c r="A39" s="147"/>
      <c r="B39" s="194">
        <f t="shared" si="2"/>
        <v>137</v>
      </c>
      <c r="C39" s="200" t="str">
        <f t="shared" si="3"/>
        <v>มะพร้าว (ใหม่)</v>
      </c>
      <c r="D39" s="192"/>
      <c r="E39" s="121"/>
      <c r="F39" s="121"/>
      <c r="G39" s="121"/>
      <c r="H39" s="131"/>
      <c r="I39" s="281" t="s">
        <v>262</v>
      </c>
      <c r="J39" s="281"/>
      <c r="L39" s="182"/>
      <c r="M39" s="123">
        <v>137</v>
      </c>
      <c r="N39" s="123" t="s">
        <v>402</v>
      </c>
    </row>
    <row r="40" spans="1:15" s="122" customFormat="1" ht="19.7" hidden="1" customHeight="1">
      <c r="B40" s="323" t="s">
        <v>384</v>
      </c>
      <c r="C40" s="324"/>
      <c r="D40" s="324"/>
      <c r="E40" s="325"/>
      <c r="F40" s="231"/>
      <c r="G40" s="126"/>
      <c r="H40" s="126"/>
      <c r="I40" s="126"/>
      <c r="J40" s="126"/>
    </row>
    <row r="41" spans="1:15" s="122" customFormat="1" ht="12.95" hidden="1" customHeight="1">
      <c r="B41" s="326"/>
      <c r="C41" s="327"/>
      <c r="D41" s="327"/>
      <c r="E41" s="328"/>
      <c r="F41" s="231"/>
      <c r="G41" s="126"/>
      <c r="H41" s="126"/>
      <c r="I41" s="126"/>
      <c r="J41" s="126"/>
    </row>
    <row r="42" spans="1:15" s="122" customFormat="1" ht="20.85" hidden="1" customHeight="1">
      <c r="B42" s="329" t="s">
        <v>187</v>
      </c>
      <c r="C42" s="330"/>
      <c r="D42" s="330"/>
      <c r="E42" s="331"/>
      <c r="F42" s="131"/>
      <c r="G42" s="117"/>
      <c r="H42" s="117"/>
      <c r="I42" s="117"/>
      <c r="J42" s="117"/>
    </row>
    <row r="43" spans="1:15" s="122" customFormat="1" ht="21.2" hidden="1" customHeight="1">
      <c r="B43" s="115" t="s">
        <v>268</v>
      </c>
      <c r="C43" s="320"/>
      <c r="D43" s="321"/>
      <c r="E43" s="322"/>
      <c r="F43" s="131"/>
      <c r="G43" s="117"/>
      <c r="H43" s="117"/>
      <c r="I43" s="117"/>
      <c r="J43" s="117"/>
    </row>
    <row r="44" spans="1:15" s="122" customFormat="1" ht="21.2" hidden="1" customHeight="1">
      <c r="B44" s="115" t="s">
        <v>385</v>
      </c>
      <c r="C44" s="320"/>
      <c r="D44" s="321"/>
      <c r="E44" s="322"/>
      <c r="F44" s="131"/>
      <c r="G44" s="117"/>
      <c r="H44" s="117"/>
      <c r="I44" s="117"/>
      <c r="J44" s="117"/>
    </row>
    <row r="45" spans="1:15" s="122" customFormat="1" ht="21.2" hidden="1" customHeight="1">
      <c r="B45" s="115" t="s">
        <v>276</v>
      </c>
      <c r="C45" s="320"/>
      <c r="D45" s="321"/>
      <c r="E45" s="322"/>
      <c r="F45" s="131"/>
      <c r="G45" s="117"/>
      <c r="H45" s="117"/>
      <c r="I45" s="117"/>
      <c r="J45" s="117"/>
    </row>
    <row r="46" spans="1:15" s="122" customFormat="1" ht="20.85" hidden="1" customHeight="1">
      <c r="B46" s="115" t="s">
        <v>190</v>
      </c>
      <c r="C46" s="320"/>
      <c r="D46" s="321"/>
      <c r="E46" s="322"/>
      <c r="F46" s="131" t="s">
        <v>262</v>
      </c>
      <c r="G46" s="117"/>
      <c r="H46" s="117"/>
      <c r="I46" s="117"/>
      <c r="J46" s="117"/>
    </row>
    <row r="47" spans="1:15" s="122" customFormat="1" ht="20.85" hidden="1" customHeight="1">
      <c r="B47" s="115" t="s">
        <v>191</v>
      </c>
      <c r="C47" s="228"/>
      <c r="D47" s="229"/>
      <c r="E47" s="230"/>
      <c r="F47" s="131"/>
      <c r="G47" s="117"/>
      <c r="H47" s="117"/>
      <c r="I47" s="117"/>
      <c r="J47" s="117"/>
    </row>
    <row r="48" spans="1:15" s="122" customFormat="1" ht="20.85" hidden="1" customHeight="1">
      <c r="B48" s="115" t="s">
        <v>285</v>
      </c>
      <c r="C48" s="228"/>
      <c r="D48" s="229"/>
      <c r="E48" s="230"/>
      <c r="F48" s="131"/>
      <c r="G48" s="117"/>
      <c r="H48" s="117"/>
      <c r="I48" s="117"/>
      <c r="J48" s="117"/>
    </row>
    <row r="49" spans="2:10" ht="23.45" hidden="1" customHeight="1">
      <c r="B49" s="115" t="s">
        <v>387</v>
      </c>
      <c r="C49" s="320"/>
      <c r="D49" s="321"/>
      <c r="E49" s="322"/>
      <c r="F49" s="131"/>
      <c r="G49" s="117"/>
      <c r="H49" s="117"/>
      <c r="I49" s="117"/>
      <c r="J49" s="117"/>
    </row>
    <row r="50" spans="2:10" ht="18.75" hidden="1" customHeight="1"/>
    <row r="51" spans="2:10" ht="18.75" hidden="1" customHeight="1"/>
  </sheetData>
  <mergeCells count="19">
    <mergeCell ref="A1:G1"/>
    <mergeCell ref="A2:D2"/>
    <mergeCell ref="E2:J2"/>
    <mergeCell ref="A3:A4"/>
    <mergeCell ref="B3:B4"/>
    <mergeCell ref="C3:C4"/>
    <mergeCell ref="D3:D4"/>
    <mergeCell ref="E3:F3"/>
    <mergeCell ref="G3:G4"/>
    <mergeCell ref="C44:E44"/>
    <mergeCell ref="C45:E45"/>
    <mergeCell ref="C46:E46"/>
    <mergeCell ref="C49:E49"/>
    <mergeCell ref="I24:J25"/>
    <mergeCell ref="I36:J37"/>
    <mergeCell ref="I39:J39"/>
    <mergeCell ref="B40:E41"/>
    <mergeCell ref="B42:E42"/>
    <mergeCell ref="C43:E43"/>
  </mergeCells>
  <conditionalFormatting sqref="E5:H39 B5:C39">
    <cfRule type="containsErrors" dxfId="37" priority="2">
      <formula>ISERROR(B5)</formula>
    </cfRule>
  </conditionalFormatting>
  <conditionalFormatting sqref="G5:H39">
    <cfRule type="containsBlanks" dxfId="36" priority="1">
      <formula>LEN(TRIM(G5))=0</formula>
    </cfRule>
  </conditionalFormatting>
  <printOptions horizontalCentered="1"/>
  <pageMargins left="0.78740157480314965" right="0" top="0.98425196850393704" bottom="0" header="0.31496062992125984" footer="0.31496062992125984"/>
  <pageSetup paperSize="9" scale="71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760A3-CBFC-4E27-AC5A-8CBD1591CDE6}">
  <sheetPr>
    <tabColor rgb="FFFF0000"/>
  </sheetPr>
  <dimension ref="A1:R45"/>
  <sheetViews>
    <sheetView showGridLines="0" topLeftCell="A15" zoomScale="90" zoomScaleNormal="90" workbookViewId="0">
      <selection activeCell="A31" sqref="A31"/>
    </sheetView>
  </sheetViews>
  <sheetFormatPr defaultColWidth="9" defaultRowHeight="18.75" customHeight="1"/>
  <cols>
    <col min="1" max="1" width="5" style="118" customWidth="1"/>
    <col min="2" max="2" width="24.125" style="118" customWidth="1"/>
    <col min="3" max="3" width="6.125" style="118" customWidth="1"/>
    <col min="4" max="4" width="2" style="118" customWidth="1"/>
    <col min="5" max="6" width="7.125" style="118" customWidth="1"/>
    <col min="7" max="8" width="8.375" style="118" customWidth="1"/>
    <col min="9" max="9" width="14.25" style="118" customWidth="1"/>
    <col min="10" max="12" width="9" style="118"/>
    <col min="13" max="13" width="25.625" style="118" customWidth="1"/>
    <col min="14" max="16384" width="9" style="118"/>
  </cols>
  <sheetData>
    <row r="1" spans="1:18" ht="26.45" customHeight="1">
      <c r="A1" s="309" t="s">
        <v>92</v>
      </c>
      <c r="B1" s="309"/>
      <c r="C1" s="309"/>
      <c r="D1" s="309"/>
      <c r="E1" s="309"/>
      <c r="F1" s="309"/>
      <c r="G1" s="309"/>
      <c r="H1" s="309"/>
      <c r="I1" s="117"/>
      <c r="J1" s="117"/>
    </row>
    <row r="2" spans="1:18" ht="37.15" customHeight="1">
      <c r="A2" s="310" t="s">
        <v>362</v>
      </c>
      <c r="B2" s="311"/>
      <c r="C2" s="311"/>
      <c r="D2" s="311"/>
      <c r="E2" s="312" t="s">
        <v>363</v>
      </c>
      <c r="F2" s="313"/>
      <c r="G2" s="313"/>
      <c r="H2" s="314"/>
      <c r="I2" s="117"/>
      <c r="M2" s="118" t="s">
        <v>198</v>
      </c>
    </row>
    <row r="3" spans="1:18" ht="16.7" customHeight="1">
      <c r="A3" s="315" t="s">
        <v>93</v>
      </c>
      <c r="B3" s="262" t="s">
        <v>100</v>
      </c>
      <c r="C3" s="288" t="s">
        <v>364</v>
      </c>
      <c r="D3" s="288"/>
      <c r="E3" s="316" t="s">
        <v>365</v>
      </c>
      <c r="F3" s="317"/>
      <c r="G3" s="318" t="s">
        <v>366</v>
      </c>
      <c r="H3" s="319"/>
      <c r="I3" s="117"/>
    </row>
    <row r="4" spans="1:18" ht="16.7" customHeight="1">
      <c r="A4" s="315"/>
      <c r="B4" s="262"/>
      <c r="C4" s="288"/>
      <c r="D4" s="288"/>
      <c r="E4" s="237">
        <v>1</v>
      </c>
      <c r="F4" s="223">
        <v>2</v>
      </c>
      <c r="G4" s="225"/>
      <c r="H4" s="225" t="s">
        <v>367</v>
      </c>
      <c r="I4" s="116"/>
      <c r="L4" s="119" t="s">
        <v>93</v>
      </c>
      <c r="M4" s="120" t="s">
        <v>100</v>
      </c>
    </row>
    <row r="5" spans="1:18" s="122" customFormat="1" ht="21.95" customHeight="1">
      <c r="A5" s="189">
        <f>L5</f>
        <v>58</v>
      </c>
      <c r="B5" s="127" t="str">
        <f>M5</f>
        <v xml:space="preserve">แดง </v>
      </c>
      <c r="C5" s="307"/>
      <c r="D5" s="308"/>
      <c r="E5" s="133"/>
      <c r="F5" s="132"/>
      <c r="G5" s="121"/>
      <c r="H5" s="121"/>
      <c r="K5" s="182">
        <v>1</v>
      </c>
      <c r="L5" s="154">
        <v>58</v>
      </c>
      <c r="M5" s="123" t="s">
        <v>205</v>
      </c>
      <c r="N5" s="124"/>
      <c r="R5" s="135"/>
    </row>
    <row r="6" spans="1:18" s="122" customFormat="1" ht="21.95" customHeight="1">
      <c r="A6" s="221" t="str">
        <f t="shared" ref="A6:B31" si="0">L6</f>
        <v>060</v>
      </c>
      <c r="B6" s="127" t="str">
        <f t="shared" si="0"/>
        <v>เตย</v>
      </c>
      <c r="C6" s="307"/>
      <c r="D6" s="308"/>
      <c r="E6" s="133"/>
      <c r="F6" s="132"/>
      <c r="G6" s="121"/>
      <c r="H6" s="121"/>
      <c r="K6" s="182">
        <v>2</v>
      </c>
      <c r="L6" s="123" t="s">
        <v>101</v>
      </c>
      <c r="M6" s="123" t="s">
        <v>102</v>
      </c>
      <c r="N6" s="124"/>
    </row>
    <row r="7" spans="1:18" s="122" customFormat="1" ht="21.95" customHeight="1">
      <c r="A7" s="221" t="str">
        <f t="shared" si="0"/>
        <v>070</v>
      </c>
      <c r="B7" s="127" t="str">
        <f t="shared" si="0"/>
        <v>เผือก</v>
      </c>
      <c r="C7" s="307"/>
      <c r="D7" s="308"/>
      <c r="E7" s="133"/>
      <c r="F7" s="132"/>
      <c r="G7" s="121"/>
      <c r="H7" s="121"/>
      <c r="K7" s="182">
        <v>3</v>
      </c>
      <c r="L7" s="123" t="s">
        <v>103</v>
      </c>
      <c r="M7" s="123" t="s">
        <v>104</v>
      </c>
      <c r="N7" s="124"/>
    </row>
    <row r="8" spans="1:18" s="122" customFormat="1" ht="21.95" customHeight="1">
      <c r="A8" s="221" t="str">
        <f t="shared" si="0"/>
        <v>043</v>
      </c>
      <c r="B8" s="127" t="str">
        <f t="shared" si="0"/>
        <v>มะพร้าว</v>
      </c>
      <c r="C8" s="307"/>
      <c r="D8" s="308"/>
      <c r="E8" s="133"/>
      <c r="F8" s="132"/>
      <c r="G8" s="121"/>
      <c r="H8" s="121"/>
      <c r="K8" s="182">
        <v>4</v>
      </c>
      <c r="L8" s="123" t="s">
        <v>105</v>
      </c>
      <c r="M8" s="123" t="s">
        <v>106</v>
      </c>
      <c r="N8" s="124"/>
    </row>
    <row r="9" spans="1:18" s="122" customFormat="1" ht="21.95" customHeight="1">
      <c r="A9" s="221" t="str">
        <f t="shared" si="0"/>
        <v>012</v>
      </c>
      <c r="B9" s="127" t="str">
        <f t="shared" si="0"/>
        <v>สับปะรด</v>
      </c>
      <c r="C9" s="307"/>
      <c r="D9" s="308"/>
      <c r="E9" s="133"/>
      <c r="F9" s="132"/>
      <c r="G9" s="121"/>
      <c r="H9" s="121"/>
      <c r="K9" s="182">
        <v>5</v>
      </c>
      <c r="L9" s="123" t="s">
        <v>107</v>
      </c>
      <c r="M9" s="123" t="s">
        <v>42</v>
      </c>
      <c r="N9" s="124"/>
    </row>
    <row r="10" spans="1:18" s="122" customFormat="1" ht="21.95" customHeight="1">
      <c r="A10" s="221" t="str">
        <f t="shared" si="0"/>
        <v>021</v>
      </c>
      <c r="B10" s="127" t="str">
        <f t="shared" si="0"/>
        <v>สตรอ</v>
      </c>
      <c r="C10" s="307"/>
      <c r="D10" s="308"/>
      <c r="E10" s="133"/>
      <c r="F10" s="132"/>
      <c r="G10" s="121"/>
      <c r="H10" s="121"/>
      <c r="K10" s="182">
        <v>6</v>
      </c>
      <c r="L10" s="123" t="s">
        <v>108</v>
      </c>
      <c r="M10" s="123" t="s">
        <v>109</v>
      </c>
      <c r="N10" s="124"/>
    </row>
    <row r="11" spans="1:18" s="122" customFormat="1" ht="21.95" customHeight="1">
      <c r="A11" s="221" t="str">
        <f t="shared" si="0"/>
        <v>065</v>
      </c>
      <c r="B11" s="127" t="str">
        <f t="shared" si="0"/>
        <v>ข้าวโพด</v>
      </c>
      <c r="C11" s="307"/>
      <c r="D11" s="308"/>
      <c r="E11" s="133"/>
      <c r="F11" s="132"/>
      <c r="G11" s="121"/>
      <c r="H11" s="121"/>
      <c r="K11" s="182">
        <v>7</v>
      </c>
      <c r="L11" s="123" t="s">
        <v>110</v>
      </c>
      <c r="M11" s="123" t="s">
        <v>111</v>
      </c>
      <c r="N11" s="124"/>
    </row>
    <row r="12" spans="1:18" s="122" customFormat="1" ht="21.95" customHeight="1">
      <c r="A12" s="221" t="str">
        <f t="shared" si="0"/>
        <v>067</v>
      </c>
      <c r="B12" s="127" t="str">
        <f t="shared" si="0"/>
        <v>ทุเรียน</v>
      </c>
      <c r="C12" s="307"/>
      <c r="D12" s="308"/>
      <c r="E12" s="133"/>
      <c r="F12" s="132"/>
      <c r="G12" s="121"/>
      <c r="H12" s="121"/>
      <c r="K12" s="182">
        <v>8</v>
      </c>
      <c r="L12" s="123" t="s">
        <v>112</v>
      </c>
      <c r="M12" s="123" t="s">
        <v>113</v>
      </c>
      <c r="N12" s="124"/>
    </row>
    <row r="13" spans="1:18" s="122" customFormat="1" ht="21.95" customHeight="1">
      <c r="A13" s="221" t="str">
        <f t="shared" si="0"/>
        <v>015</v>
      </c>
      <c r="B13" s="127" t="str">
        <f t="shared" si="0"/>
        <v>ไก่หยอง</v>
      </c>
      <c r="C13" s="307"/>
      <c r="D13" s="308"/>
      <c r="E13" s="133"/>
      <c r="F13" s="132"/>
      <c r="G13" s="121"/>
      <c r="H13" s="121"/>
      <c r="K13" s="182">
        <v>9</v>
      </c>
      <c r="L13" s="123" t="s">
        <v>114</v>
      </c>
      <c r="M13" s="123" t="s">
        <v>115</v>
      </c>
      <c r="N13" s="124"/>
    </row>
    <row r="14" spans="1:18" s="122" customFormat="1" ht="21.95" customHeight="1">
      <c r="A14" s="221" t="str">
        <f t="shared" si="0"/>
        <v>028</v>
      </c>
      <c r="B14" s="127" t="str">
        <f t="shared" si="0"/>
        <v>ทูโทน</v>
      </c>
      <c r="C14" s="307"/>
      <c r="D14" s="308"/>
      <c r="E14" s="133"/>
      <c r="F14" s="132"/>
      <c r="G14" s="121"/>
      <c r="H14" s="121"/>
      <c r="K14" s="182">
        <v>10</v>
      </c>
      <c r="L14" s="123" t="s">
        <v>116</v>
      </c>
      <c r="M14" s="123" t="s">
        <v>117</v>
      </c>
      <c r="N14" s="124"/>
    </row>
    <row r="15" spans="1:18" s="122" customFormat="1" ht="21.95" customHeight="1">
      <c r="A15" s="221" t="str">
        <f t="shared" si="0"/>
        <v>099</v>
      </c>
      <c r="B15" s="127" t="str">
        <f t="shared" si="0"/>
        <v>ซอสพิซซ่า</v>
      </c>
      <c r="C15" s="307"/>
      <c r="D15" s="308"/>
      <c r="E15" s="133"/>
      <c r="F15" s="132"/>
      <c r="G15" s="121"/>
      <c r="H15" s="121"/>
      <c r="K15" s="182">
        <v>11</v>
      </c>
      <c r="L15" s="123" t="s">
        <v>118</v>
      </c>
      <c r="M15" s="123" t="s">
        <v>119</v>
      </c>
      <c r="N15" s="124"/>
    </row>
    <row r="16" spans="1:18" s="122" customFormat="1" ht="21.95" customHeight="1">
      <c r="A16" s="221">
        <f t="shared" si="0"/>
        <v>100</v>
      </c>
      <c r="B16" s="127" t="str">
        <f t="shared" si="0"/>
        <v>ไส้กรอก</v>
      </c>
      <c r="C16" s="307"/>
      <c r="D16" s="308"/>
      <c r="E16" s="133"/>
      <c r="F16" s="132"/>
      <c r="G16" s="121"/>
      <c r="H16" s="121"/>
      <c r="K16" s="182">
        <v>12</v>
      </c>
      <c r="L16" s="123">
        <v>100</v>
      </c>
      <c r="M16" s="123" t="s">
        <v>120</v>
      </c>
      <c r="N16" s="124"/>
    </row>
    <row r="17" spans="1:14" s="122" customFormat="1" ht="21.95" customHeight="1">
      <c r="A17" s="221">
        <f t="shared" si="0"/>
        <v>101</v>
      </c>
      <c r="B17" s="127" t="str">
        <f t="shared" si="0"/>
        <v>แฮมชีส</v>
      </c>
      <c r="C17" s="307"/>
      <c r="D17" s="308"/>
      <c r="E17" s="133"/>
      <c r="F17" s="132"/>
      <c r="G17" s="121"/>
      <c r="H17" s="121"/>
      <c r="K17" s="182">
        <v>13</v>
      </c>
      <c r="L17" s="123">
        <v>101</v>
      </c>
      <c r="M17" s="123" t="s">
        <v>121</v>
      </c>
    </row>
    <row r="18" spans="1:14" s="122" customFormat="1" ht="21.95" customHeight="1">
      <c r="A18" s="221">
        <f t="shared" si="0"/>
        <v>115</v>
      </c>
      <c r="B18" s="127" t="str">
        <f t="shared" si="0"/>
        <v>เนโกะ น้ำสลัด</v>
      </c>
      <c r="C18" s="307"/>
      <c r="D18" s="308"/>
      <c r="E18" s="133"/>
      <c r="F18" s="132"/>
      <c r="G18" s="121"/>
      <c r="H18" s="121"/>
      <c r="K18" s="182">
        <v>14</v>
      </c>
      <c r="L18" s="123">
        <v>115</v>
      </c>
      <c r="M18" s="123" t="s">
        <v>122</v>
      </c>
    </row>
    <row r="19" spans="1:14" s="122" customFormat="1" ht="21.95" customHeight="1">
      <c r="A19" s="221">
        <f t="shared" si="0"/>
        <v>127</v>
      </c>
      <c r="B19" s="127" t="str">
        <f t="shared" si="0"/>
        <v>เนโกะ ไก่หยอง</v>
      </c>
      <c r="C19" s="307"/>
      <c r="D19" s="308"/>
      <c r="E19" s="133"/>
      <c r="F19" s="132"/>
      <c r="G19" s="121"/>
      <c r="H19" s="121"/>
      <c r="K19" s="182">
        <v>15</v>
      </c>
      <c r="L19" s="123">
        <v>127</v>
      </c>
      <c r="M19" s="123" t="s">
        <v>123</v>
      </c>
    </row>
    <row r="20" spans="1:14" s="122" customFormat="1" ht="21.95" customHeight="1">
      <c r="A20" s="221">
        <f t="shared" si="0"/>
        <v>128</v>
      </c>
      <c r="B20" s="127" t="str">
        <f>M20</f>
        <v>เนโกะ ลูกเกด</v>
      </c>
      <c r="C20" s="307"/>
      <c r="D20" s="308"/>
      <c r="E20" s="133"/>
      <c r="F20" s="132"/>
      <c r="G20" s="121"/>
      <c r="H20" s="121"/>
      <c r="K20" s="182">
        <v>16</v>
      </c>
      <c r="L20" s="123">
        <v>128</v>
      </c>
      <c r="M20" s="123" t="s">
        <v>124</v>
      </c>
    </row>
    <row r="21" spans="1:14" s="122" customFormat="1" ht="21.95" customHeight="1">
      <c r="A21" s="221">
        <f t="shared" si="0"/>
        <v>116</v>
      </c>
      <c r="B21" s="127" t="str">
        <f>M21</f>
        <v>ดำ  - บงกช</v>
      </c>
      <c r="C21" s="307"/>
      <c r="D21" s="308"/>
      <c r="E21" s="133"/>
      <c r="F21" s="132"/>
      <c r="G21" s="121"/>
      <c r="H21" s="121"/>
      <c r="K21" s="182">
        <v>17</v>
      </c>
      <c r="L21" s="123">
        <v>116</v>
      </c>
      <c r="M21" s="123" t="s">
        <v>368</v>
      </c>
      <c r="N21" s="124"/>
    </row>
    <row r="22" spans="1:14" s="122" customFormat="1" ht="21.95" customHeight="1">
      <c r="A22" s="221">
        <f t="shared" si="0"/>
        <v>117</v>
      </c>
      <c r="B22" s="127" t="str">
        <f t="shared" si="0"/>
        <v>แดง - บงกช</v>
      </c>
      <c r="C22" s="307"/>
      <c r="D22" s="308"/>
      <c r="E22" s="133"/>
      <c r="F22" s="132"/>
      <c r="G22" s="121"/>
      <c r="H22" s="121"/>
      <c r="K22" s="182">
        <v>18</v>
      </c>
      <c r="L22" s="123">
        <v>117</v>
      </c>
      <c r="M22" s="123" t="s">
        <v>369</v>
      </c>
      <c r="N22" s="124"/>
    </row>
    <row r="23" spans="1:14" s="122" customFormat="1" ht="21.95" customHeight="1">
      <c r="A23" s="221">
        <f t="shared" si="0"/>
        <v>118</v>
      </c>
      <c r="B23" s="127" t="str">
        <f t="shared" si="0"/>
        <v>เผือก - บงกช</v>
      </c>
      <c r="C23" s="307"/>
      <c r="D23" s="308"/>
      <c r="E23" s="133"/>
      <c r="F23" s="132"/>
      <c r="G23" s="121"/>
      <c r="H23" s="121"/>
      <c r="K23" s="182">
        <v>19</v>
      </c>
      <c r="L23" s="123">
        <v>118</v>
      </c>
      <c r="M23" s="123" t="s">
        <v>370</v>
      </c>
      <c r="N23" s="124"/>
    </row>
    <row r="24" spans="1:14" s="122" customFormat="1" ht="21.95" customHeight="1">
      <c r="A24" s="221">
        <f t="shared" si="0"/>
        <v>119</v>
      </c>
      <c r="B24" s="127" t="str">
        <f t="shared" si="0"/>
        <v>เตย - บงกช</v>
      </c>
      <c r="C24" s="307"/>
      <c r="D24" s="308"/>
      <c r="E24" s="133"/>
      <c r="F24" s="132"/>
      <c r="G24" s="121"/>
      <c r="H24" s="121"/>
      <c r="K24" s="182">
        <v>20</v>
      </c>
      <c r="L24" s="123">
        <v>119</v>
      </c>
      <c r="M24" s="123" t="s">
        <v>371</v>
      </c>
      <c r="N24" s="124"/>
    </row>
    <row r="25" spans="1:14" s="122" customFormat="1" ht="21.95" customHeight="1">
      <c r="A25" s="221">
        <f t="shared" si="0"/>
        <v>120</v>
      </c>
      <c r="B25" s="127" t="str">
        <f t="shared" si="0"/>
        <v>ส.มายอง - บงกช</v>
      </c>
      <c r="C25" s="307"/>
      <c r="D25" s="308"/>
      <c r="E25" s="133"/>
      <c r="F25" s="132"/>
      <c r="G25" s="121"/>
      <c r="H25" s="121"/>
      <c r="K25" s="182">
        <v>21</v>
      </c>
      <c r="L25" s="123">
        <v>120</v>
      </c>
      <c r="M25" s="123" t="s">
        <v>372</v>
      </c>
    </row>
    <row r="26" spans="1:14" s="122" customFormat="1" ht="21.95" customHeight="1">
      <c r="A26" s="221">
        <f t="shared" si="0"/>
        <v>121</v>
      </c>
      <c r="B26" s="127" t="str">
        <f t="shared" si="0"/>
        <v>ส.สตรอ - บงกช</v>
      </c>
      <c r="C26" s="307"/>
      <c r="D26" s="308"/>
      <c r="E26" s="133"/>
      <c r="F26" s="132"/>
      <c r="G26" s="121"/>
      <c r="H26" s="121"/>
      <c r="K26" s="182">
        <v>22</v>
      </c>
      <c r="L26" s="123">
        <v>121</v>
      </c>
      <c r="M26" s="123" t="s">
        <v>373</v>
      </c>
    </row>
    <row r="27" spans="1:14" s="122" customFormat="1" ht="21.95" customHeight="1">
      <c r="A27" s="221">
        <f t="shared" si="0"/>
        <v>122</v>
      </c>
      <c r="B27" s="127" t="str">
        <f>M27</f>
        <v xml:space="preserve">ส.ช็อก - บงกช </v>
      </c>
      <c r="C27" s="307"/>
      <c r="D27" s="308"/>
      <c r="E27" s="133"/>
      <c r="F27" s="132"/>
      <c r="G27" s="121"/>
      <c r="H27" s="121"/>
      <c r="K27" s="182">
        <v>23</v>
      </c>
      <c r="L27" s="123">
        <v>122</v>
      </c>
      <c r="M27" s="123" t="s">
        <v>374</v>
      </c>
    </row>
    <row r="28" spans="1:14" s="122" customFormat="1" ht="21.95" customHeight="1">
      <c r="A28" s="221">
        <f t="shared" si="0"/>
        <v>123</v>
      </c>
      <c r="B28" s="127" t="str">
        <f t="shared" si="0"/>
        <v xml:space="preserve">ส.ครีมนม - บงกช </v>
      </c>
      <c r="C28" s="307"/>
      <c r="D28" s="308"/>
      <c r="E28" s="133"/>
      <c r="F28" s="132"/>
      <c r="G28" s="121"/>
      <c r="H28" s="121"/>
      <c r="K28" s="182">
        <v>24</v>
      </c>
      <c r="L28" s="123">
        <v>123</v>
      </c>
      <c r="M28" s="123" t="s">
        <v>375</v>
      </c>
    </row>
    <row r="29" spans="1:14" s="122" customFormat="1" ht="21.95" customHeight="1">
      <c r="A29" s="221">
        <f t="shared" si="0"/>
        <v>124</v>
      </c>
      <c r="B29" s="127" t="str">
        <f t="shared" si="0"/>
        <v>มะพร้าว - บงกช</v>
      </c>
      <c r="C29" s="307"/>
      <c r="D29" s="308"/>
      <c r="E29" s="133"/>
      <c r="F29" s="132"/>
      <c r="G29" s="121"/>
      <c r="H29" s="121"/>
      <c r="K29" s="182">
        <v>25</v>
      </c>
      <c r="L29" s="123">
        <v>124</v>
      </c>
      <c r="M29" s="123" t="s">
        <v>376</v>
      </c>
    </row>
    <row r="30" spans="1:14" s="122" customFormat="1" ht="21.95" customHeight="1">
      <c r="A30" s="221">
        <f t="shared" si="0"/>
        <v>125</v>
      </c>
      <c r="B30" s="127" t="str">
        <f>M30</f>
        <v>ไส้ครีมหวาน - บงกช</v>
      </c>
      <c r="C30" s="307"/>
      <c r="D30" s="308"/>
      <c r="E30" s="133"/>
      <c r="F30" s="132"/>
      <c r="G30" s="121"/>
      <c r="H30" s="121"/>
      <c r="K30" s="182">
        <v>26</v>
      </c>
      <c r="L30" s="123">
        <v>125</v>
      </c>
      <c r="M30" s="123" t="s">
        <v>377</v>
      </c>
    </row>
    <row r="31" spans="1:14" s="122" customFormat="1" ht="21.95" customHeight="1">
      <c r="A31" s="221">
        <f t="shared" si="0"/>
        <v>126</v>
      </c>
      <c r="B31" s="181" t="str">
        <f t="shared" si="0"/>
        <v>เนยสด - บงกช</v>
      </c>
      <c r="C31" s="307"/>
      <c r="D31" s="308"/>
      <c r="E31" s="133"/>
      <c r="F31" s="132"/>
      <c r="G31" s="121"/>
      <c r="H31" s="121"/>
      <c r="K31" s="182">
        <v>27</v>
      </c>
      <c r="L31" s="123">
        <v>126</v>
      </c>
      <c r="M31" s="123" t="s">
        <v>378</v>
      </c>
    </row>
    <row r="32" spans="1:14" s="122" customFormat="1" ht="21.95" customHeight="1">
      <c r="A32" s="221">
        <f t="shared" ref="A32:A34" si="1">L32</f>
        <v>129</v>
      </c>
      <c r="B32" s="181" t="str">
        <f t="shared" ref="B32:B34" si="2">M32</f>
        <v>กลมสติ๊กมายอง - บงกช</v>
      </c>
      <c r="C32" s="307"/>
      <c r="D32" s="308"/>
      <c r="E32" s="133"/>
      <c r="F32" s="132"/>
      <c r="G32" s="121"/>
      <c r="H32" s="121"/>
      <c r="K32" s="182">
        <v>28</v>
      </c>
      <c r="L32" s="123">
        <v>129</v>
      </c>
      <c r="M32" s="123" t="s">
        <v>379</v>
      </c>
    </row>
    <row r="33" spans="1:13" s="122" customFormat="1" ht="21.95" hidden="1" customHeight="1">
      <c r="A33" s="221">
        <f t="shared" si="1"/>
        <v>130</v>
      </c>
      <c r="B33" s="181" t="str">
        <f t="shared" si="2"/>
        <v>นมช็อค - บงกช</v>
      </c>
      <c r="C33" s="232"/>
      <c r="D33" s="233"/>
      <c r="E33" s="133"/>
      <c r="F33" s="132"/>
      <c r="G33" s="121"/>
      <c r="H33" s="121"/>
      <c r="K33" s="182">
        <v>29</v>
      </c>
      <c r="L33" s="123">
        <v>130</v>
      </c>
      <c r="M33" s="123" t="s">
        <v>403</v>
      </c>
    </row>
    <row r="34" spans="1:13" s="122" customFormat="1" ht="21.95" hidden="1" customHeight="1">
      <c r="A34" s="221">
        <f t="shared" si="1"/>
        <v>131</v>
      </c>
      <c r="B34" s="181" t="str">
        <f t="shared" si="2"/>
        <v>นมฮอกไกโด - บงกช</v>
      </c>
      <c r="C34" s="307"/>
      <c r="D34" s="308"/>
      <c r="E34" s="133"/>
      <c r="F34" s="132"/>
      <c r="G34" s="121"/>
      <c r="H34" s="121"/>
      <c r="K34" s="182">
        <v>30</v>
      </c>
      <c r="L34" s="123">
        <v>131</v>
      </c>
      <c r="M34" s="123" t="s">
        <v>404</v>
      </c>
    </row>
    <row r="35" spans="1:13" s="122" customFormat="1" ht="21.95" customHeight="1">
      <c r="A35" s="221"/>
      <c r="B35" s="181"/>
      <c r="C35" s="232"/>
      <c r="D35" s="233"/>
      <c r="E35" s="133"/>
      <c r="F35" s="132"/>
      <c r="G35" s="121"/>
      <c r="H35" s="121"/>
      <c r="K35" s="182"/>
      <c r="L35" s="123"/>
      <c r="M35" s="123"/>
    </row>
    <row r="36" spans="1:13" s="122" customFormat="1" ht="21.95" customHeight="1">
      <c r="A36" s="141"/>
      <c r="B36" s="127"/>
      <c r="C36" s="232"/>
      <c r="D36" s="233"/>
      <c r="E36" s="133"/>
      <c r="F36" s="132"/>
      <c r="G36" s="121"/>
      <c r="H36" s="121"/>
      <c r="K36" s="182"/>
      <c r="L36" s="123"/>
      <c r="M36" s="123"/>
    </row>
    <row r="37" spans="1:13" s="122" customFormat="1" ht="21.95" customHeight="1">
      <c r="A37" s="141"/>
      <c r="B37" s="127"/>
      <c r="C37" s="307"/>
      <c r="D37" s="308"/>
      <c r="E37" s="133"/>
      <c r="F37" s="132"/>
      <c r="G37" s="121"/>
      <c r="H37" s="121"/>
      <c r="K37" s="182"/>
      <c r="L37" s="123"/>
      <c r="M37" s="123"/>
    </row>
    <row r="38" spans="1:13" s="122" customFormat="1" ht="19.7" customHeight="1">
      <c r="A38" s="323" t="s">
        <v>384</v>
      </c>
      <c r="B38" s="324"/>
      <c r="C38" s="324"/>
      <c r="D38" s="324"/>
      <c r="E38" s="325"/>
      <c r="F38" s="231"/>
      <c r="G38" s="126"/>
      <c r="H38" s="126"/>
      <c r="I38" s="126"/>
    </row>
    <row r="39" spans="1:13" s="122" customFormat="1" ht="12.95" customHeight="1">
      <c r="A39" s="326"/>
      <c r="B39" s="327"/>
      <c r="C39" s="327"/>
      <c r="D39" s="327"/>
      <c r="E39" s="328"/>
      <c r="F39" s="231"/>
      <c r="G39" s="126"/>
      <c r="H39" s="126"/>
      <c r="I39" s="126"/>
    </row>
    <row r="40" spans="1:13" s="122" customFormat="1" ht="20.85" customHeight="1">
      <c r="A40" s="329" t="s">
        <v>187</v>
      </c>
      <c r="B40" s="330"/>
      <c r="C40" s="330"/>
      <c r="D40" s="330"/>
      <c r="E40" s="331"/>
      <c r="F40" s="131"/>
      <c r="G40" s="117"/>
      <c r="H40" s="117"/>
      <c r="I40" s="117"/>
    </row>
    <row r="41" spans="1:13" s="122" customFormat="1" ht="21.2" customHeight="1">
      <c r="A41" s="115" t="s">
        <v>268</v>
      </c>
      <c r="B41" s="320"/>
      <c r="C41" s="321"/>
      <c r="D41" s="321"/>
      <c r="E41" s="322"/>
      <c r="F41" s="131"/>
      <c r="G41" s="117"/>
      <c r="H41" s="117"/>
      <c r="I41" s="117"/>
    </row>
    <row r="42" spans="1:13" s="122" customFormat="1" ht="21.2" customHeight="1">
      <c r="A42" s="115" t="s">
        <v>385</v>
      </c>
      <c r="B42" s="320"/>
      <c r="C42" s="321"/>
      <c r="D42" s="321"/>
      <c r="E42" s="322"/>
      <c r="F42" s="131"/>
      <c r="G42" s="117"/>
      <c r="H42" s="117"/>
      <c r="I42" s="117"/>
    </row>
    <row r="43" spans="1:13" s="122" customFormat="1" ht="21.2" customHeight="1">
      <c r="A43" s="115" t="s">
        <v>276</v>
      </c>
      <c r="B43" s="320"/>
      <c r="C43" s="321"/>
      <c r="D43" s="321"/>
      <c r="E43" s="322"/>
      <c r="F43" s="131"/>
      <c r="G43" s="117"/>
      <c r="H43" s="117"/>
      <c r="I43" s="117"/>
    </row>
    <row r="44" spans="1:13" s="122" customFormat="1" ht="20.85" customHeight="1">
      <c r="A44" s="115" t="s">
        <v>190</v>
      </c>
      <c r="B44" s="320"/>
      <c r="C44" s="321"/>
      <c r="D44" s="321"/>
      <c r="E44" s="322"/>
      <c r="F44" s="131" t="s">
        <v>262</v>
      </c>
      <c r="G44" s="117"/>
      <c r="H44" s="117" t="s">
        <v>386</v>
      </c>
      <c r="I44" s="117"/>
    </row>
    <row r="45" spans="1:13" ht="23.45" customHeight="1">
      <c r="A45" s="115" t="s">
        <v>191</v>
      </c>
      <c r="B45" s="320"/>
      <c r="C45" s="321"/>
      <c r="D45" s="321"/>
      <c r="E45" s="322"/>
      <c r="F45" s="131"/>
      <c r="G45" s="117"/>
      <c r="H45" s="117"/>
      <c r="I45" s="117"/>
    </row>
  </sheetData>
  <mergeCells count="45">
    <mergeCell ref="C10:D10"/>
    <mergeCell ref="A1:H1"/>
    <mergeCell ref="A2:D2"/>
    <mergeCell ref="E2:H2"/>
    <mergeCell ref="A3:A4"/>
    <mergeCell ref="B3:B4"/>
    <mergeCell ref="C3:D4"/>
    <mergeCell ref="E3:F3"/>
    <mergeCell ref="G3:H3"/>
    <mergeCell ref="C5:D5"/>
    <mergeCell ref="C6:D6"/>
    <mergeCell ref="C7:D7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4:D34"/>
    <mergeCell ref="B43:E43"/>
    <mergeCell ref="B44:E44"/>
    <mergeCell ref="B45:E45"/>
    <mergeCell ref="A38:E39"/>
    <mergeCell ref="A40:E40"/>
    <mergeCell ref="B41:E41"/>
    <mergeCell ref="B42:E42"/>
  </mergeCells>
  <conditionalFormatting sqref="A5:B37 E5:G37">
    <cfRule type="containsErrors" dxfId="35" priority="2">
      <formula>ISERROR(A5)</formula>
    </cfRule>
  </conditionalFormatting>
  <conditionalFormatting sqref="G5:G37">
    <cfRule type="containsBlanks" dxfId="34" priority="1">
      <formula>LEN(TRIM(G5))=0</formula>
    </cfRule>
  </conditionalFormatting>
  <printOptions horizontalCentered="1"/>
  <pageMargins left="1.5748031496062993" right="0" top="0.39370078740157483" bottom="0" header="0.31496062992125984" footer="0.31496062992125984"/>
  <pageSetup scale="75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FD174-B8E0-4A1C-A0DA-56EFE4849A65}">
  <sheetPr>
    <tabColor rgb="FF7030A0"/>
  </sheetPr>
  <dimension ref="A1:Z42"/>
  <sheetViews>
    <sheetView showGridLines="0" topLeftCell="A3" zoomScale="90" zoomScaleNormal="90" workbookViewId="0">
      <selection activeCell="A31" sqref="A31"/>
    </sheetView>
  </sheetViews>
  <sheetFormatPr defaultColWidth="9" defaultRowHeight="18.75" customHeight="1"/>
  <cols>
    <col min="1" max="1" width="5" style="149" customWidth="1"/>
    <col min="2" max="2" width="11.75" style="118" customWidth="1"/>
    <col min="3" max="5" width="6.25" style="118" customWidth="1"/>
    <col min="6" max="15" width="7.375" style="118" customWidth="1"/>
    <col min="16" max="18" width="6.25" style="118" customWidth="1"/>
    <col min="19" max="20" width="9" style="118"/>
    <col min="21" max="21" width="25.625" style="118" customWidth="1"/>
    <col min="22" max="16384" width="9" style="118"/>
  </cols>
  <sheetData>
    <row r="1" spans="1:26" ht="26.45" customHeight="1">
      <c r="A1" s="117" t="s">
        <v>405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336" t="s">
        <v>406</v>
      </c>
      <c r="N1" s="336"/>
      <c r="O1" s="336"/>
      <c r="P1" s="336"/>
      <c r="Q1" s="336"/>
      <c r="R1" s="117"/>
    </row>
    <row r="2" spans="1:26" ht="21" customHeight="1">
      <c r="A2" s="262" t="s">
        <v>93</v>
      </c>
      <c r="B2" s="262" t="s">
        <v>94</v>
      </c>
      <c r="C2" s="263" t="s">
        <v>95</v>
      </c>
      <c r="D2" s="263" t="s">
        <v>96</v>
      </c>
      <c r="E2" s="261" t="s">
        <v>97</v>
      </c>
      <c r="F2" s="337"/>
      <c r="G2" s="337"/>
      <c r="H2" s="337"/>
      <c r="I2" s="337"/>
      <c r="J2" s="337"/>
      <c r="K2" s="337"/>
      <c r="L2" s="337"/>
      <c r="M2" s="337"/>
      <c r="N2" s="337"/>
      <c r="O2" s="337"/>
      <c r="P2" s="263" t="s">
        <v>98</v>
      </c>
      <c r="Q2" s="261" t="s">
        <v>99</v>
      </c>
      <c r="R2" s="150"/>
    </row>
    <row r="3" spans="1:26" ht="21" customHeight="1">
      <c r="A3" s="262"/>
      <c r="B3" s="262"/>
      <c r="C3" s="263"/>
      <c r="D3" s="263"/>
      <c r="E3" s="261"/>
      <c r="F3" s="338"/>
      <c r="G3" s="338"/>
      <c r="H3" s="338"/>
      <c r="I3" s="338"/>
      <c r="J3" s="338"/>
      <c r="K3" s="338"/>
      <c r="L3" s="338"/>
      <c r="M3" s="338"/>
      <c r="N3" s="338"/>
      <c r="O3" s="338"/>
      <c r="P3" s="263"/>
      <c r="Q3" s="261"/>
      <c r="R3" s="151"/>
    </row>
    <row r="4" spans="1:26" ht="22.15" customHeight="1">
      <c r="A4" s="148" t="str">
        <f t="shared" ref="A4:A31" si="0">T5</f>
        <v>060</v>
      </c>
      <c r="B4" s="148" t="str">
        <f t="shared" ref="B4:B31" si="1">U5</f>
        <v>เตย</v>
      </c>
      <c r="C4" s="215"/>
      <c r="D4" s="215"/>
      <c r="E4" s="215"/>
      <c r="F4" s="215"/>
      <c r="G4" s="215"/>
      <c r="H4" s="215"/>
      <c r="I4" s="215"/>
      <c r="J4" s="215"/>
      <c r="K4" s="215"/>
      <c r="L4" s="215"/>
      <c r="M4" s="215"/>
      <c r="N4" s="225"/>
      <c r="O4" s="225"/>
      <c r="P4" s="215"/>
      <c r="Q4" s="215"/>
      <c r="R4" s="152"/>
      <c r="T4" s="119" t="s">
        <v>93</v>
      </c>
      <c r="U4" s="120" t="s">
        <v>100</v>
      </c>
    </row>
    <row r="5" spans="1:26" s="122" customFormat="1" ht="22.15" customHeight="1">
      <c r="A5" s="134" t="str">
        <f t="shared" si="0"/>
        <v>070</v>
      </c>
      <c r="B5" s="148" t="str">
        <f t="shared" si="1"/>
        <v>เผือก</v>
      </c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25"/>
      <c r="O5" s="225"/>
      <c r="P5" s="215"/>
      <c r="Q5" s="215"/>
      <c r="R5" s="144"/>
      <c r="S5" s="122">
        <v>1</v>
      </c>
      <c r="T5" s="123" t="s">
        <v>101</v>
      </c>
      <c r="U5" s="123" t="s">
        <v>102</v>
      </c>
      <c r="V5" s="124"/>
      <c r="Z5" s="135"/>
    </row>
    <row r="6" spans="1:26" s="122" customFormat="1" ht="22.15" customHeight="1">
      <c r="A6" s="134" t="str">
        <f t="shared" si="0"/>
        <v>043</v>
      </c>
      <c r="B6" s="148" t="str">
        <f t="shared" si="1"/>
        <v>มะพร้าว</v>
      </c>
      <c r="C6" s="215"/>
      <c r="D6" s="215"/>
      <c r="E6" s="215"/>
      <c r="F6" s="215"/>
      <c r="G6" s="215"/>
      <c r="H6" s="215"/>
      <c r="I6" s="215"/>
      <c r="J6" s="215"/>
      <c r="K6" s="215"/>
      <c r="L6" s="215"/>
      <c r="M6" s="215"/>
      <c r="N6" s="225"/>
      <c r="O6" s="225"/>
      <c r="P6" s="215"/>
      <c r="Q6" s="215"/>
      <c r="R6" s="144"/>
      <c r="S6" s="122">
        <v>2</v>
      </c>
      <c r="T6" s="123" t="s">
        <v>103</v>
      </c>
      <c r="U6" s="123" t="s">
        <v>104</v>
      </c>
      <c r="V6" s="124"/>
    </row>
    <row r="7" spans="1:26" s="122" customFormat="1" ht="22.15" customHeight="1">
      <c r="A7" s="134" t="str">
        <f t="shared" si="0"/>
        <v>012</v>
      </c>
      <c r="B7" s="148" t="str">
        <f t="shared" si="1"/>
        <v>สับปะรด</v>
      </c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215"/>
      <c r="N7" s="225"/>
      <c r="O7" s="225"/>
      <c r="P7" s="215"/>
      <c r="Q7" s="215"/>
      <c r="R7" s="144"/>
      <c r="S7" s="122">
        <v>3</v>
      </c>
      <c r="T7" s="123" t="s">
        <v>105</v>
      </c>
      <c r="U7" s="123" t="s">
        <v>106</v>
      </c>
      <c r="V7" s="124"/>
    </row>
    <row r="8" spans="1:26" s="122" customFormat="1" ht="22.15" customHeight="1">
      <c r="A8" s="134" t="str">
        <f t="shared" si="0"/>
        <v>021</v>
      </c>
      <c r="B8" s="148" t="str">
        <f t="shared" si="1"/>
        <v>สตรอ</v>
      </c>
      <c r="C8" s="215"/>
      <c r="D8" s="215"/>
      <c r="E8" s="215"/>
      <c r="F8" s="215"/>
      <c r="G8" s="215"/>
      <c r="H8" s="215"/>
      <c r="I8" s="215"/>
      <c r="J8" s="215"/>
      <c r="K8" s="215"/>
      <c r="L8" s="215"/>
      <c r="M8" s="215"/>
      <c r="N8" s="225"/>
      <c r="O8" s="225"/>
      <c r="P8" s="215"/>
      <c r="Q8" s="215"/>
      <c r="R8" s="144"/>
      <c r="S8" s="122">
        <v>4</v>
      </c>
      <c r="T8" s="123" t="s">
        <v>107</v>
      </c>
      <c r="U8" s="123" t="s">
        <v>42</v>
      </c>
      <c r="V8" s="124"/>
    </row>
    <row r="9" spans="1:26" s="122" customFormat="1" ht="22.15" customHeight="1">
      <c r="A9" s="134" t="str">
        <f t="shared" si="0"/>
        <v>065</v>
      </c>
      <c r="B9" s="148" t="str">
        <f t="shared" si="1"/>
        <v>ข้าวโพด</v>
      </c>
      <c r="C9" s="215"/>
      <c r="D9" s="215"/>
      <c r="E9" s="215"/>
      <c r="F9" s="215"/>
      <c r="G9" s="215"/>
      <c r="H9" s="215"/>
      <c r="I9" s="215"/>
      <c r="J9" s="215"/>
      <c r="K9" s="215"/>
      <c r="L9" s="215"/>
      <c r="M9" s="215"/>
      <c r="N9" s="225"/>
      <c r="O9" s="225"/>
      <c r="P9" s="215"/>
      <c r="Q9" s="215"/>
      <c r="R9" s="144"/>
      <c r="S9" s="122">
        <v>5</v>
      </c>
      <c r="T9" s="123" t="s">
        <v>108</v>
      </c>
      <c r="U9" s="123" t="s">
        <v>109</v>
      </c>
      <c r="V9" s="124"/>
    </row>
    <row r="10" spans="1:26" s="122" customFormat="1" ht="22.15" customHeight="1">
      <c r="A10" s="134" t="str">
        <f t="shared" si="0"/>
        <v>067</v>
      </c>
      <c r="B10" s="148" t="str">
        <f t="shared" si="1"/>
        <v>ทุเรียน</v>
      </c>
      <c r="C10" s="215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25"/>
      <c r="O10" s="225"/>
      <c r="P10" s="215"/>
      <c r="Q10" s="215"/>
      <c r="R10" s="144"/>
      <c r="S10" s="122">
        <v>6</v>
      </c>
      <c r="T10" s="123" t="s">
        <v>110</v>
      </c>
      <c r="U10" s="123" t="s">
        <v>111</v>
      </c>
      <c r="V10" s="124"/>
    </row>
    <row r="11" spans="1:26" s="122" customFormat="1" ht="22.15" customHeight="1">
      <c r="A11" s="134" t="str">
        <f t="shared" si="0"/>
        <v>015</v>
      </c>
      <c r="B11" s="148" t="str">
        <f t="shared" si="1"/>
        <v>ไก่หยอง</v>
      </c>
      <c r="C11" s="215"/>
      <c r="D11" s="215"/>
      <c r="E11" s="215"/>
      <c r="F11" s="215"/>
      <c r="G11" s="215"/>
      <c r="H11" s="215"/>
      <c r="I11" s="215"/>
      <c r="J11" s="215"/>
      <c r="K11" s="215"/>
      <c r="L11" s="215"/>
      <c r="M11" s="215"/>
      <c r="N11" s="225"/>
      <c r="O11" s="225"/>
      <c r="P11" s="215"/>
      <c r="Q11" s="215"/>
      <c r="R11" s="144"/>
      <c r="S11" s="122">
        <v>7</v>
      </c>
      <c r="T11" s="123" t="s">
        <v>112</v>
      </c>
      <c r="U11" s="123" t="s">
        <v>113</v>
      </c>
      <c r="V11" s="124"/>
    </row>
    <row r="12" spans="1:26" s="122" customFormat="1" ht="22.15" customHeight="1">
      <c r="A12" s="134" t="str">
        <f t="shared" si="0"/>
        <v>028</v>
      </c>
      <c r="B12" s="148" t="str">
        <f t="shared" si="1"/>
        <v>ทูโทน</v>
      </c>
      <c r="C12" s="215"/>
      <c r="D12" s="215"/>
      <c r="E12" s="215"/>
      <c r="F12" s="215"/>
      <c r="G12" s="215"/>
      <c r="H12" s="215"/>
      <c r="I12" s="215"/>
      <c r="J12" s="215"/>
      <c r="K12" s="215"/>
      <c r="L12" s="215"/>
      <c r="M12" s="215"/>
      <c r="N12" s="225"/>
      <c r="O12" s="225"/>
      <c r="P12" s="215"/>
      <c r="Q12" s="215"/>
      <c r="R12" s="144"/>
      <c r="S12" s="122">
        <v>8</v>
      </c>
      <c r="T12" s="123" t="s">
        <v>114</v>
      </c>
      <c r="U12" s="123" t="s">
        <v>115</v>
      </c>
      <c r="V12" s="124"/>
    </row>
    <row r="13" spans="1:26" s="122" customFormat="1" ht="22.15" customHeight="1">
      <c r="A13" s="134" t="str">
        <f t="shared" si="0"/>
        <v>099</v>
      </c>
      <c r="B13" s="148" t="str">
        <f t="shared" si="1"/>
        <v>ซอสพิซซ่า</v>
      </c>
      <c r="C13" s="215"/>
      <c r="D13" s="215"/>
      <c r="E13" s="215"/>
      <c r="F13" s="215"/>
      <c r="G13" s="215"/>
      <c r="H13" s="215"/>
      <c r="I13" s="215"/>
      <c r="J13" s="215"/>
      <c r="K13" s="215"/>
      <c r="L13" s="215"/>
      <c r="M13" s="215"/>
      <c r="N13" s="225"/>
      <c r="O13" s="225"/>
      <c r="P13" s="215"/>
      <c r="Q13" s="215"/>
      <c r="R13" s="144"/>
      <c r="S13" s="122">
        <v>9</v>
      </c>
      <c r="T13" s="123" t="s">
        <v>116</v>
      </c>
      <c r="U13" s="123" t="s">
        <v>117</v>
      </c>
      <c r="V13" s="124"/>
    </row>
    <row r="14" spans="1:26" s="122" customFormat="1" ht="22.15" customHeight="1">
      <c r="A14" s="134">
        <f t="shared" si="0"/>
        <v>100</v>
      </c>
      <c r="B14" s="148" t="str">
        <f t="shared" si="1"/>
        <v>ไส้กรอก</v>
      </c>
      <c r="C14" s="215"/>
      <c r="D14" s="215"/>
      <c r="E14" s="215"/>
      <c r="F14" s="215"/>
      <c r="G14" s="215"/>
      <c r="H14" s="215"/>
      <c r="I14" s="215"/>
      <c r="J14" s="215"/>
      <c r="K14" s="215"/>
      <c r="L14" s="215"/>
      <c r="M14" s="215"/>
      <c r="N14" s="225"/>
      <c r="O14" s="225"/>
      <c r="P14" s="215"/>
      <c r="Q14" s="215"/>
      <c r="R14" s="144"/>
      <c r="S14" s="122">
        <v>10</v>
      </c>
      <c r="T14" s="123" t="s">
        <v>118</v>
      </c>
      <c r="U14" s="123" t="s">
        <v>119</v>
      </c>
      <c r="V14" s="124"/>
    </row>
    <row r="15" spans="1:26" s="122" customFormat="1" ht="22.15" customHeight="1">
      <c r="A15" s="134">
        <f t="shared" si="0"/>
        <v>101</v>
      </c>
      <c r="B15" s="148" t="str">
        <f t="shared" si="1"/>
        <v>แฮมชีส</v>
      </c>
      <c r="C15" s="215"/>
      <c r="D15" s="215"/>
      <c r="E15" s="215"/>
      <c r="F15" s="215"/>
      <c r="G15" s="215"/>
      <c r="H15" s="215"/>
      <c r="I15" s="215"/>
      <c r="J15" s="215"/>
      <c r="K15" s="215"/>
      <c r="L15" s="215"/>
      <c r="M15" s="215"/>
      <c r="N15" s="225"/>
      <c r="O15" s="225"/>
      <c r="P15" s="215"/>
      <c r="Q15" s="215"/>
      <c r="R15" s="144"/>
      <c r="S15" s="122">
        <v>11</v>
      </c>
      <c r="T15" s="123">
        <v>100</v>
      </c>
      <c r="U15" s="123" t="s">
        <v>120</v>
      </c>
      <c r="V15" s="124"/>
    </row>
    <row r="16" spans="1:26" s="122" customFormat="1" ht="22.15" customHeight="1">
      <c r="A16" s="134">
        <f t="shared" si="0"/>
        <v>115</v>
      </c>
      <c r="B16" s="148" t="str">
        <f t="shared" si="1"/>
        <v>เนโกะ น้ำสลัด</v>
      </c>
      <c r="C16" s="215"/>
      <c r="D16" s="215"/>
      <c r="E16" s="215"/>
      <c r="F16" s="215"/>
      <c r="G16" s="215"/>
      <c r="H16" s="215"/>
      <c r="I16" s="215"/>
      <c r="J16" s="215"/>
      <c r="K16" s="215"/>
      <c r="L16" s="215"/>
      <c r="M16" s="215"/>
      <c r="N16" s="225"/>
      <c r="O16" s="225"/>
      <c r="P16" s="215"/>
      <c r="Q16" s="215"/>
      <c r="R16" s="144"/>
      <c r="S16" s="122">
        <v>12</v>
      </c>
      <c r="T16" s="123">
        <v>101</v>
      </c>
      <c r="U16" s="123" t="s">
        <v>121</v>
      </c>
      <c r="V16" s="124"/>
    </row>
    <row r="17" spans="1:22" s="122" customFormat="1" ht="22.15" customHeight="1">
      <c r="A17" s="134">
        <f t="shared" si="0"/>
        <v>127</v>
      </c>
      <c r="B17" s="148" t="str">
        <f t="shared" si="1"/>
        <v>เนโกะ ไก่หยอง</v>
      </c>
      <c r="C17" s="215"/>
      <c r="D17" s="215"/>
      <c r="E17" s="215"/>
      <c r="F17" s="215"/>
      <c r="G17" s="215"/>
      <c r="H17" s="215"/>
      <c r="I17" s="215"/>
      <c r="J17" s="215"/>
      <c r="K17" s="215"/>
      <c r="L17" s="215"/>
      <c r="M17" s="215"/>
      <c r="N17" s="225"/>
      <c r="O17" s="225"/>
      <c r="P17" s="215"/>
      <c r="Q17" s="215"/>
      <c r="R17" s="144"/>
      <c r="S17" s="122">
        <v>13</v>
      </c>
      <c r="T17" s="123">
        <v>115</v>
      </c>
      <c r="U17" s="123" t="s">
        <v>122</v>
      </c>
    </row>
    <row r="18" spans="1:22" s="122" customFormat="1" ht="22.15" customHeight="1">
      <c r="A18" s="134">
        <f t="shared" si="0"/>
        <v>128</v>
      </c>
      <c r="B18" s="148" t="str">
        <f t="shared" si="1"/>
        <v>เนโกะ ลูกเกด</v>
      </c>
      <c r="C18" s="215"/>
      <c r="D18" s="215"/>
      <c r="E18" s="215"/>
      <c r="F18" s="215"/>
      <c r="G18" s="215"/>
      <c r="H18" s="215"/>
      <c r="I18" s="215"/>
      <c r="J18" s="215"/>
      <c r="K18" s="215"/>
      <c r="L18" s="215"/>
      <c r="M18" s="215"/>
      <c r="N18" s="225"/>
      <c r="O18" s="225"/>
      <c r="P18" s="215"/>
      <c r="Q18" s="215"/>
      <c r="R18" s="144"/>
      <c r="S18" s="122">
        <v>14</v>
      </c>
      <c r="T18" s="123">
        <v>127</v>
      </c>
      <c r="U18" s="123" t="s">
        <v>123</v>
      </c>
    </row>
    <row r="19" spans="1:22" s="122" customFormat="1" ht="22.15" customHeight="1">
      <c r="A19" s="134">
        <f t="shared" si="0"/>
        <v>116</v>
      </c>
      <c r="B19" s="148" t="str">
        <f t="shared" si="1"/>
        <v>ดำ -BG</v>
      </c>
      <c r="C19" s="215"/>
      <c r="D19" s="215"/>
      <c r="E19" s="215"/>
      <c r="F19" s="215"/>
      <c r="G19" s="215"/>
      <c r="H19" s="215"/>
      <c r="I19" s="215"/>
      <c r="J19" s="215"/>
      <c r="K19" s="215"/>
      <c r="L19" s="215"/>
      <c r="M19" s="215"/>
      <c r="N19" s="225"/>
      <c r="O19" s="225"/>
      <c r="P19" s="215"/>
      <c r="Q19" s="215"/>
      <c r="R19" s="144"/>
      <c r="S19" s="122">
        <v>15</v>
      </c>
      <c r="T19" s="123">
        <v>128</v>
      </c>
      <c r="U19" s="123" t="s">
        <v>124</v>
      </c>
    </row>
    <row r="20" spans="1:22" s="122" customFormat="1" ht="22.15" customHeight="1">
      <c r="A20" s="134">
        <f t="shared" si="0"/>
        <v>117</v>
      </c>
      <c r="B20" s="148" t="str">
        <f t="shared" si="1"/>
        <v>แดง -BG</v>
      </c>
      <c r="C20" s="215"/>
      <c r="D20" s="215"/>
      <c r="E20" s="215"/>
      <c r="F20" s="215"/>
      <c r="G20" s="215"/>
      <c r="H20" s="215"/>
      <c r="I20" s="215"/>
      <c r="J20" s="215"/>
      <c r="K20" s="215"/>
      <c r="L20" s="215"/>
      <c r="M20" s="215"/>
      <c r="N20" s="225"/>
      <c r="O20" s="225"/>
      <c r="P20" s="215"/>
      <c r="Q20" s="215"/>
      <c r="R20" s="144"/>
      <c r="S20" s="122">
        <v>16</v>
      </c>
      <c r="T20" s="123">
        <v>116</v>
      </c>
      <c r="U20" s="123" t="s">
        <v>125</v>
      </c>
    </row>
    <row r="21" spans="1:22" s="122" customFormat="1" ht="22.15" customHeight="1">
      <c r="A21" s="134">
        <f t="shared" si="0"/>
        <v>118</v>
      </c>
      <c r="B21" s="148" t="str">
        <f t="shared" si="1"/>
        <v>เผือก -BG</v>
      </c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25"/>
      <c r="O21" s="225"/>
      <c r="P21" s="215"/>
      <c r="Q21" s="215"/>
      <c r="R21" s="144"/>
      <c r="S21" s="122">
        <v>17</v>
      </c>
      <c r="T21" s="123">
        <v>117</v>
      </c>
      <c r="U21" s="123" t="s">
        <v>126</v>
      </c>
      <c r="V21" s="124"/>
    </row>
    <row r="22" spans="1:22" s="122" customFormat="1" ht="22.15" customHeight="1">
      <c r="A22" s="134">
        <f t="shared" si="0"/>
        <v>119</v>
      </c>
      <c r="B22" s="148" t="str">
        <f t="shared" si="1"/>
        <v>เตย -BG</v>
      </c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25"/>
      <c r="O22" s="225"/>
      <c r="P22" s="215"/>
      <c r="Q22" s="215"/>
      <c r="R22" s="144"/>
      <c r="S22" s="122">
        <v>18</v>
      </c>
      <c r="T22" s="123">
        <v>118</v>
      </c>
      <c r="U22" s="123" t="s">
        <v>127</v>
      </c>
      <c r="V22" s="124"/>
    </row>
    <row r="23" spans="1:22" s="122" customFormat="1" ht="22.15" customHeight="1">
      <c r="A23" s="134">
        <f t="shared" si="0"/>
        <v>124</v>
      </c>
      <c r="B23" s="148" t="str">
        <f t="shared" si="1"/>
        <v>มะพร้าว -BG</v>
      </c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25"/>
      <c r="O23" s="225"/>
      <c r="P23" s="215"/>
      <c r="Q23" s="215"/>
      <c r="R23" s="144"/>
      <c r="S23" s="122">
        <v>19</v>
      </c>
      <c r="T23" s="123">
        <v>119</v>
      </c>
      <c r="U23" s="123" t="s">
        <v>128</v>
      </c>
      <c r="V23" s="124"/>
    </row>
    <row r="24" spans="1:22" s="122" customFormat="1" ht="22.15" customHeight="1">
      <c r="A24" s="134">
        <f t="shared" si="0"/>
        <v>125</v>
      </c>
      <c r="B24" s="148" t="str">
        <f t="shared" si="1"/>
        <v>ครีมหวาน -BG</v>
      </c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25"/>
      <c r="O24" s="225"/>
      <c r="P24" s="215"/>
      <c r="Q24" s="215"/>
      <c r="R24" s="144"/>
      <c r="S24" s="122">
        <v>20</v>
      </c>
      <c r="T24" s="123">
        <v>124</v>
      </c>
      <c r="U24" s="123" t="s">
        <v>129</v>
      </c>
      <c r="V24" s="124"/>
    </row>
    <row r="25" spans="1:22" s="122" customFormat="1" ht="22.15" customHeight="1">
      <c r="A25" s="134">
        <f t="shared" si="0"/>
        <v>126</v>
      </c>
      <c r="B25" s="148" t="str">
        <f t="shared" si="1"/>
        <v>เนยสด -BG</v>
      </c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25"/>
      <c r="O25" s="225"/>
      <c r="P25" s="215"/>
      <c r="Q25" s="215"/>
      <c r="R25" s="144"/>
      <c r="S25" s="122">
        <v>21</v>
      </c>
      <c r="T25" s="123">
        <v>125</v>
      </c>
      <c r="U25" s="123" t="s">
        <v>130</v>
      </c>
    </row>
    <row r="26" spans="1:22" s="122" customFormat="1" ht="22.15" customHeight="1">
      <c r="A26" s="134">
        <f t="shared" si="0"/>
        <v>129</v>
      </c>
      <c r="B26" s="148" t="str">
        <f t="shared" si="1"/>
        <v>กลมสติ๊ก -BG</v>
      </c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25"/>
      <c r="O26" s="225"/>
      <c r="P26" s="215"/>
      <c r="Q26" s="215"/>
      <c r="R26" s="144"/>
      <c r="S26" s="122">
        <v>22</v>
      </c>
      <c r="T26" s="123">
        <v>126</v>
      </c>
      <c r="U26" s="123" t="s">
        <v>131</v>
      </c>
    </row>
    <row r="27" spans="1:22" s="122" customFormat="1" ht="22.15" customHeight="1">
      <c r="A27" s="134">
        <f t="shared" si="0"/>
        <v>106</v>
      </c>
      <c r="B27" s="148" t="str">
        <f t="shared" si="1"/>
        <v>ส.มายอง -BG</v>
      </c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25"/>
      <c r="O27" s="225"/>
      <c r="P27" s="215"/>
      <c r="Q27" s="215"/>
      <c r="R27" s="144"/>
      <c r="S27" s="122">
        <v>23</v>
      </c>
      <c r="T27" s="123">
        <v>129</v>
      </c>
      <c r="U27" s="123" t="s">
        <v>132</v>
      </c>
    </row>
    <row r="28" spans="1:22" s="122" customFormat="1" ht="22.15" customHeight="1">
      <c r="A28" s="134">
        <f t="shared" si="0"/>
        <v>107</v>
      </c>
      <c r="B28" s="148" t="str">
        <f t="shared" si="1"/>
        <v>ส.สตรอ -BG</v>
      </c>
      <c r="C28" s="215"/>
      <c r="D28" s="215"/>
      <c r="E28" s="215"/>
      <c r="F28" s="215"/>
      <c r="G28" s="215"/>
      <c r="H28" s="215"/>
      <c r="I28" s="215"/>
      <c r="J28" s="215"/>
      <c r="K28" s="215"/>
      <c r="L28" s="215"/>
      <c r="M28" s="215"/>
      <c r="N28" s="225"/>
      <c r="O28" s="225"/>
      <c r="P28" s="215"/>
      <c r="Q28" s="215"/>
      <c r="R28" s="144"/>
      <c r="S28" s="122">
        <v>24</v>
      </c>
      <c r="T28" s="123">
        <v>106</v>
      </c>
      <c r="U28" s="123" t="s">
        <v>133</v>
      </c>
    </row>
    <row r="29" spans="1:22" s="122" customFormat="1" ht="22.15" customHeight="1">
      <c r="A29" s="134">
        <f t="shared" si="0"/>
        <v>108</v>
      </c>
      <c r="B29" s="148" t="str">
        <f t="shared" si="1"/>
        <v>ส.ช็อก -BG</v>
      </c>
      <c r="C29" s="215"/>
      <c r="D29" s="215"/>
      <c r="E29" s="215"/>
      <c r="F29" s="215"/>
      <c r="G29" s="215"/>
      <c r="H29" s="215"/>
      <c r="I29" s="215"/>
      <c r="J29" s="215"/>
      <c r="K29" s="215"/>
      <c r="L29" s="215"/>
      <c r="M29" s="215"/>
      <c r="N29" s="225"/>
      <c r="O29" s="225"/>
      <c r="P29" s="215"/>
      <c r="Q29" s="215"/>
      <c r="R29" s="144"/>
      <c r="S29" s="122">
        <v>25</v>
      </c>
      <c r="T29" s="123">
        <v>107</v>
      </c>
      <c r="U29" s="123" t="s">
        <v>134</v>
      </c>
    </row>
    <row r="30" spans="1:22" s="122" customFormat="1" ht="22.15" customHeight="1">
      <c r="A30" s="134">
        <f t="shared" si="0"/>
        <v>109</v>
      </c>
      <c r="B30" s="148" t="str">
        <f t="shared" si="1"/>
        <v>ส.ครีมนม -BG</v>
      </c>
      <c r="C30" s="215"/>
      <c r="D30" s="215"/>
      <c r="E30" s="215"/>
      <c r="F30" s="215"/>
      <c r="G30" s="215"/>
      <c r="H30" s="215"/>
      <c r="I30" s="215"/>
      <c r="J30" s="215"/>
      <c r="K30" s="215"/>
      <c r="L30" s="215"/>
      <c r="M30" s="215"/>
      <c r="N30" s="225"/>
      <c r="O30" s="225"/>
      <c r="P30" s="215"/>
      <c r="Q30" s="215"/>
      <c r="R30" s="144"/>
      <c r="S30" s="122">
        <v>26</v>
      </c>
      <c r="T30" s="123">
        <v>108</v>
      </c>
      <c r="U30" s="123" t="s">
        <v>135</v>
      </c>
    </row>
    <row r="31" spans="1:22" s="122" customFormat="1" ht="22.15" customHeight="1">
      <c r="A31" s="157">
        <f t="shared" si="0"/>
        <v>5</v>
      </c>
      <c r="B31" s="148" t="str">
        <f t="shared" si="1"/>
        <v>อั้ยยะ/แพติม</v>
      </c>
      <c r="C31" s="215"/>
      <c r="D31" s="215"/>
      <c r="E31" s="215"/>
      <c r="F31" s="215"/>
      <c r="G31" s="215"/>
      <c r="H31" s="215"/>
      <c r="I31" s="215"/>
      <c r="J31" s="215"/>
      <c r="K31" s="215"/>
      <c r="L31" s="215"/>
      <c r="M31" s="215"/>
      <c r="N31" s="225"/>
      <c r="O31" s="225"/>
      <c r="P31" s="215"/>
      <c r="Q31" s="215"/>
      <c r="R31" s="144"/>
      <c r="S31" s="122">
        <v>27</v>
      </c>
      <c r="T31" s="123">
        <v>109</v>
      </c>
      <c r="U31" s="123" t="s">
        <v>136</v>
      </c>
    </row>
    <row r="32" spans="1:22" s="122" customFormat="1" ht="22.15" customHeight="1">
      <c r="A32" s="157"/>
      <c r="B32" s="156"/>
      <c r="C32" s="215"/>
      <c r="D32" s="215"/>
      <c r="E32" s="215"/>
      <c r="F32" s="215"/>
      <c r="G32" s="215"/>
      <c r="H32" s="215"/>
      <c r="I32" s="215"/>
      <c r="J32" s="215"/>
      <c r="K32" s="215"/>
      <c r="L32" s="215"/>
      <c r="M32" s="215"/>
      <c r="N32" s="225"/>
      <c r="O32" s="225"/>
      <c r="P32" s="215"/>
      <c r="Q32" s="215"/>
      <c r="R32" s="144"/>
      <c r="S32" s="122">
        <v>28</v>
      </c>
      <c r="T32" s="154">
        <v>5</v>
      </c>
      <c r="U32" s="155" t="s">
        <v>137</v>
      </c>
    </row>
    <row r="33" spans="1:21" s="122" customFormat="1" ht="22.15" customHeight="1">
      <c r="A33" s="134"/>
      <c r="B33" s="148"/>
      <c r="C33" s="159"/>
      <c r="D33" s="159"/>
      <c r="E33" s="159"/>
      <c r="F33" s="159"/>
      <c r="G33" s="147"/>
      <c r="H33" s="147"/>
      <c r="I33" s="147"/>
      <c r="J33" s="147"/>
      <c r="K33" s="147"/>
      <c r="L33" s="147"/>
      <c r="M33" s="147"/>
      <c r="N33" s="115"/>
      <c r="O33" s="115"/>
      <c r="P33" s="159"/>
      <c r="Q33" s="159"/>
      <c r="R33" s="144"/>
      <c r="S33" s="122">
        <v>29</v>
      </c>
      <c r="T33" s="123"/>
      <c r="U33" s="123"/>
    </row>
    <row r="34" spans="1:21" s="122" customFormat="1" ht="22.15" customHeight="1">
      <c r="A34" s="134"/>
      <c r="B34" s="148"/>
      <c r="C34" s="159"/>
      <c r="D34" s="159"/>
      <c r="E34" s="159"/>
      <c r="F34" s="159"/>
      <c r="G34" s="147"/>
      <c r="H34" s="147"/>
      <c r="I34" s="147"/>
      <c r="J34" s="147"/>
      <c r="K34" s="147"/>
      <c r="L34" s="147"/>
      <c r="M34" s="147"/>
      <c r="N34" s="115"/>
      <c r="O34" s="115"/>
      <c r="P34" s="159"/>
      <c r="Q34" s="159"/>
      <c r="R34" s="144"/>
      <c r="S34" s="122">
        <v>30</v>
      </c>
      <c r="T34" s="123"/>
      <c r="U34" s="123"/>
    </row>
    <row r="35" spans="1:21" s="122" customFormat="1" ht="22.15" customHeight="1">
      <c r="A35" s="134"/>
      <c r="B35" s="148"/>
      <c r="C35" s="159"/>
      <c r="D35" s="159"/>
      <c r="E35" s="159"/>
      <c r="F35" s="159"/>
      <c r="G35" s="147"/>
      <c r="H35" s="147"/>
      <c r="I35" s="147"/>
      <c r="J35" s="147"/>
      <c r="K35" s="147"/>
      <c r="L35" s="147"/>
      <c r="M35" s="147"/>
      <c r="N35" s="115"/>
      <c r="O35" s="115"/>
      <c r="P35" s="159"/>
      <c r="Q35" s="159"/>
      <c r="R35" s="144"/>
      <c r="S35" s="122">
        <v>31</v>
      </c>
      <c r="T35" s="123"/>
      <c r="U35" s="123"/>
    </row>
    <row r="36" spans="1:21" ht="22.15" customHeight="1">
      <c r="A36" s="260" t="s">
        <v>138</v>
      </c>
      <c r="B36" s="260"/>
      <c r="C36" s="260"/>
      <c r="D36" s="260"/>
      <c r="E36" s="260"/>
      <c r="F36" s="153"/>
      <c r="G36" s="153"/>
      <c r="H36" s="153"/>
      <c r="I36" s="153"/>
      <c r="J36" s="153"/>
      <c r="K36" s="153"/>
      <c r="L36" s="153"/>
      <c r="M36" s="153"/>
      <c r="N36" s="153"/>
      <c r="O36" s="153"/>
      <c r="P36" s="121"/>
      <c r="Q36" s="121"/>
      <c r="R36" s="117"/>
    </row>
    <row r="37" spans="1:21" ht="22.15" customHeight="1">
      <c r="A37" s="260" t="s">
        <v>139</v>
      </c>
      <c r="B37" s="260"/>
      <c r="C37" s="260"/>
      <c r="D37" s="260"/>
      <c r="E37" s="260"/>
      <c r="F37" s="153"/>
      <c r="G37" s="153"/>
      <c r="H37" s="153"/>
      <c r="I37" s="153"/>
      <c r="J37" s="153"/>
      <c r="K37" s="153"/>
      <c r="L37" s="153"/>
      <c r="M37" s="153"/>
      <c r="N37" s="153"/>
      <c r="O37" s="153"/>
      <c r="P37" s="121"/>
      <c r="Q37" s="121"/>
      <c r="R37" s="117"/>
    </row>
    <row r="38" spans="1:21" ht="22.15" customHeight="1">
      <c r="A38" s="260" t="s">
        <v>140</v>
      </c>
      <c r="B38" s="260"/>
      <c r="C38" s="260"/>
      <c r="D38" s="260"/>
      <c r="E38" s="260"/>
      <c r="F38" s="153"/>
      <c r="G38" s="153"/>
      <c r="H38" s="153"/>
      <c r="I38" s="153"/>
      <c r="J38" s="153"/>
      <c r="K38" s="153"/>
      <c r="L38" s="153"/>
      <c r="M38" s="153"/>
      <c r="N38" s="153"/>
      <c r="O38" s="153"/>
      <c r="P38" s="121"/>
      <c r="Q38" s="121"/>
      <c r="R38" s="117"/>
    </row>
    <row r="39" spans="1:21" ht="22.15" customHeight="1">
      <c r="A39" s="260" t="s">
        <v>141</v>
      </c>
      <c r="B39" s="260"/>
      <c r="C39" s="260"/>
      <c r="D39" s="260"/>
      <c r="E39" s="260"/>
      <c r="F39" s="153"/>
      <c r="G39" s="153"/>
      <c r="H39" s="153"/>
      <c r="I39" s="153"/>
      <c r="J39" s="153"/>
      <c r="K39" s="153"/>
      <c r="L39" s="153"/>
      <c r="M39" s="153"/>
      <c r="N39" s="153"/>
      <c r="O39" s="153"/>
      <c r="P39" s="121"/>
      <c r="Q39" s="121"/>
      <c r="R39" s="117"/>
    </row>
    <row r="40" spans="1:21" ht="22.15" customHeight="1">
      <c r="A40" s="260" t="s">
        <v>142</v>
      </c>
      <c r="B40" s="260"/>
      <c r="C40" s="260"/>
      <c r="D40" s="260"/>
      <c r="E40" s="260"/>
      <c r="F40" s="153"/>
      <c r="G40" s="153"/>
      <c r="H40" s="153"/>
      <c r="I40" s="153"/>
      <c r="J40" s="153"/>
      <c r="K40" s="153"/>
      <c r="L40" s="153"/>
      <c r="M40" s="153"/>
      <c r="N40" s="153"/>
      <c r="O40" s="153"/>
      <c r="P40" s="121"/>
      <c r="Q40" s="121"/>
      <c r="R40" s="117"/>
    </row>
    <row r="41" spans="1:21" ht="22.15" customHeight="1">
      <c r="A41" s="260" t="s">
        <v>143</v>
      </c>
      <c r="B41" s="260"/>
      <c r="C41" s="260"/>
      <c r="D41" s="260"/>
      <c r="E41" s="260"/>
      <c r="F41" s="153"/>
      <c r="G41" s="153"/>
      <c r="H41" s="153"/>
      <c r="I41" s="153"/>
      <c r="J41" s="153"/>
      <c r="K41" s="153"/>
      <c r="L41" s="153"/>
      <c r="M41" s="153"/>
      <c r="N41" s="153"/>
      <c r="O41" s="153"/>
      <c r="P41" s="121"/>
      <c r="Q41" s="121"/>
      <c r="R41" s="117"/>
    </row>
    <row r="42" spans="1:21" ht="25.15" customHeight="1">
      <c r="A42" s="260" t="s">
        <v>407</v>
      </c>
      <c r="B42" s="260"/>
      <c r="C42" s="260"/>
      <c r="D42" s="260"/>
      <c r="E42" s="260"/>
      <c r="F42" s="153"/>
      <c r="G42" s="153"/>
      <c r="H42" s="153"/>
      <c r="I42" s="153"/>
      <c r="J42" s="153"/>
      <c r="K42" s="153"/>
      <c r="L42" s="153"/>
      <c r="M42" s="153"/>
      <c r="N42" s="153"/>
      <c r="O42" s="153"/>
      <c r="P42" s="121"/>
      <c r="Q42" s="121"/>
    </row>
  </sheetData>
  <mergeCells count="25">
    <mergeCell ref="P2:P3"/>
    <mergeCell ref="O2:O3"/>
    <mergeCell ref="A41:E41"/>
    <mergeCell ref="F2:F3"/>
    <mergeCell ref="G2:G3"/>
    <mergeCell ref="H2:H3"/>
    <mergeCell ref="I2:I3"/>
    <mergeCell ref="A39:E39"/>
    <mergeCell ref="A40:E40"/>
    <mergeCell ref="M1:Q1"/>
    <mergeCell ref="A42:E42"/>
    <mergeCell ref="J2:J3"/>
    <mergeCell ref="Q2:Q3"/>
    <mergeCell ref="A36:E36"/>
    <mergeCell ref="A37:E37"/>
    <mergeCell ref="A38:E38"/>
    <mergeCell ref="K2:K3"/>
    <mergeCell ref="L2:L3"/>
    <mergeCell ref="M2:M3"/>
    <mergeCell ref="N2:N3"/>
    <mergeCell ref="A2:A3"/>
    <mergeCell ref="B2:B3"/>
    <mergeCell ref="C2:C3"/>
    <mergeCell ref="D2:D3"/>
    <mergeCell ref="E2:E3"/>
  </mergeCells>
  <printOptions horizontalCentered="1"/>
  <pageMargins left="0.59055118110236227" right="0" top="0.59055118110236227" bottom="0" header="0.31496062992125984" footer="0.31496062992125984"/>
  <pageSetup scale="75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06EEE-0B0C-4045-8936-B8FF3771DBE5}">
  <sheetPr>
    <tabColor rgb="FF7030A0"/>
  </sheetPr>
  <dimension ref="A1:Z42"/>
  <sheetViews>
    <sheetView showGridLines="0" zoomScale="90" zoomScaleNormal="90" workbookViewId="0">
      <selection activeCell="A31" sqref="A31"/>
    </sheetView>
  </sheetViews>
  <sheetFormatPr defaultColWidth="9" defaultRowHeight="18.75" customHeight="1"/>
  <cols>
    <col min="1" max="1" width="5" style="149" customWidth="1"/>
    <col min="2" max="2" width="11.75" style="118" customWidth="1"/>
    <col min="3" max="5" width="6.25" style="118" customWidth="1"/>
    <col min="6" max="15" width="7.375" style="118" customWidth="1"/>
    <col min="16" max="18" width="6.25" style="118" customWidth="1"/>
    <col min="19" max="20" width="9" style="118"/>
    <col min="21" max="21" width="25.625" style="118" customWidth="1"/>
    <col min="22" max="16384" width="9" style="118"/>
  </cols>
  <sheetData>
    <row r="1" spans="1:26" ht="26.45" customHeight="1">
      <c r="A1" s="117" t="s">
        <v>408</v>
      </c>
      <c r="B1" s="117"/>
      <c r="C1" s="117"/>
      <c r="D1" s="117"/>
      <c r="E1" s="117"/>
      <c r="F1" s="117"/>
      <c r="G1" s="117"/>
      <c r="H1" s="117" t="s">
        <v>396</v>
      </c>
      <c r="I1" s="339">
        <v>45338</v>
      </c>
      <c r="J1" s="339"/>
      <c r="K1" s="339"/>
      <c r="L1" s="117"/>
      <c r="M1" s="336" t="s">
        <v>406</v>
      </c>
      <c r="N1" s="336"/>
      <c r="O1" s="336"/>
      <c r="P1" s="336"/>
      <c r="Q1" s="336"/>
      <c r="R1" s="117"/>
      <c r="U1" s="164" t="s">
        <v>409</v>
      </c>
    </row>
    <row r="2" spans="1:26" ht="21" customHeight="1">
      <c r="A2" s="262" t="s">
        <v>93</v>
      </c>
      <c r="B2" s="262" t="s">
        <v>94</v>
      </c>
      <c r="C2" s="263" t="s">
        <v>95</v>
      </c>
      <c r="D2" s="263" t="s">
        <v>96</v>
      </c>
      <c r="E2" s="261" t="s">
        <v>97</v>
      </c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263" t="s">
        <v>98</v>
      </c>
      <c r="Q2" s="261" t="s">
        <v>99</v>
      </c>
      <c r="R2" s="150"/>
    </row>
    <row r="3" spans="1:26" ht="21" customHeight="1">
      <c r="A3" s="262"/>
      <c r="B3" s="262"/>
      <c r="C3" s="263"/>
      <c r="D3" s="263"/>
      <c r="E3" s="261"/>
      <c r="F3" s="161" t="e">
        <f>VLOOKUP(F2,DATA!$B$2:$C$26,2,0)</f>
        <v>#N/A</v>
      </c>
      <c r="G3" s="161" t="e">
        <f>VLOOKUP(G2,DATA!$B$2:$C$26,2,0)</f>
        <v>#N/A</v>
      </c>
      <c r="H3" s="161" t="e">
        <f>VLOOKUP(H2,DATA!$B$2:$C$26,2,0)</f>
        <v>#N/A</v>
      </c>
      <c r="I3" s="161" t="e">
        <f>VLOOKUP(I2,DATA!$B$2:$C$26,2,0)</f>
        <v>#N/A</v>
      </c>
      <c r="J3" s="161" t="e">
        <f>VLOOKUP(J2,DATA!$B$2:$C$26,2,0)</f>
        <v>#N/A</v>
      </c>
      <c r="K3" s="161" t="e">
        <f>VLOOKUP(K2,DATA!$B$2:$C$26,2,0)</f>
        <v>#N/A</v>
      </c>
      <c r="L3" s="161" t="e">
        <f>VLOOKUP(L2,DATA!$B$2:$C$26,2,0)</f>
        <v>#N/A</v>
      </c>
      <c r="M3" s="161" t="e">
        <f>VLOOKUP(M2,DATA!$B$2:$C$26,2,0)</f>
        <v>#N/A</v>
      </c>
      <c r="N3" s="161" t="e">
        <f>VLOOKUP(N2,DATA!$B$2:$C$26,2,0)</f>
        <v>#N/A</v>
      </c>
      <c r="O3" s="161" t="e">
        <f>VLOOKUP(O2,DATA!$B$2:$C$26,2,0)</f>
        <v>#N/A</v>
      </c>
      <c r="P3" s="263"/>
      <c r="Q3" s="261"/>
      <c r="R3" s="151"/>
    </row>
    <row r="4" spans="1:26" ht="22.15" customHeight="1">
      <c r="A4" s="148" t="str">
        <f t="shared" ref="A4:A31" si="0">T5</f>
        <v>060</v>
      </c>
      <c r="B4" s="148" t="str">
        <f t="shared" ref="B4:B31" si="1">U5</f>
        <v>เตย</v>
      </c>
      <c r="C4" s="215"/>
      <c r="D4" s="215"/>
      <c r="E4" s="224">
        <f>SUM(C4:D4)</f>
        <v>0</v>
      </c>
      <c r="F4" s="215"/>
      <c r="G4" s="215"/>
      <c r="H4" s="215"/>
      <c r="I4" s="215"/>
      <c r="J4" s="215"/>
      <c r="K4" s="215"/>
      <c r="L4" s="215"/>
      <c r="M4" s="215"/>
      <c r="N4" s="225"/>
      <c r="O4" s="225"/>
      <c r="P4" s="224">
        <f>SUM(F4:O4)</f>
        <v>0</v>
      </c>
      <c r="Q4" s="224">
        <f>SUM(E4-P4)</f>
        <v>0</v>
      </c>
      <c r="R4" s="152"/>
      <c r="T4" s="119" t="s">
        <v>93</v>
      </c>
      <c r="U4" s="120" t="s">
        <v>100</v>
      </c>
    </row>
    <row r="5" spans="1:26" s="122" customFormat="1" ht="22.15" customHeight="1">
      <c r="A5" s="134" t="str">
        <f t="shared" si="0"/>
        <v>070</v>
      </c>
      <c r="B5" s="148" t="str">
        <f t="shared" si="1"/>
        <v>เผือก</v>
      </c>
      <c r="C5" s="215"/>
      <c r="D5" s="215"/>
      <c r="E5" s="224">
        <f t="shared" ref="E5:E32" si="2">SUM(C5:D5)</f>
        <v>0</v>
      </c>
      <c r="F5" s="215"/>
      <c r="G5" s="215"/>
      <c r="H5" s="215"/>
      <c r="I5" s="215"/>
      <c r="J5" s="215"/>
      <c r="K5" s="215"/>
      <c r="L5" s="215"/>
      <c r="M5" s="215"/>
      <c r="N5" s="225"/>
      <c r="O5" s="225"/>
      <c r="P5" s="224">
        <f t="shared" ref="P5:P32" si="3">SUM(F5:O5)</f>
        <v>0</v>
      </c>
      <c r="Q5" s="224">
        <f t="shared" ref="Q5:Q32" si="4">SUM(E5-P5)</f>
        <v>0</v>
      </c>
      <c r="R5" s="144"/>
      <c r="S5" s="122">
        <v>1</v>
      </c>
      <c r="T5" s="123" t="s">
        <v>101</v>
      </c>
      <c r="U5" s="123" t="s">
        <v>102</v>
      </c>
      <c r="V5" s="124"/>
      <c r="Z5" s="135"/>
    </row>
    <row r="6" spans="1:26" s="122" customFormat="1" ht="22.15" customHeight="1">
      <c r="A6" s="134" t="str">
        <f t="shared" si="0"/>
        <v>043</v>
      </c>
      <c r="B6" s="148" t="str">
        <f t="shared" si="1"/>
        <v>มะพร้าว</v>
      </c>
      <c r="C6" s="215"/>
      <c r="D6" s="215"/>
      <c r="E6" s="224">
        <f t="shared" si="2"/>
        <v>0</v>
      </c>
      <c r="F6" s="215"/>
      <c r="G6" s="215"/>
      <c r="H6" s="215"/>
      <c r="I6" s="215"/>
      <c r="J6" s="215"/>
      <c r="K6" s="215"/>
      <c r="L6" s="215"/>
      <c r="M6" s="215"/>
      <c r="N6" s="225"/>
      <c r="O6" s="225"/>
      <c r="P6" s="224">
        <f t="shared" si="3"/>
        <v>0</v>
      </c>
      <c r="Q6" s="224">
        <f t="shared" si="4"/>
        <v>0</v>
      </c>
      <c r="R6" s="144"/>
      <c r="S6" s="122">
        <v>2</v>
      </c>
      <c r="T6" s="123" t="s">
        <v>103</v>
      </c>
      <c r="U6" s="123" t="s">
        <v>104</v>
      </c>
      <c r="V6" s="124"/>
    </row>
    <row r="7" spans="1:26" s="122" customFormat="1" ht="22.15" customHeight="1">
      <c r="A7" s="134" t="str">
        <f t="shared" si="0"/>
        <v>012</v>
      </c>
      <c r="B7" s="148" t="str">
        <f t="shared" si="1"/>
        <v>สับปะรด</v>
      </c>
      <c r="C7" s="215"/>
      <c r="D7" s="215"/>
      <c r="E7" s="224">
        <f t="shared" si="2"/>
        <v>0</v>
      </c>
      <c r="F7" s="215"/>
      <c r="G7" s="215"/>
      <c r="H7" s="215"/>
      <c r="I7" s="215"/>
      <c r="J7" s="215"/>
      <c r="K7" s="215"/>
      <c r="L7" s="215"/>
      <c r="M7" s="215"/>
      <c r="N7" s="225"/>
      <c r="O7" s="225"/>
      <c r="P7" s="224">
        <f t="shared" si="3"/>
        <v>0</v>
      </c>
      <c r="Q7" s="224">
        <f t="shared" si="4"/>
        <v>0</v>
      </c>
      <c r="R7" s="144"/>
      <c r="S7" s="122">
        <v>3</v>
      </c>
      <c r="T7" s="123" t="s">
        <v>105</v>
      </c>
      <c r="U7" s="123" t="s">
        <v>106</v>
      </c>
      <c r="V7" s="124"/>
    </row>
    <row r="8" spans="1:26" s="122" customFormat="1" ht="22.15" customHeight="1">
      <c r="A8" s="134" t="str">
        <f t="shared" si="0"/>
        <v>021</v>
      </c>
      <c r="B8" s="148" t="str">
        <f t="shared" si="1"/>
        <v>สตรอ</v>
      </c>
      <c r="C8" s="215"/>
      <c r="D8" s="215"/>
      <c r="E8" s="224">
        <f t="shared" si="2"/>
        <v>0</v>
      </c>
      <c r="F8" s="215"/>
      <c r="G8" s="215"/>
      <c r="H8" s="215"/>
      <c r="I8" s="215"/>
      <c r="J8" s="215"/>
      <c r="K8" s="215"/>
      <c r="L8" s="215"/>
      <c r="M8" s="215"/>
      <c r="N8" s="225"/>
      <c r="O8" s="225"/>
      <c r="P8" s="224">
        <f t="shared" si="3"/>
        <v>0</v>
      </c>
      <c r="Q8" s="224">
        <f t="shared" si="4"/>
        <v>0</v>
      </c>
      <c r="R8" s="144"/>
      <c r="S8" s="122">
        <v>4</v>
      </c>
      <c r="T8" s="123" t="s">
        <v>107</v>
      </c>
      <c r="U8" s="123" t="s">
        <v>42</v>
      </c>
      <c r="V8" s="124"/>
    </row>
    <row r="9" spans="1:26" s="122" customFormat="1" ht="22.15" customHeight="1">
      <c r="A9" s="134" t="str">
        <f t="shared" si="0"/>
        <v>065</v>
      </c>
      <c r="B9" s="148" t="str">
        <f t="shared" si="1"/>
        <v>ข้าวโพด</v>
      </c>
      <c r="C9" s="215"/>
      <c r="D9" s="215"/>
      <c r="E9" s="224">
        <f t="shared" si="2"/>
        <v>0</v>
      </c>
      <c r="F9" s="215"/>
      <c r="G9" s="215"/>
      <c r="H9" s="215"/>
      <c r="I9" s="215"/>
      <c r="J9" s="215"/>
      <c r="K9" s="215"/>
      <c r="L9" s="215"/>
      <c r="M9" s="215"/>
      <c r="N9" s="225"/>
      <c r="O9" s="225"/>
      <c r="P9" s="224">
        <f t="shared" si="3"/>
        <v>0</v>
      </c>
      <c r="Q9" s="224">
        <f t="shared" si="4"/>
        <v>0</v>
      </c>
      <c r="R9" s="144"/>
      <c r="S9" s="122">
        <v>5</v>
      </c>
      <c r="T9" s="123" t="s">
        <v>108</v>
      </c>
      <c r="U9" s="123" t="s">
        <v>109</v>
      </c>
      <c r="V9" s="124"/>
    </row>
    <row r="10" spans="1:26" s="122" customFormat="1" ht="22.15" customHeight="1">
      <c r="A10" s="134" t="str">
        <f t="shared" si="0"/>
        <v>067</v>
      </c>
      <c r="B10" s="148" t="str">
        <f t="shared" si="1"/>
        <v>ทุเรียน</v>
      </c>
      <c r="C10" s="215"/>
      <c r="D10" s="215"/>
      <c r="E10" s="224">
        <f t="shared" si="2"/>
        <v>0</v>
      </c>
      <c r="F10" s="215"/>
      <c r="G10" s="215"/>
      <c r="H10" s="215"/>
      <c r="I10" s="215"/>
      <c r="J10" s="215"/>
      <c r="K10" s="215"/>
      <c r="L10" s="215"/>
      <c r="M10" s="215"/>
      <c r="N10" s="225"/>
      <c r="O10" s="225"/>
      <c r="P10" s="224">
        <f t="shared" si="3"/>
        <v>0</v>
      </c>
      <c r="Q10" s="224">
        <f t="shared" si="4"/>
        <v>0</v>
      </c>
      <c r="R10" s="144"/>
      <c r="S10" s="122">
        <v>6</v>
      </c>
      <c r="T10" s="123" t="s">
        <v>110</v>
      </c>
      <c r="U10" s="123" t="s">
        <v>111</v>
      </c>
      <c r="V10" s="124"/>
    </row>
    <row r="11" spans="1:26" s="122" customFormat="1" ht="22.15" customHeight="1">
      <c r="A11" s="134" t="str">
        <f t="shared" si="0"/>
        <v>015</v>
      </c>
      <c r="B11" s="148" t="str">
        <f t="shared" si="1"/>
        <v>ไก่หยอง</v>
      </c>
      <c r="C11" s="215"/>
      <c r="D11" s="215"/>
      <c r="E11" s="224">
        <f t="shared" si="2"/>
        <v>0</v>
      </c>
      <c r="F11" s="215"/>
      <c r="G11" s="215"/>
      <c r="H11" s="215"/>
      <c r="I11" s="215"/>
      <c r="J11" s="215"/>
      <c r="K11" s="215"/>
      <c r="L11" s="215"/>
      <c r="M11" s="215"/>
      <c r="N11" s="225"/>
      <c r="O11" s="225"/>
      <c r="P11" s="224">
        <f t="shared" si="3"/>
        <v>0</v>
      </c>
      <c r="Q11" s="224">
        <f t="shared" si="4"/>
        <v>0</v>
      </c>
      <c r="R11" s="144"/>
      <c r="S11" s="122">
        <v>7</v>
      </c>
      <c r="T11" s="123" t="s">
        <v>112</v>
      </c>
      <c r="U11" s="123" t="s">
        <v>113</v>
      </c>
      <c r="V11" s="124"/>
    </row>
    <row r="12" spans="1:26" s="122" customFormat="1" ht="22.15" customHeight="1">
      <c r="A12" s="134" t="str">
        <f t="shared" si="0"/>
        <v>028</v>
      </c>
      <c r="B12" s="148" t="str">
        <f t="shared" si="1"/>
        <v>ทูโทน</v>
      </c>
      <c r="C12" s="215"/>
      <c r="D12" s="215"/>
      <c r="E12" s="224">
        <f t="shared" si="2"/>
        <v>0</v>
      </c>
      <c r="F12" s="215"/>
      <c r="G12" s="215"/>
      <c r="H12" s="215"/>
      <c r="I12" s="215"/>
      <c r="J12" s="215"/>
      <c r="K12" s="215"/>
      <c r="L12" s="215"/>
      <c r="M12" s="215"/>
      <c r="N12" s="225"/>
      <c r="O12" s="225"/>
      <c r="P12" s="224">
        <f t="shared" si="3"/>
        <v>0</v>
      </c>
      <c r="Q12" s="224">
        <f t="shared" si="4"/>
        <v>0</v>
      </c>
      <c r="R12" s="144"/>
      <c r="S12" s="122">
        <v>8</v>
      </c>
      <c r="T12" s="123" t="s">
        <v>114</v>
      </c>
      <c r="U12" s="123" t="s">
        <v>115</v>
      </c>
      <c r="V12" s="124"/>
    </row>
    <row r="13" spans="1:26" s="122" customFormat="1" ht="22.15" customHeight="1">
      <c r="A13" s="134" t="str">
        <f t="shared" si="0"/>
        <v>099</v>
      </c>
      <c r="B13" s="148" t="str">
        <f t="shared" si="1"/>
        <v>ซอสพิซซ่า</v>
      </c>
      <c r="C13" s="215"/>
      <c r="D13" s="215"/>
      <c r="E13" s="224">
        <f t="shared" si="2"/>
        <v>0</v>
      </c>
      <c r="F13" s="215"/>
      <c r="G13" s="215"/>
      <c r="H13" s="215"/>
      <c r="I13" s="215"/>
      <c r="J13" s="215"/>
      <c r="K13" s="215"/>
      <c r="L13" s="215"/>
      <c r="M13" s="215"/>
      <c r="N13" s="225"/>
      <c r="O13" s="225"/>
      <c r="P13" s="224">
        <f t="shared" si="3"/>
        <v>0</v>
      </c>
      <c r="Q13" s="224">
        <f t="shared" si="4"/>
        <v>0</v>
      </c>
      <c r="R13" s="144"/>
      <c r="S13" s="122">
        <v>9</v>
      </c>
      <c r="T13" s="123" t="s">
        <v>116</v>
      </c>
      <c r="U13" s="123" t="s">
        <v>117</v>
      </c>
      <c r="V13" s="124"/>
    </row>
    <row r="14" spans="1:26" s="122" customFormat="1" ht="22.15" customHeight="1">
      <c r="A14" s="134">
        <f t="shared" si="0"/>
        <v>100</v>
      </c>
      <c r="B14" s="148" t="str">
        <f t="shared" si="1"/>
        <v>ไส้กรอก</v>
      </c>
      <c r="C14" s="215"/>
      <c r="D14" s="215"/>
      <c r="E14" s="224">
        <f t="shared" si="2"/>
        <v>0</v>
      </c>
      <c r="F14" s="215"/>
      <c r="G14" s="215"/>
      <c r="H14" s="215"/>
      <c r="I14" s="215"/>
      <c r="J14" s="215"/>
      <c r="K14" s="215"/>
      <c r="L14" s="215"/>
      <c r="M14" s="215"/>
      <c r="N14" s="225"/>
      <c r="O14" s="225"/>
      <c r="P14" s="224">
        <f t="shared" si="3"/>
        <v>0</v>
      </c>
      <c r="Q14" s="224">
        <f t="shared" si="4"/>
        <v>0</v>
      </c>
      <c r="R14" s="144"/>
      <c r="S14" s="122">
        <v>10</v>
      </c>
      <c r="T14" s="123" t="s">
        <v>118</v>
      </c>
      <c r="U14" s="123" t="s">
        <v>119</v>
      </c>
      <c r="V14" s="124"/>
    </row>
    <row r="15" spans="1:26" s="122" customFormat="1" ht="22.15" customHeight="1">
      <c r="A15" s="134">
        <f t="shared" si="0"/>
        <v>101</v>
      </c>
      <c r="B15" s="148" t="str">
        <f t="shared" si="1"/>
        <v>แฮมชีส</v>
      </c>
      <c r="C15" s="215"/>
      <c r="D15" s="215"/>
      <c r="E15" s="224">
        <f t="shared" si="2"/>
        <v>0</v>
      </c>
      <c r="F15" s="215"/>
      <c r="G15" s="215"/>
      <c r="H15" s="215"/>
      <c r="I15" s="215"/>
      <c r="J15" s="215"/>
      <c r="K15" s="215"/>
      <c r="L15" s="215"/>
      <c r="M15" s="215"/>
      <c r="N15" s="225"/>
      <c r="O15" s="225"/>
      <c r="P15" s="224">
        <f t="shared" si="3"/>
        <v>0</v>
      </c>
      <c r="Q15" s="224">
        <f t="shared" si="4"/>
        <v>0</v>
      </c>
      <c r="R15" s="144"/>
      <c r="S15" s="122">
        <v>11</v>
      </c>
      <c r="T15" s="123">
        <v>100</v>
      </c>
      <c r="U15" s="123" t="s">
        <v>120</v>
      </c>
      <c r="V15" s="124"/>
    </row>
    <row r="16" spans="1:26" s="122" customFormat="1" ht="22.15" customHeight="1">
      <c r="A16" s="134">
        <f t="shared" si="0"/>
        <v>115</v>
      </c>
      <c r="B16" s="148" t="str">
        <f t="shared" si="1"/>
        <v>เนโกะ น้ำสลัด</v>
      </c>
      <c r="C16" s="215"/>
      <c r="D16" s="215"/>
      <c r="E16" s="224">
        <f t="shared" si="2"/>
        <v>0</v>
      </c>
      <c r="F16" s="215"/>
      <c r="G16" s="215"/>
      <c r="H16" s="215"/>
      <c r="I16" s="215"/>
      <c r="J16" s="215"/>
      <c r="K16" s="215"/>
      <c r="L16" s="215"/>
      <c r="M16" s="215"/>
      <c r="N16" s="225"/>
      <c r="O16" s="225"/>
      <c r="P16" s="224">
        <f t="shared" si="3"/>
        <v>0</v>
      </c>
      <c r="Q16" s="224">
        <f t="shared" si="4"/>
        <v>0</v>
      </c>
      <c r="R16" s="144"/>
      <c r="S16" s="122">
        <v>12</v>
      </c>
      <c r="T16" s="123">
        <v>101</v>
      </c>
      <c r="U16" s="123" t="s">
        <v>121</v>
      </c>
      <c r="V16" s="124"/>
    </row>
    <row r="17" spans="1:22" s="122" customFormat="1" ht="22.15" customHeight="1">
      <c r="A17" s="134">
        <f t="shared" si="0"/>
        <v>127</v>
      </c>
      <c r="B17" s="148" t="str">
        <f t="shared" si="1"/>
        <v>เนโกะ ไก่หยอง</v>
      </c>
      <c r="C17" s="215"/>
      <c r="D17" s="215"/>
      <c r="E17" s="224">
        <f t="shared" si="2"/>
        <v>0</v>
      </c>
      <c r="F17" s="215"/>
      <c r="G17" s="215"/>
      <c r="H17" s="215"/>
      <c r="I17" s="215"/>
      <c r="J17" s="215"/>
      <c r="K17" s="215"/>
      <c r="L17" s="215"/>
      <c r="M17" s="215"/>
      <c r="N17" s="225"/>
      <c r="O17" s="225"/>
      <c r="P17" s="224">
        <f t="shared" si="3"/>
        <v>0</v>
      </c>
      <c r="Q17" s="224">
        <f t="shared" si="4"/>
        <v>0</v>
      </c>
      <c r="R17" s="144"/>
      <c r="S17" s="122">
        <v>13</v>
      </c>
      <c r="T17" s="123">
        <v>115</v>
      </c>
      <c r="U17" s="123" t="s">
        <v>122</v>
      </c>
    </row>
    <row r="18" spans="1:22" s="122" customFormat="1" ht="22.15" customHeight="1">
      <c r="A18" s="134">
        <f t="shared" si="0"/>
        <v>128</v>
      </c>
      <c r="B18" s="148" t="str">
        <f t="shared" si="1"/>
        <v>เนโกะ ลูกเกด</v>
      </c>
      <c r="C18" s="215"/>
      <c r="D18" s="215"/>
      <c r="E18" s="224">
        <f t="shared" si="2"/>
        <v>0</v>
      </c>
      <c r="F18" s="215"/>
      <c r="G18" s="215"/>
      <c r="H18" s="215"/>
      <c r="I18" s="215"/>
      <c r="J18" s="215"/>
      <c r="K18" s="215"/>
      <c r="L18" s="215"/>
      <c r="M18" s="215"/>
      <c r="N18" s="225"/>
      <c r="O18" s="225"/>
      <c r="P18" s="224">
        <f t="shared" si="3"/>
        <v>0</v>
      </c>
      <c r="Q18" s="224">
        <f t="shared" si="4"/>
        <v>0</v>
      </c>
      <c r="R18" s="144"/>
      <c r="S18" s="122">
        <v>14</v>
      </c>
      <c r="T18" s="123">
        <v>127</v>
      </c>
      <c r="U18" s="123" t="s">
        <v>123</v>
      </c>
    </row>
    <row r="19" spans="1:22" s="122" customFormat="1" ht="22.15" customHeight="1">
      <c r="A19" s="134">
        <f t="shared" si="0"/>
        <v>116</v>
      </c>
      <c r="B19" s="148" t="str">
        <f t="shared" si="1"/>
        <v>ดำ -BG</v>
      </c>
      <c r="C19" s="215"/>
      <c r="D19" s="215"/>
      <c r="E19" s="224">
        <f t="shared" si="2"/>
        <v>0</v>
      </c>
      <c r="F19" s="215"/>
      <c r="G19" s="215"/>
      <c r="H19" s="215"/>
      <c r="I19" s="215"/>
      <c r="J19" s="215"/>
      <c r="K19" s="215"/>
      <c r="L19" s="215"/>
      <c r="M19" s="215"/>
      <c r="N19" s="225"/>
      <c r="O19" s="225"/>
      <c r="P19" s="224">
        <f t="shared" si="3"/>
        <v>0</v>
      </c>
      <c r="Q19" s="224">
        <f t="shared" si="4"/>
        <v>0</v>
      </c>
      <c r="R19" s="144"/>
      <c r="S19" s="122">
        <v>15</v>
      </c>
      <c r="T19" s="123">
        <v>128</v>
      </c>
      <c r="U19" s="123" t="s">
        <v>124</v>
      </c>
    </row>
    <row r="20" spans="1:22" s="122" customFormat="1" ht="22.15" customHeight="1">
      <c r="A20" s="134">
        <f t="shared" si="0"/>
        <v>117</v>
      </c>
      <c r="B20" s="148" t="str">
        <f t="shared" si="1"/>
        <v>แดง -BG</v>
      </c>
      <c r="C20" s="215"/>
      <c r="D20" s="215"/>
      <c r="E20" s="224">
        <f t="shared" si="2"/>
        <v>0</v>
      </c>
      <c r="F20" s="215"/>
      <c r="G20" s="215"/>
      <c r="H20" s="215"/>
      <c r="I20" s="215"/>
      <c r="J20" s="215"/>
      <c r="K20" s="215"/>
      <c r="L20" s="215"/>
      <c r="M20" s="215"/>
      <c r="N20" s="225"/>
      <c r="O20" s="225"/>
      <c r="P20" s="224">
        <f t="shared" si="3"/>
        <v>0</v>
      </c>
      <c r="Q20" s="224">
        <f t="shared" si="4"/>
        <v>0</v>
      </c>
      <c r="R20" s="144"/>
      <c r="S20" s="122">
        <v>16</v>
      </c>
      <c r="T20" s="123">
        <v>116</v>
      </c>
      <c r="U20" s="123" t="s">
        <v>125</v>
      </c>
    </row>
    <row r="21" spans="1:22" s="122" customFormat="1" ht="22.15" customHeight="1">
      <c r="A21" s="134">
        <f t="shared" si="0"/>
        <v>118</v>
      </c>
      <c r="B21" s="148" t="str">
        <f t="shared" si="1"/>
        <v>เผือก -BG</v>
      </c>
      <c r="C21" s="215"/>
      <c r="D21" s="215"/>
      <c r="E21" s="224">
        <f t="shared" si="2"/>
        <v>0</v>
      </c>
      <c r="F21" s="215"/>
      <c r="G21" s="215"/>
      <c r="H21" s="215"/>
      <c r="I21" s="215"/>
      <c r="J21" s="215"/>
      <c r="K21" s="215"/>
      <c r="L21" s="215"/>
      <c r="M21" s="215"/>
      <c r="N21" s="225"/>
      <c r="O21" s="225"/>
      <c r="P21" s="224">
        <f t="shared" si="3"/>
        <v>0</v>
      </c>
      <c r="Q21" s="224">
        <f t="shared" si="4"/>
        <v>0</v>
      </c>
      <c r="R21" s="144"/>
      <c r="S21" s="122">
        <v>17</v>
      </c>
      <c r="T21" s="123">
        <v>117</v>
      </c>
      <c r="U21" s="123" t="s">
        <v>126</v>
      </c>
      <c r="V21" s="124"/>
    </row>
    <row r="22" spans="1:22" s="122" customFormat="1" ht="22.15" customHeight="1">
      <c r="A22" s="134">
        <f t="shared" si="0"/>
        <v>119</v>
      </c>
      <c r="B22" s="148" t="str">
        <f t="shared" si="1"/>
        <v>เตย -BG</v>
      </c>
      <c r="C22" s="215"/>
      <c r="D22" s="215"/>
      <c r="E22" s="224">
        <f t="shared" si="2"/>
        <v>0</v>
      </c>
      <c r="F22" s="215"/>
      <c r="G22" s="215"/>
      <c r="H22" s="215"/>
      <c r="I22" s="215"/>
      <c r="J22" s="215"/>
      <c r="K22" s="215"/>
      <c r="L22" s="215"/>
      <c r="M22" s="215"/>
      <c r="N22" s="225"/>
      <c r="O22" s="225"/>
      <c r="P22" s="224">
        <f t="shared" si="3"/>
        <v>0</v>
      </c>
      <c r="Q22" s="224">
        <f t="shared" si="4"/>
        <v>0</v>
      </c>
      <c r="R22" s="144"/>
      <c r="S22" s="122">
        <v>18</v>
      </c>
      <c r="T22" s="123">
        <v>118</v>
      </c>
      <c r="U22" s="123" t="s">
        <v>127</v>
      </c>
      <c r="V22" s="124"/>
    </row>
    <row r="23" spans="1:22" s="122" customFormat="1" ht="22.15" customHeight="1">
      <c r="A23" s="134">
        <f t="shared" si="0"/>
        <v>124</v>
      </c>
      <c r="B23" s="148" t="str">
        <f t="shared" si="1"/>
        <v>มะพร้าว -BG</v>
      </c>
      <c r="C23" s="215"/>
      <c r="D23" s="215"/>
      <c r="E23" s="224">
        <f t="shared" si="2"/>
        <v>0</v>
      </c>
      <c r="F23" s="215"/>
      <c r="G23" s="215"/>
      <c r="H23" s="215"/>
      <c r="I23" s="215"/>
      <c r="J23" s="215"/>
      <c r="K23" s="215"/>
      <c r="L23" s="215"/>
      <c r="M23" s="215"/>
      <c r="N23" s="225"/>
      <c r="O23" s="225"/>
      <c r="P23" s="224">
        <f t="shared" si="3"/>
        <v>0</v>
      </c>
      <c r="Q23" s="224">
        <f t="shared" si="4"/>
        <v>0</v>
      </c>
      <c r="R23" s="144"/>
      <c r="S23" s="122">
        <v>19</v>
      </c>
      <c r="T23" s="123">
        <v>119</v>
      </c>
      <c r="U23" s="123" t="s">
        <v>128</v>
      </c>
      <c r="V23" s="124"/>
    </row>
    <row r="24" spans="1:22" s="122" customFormat="1" ht="22.15" customHeight="1">
      <c r="A24" s="134">
        <f t="shared" si="0"/>
        <v>125</v>
      </c>
      <c r="B24" s="148" t="str">
        <f t="shared" si="1"/>
        <v>ครีมหวาน -BG</v>
      </c>
      <c r="C24" s="215"/>
      <c r="D24" s="215"/>
      <c r="E24" s="224">
        <f t="shared" si="2"/>
        <v>0</v>
      </c>
      <c r="F24" s="215"/>
      <c r="G24" s="215"/>
      <c r="H24" s="215"/>
      <c r="I24" s="215"/>
      <c r="J24" s="215"/>
      <c r="K24" s="215"/>
      <c r="L24" s="215"/>
      <c r="M24" s="215"/>
      <c r="N24" s="225"/>
      <c r="O24" s="225"/>
      <c r="P24" s="224">
        <f t="shared" si="3"/>
        <v>0</v>
      </c>
      <c r="Q24" s="224">
        <f t="shared" si="4"/>
        <v>0</v>
      </c>
      <c r="R24" s="144"/>
      <c r="S24" s="122">
        <v>20</v>
      </c>
      <c r="T24" s="123">
        <v>124</v>
      </c>
      <c r="U24" s="123" t="s">
        <v>129</v>
      </c>
      <c r="V24" s="124"/>
    </row>
    <row r="25" spans="1:22" s="122" customFormat="1" ht="22.15" customHeight="1">
      <c r="A25" s="134">
        <f t="shared" si="0"/>
        <v>126</v>
      </c>
      <c r="B25" s="148" t="str">
        <f t="shared" si="1"/>
        <v>เนยสด -BG</v>
      </c>
      <c r="C25" s="215"/>
      <c r="D25" s="215"/>
      <c r="E25" s="224">
        <f t="shared" si="2"/>
        <v>0</v>
      </c>
      <c r="F25" s="215"/>
      <c r="G25" s="215"/>
      <c r="H25" s="215"/>
      <c r="I25" s="215"/>
      <c r="J25" s="215"/>
      <c r="K25" s="215"/>
      <c r="L25" s="215"/>
      <c r="M25" s="215"/>
      <c r="N25" s="225"/>
      <c r="O25" s="225"/>
      <c r="P25" s="224">
        <f t="shared" si="3"/>
        <v>0</v>
      </c>
      <c r="Q25" s="224">
        <f t="shared" si="4"/>
        <v>0</v>
      </c>
      <c r="R25" s="144"/>
      <c r="S25" s="122">
        <v>21</v>
      </c>
      <c r="T25" s="123">
        <v>125</v>
      </c>
      <c r="U25" s="123" t="s">
        <v>130</v>
      </c>
    </row>
    <row r="26" spans="1:22" s="122" customFormat="1" ht="22.15" customHeight="1">
      <c r="A26" s="134">
        <f t="shared" si="0"/>
        <v>129</v>
      </c>
      <c r="B26" s="148" t="str">
        <f t="shared" si="1"/>
        <v>กลมสติ๊ก -BG</v>
      </c>
      <c r="C26" s="215"/>
      <c r="D26" s="215"/>
      <c r="E26" s="224">
        <f t="shared" si="2"/>
        <v>0</v>
      </c>
      <c r="F26" s="215"/>
      <c r="G26" s="215"/>
      <c r="H26" s="215"/>
      <c r="I26" s="215"/>
      <c r="J26" s="215"/>
      <c r="K26" s="215"/>
      <c r="L26" s="215"/>
      <c r="M26" s="215"/>
      <c r="N26" s="225"/>
      <c r="O26" s="225"/>
      <c r="P26" s="224">
        <f t="shared" si="3"/>
        <v>0</v>
      </c>
      <c r="Q26" s="224">
        <f t="shared" si="4"/>
        <v>0</v>
      </c>
      <c r="R26" s="144"/>
      <c r="S26" s="122">
        <v>22</v>
      </c>
      <c r="T26" s="123">
        <v>126</v>
      </c>
      <c r="U26" s="123" t="s">
        <v>131</v>
      </c>
    </row>
    <row r="27" spans="1:22" s="122" customFormat="1" ht="22.15" customHeight="1">
      <c r="A27" s="134">
        <f t="shared" si="0"/>
        <v>106</v>
      </c>
      <c r="B27" s="148" t="str">
        <f t="shared" si="1"/>
        <v>ส.มายอง -BG</v>
      </c>
      <c r="C27" s="215"/>
      <c r="D27" s="215"/>
      <c r="E27" s="224">
        <f t="shared" si="2"/>
        <v>0</v>
      </c>
      <c r="F27" s="215"/>
      <c r="G27" s="215"/>
      <c r="H27" s="215"/>
      <c r="I27" s="215"/>
      <c r="J27" s="215"/>
      <c r="K27" s="215"/>
      <c r="L27" s="215"/>
      <c r="M27" s="215"/>
      <c r="N27" s="225"/>
      <c r="O27" s="225"/>
      <c r="P27" s="224">
        <f t="shared" si="3"/>
        <v>0</v>
      </c>
      <c r="Q27" s="224">
        <f t="shared" si="4"/>
        <v>0</v>
      </c>
      <c r="R27" s="144"/>
      <c r="S27" s="122">
        <v>23</v>
      </c>
      <c r="T27" s="123">
        <v>129</v>
      </c>
      <c r="U27" s="123" t="s">
        <v>132</v>
      </c>
    </row>
    <row r="28" spans="1:22" s="122" customFormat="1" ht="22.15" customHeight="1">
      <c r="A28" s="134">
        <f t="shared" si="0"/>
        <v>107</v>
      </c>
      <c r="B28" s="148" t="str">
        <f t="shared" si="1"/>
        <v>ส.สตรอ -BG</v>
      </c>
      <c r="C28" s="215"/>
      <c r="D28" s="215"/>
      <c r="E28" s="224">
        <f t="shared" si="2"/>
        <v>0</v>
      </c>
      <c r="F28" s="215"/>
      <c r="G28" s="215"/>
      <c r="H28" s="215"/>
      <c r="I28" s="215"/>
      <c r="J28" s="215"/>
      <c r="K28" s="215"/>
      <c r="L28" s="215"/>
      <c r="M28" s="215"/>
      <c r="N28" s="225"/>
      <c r="O28" s="225"/>
      <c r="P28" s="224">
        <f t="shared" si="3"/>
        <v>0</v>
      </c>
      <c r="Q28" s="224">
        <f t="shared" si="4"/>
        <v>0</v>
      </c>
      <c r="R28" s="144"/>
      <c r="S28" s="122">
        <v>24</v>
      </c>
      <c r="T28" s="123">
        <v>106</v>
      </c>
      <c r="U28" s="123" t="s">
        <v>133</v>
      </c>
    </row>
    <row r="29" spans="1:22" s="122" customFormat="1" ht="22.15" customHeight="1">
      <c r="A29" s="134">
        <f t="shared" si="0"/>
        <v>108</v>
      </c>
      <c r="B29" s="148" t="str">
        <f t="shared" si="1"/>
        <v>ส.ช็อก -BG</v>
      </c>
      <c r="C29" s="215"/>
      <c r="D29" s="215"/>
      <c r="E29" s="224">
        <f t="shared" si="2"/>
        <v>0</v>
      </c>
      <c r="F29" s="215"/>
      <c r="G29" s="215"/>
      <c r="H29" s="215"/>
      <c r="I29" s="215"/>
      <c r="J29" s="215"/>
      <c r="K29" s="215"/>
      <c r="L29" s="215"/>
      <c r="M29" s="215"/>
      <c r="N29" s="225"/>
      <c r="O29" s="225"/>
      <c r="P29" s="224">
        <f t="shared" si="3"/>
        <v>0</v>
      </c>
      <c r="Q29" s="224">
        <f t="shared" si="4"/>
        <v>0</v>
      </c>
      <c r="R29" s="144"/>
      <c r="S29" s="122">
        <v>25</v>
      </c>
      <c r="T29" s="123">
        <v>107</v>
      </c>
      <c r="U29" s="123" t="s">
        <v>134</v>
      </c>
    </row>
    <row r="30" spans="1:22" s="122" customFormat="1" ht="22.15" customHeight="1">
      <c r="A30" s="134">
        <f t="shared" si="0"/>
        <v>109</v>
      </c>
      <c r="B30" s="148" t="str">
        <f t="shared" si="1"/>
        <v>ส.ครีมนม -BG</v>
      </c>
      <c r="C30" s="215"/>
      <c r="D30" s="215"/>
      <c r="E30" s="224">
        <f t="shared" si="2"/>
        <v>0</v>
      </c>
      <c r="F30" s="215"/>
      <c r="G30" s="215"/>
      <c r="H30" s="215"/>
      <c r="I30" s="215"/>
      <c r="J30" s="215"/>
      <c r="K30" s="215"/>
      <c r="L30" s="215"/>
      <c r="M30" s="215"/>
      <c r="N30" s="225"/>
      <c r="O30" s="225"/>
      <c r="P30" s="224">
        <f t="shared" si="3"/>
        <v>0</v>
      </c>
      <c r="Q30" s="224">
        <f t="shared" si="4"/>
        <v>0</v>
      </c>
      <c r="R30" s="144"/>
      <c r="S30" s="122">
        <v>26</v>
      </c>
      <c r="T30" s="123">
        <v>108</v>
      </c>
      <c r="U30" s="123" t="s">
        <v>135</v>
      </c>
    </row>
    <row r="31" spans="1:22" s="122" customFormat="1" ht="22.15" customHeight="1">
      <c r="A31" s="157">
        <f t="shared" si="0"/>
        <v>5</v>
      </c>
      <c r="B31" s="148" t="str">
        <f t="shared" si="1"/>
        <v>อั้ยยะ/แพติม</v>
      </c>
      <c r="C31" s="215"/>
      <c r="D31" s="215"/>
      <c r="E31" s="224">
        <f t="shared" si="2"/>
        <v>0</v>
      </c>
      <c r="F31" s="215"/>
      <c r="G31" s="215"/>
      <c r="H31" s="215"/>
      <c r="I31" s="215"/>
      <c r="J31" s="215"/>
      <c r="K31" s="215"/>
      <c r="L31" s="215"/>
      <c r="M31" s="215"/>
      <c r="N31" s="225"/>
      <c r="O31" s="225"/>
      <c r="P31" s="224">
        <f t="shared" si="3"/>
        <v>0</v>
      </c>
      <c r="Q31" s="224">
        <f t="shared" si="4"/>
        <v>0</v>
      </c>
      <c r="R31" s="144"/>
      <c r="S31" s="122">
        <v>27</v>
      </c>
      <c r="T31" s="123">
        <v>109</v>
      </c>
      <c r="U31" s="123" t="s">
        <v>136</v>
      </c>
    </row>
    <row r="32" spans="1:22" s="122" customFormat="1" ht="22.15" customHeight="1">
      <c r="A32" s="157"/>
      <c r="B32" s="156"/>
      <c r="C32" s="215"/>
      <c r="D32" s="215"/>
      <c r="E32" s="224">
        <f t="shared" si="2"/>
        <v>0</v>
      </c>
      <c r="F32" s="215"/>
      <c r="G32" s="215"/>
      <c r="H32" s="215"/>
      <c r="I32" s="215"/>
      <c r="J32" s="215"/>
      <c r="K32" s="215"/>
      <c r="L32" s="215"/>
      <c r="M32" s="215"/>
      <c r="N32" s="225"/>
      <c r="O32" s="225"/>
      <c r="P32" s="224">
        <f t="shared" si="3"/>
        <v>0</v>
      </c>
      <c r="Q32" s="224">
        <f t="shared" si="4"/>
        <v>0</v>
      </c>
      <c r="R32" s="144"/>
      <c r="S32" s="122">
        <v>28</v>
      </c>
      <c r="T32" s="154">
        <v>5</v>
      </c>
      <c r="U32" s="155" t="s">
        <v>137</v>
      </c>
    </row>
    <row r="33" spans="1:21" s="122" customFormat="1" ht="22.15" customHeight="1">
      <c r="A33" s="134"/>
      <c r="B33" s="148"/>
      <c r="C33" s="159"/>
      <c r="D33" s="159"/>
      <c r="E33" s="160"/>
      <c r="F33" s="159"/>
      <c r="G33" s="147"/>
      <c r="H33" s="147"/>
      <c r="I33" s="147"/>
      <c r="J33" s="147"/>
      <c r="K33" s="147"/>
      <c r="L33" s="147"/>
      <c r="M33" s="147"/>
      <c r="N33" s="115"/>
      <c r="O33" s="115"/>
      <c r="P33" s="160"/>
      <c r="Q33" s="160"/>
      <c r="R33" s="144"/>
      <c r="S33" s="122">
        <v>29</v>
      </c>
      <c r="T33" s="123"/>
      <c r="U33" s="123"/>
    </row>
    <row r="34" spans="1:21" s="122" customFormat="1" ht="22.15" customHeight="1">
      <c r="A34" s="134"/>
      <c r="B34" s="148"/>
      <c r="C34" s="159"/>
      <c r="D34" s="159"/>
      <c r="E34" s="160"/>
      <c r="F34" s="159"/>
      <c r="G34" s="147"/>
      <c r="H34" s="147"/>
      <c r="I34" s="147"/>
      <c r="J34" s="147"/>
      <c r="K34" s="147"/>
      <c r="L34" s="147"/>
      <c r="M34" s="147"/>
      <c r="N34" s="115"/>
      <c r="O34" s="115"/>
      <c r="P34" s="160"/>
      <c r="Q34" s="160"/>
      <c r="R34" s="144"/>
      <c r="S34" s="122">
        <v>30</v>
      </c>
      <c r="T34" s="123"/>
      <c r="U34" s="123"/>
    </row>
    <row r="35" spans="1:21" s="122" customFormat="1" ht="22.15" customHeight="1">
      <c r="A35" s="134"/>
      <c r="B35" s="148"/>
      <c r="C35" s="159"/>
      <c r="D35" s="159"/>
      <c r="E35" s="160"/>
      <c r="F35" s="159"/>
      <c r="G35" s="147"/>
      <c r="H35" s="147"/>
      <c r="I35" s="147"/>
      <c r="J35" s="147"/>
      <c r="K35" s="147"/>
      <c r="L35" s="147"/>
      <c r="M35" s="147"/>
      <c r="N35" s="115"/>
      <c r="O35" s="115"/>
      <c r="P35" s="160"/>
      <c r="Q35" s="160"/>
      <c r="R35" s="144"/>
      <c r="S35" s="122">
        <v>31</v>
      </c>
      <c r="T35" s="123"/>
      <c r="U35" s="123"/>
    </row>
    <row r="36" spans="1:21" ht="22.15" customHeight="1">
      <c r="A36" s="260" t="s">
        <v>138</v>
      </c>
      <c r="B36" s="260"/>
      <c r="C36" s="260"/>
      <c r="D36" s="260"/>
      <c r="E36" s="260"/>
      <c r="F36" s="153"/>
      <c r="G36" s="153"/>
      <c r="H36" s="153"/>
      <c r="I36" s="153"/>
      <c r="J36" s="153"/>
      <c r="K36" s="153"/>
      <c r="L36" s="153"/>
      <c r="M36" s="153"/>
      <c r="N36" s="153"/>
      <c r="O36" s="153"/>
      <c r="P36" s="121"/>
      <c r="Q36" s="121"/>
      <c r="R36" s="117"/>
    </row>
    <row r="37" spans="1:21" ht="22.15" customHeight="1">
      <c r="A37" s="260" t="s">
        <v>139</v>
      </c>
      <c r="B37" s="260"/>
      <c r="C37" s="260"/>
      <c r="D37" s="260"/>
      <c r="E37" s="260"/>
      <c r="F37" s="153"/>
      <c r="G37" s="153"/>
      <c r="H37" s="153"/>
      <c r="I37" s="153"/>
      <c r="J37" s="153"/>
      <c r="K37" s="153"/>
      <c r="L37" s="153"/>
      <c r="M37" s="153"/>
      <c r="N37" s="153"/>
      <c r="O37" s="153"/>
      <c r="P37" s="121"/>
      <c r="Q37" s="121"/>
      <c r="R37" s="117"/>
    </row>
    <row r="38" spans="1:21" ht="22.15" customHeight="1">
      <c r="A38" s="260" t="s">
        <v>140</v>
      </c>
      <c r="B38" s="260"/>
      <c r="C38" s="260"/>
      <c r="D38" s="260"/>
      <c r="E38" s="260"/>
      <c r="F38" s="153"/>
      <c r="G38" s="153"/>
      <c r="H38" s="153"/>
      <c r="I38" s="153"/>
      <c r="J38" s="153"/>
      <c r="K38" s="153"/>
      <c r="L38" s="153"/>
      <c r="M38" s="153"/>
      <c r="N38" s="153"/>
      <c r="O38" s="153"/>
      <c r="P38" s="121"/>
      <c r="Q38" s="121"/>
      <c r="R38" s="117"/>
    </row>
    <row r="39" spans="1:21" ht="22.15" customHeight="1">
      <c r="A39" s="260" t="s">
        <v>141</v>
      </c>
      <c r="B39" s="260"/>
      <c r="C39" s="260"/>
      <c r="D39" s="260"/>
      <c r="E39" s="260"/>
      <c r="F39" s="153"/>
      <c r="G39" s="153"/>
      <c r="H39" s="153"/>
      <c r="I39" s="153"/>
      <c r="J39" s="153"/>
      <c r="K39" s="153"/>
      <c r="L39" s="153"/>
      <c r="M39" s="153"/>
      <c r="N39" s="153"/>
      <c r="O39" s="153"/>
      <c r="P39" s="121"/>
      <c r="Q39" s="121"/>
      <c r="R39" s="117"/>
    </row>
    <row r="40" spans="1:21" ht="22.15" customHeight="1">
      <c r="A40" s="260" t="s">
        <v>142</v>
      </c>
      <c r="B40" s="260"/>
      <c r="C40" s="260"/>
      <c r="D40" s="260"/>
      <c r="E40" s="260"/>
      <c r="F40" s="153"/>
      <c r="G40" s="153"/>
      <c r="H40" s="153"/>
      <c r="I40" s="153"/>
      <c r="J40" s="153"/>
      <c r="K40" s="153"/>
      <c r="L40" s="153"/>
      <c r="M40" s="153"/>
      <c r="N40" s="153"/>
      <c r="O40" s="153"/>
      <c r="P40" s="121"/>
      <c r="Q40" s="121"/>
      <c r="R40" s="117"/>
    </row>
    <row r="41" spans="1:21" ht="22.15" customHeight="1">
      <c r="A41" s="260" t="s">
        <v>143</v>
      </c>
      <c r="B41" s="260"/>
      <c r="C41" s="260"/>
      <c r="D41" s="260"/>
      <c r="E41" s="260"/>
      <c r="F41" s="153"/>
      <c r="G41" s="153"/>
      <c r="H41" s="153"/>
      <c r="I41" s="153"/>
      <c r="J41" s="153"/>
      <c r="K41" s="153"/>
      <c r="L41" s="153"/>
      <c r="M41" s="153"/>
      <c r="N41" s="153"/>
      <c r="O41" s="153"/>
      <c r="P41" s="121"/>
      <c r="Q41" s="121"/>
      <c r="R41" s="117"/>
    </row>
    <row r="42" spans="1:21" ht="25.15" customHeight="1">
      <c r="A42" s="260" t="s">
        <v>407</v>
      </c>
      <c r="B42" s="260"/>
      <c r="C42" s="260"/>
      <c r="D42" s="260"/>
      <c r="E42" s="260"/>
      <c r="F42" s="153"/>
      <c r="G42" s="153"/>
      <c r="H42" s="153"/>
      <c r="I42" s="153"/>
      <c r="J42" s="153"/>
      <c r="K42" s="153"/>
      <c r="L42" s="153"/>
      <c r="M42" s="153"/>
      <c r="N42" s="153"/>
      <c r="O42" s="153"/>
      <c r="P42" s="153"/>
      <c r="Q42" s="153"/>
    </row>
  </sheetData>
  <mergeCells count="16">
    <mergeCell ref="I1:K1"/>
    <mergeCell ref="A42:E42"/>
    <mergeCell ref="M1:Q1"/>
    <mergeCell ref="Q2:Q3"/>
    <mergeCell ref="P2:P3"/>
    <mergeCell ref="A36:E36"/>
    <mergeCell ref="A41:E41"/>
    <mergeCell ref="A40:E40"/>
    <mergeCell ref="A39:E39"/>
    <mergeCell ref="A38:E38"/>
    <mergeCell ref="A37:E37"/>
    <mergeCell ref="B2:B3"/>
    <mergeCell ref="A2:A3"/>
    <mergeCell ref="C2:C3"/>
    <mergeCell ref="D2:D3"/>
    <mergeCell ref="E2:E3"/>
  </mergeCells>
  <conditionalFormatting sqref="F3:O3">
    <cfRule type="containsErrors" dxfId="33" priority="8">
      <formula>ISERROR(F3)</formula>
    </cfRule>
  </conditionalFormatting>
  <conditionalFormatting sqref="R5:R35 C33:D35">
    <cfRule type="containsErrors" dxfId="32" priority="7">
      <formula>ISERROR(C5)</formula>
    </cfRule>
  </conditionalFormatting>
  <printOptions horizontalCentered="1"/>
  <pageMargins left="0.59055118110236227" right="0" top="0.59055118110236227" bottom="0" header="0.31496062992125984" footer="0.31496062992125984"/>
  <pageSetup scale="75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EFE6EDF-A483-4600-BC8A-1A852F4AE3D7}">
          <x14:formula1>
            <xm:f>DATA!$E$3:$E$7</xm:f>
          </x14:formula1>
          <xm:sqref>I1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0E7E5-08BB-4768-B10B-EC388E7C371D}">
  <sheetPr>
    <tabColor rgb="FFFF0000"/>
  </sheetPr>
  <dimension ref="A1:R45"/>
  <sheetViews>
    <sheetView showGridLines="0" topLeftCell="A17" zoomScale="90" zoomScaleNormal="90" workbookViewId="0">
      <selection activeCell="M29" sqref="M29:M32"/>
    </sheetView>
  </sheetViews>
  <sheetFormatPr defaultColWidth="9" defaultRowHeight="18.75" customHeight="1"/>
  <cols>
    <col min="1" max="1" width="5" style="118" customWidth="1"/>
    <col min="2" max="2" width="24.125" style="118" customWidth="1"/>
    <col min="3" max="3" width="6.125" style="118" customWidth="1"/>
    <col min="4" max="4" width="2" style="118" customWidth="1"/>
    <col min="5" max="6" width="7.125" style="118" customWidth="1"/>
    <col min="7" max="8" width="8.375" style="118" customWidth="1"/>
    <col min="9" max="9" width="14.25" style="118" customWidth="1"/>
    <col min="10" max="12" width="9" style="118"/>
    <col min="13" max="13" width="25.625" style="118" customWidth="1"/>
    <col min="14" max="16384" width="9" style="118"/>
  </cols>
  <sheetData>
    <row r="1" spans="1:18" ht="26.45" customHeight="1">
      <c r="A1" s="309" t="s">
        <v>92</v>
      </c>
      <c r="B1" s="309"/>
      <c r="C1" s="309"/>
      <c r="D1" s="309"/>
      <c r="E1" s="309"/>
      <c r="F1" s="309"/>
      <c r="G1" s="309"/>
      <c r="H1" s="309"/>
      <c r="I1" s="117"/>
      <c r="J1" s="117"/>
    </row>
    <row r="2" spans="1:18" ht="37.15" customHeight="1">
      <c r="A2" s="310" t="s">
        <v>362</v>
      </c>
      <c r="B2" s="311"/>
      <c r="C2" s="311"/>
      <c r="D2" s="311"/>
      <c r="E2" s="312" t="s">
        <v>363</v>
      </c>
      <c r="F2" s="313"/>
      <c r="G2" s="313"/>
      <c r="H2" s="314"/>
      <c r="I2" s="117"/>
      <c r="M2" s="118" t="s">
        <v>198</v>
      </c>
    </row>
    <row r="3" spans="1:18" ht="16.7" customHeight="1">
      <c r="A3" s="315" t="s">
        <v>93</v>
      </c>
      <c r="B3" s="262" t="s">
        <v>100</v>
      </c>
      <c r="C3" s="288" t="s">
        <v>364</v>
      </c>
      <c r="D3" s="288"/>
      <c r="E3" s="316" t="s">
        <v>365</v>
      </c>
      <c r="F3" s="317"/>
      <c r="G3" s="318" t="s">
        <v>366</v>
      </c>
      <c r="H3" s="319"/>
      <c r="I3" s="117"/>
    </row>
    <row r="4" spans="1:18" ht="16.7" customHeight="1">
      <c r="A4" s="315"/>
      <c r="B4" s="262"/>
      <c r="C4" s="288"/>
      <c r="D4" s="288"/>
      <c r="E4" s="237">
        <v>1</v>
      </c>
      <c r="F4" s="223">
        <v>2</v>
      </c>
      <c r="G4" s="225"/>
      <c r="H4" s="225" t="s">
        <v>367</v>
      </c>
      <c r="I4" s="116"/>
      <c r="L4" s="119" t="s">
        <v>93</v>
      </c>
      <c r="M4" s="120" t="s">
        <v>100</v>
      </c>
    </row>
    <row r="5" spans="1:18" s="122" customFormat="1" ht="21.95" customHeight="1">
      <c r="A5" s="221" t="str">
        <f>L5</f>
        <v>060</v>
      </c>
      <c r="B5" s="127" t="str">
        <f>M5</f>
        <v>เตย</v>
      </c>
      <c r="C5" s="307"/>
      <c r="D5" s="308"/>
      <c r="E5" s="133"/>
      <c r="F5" s="132"/>
      <c r="G5" s="121"/>
      <c r="H5" s="121"/>
      <c r="K5" s="122">
        <v>1</v>
      </c>
      <c r="L5" s="123" t="s">
        <v>101</v>
      </c>
      <c r="M5" s="123" t="s">
        <v>102</v>
      </c>
      <c r="N5" s="124"/>
      <c r="R5" s="135"/>
    </row>
    <row r="6" spans="1:18" s="122" customFormat="1" ht="21.95" customHeight="1">
      <c r="A6" s="221" t="str">
        <f t="shared" ref="A6:B32" si="0">L6</f>
        <v>069</v>
      </c>
      <c r="B6" s="127" t="str">
        <f t="shared" si="0"/>
        <v>นม</v>
      </c>
      <c r="C6" s="346" t="s">
        <v>410</v>
      </c>
      <c r="D6" s="347"/>
      <c r="E6" s="142" t="s">
        <v>410</v>
      </c>
      <c r="F6" s="236" t="s">
        <v>410</v>
      </c>
      <c r="G6" s="143" t="s">
        <v>410</v>
      </c>
      <c r="H6" s="143" t="s">
        <v>410</v>
      </c>
      <c r="K6" s="122">
        <v>2</v>
      </c>
      <c r="L6" s="123" t="s">
        <v>411</v>
      </c>
      <c r="M6" s="123" t="s">
        <v>412</v>
      </c>
      <c r="N6" s="124"/>
    </row>
    <row r="7" spans="1:18" s="122" customFormat="1" ht="21.95" customHeight="1">
      <c r="A7" s="221" t="str">
        <f t="shared" si="0"/>
        <v>070</v>
      </c>
      <c r="B7" s="127" t="str">
        <f t="shared" si="0"/>
        <v>เผือก</v>
      </c>
      <c r="C7" s="307"/>
      <c r="D7" s="308"/>
      <c r="E7" s="133"/>
      <c r="F7" s="132"/>
      <c r="G7" s="121"/>
      <c r="H7" s="121"/>
      <c r="K7" s="122">
        <v>3</v>
      </c>
      <c r="L7" s="123" t="s">
        <v>103</v>
      </c>
      <c r="M7" s="123" t="s">
        <v>104</v>
      </c>
      <c r="N7" s="124"/>
    </row>
    <row r="8" spans="1:18" s="122" customFormat="1" ht="21.95" customHeight="1">
      <c r="A8" s="221" t="str">
        <f t="shared" si="0"/>
        <v>043</v>
      </c>
      <c r="B8" s="127" t="str">
        <f t="shared" si="0"/>
        <v>มะพร้าว</v>
      </c>
      <c r="C8" s="307"/>
      <c r="D8" s="308"/>
      <c r="E8" s="133"/>
      <c r="F8" s="132"/>
      <c r="G8" s="121"/>
      <c r="H8" s="121"/>
      <c r="K8" s="122">
        <v>4</v>
      </c>
      <c r="L8" s="123" t="s">
        <v>105</v>
      </c>
      <c r="M8" s="123" t="s">
        <v>106</v>
      </c>
      <c r="N8" s="124"/>
    </row>
    <row r="9" spans="1:18" s="122" customFormat="1" ht="21.95" customHeight="1">
      <c r="A9" s="221" t="str">
        <f t="shared" si="0"/>
        <v>012</v>
      </c>
      <c r="B9" s="127" t="str">
        <f t="shared" si="0"/>
        <v>สับปะรด</v>
      </c>
      <c r="C9" s="307"/>
      <c r="D9" s="308"/>
      <c r="E9" s="133"/>
      <c r="F9" s="132"/>
      <c r="G9" s="121"/>
      <c r="H9" s="121"/>
      <c r="K9" s="122">
        <v>5</v>
      </c>
      <c r="L9" s="123" t="s">
        <v>107</v>
      </c>
      <c r="M9" s="123" t="s">
        <v>42</v>
      </c>
      <c r="N9" s="124"/>
    </row>
    <row r="10" spans="1:18" s="122" customFormat="1" ht="21.95" customHeight="1">
      <c r="A10" s="221" t="str">
        <f t="shared" si="0"/>
        <v>021</v>
      </c>
      <c r="B10" s="127" t="str">
        <f t="shared" si="0"/>
        <v>สตรอ</v>
      </c>
      <c r="C10" s="307"/>
      <c r="D10" s="308"/>
      <c r="E10" s="133"/>
      <c r="F10" s="132"/>
      <c r="G10" s="121"/>
      <c r="H10" s="121"/>
      <c r="K10" s="122">
        <v>6</v>
      </c>
      <c r="L10" s="123" t="s">
        <v>108</v>
      </c>
      <c r="M10" s="123" t="s">
        <v>109</v>
      </c>
      <c r="N10" s="124"/>
    </row>
    <row r="11" spans="1:18" s="122" customFormat="1" ht="21.95" customHeight="1">
      <c r="A11" s="221" t="str">
        <f t="shared" si="0"/>
        <v>065</v>
      </c>
      <c r="B11" s="127" t="str">
        <f t="shared" si="0"/>
        <v>ข้าวโพด</v>
      </c>
      <c r="C11" s="307"/>
      <c r="D11" s="308"/>
      <c r="E11" s="133"/>
      <c r="F11" s="132"/>
      <c r="G11" s="121"/>
      <c r="H11" s="121"/>
      <c r="K11" s="122">
        <v>7</v>
      </c>
      <c r="L11" s="123" t="s">
        <v>110</v>
      </c>
      <c r="M11" s="123" t="s">
        <v>111</v>
      </c>
      <c r="N11" s="124"/>
    </row>
    <row r="12" spans="1:18" s="122" customFormat="1" ht="21.95" customHeight="1">
      <c r="A12" s="221" t="str">
        <f t="shared" si="0"/>
        <v>067</v>
      </c>
      <c r="B12" s="127" t="str">
        <f t="shared" si="0"/>
        <v>ทุเรียน</v>
      </c>
      <c r="C12" s="307"/>
      <c r="D12" s="308"/>
      <c r="E12" s="133"/>
      <c r="F12" s="132"/>
      <c r="G12" s="121"/>
      <c r="H12" s="121"/>
      <c r="K12" s="122">
        <v>8</v>
      </c>
      <c r="L12" s="123" t="s">
        <v>112</v>
      </c>
      <c r="M12" s="123" t="s">
        <v>113</v>
      </c>
      <c r="N12" s="124"/>
    </row>
    <row r="13" spans="1:18" s="122" customFormat="1" ht="21.95" customHeight="1">
      <c r="A13" s="221" t="str">
        <f t="shared" si="0"/>
        <v>015</v>
      </c>
      <c r="B13" s="127" t="str">
        <f t="shared" si="0"/>
        <v>ไก่หยอง</v>
      </c>
      <c r="C13" s="307"/>
      <c r="D13" s="308"/>
      <c r="E13" s="133"/>
      <c r="F13" s="132"/>
      <c r="G13" s="121"/>
      <c r="H13" s="121"/>
      <c r="K13" s="122">
        <v>9</v>
      </c>
      <c r="L13" s="123" t="s">
        <v>114</v>
      </c>
      <c r="M13" s="123" t="s">
        <v>115</v>
      </c>
      <c r="N13" s="124"/>
    </row>
    <row r="14" spans="1:18" s="122" customFormat="1" ht="21.95" customHeight="1">
      <c r="A14" s="221" t="str">
        <f t="shared" si="0"/>
        <v>028</v>
      </c>
      <c r="B14" s="127" t="str">
        <f t="shared" si="0"/>
        <v>ทูโทน</v>
      </c>
      <c r="C14" s="307"/>
      <c r="D14" s="308"/>
      <c r="E14" s="133"/>
      <c r="F14" s="132"/>
      <c r="G14" s="121"/>
      <c r="H14" s="121"/>
      <c r="K14" s="122">
        <v>10</v>
      </c>
      <c r="L14" s="123" t="s">
        <v>116</v>
      </c>
      <c r="M14" s="123" t="s">
        <v>117</v>
      </c>
      <c r="N14" s="124"/>
    </row>
    <row r="15" spans="1:18" s="122" customFormat="1" ht="21.95" customHeight="1">
      <c r="A15" s="221" t="str">
        <f t="shared" si="0"/>
        <v>099</v>
      </c>
      <c r="B15" s="127" t="str">
        <f t="shared" si="0"/>
        <v>ซอสพิซซ่า</v>
      </c>
      <c r="C15" s="307"/>
      <c r="D15" s="308"/>
      <c r="E15" s="133"/>
      <c r="F15" s="132"/>
      <c r="G15" s="121"/>
      <c r="H15" s="121"/>
      <c r="K15" s="122">
        <v>11</v>
      </c>
      <c r="L15" s="123" t="s">
        <v>118</v>
      </c>
      <c r="M15" s="123" t="s">
        <v>119</v>
      </c>
      <c r="N15" s="124"/>
    </row>
    <row r="16" spans="1:18" s="122" customFormat="1" ht="21.95" customHeight="1">
      <c r="A16" s="221">
        <f t="shared" si="0"/>
        <v>100</v>
      </c>
      <c r="B16" s="127" t="str">
        <f t="shared" si="0"/>
        <v>ไส้กรอก</v>
      </c>
      <c r="C16" s="307"/>
      <c r="D16" s="308"/>
      <c r="E16" s="133"/>
      <c r="F16" s="132"/>
      <c r="G16" s="121"/>
      <c r="H16" s="121"/>
      <c r="K16" s="122">
        <v>12</v>
      </c>
      <c r="L16" s="123">
        <v>100</v>
      </c>
      <c r="M16" s="123" t="s">
        <v>120</v>
      </c>
      <c r="N16" s="124"/>
    </row>
    <row r="17" spans="1:14" s="122" customFormat="1" ht="21.95" customHeight="1">
      <c r="A17" s="221">
        <f t="shared" si="0"/>
        <v>101</v>
      </c>
      <c r="B17" s="127" t="str">
        <f t="shared" si="0"/>
        <v>แฮมชีส</v>
      </c>
      <c r="C17" s="307"/>
      <c r="D17" s="308"/>
      <c r="E17" s="133"/>
      <c r="F17" s="132"/>
      <c r="G17" s="121"/>
      <c r="H17" s="121"/>
      <c r="K17" s="122">
        <v>13</v>
      </c>
      <c r="L17" s="123">
        <v>101</v>
      </c>
      <c r="M17" s="123" t="s">
        <v>121</v>
      </c>
    </row>
    <row r="18" spans="1:14" s="122" customFormat="1" ht="21.95" customHeight="1">
      <c r="A18" s="221">
        <f t="shared" si="0"/>
        <v>115</v>
      </c>
      <c r="B18" s="127" t="str">
        <f t="shared" si="0"/>
        <v>เนโกะ น้ำสลัด</v>
      </c>
      <c r="C18" s="307"/>
      <c r="D18" s="308"/>
      <c r="E18" s="133"/>
      <c r="F18" s="132"/>
      <c r="G18" s="121"/>
      <c r="H18" s="121"/>
      <c r="K18" s="122">
        <v>14</v>
      </c>
      <c r="L18" s="123">
        <v>115</v>
      </c>
      <c r="M18" s="123" t="s">
        <v>122</v>
      </c>
    </row>
    <row r="19" spans="1:14" s="122" customFormat="1" ht="21.95" customHeight="1">
      <c r="A19" s="221">
        <f t="shared" si="0"/>
        <v>127</v>
      </c>
      <c r="B19" s="127" t="str">
        <f t="shared" si="0"/>
        <v>เนโกะ ไก่หยอง</v>
      </c>
      <c r="C19" s="307"/>
      <c r="D19" s="308"/>
      <c r="E19" s="133"/>
      <c r="F19" s="132"/>
      <c r="G19" s="121"/>
      <c r="H19" s="121"/>
      <c r="K19" s="122">
        <v>15</v>
      </c>
      <c r="L19" s="123">
        <v>127</v>
      </c>
      <c r="M19" s="123" t="s">
        <v>123</v>
      </c>
    </row>
    <row r="20" spans="1:14" s="122" customFormat="1" ht="21.95" customHeight="1">
      <c r="A20" s="221">
        <f t="shared" si="0"/>
        <v>128</v>
      </c>
      <c r="B20" s="127" t="str">
        <f>M20</f>
        <v>เนโกะ ลูกเกด</v>
      </c>
      <c r="C20" s="307"/>
      <c r="D20" s="308"/>
      <c r="E20" s="133"/>
      <c r="F20" s="132"/>
      <c r="G20" s="121"/>
      <c r="H20" s="121"/>
      <c r="K20" s="122">
        <v>16</v>
      </c>
      <c r="L20" s="123">
        <v>128</v>
      </c>
      <c r="M20" s="123" t="s">
        <v>124</v>
      </c>
    </row>
    <row r="21" spans="1:14" s="122" customFormat="1" ht="21.95" customHeight="1">
      <c r="A21" s="221">
        <f t="shared" si="0"/>
        <v>116</v>
      </c>
      <c r="B21" s="127" t="str">
        <f>M21</f>
        <v>ดำ  - บงกช</v>
      </c>
      <c r="C21" s="307"/>
      <c r="D21" s="308"/>
      <c r="E21" s="133"/>
      <c r="F21" s="132"/>
      <c r="G21" s="121"/>
      <c r="H21" s="121"/>
      <c r="K21" s="122">
        <v>17</v>
      </c>
      <c r="L21" s="123">
        <v>116</v>
      </c>
      <c r="M21" s="123" t="s">
        <v>368</v>
      </c>
      <c r="N21" s="124"/>
    </row>
    <row r="22" spans="1:14" s="122" customFormat="1" ht="21.95" customHeight="1">
      <c r="A22" s="221">
        <f t="shared" si="0"/>
        <v>117</v>
      </c>
      <c r="B22" s="127" t="str">
        <f t="shared" si="0"/>
        <v>แดง - บงกช</v>
      </c>
      <c r="C22" s="307"/>
      <c r="D22" s="308"/>
      <c r="E22" s="133"/>
      <c r="F22" s="132"/>
      <c r="G22" s="121"/>
      <c r="H22" s="121"/>
      <c r="K22" s="122">
        <v>18</v>
      </c>
      <c r="L22" s="123">
        <v>117</v>
      </c>
      <c r="M22" s="123" t="s">
        <v>369</v>
      </c>
      <c r="N22" s="124"/>
    </row>
    <row r="23" spans="1:14" s="122" customFormat="1" ht="21.95" customHeight="1">
      <c r="A23" s="221">
        <f t="shared" si="0"/>
        <v>118</v>
      </c>
      <c r="B23" s="127" t="str">
        <f t="shared" si="0"/>
        <v>เผือก - บงกช</v>
      </c>
      <c r="C23" s="307"/>
      <c r="D23" s="308"/>
      <c r="E23" s="133"/>
      <c r="F23" s="132"/>
      <c r="G23" s="121"/>
      <c r="H23" s="121"/>
      <c r="K23" s="122">
        <v>19</v>
      </c>
      <c r="L23" s="123">
        <v>118</v>
      </c>
      <c r="M23" s="123" t="s">
        <v>370</v>
      </c>
      <c r="N23" s="124"/>
    </row>
    <row r="24" spans="1:14" s="122" customFormat="1" ht="21.95" customHeight="1">
      <c r="A24" s="221">
        <f t="shared" si="0"/>
        <v>119</v>
      </c>
      <c r="B24" s="127" t="str">
        <f t="shared" si="0"/>
        <v>เตย - บงกช</v>
      </c>
      <c r="C24" s="307"/>
      <c r="D24" s="308"/>
      <c r="E24" s="133"/>
      <c r="F24" s="132"/>
      <c r="G24" s="121"/>
      <c r="H24" s="121"/>
      <c r="K24" s="122">
        <v>20</v>
      </c>
      <c r="L24" s="123">
        <v>119</v>
      </c>
      <c r="M24" s="123" t="s">
        <v>371</v>
      </c>
      <c r="N24" s="124"/>
    </row>
    <row r="25" spans="1:14" s="122" customFormat="1" ht="21.95" customHeight="1">
      <c r="A25" s="221">
        <f t="shared" si="0"/>
        <v>124</v>
      </c>
      <c r="B25" s="127" t="str">
        <f t="shared" si="0"/>
        <v>มะพร้าว - บงกช</v>
      </c>
      <c r="C25" s="307"/>
      <c r="D25" s="308"/>
      <c r="E25" s="133"/>
      <c r="F25" s="132"/>
      <c r="G25" s="121"/>
      <c r="H25" s="121"/>
      <c r="K25" s="122">
        <v>21</v>
      </c>
      <c r="L25" s="123">
        <v>124</v>
      </c>
      <c r="M25" s="123" t="s">
        <v>376</v>
      </c>
    </row>
    <row r="26" spans="1:14" s="122" customFormat="1" ht="21.95" customHeight="1">
      <c r="A26" s="221">
        <f t="shared" si="0"/>
        <v>125</v>
      </c>
      <c r="B26" s="127" t="str">
        <f t="shared" si="0"/>
        <v>ไส้ครีมหวาน - บงกช</v>
      </c>
      <c r="C26" s="307"/>
      <c r="D26" s="308"/>
      <c r="E26" s="133"/>
      <c r="F26" s="132"/>
      <c r="G26" s="121"/>
      <c r="H26" s="121"/>
      <c r="K26" s="122">
        <v>22</v>
      </c>
      <c r="L26" s="123">
        <v>125</v>
      </c>
      <c r="M26" s="123" t="s">
        <v>377</v>
      </c>
    </row>
    <row r="27" spans="1:14" s="122" customFormat="1" ht="21.95" customHeight="1">
      <c r="A27" s="221">
        <f t="shared" si="0"/>
        <v>126</v>
      </c>
      <c r="B27" s="127" t="str">
        <f>M27</f>
        <v>เนยสด - บงกช</v>
      </c>
      <c r="C27" s="307"/>
      <c r="D27" s="308"/>
      <c r="E27" s="133"/>
      <c r="F27" s="132"/>
      <c r="G27" s="121"/>
      <c r="H27" s="121"/>
      <c r="K27" s="122">
        <v>23</v>
      </c>
      <c r="L27" s="123">
        <v>126</v>
      </c>
      <c r="M27" s="123" t="s">
        <v>378</v>
      </c>
    </row>
    <row r="28" spans="1:14" s="122" customFormat="1" ht="21.95" customHeight="1">
      <c r="A28" s="221">
        <f t="shared" si="0"/>
        <v>129</v>
      </c>
      <c r="B28" s="127" t="str">
        <f t="shared" si="0"/>
        <v>กลมสติ๊กมายอง - บงกช</v>
      </c>
      <c r="C28" s="307"/>
      <c r="D28" s="308"/>
      <c r="E28" s="133"/>
      <c r="F28" s="132"/>
      <c r="G28" s="121"/>
      <c r="H28" s="121"/>
      <c r="K28" s="122">
        <v>24</v>
      </c>
      <c r="L28" s="123">
        <v>129</v>
      </c>
      <c r="M28" s="123" t="s">
        <v>379</v>
      </c>
    </row>
    <row r="29" spans="1:14" s="122" customFormat="1" ht="21.95" customHeight="1">
      <c r="A29" s="221">
        <f t="shared" si="0"/>
        <v>106</v>
      </c>
      <c r="B29" s="127" t="str">
        <f t="shared" si="0"/>
        <v>ส.มายอง - บงกช</v>
      </c>
      <c r="C29" s="307"/>
      <c r="D29" s="308"/>
      <c r="E29" s="133"/>
      <c r="F29" s="132"/>
      <c r="G29" s="121"/>
      <c r="H29" s="121"/>
      <c r="K29" s="122">
        <v>25</v>
      </c>
      <c r="L29" s="123">
        <v>106</v>
      </c>
      <c r="M29" s="123" t="s">
        <v>372</v>
      </c>
    </row>
    <row r="30" spans="1:14" s="122" customFormat="1" ht="21.95" customHeight="1">
      <c r="A30" s="221">
        <f t="shared" si="0"/>
        <v>107</v>
      </c>
      <c r="B30" s="127" t="str">
        <f>M30</f>
        <v>ส.สตรอ - บงกช</v>
      </c>
      <c r="C30" s="307"/>
      <c r="D30" s="308"/>
      <c r="E30" s="133"/>
      <c r="F30" s="132"/>
      <c r="G30" s="121"/>
      <c r="H30" s="121"/>
      <c r="K30" s="122">
        <v>26</v>
      </c>
      <c r="L30" s="123">
        <v>107</v>
      </c>
      <c r="M30" s="123" t="s">
        <v>373</v>
      </c>
    </row>
    <row r="31" spans="1:14" s="122" customFormat="1" ht="21.95" customHeight="1">
      <c r="A31" s="221">
        <f t="shared" si="0"/>
        <v>108</v>
      </c>
      <c r="B31" s="127" t="str">
        <f t="shared" si="0"/>
        <v xml:space="preserve">ส.ช็อก - บงกช </v>
      </c>
      <c r="C31" s="307"/>
      <c r="D31" s="308"/>
      <c r="E31" s="133"/>
      <c r="F31" s="132"/>
      <c r="G31" s="121"/>
      <c r="H31" s="121"/>
      <c r="K31" s="122">
        <v>27</v>
      </c>
      <c r="L31" s="123">
        <v>108</v>
      </c>
      <c r="M31" s="123" t="s">
        <v>374</v>
      </c>
    </row>
    <row r="32" spans="1:14" s="122" customFormat="1" ht="21.95" customHeight="1">
      <c r="A32" s="221">
        <f t="shared" si="0"/>
        <v>109</v>
      </c>
      <c r="B32" s="127" t="str">
        <f t="shared" si="0"/>
        <v xml:space="preserve">ส.ครีมนม - บงกช </v>
      </c>
      <c r="C32" s="307"/>
      <c r="D32" s="308"/>
      <c r="E32" s="133"/>
      <c r="F32" s="132"/>
      <c r="G32" s="121"/>
      <c r="H32" s="121"/>
      <c r="K32" s="122">
        <v>28</v>
      </c>
      <c r="L32" s="123">
        <v>109</v>
      </c>
      <c r="M32" s="123" t="s">
        <v>375</v>
      </c>
    </row>
    <row r="33" spans="1:13" s="122" customFormat="1" ht="21.95" customHeight="1">
      <c r="A33" s="141"/>
      <c r="B33" s="127"/>
      <c r="C33" s="307"/>
      <c r="D33" s="308"/>
      <c r="E33" s="133"/>
      <c r="F33" s="132"/>
      <c r="G33" s="121"/>
      <c r="H33" s="121"/>
      <c r="K33" s="122">
        <v>29</v>
      </c>
      <c r="L33" s="123"/>
      <c r="M33" s="123"/>
    </row>
    <row r="34" spans="1:13" s="122" customFormat="1" ht="21.95" customHeight="1">
      <c r="A34" s="141"/>
      <c r="B34" s="127"/>
      <c r="C34" s="307"/>
      <c r="D34" s="308"/>
      <c r="E34" s="133"/>
      <c r="F34" s="132"/>
      <c r="G34" s="121"/>
      <c r="H34" s="121"/>
      <c r="K34" s="122">
        <v>30</v>
      </c>
      <c r="L34" s="123"/>
      <c r="M34" s="123"/>
    </row>
    <row r="35" spans="1:13" s="122" customFormat="1" ht="21.95" customHeight="1">
      <c r="A35" s="128"/>
      <c r="B35" s="127"/>
      <c r="C35" s="307"/>
      <c r="D35" s="308"/>
      <c r="E35" s="133"/>
      <c r="F35" s="132"/>
      <c r="G35" s="121"/>
      <c r="H35" s="121"/>
      <c r="K35" s="122">
        <v>31</v>
      </c>
      <c r="L35" s="123"/>
      <c r="M35" s="123"/>
    </row>
    <row r="36" spans="1:13" s="122" customFormat="1" ht="19.7" customHeight="1">
      <c r="A36" s="340" t="s">
        <v>413</v>
      </c>
      <c r="B36" s="341"/>
      <c r="C36" s="341"/>
      <c r="D36" s="341"/>
      <c r="E36" s="341"/>
      <c r="F36" s="341"/>
      <c r="G36" s="341"/>
      <c r="H36" s="342"/>
      <c r="I36" s="126"/>
    </row>
    <row r="37" spans="1:13" s="122" customFormat="1" ht="12.95" customHeight="1">
      <c r="A37" s="343"/>
      <c r="B37" s="344"/>
      <c r="C37" s="344"/>
      <c r="D37" s="344"/>
      <c r="E37" s="344"/>
      <c r="F37" s="344"/>
      <c r="G37" s="344"/>
      <c r="H37" s="345"/>
      <c r="I37" s="126"/>
    </row>
    <row r="38" spans="1:13" s="122" customFormat="1" ht="19.7" customHeight="1">
      <c r="A38" s="323" t="s">
        <v>384</v>
      </c>
      <c r="B38" s="324"/>
      <c r="C38" s="324"/>
      <c r="D38" s="324"/>
      <c r="E38" s="325"/>
      <c r="F38" s="231"/>
      <c r="G38" s="126"/>
      <c r="H38" s="126"/>
      <c r="I38" s="126"/>
    </row>
    <row r="39" spans="1:13" s="122" customFormat="1" ht="12.95" customHeight="1">
      <c r="A39" s="326"/>
      <c r="B39" s="327"/>
      <c r="C39" s="327"/>
      <c r="D39" s="327"/>
      <c r="E39" s="328"/>
      <c r="F39" s="231"/>
      <c r="G39" s="126"/>
      <c r="H39" s="126"/>
      <c r="I39" s="126"/>
    </row>
    <row r="40" spans="1:13" s="122" customFormat="1" ht="20.85" customHeight="1">
      <c r="A40" s="329" t="s">
        <v>187</v>
      </c>
      <c r="B40" s="330"/>
      <c r="C40" s="330"/>
      <c r="D40" s="330"/>
      <c r="E40" s="331"/>
      <c r="F40" s="131"/>
      <c r="G40" s="117"/>
      <c r="H40" s="117"/>
      <c r="I40" s="117"/>
    </row>
    <row r="41" spans="1:13" s="122" customFormat="1" ht="21.2" customHeight="1">
      <c r="A41" s="115" t="s">
        <v>268</v>
      </c>
      <c r="B41" s="320"/>
      <c r="C41" s="321"/>
      <c r="D41" s="321"/>
      <c r="E41" s="322"/>
      <c r="F41" s="131"/>
      <c r="G41" s="117"/>
      <c r="H41" s="117"/>
      <c r="I41" s="117"/>
    </row>
    <row r="42" spans="1:13" s="122" customFormat="1" ht="21.2" customHeight="1">
      <c r="A42" s="115" t="s">
        <v>385</v>
      </c>
      <c r="B42" s="320"/>
      <c r="C42" s="321"/>
      <c r="D42" s="321"/>
      <c r="E42" s="322"/>
      <c r="F42" s="131" t="s">
        <v>262</v>
      </c>
      <c r="G42" s="117"/>
      <c r="H42" s="117" t="s">
        <v>386</v>
      </c>
      <c r="I42" s="117"/>
    </row>
    <row r="43" spans="1:13" s="122" customFormat="1" ht="21.2" customHeight="1">
      <c r="A43" s="115" t="s">
        <v>276</v>
      </c>
      <c r="B43" s="320"/>
      <c r="C43" s="321"/>
      <c r="D43" s="321"/>
      <c r="E43" s="322"/>
      <c r="F43" s="131"/>
      <c r="G43" s="117"/>
      <c r="H43" s="117"/>
      <c r="I43" s="117"/>
    </row>
    <row r="44" spans="1:13" s="122" customFormat="1" ht="20.85" customHeight="1">
      <c r="A44" s="115" t="s">
        <v>190</v>
      </c>
      <c r="B44" s="320"/>
      <c r="C44" s="321"/>
      <c r="D44" s="321"/>
      <c r="E44" s="322"/>
      <c r="F44" s="131" t="s">
        <v>414</v>
      </c>
      <c r="G44" s="117"/>
      <c r="H44" s="117" t="s">
        <v>386</v>
      </c>
      <c r="I44" s="117"/>
    </row>
    <row r="45" spans="1:13" ht="23.45" customHeight="1">
      <c r="A45" s="115" t="s">
        <v>191</v>
      </c>
      <c r="B45" s="320"/>
      <c r="C45" s="321"/>
      <c r="D45" s="321"/>
      <c r="E45" s="322"/>
      <c r="F45" s="131"/>
      <c r="G45" s="117"/>
      <c r="H45" s="117"/>
      <c r="I45" s="117"/>
    </row>
  </sheetData>
  <mergeCells count="47">
    <mergeCell ref="C10:D10"/>
    <mergeCell ref="A1:H1"/>
    <mergeCell ref="A2:D2"/>
    <mergeCell ref="E2:H2"/>
    <mergeCell ref="A3:A4"/>
    <mergeCell ref="B3:B4"/>
    <mergeCell ref="C3:D4"/>
    <mergeCell ref="E3:F3"/>
    <mergeCell ref="G3:H3"/>
    <mergeCell ref="C5:D5"/>
    <mergeCell ref="C6:D6"/>
    <mergeCell ref="C7:D7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4:D34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B43:E43"/>
    <mergeCell ref="B44:E44"/>
    <mergeCell ref="B45:E45"/>
    <mergeCell ref="C35:D35"/>
    <mergeCell ref="A36:H37"/>
    <mergeCell ref="A38:E39"/>
    <mergeCell ref="A40:E40"/>
    <mergeCell ref="B41:E41"/>
    <mergeCell ref="B42:E42"/>
  </mergeCells>
  <conditionalFormatting sqref="A5:B35 E5:G35">
    <cfRule type="containsErrors" dxfId="31" priority="2">
      <formula>ISERROR(A5)</formula>
    </cfRule>
  </conditionalFormatting>
  <conditionalFormatting sqref="G5:G35">
    <cfRule type="containsBlanks" dxfId="30" priority="1">
      <formula>LEN(TRIM(G5))=0</formula>
    </cfRule>
  </conditionalFormatting>
  <printOptions horizontalCentered="1"/>
  <pageMargins left="1.5748031496062993" right="0" top="0.39370078740157483" bottom="0" header="0.31496062992125984" footer="0.31496062992125984"/>
  <pageSetup scale="75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4DB19-B033-457D-8989-C9518681DE5D}">
  <sheetPr>
    <tabColor rgb="FFFF0000"/>
  </sheetPr>
  <dimension ref="A1:R45"/>
  <sheetViews>
    <sheetView showGridLines="0" topLeftCell="A31" zoomScale="90" zoomScaleNormal="90" workbookViewId="0">
      <selection activeCell="H3" sqref="H3:I3"/>
    </sheetView>
  </sheetViews>
  <sheetFormatPr defaultColWidth="9" defaultRowHeight="18.75" customHeight="1"/>
  <cols>
    <col min="1" max="1" width="5" style="118" customWidth="1"/>
    <col min="2" max="2" width="24.125" style="118" customWidth="1"/>
    <col min="3" max="3" width="6.125" style="118" customWidth="1"/>
    <col min="4" max="4" width="2" style="118" customWidth="1"/>
    <col min="5" max="6" width="7.125" style="118" customWidth="1"/>
    <col min="7" max="8" width="8.375" style="118" customWidth="1"/>
    <col min="9" max="9" width="14.25" style="118" customWidth="1"/>
    <col min="10" max="12" width="9" style="118"/>
    <col min="13" max="13" width="25.625" style="118" customWidth="1"/>
    <col min="14" max="16384" width="9" style="118"/>
  </cols>
  <sheetData>
    <row r="1" spans="1:18" ht="26.45" customHeight="1">
      <c r="A1" s="309" t="s">
        <v>92</v>
      </c>
      <c r="B1" s="309"/>
      <c r="C1" s="309"/>
      <c r="D1" s="309"/>
      <c r="E1" s="309"/>
      <c r="F1" s="309"/>
      <c r="G1" s="309"/>
      <c r="H1" s="309"/>
      <c r="I1" s="117"/>
      <c r="J1" s="117"/>
    </row>
    <row r="2" spans="1:18" ht="37.15" customHeight="1">
      <c r="A2" s="310" t="s">
        <v>362</v>
      </c>
      <c r="B2" s="311"/>
      <c r="C2" s="311"/>
      <c r="D2" s="311"/>
      <c r="E2" s="312" t="s">
        <v>363</v>
      </c>
      <c r="F2" s="313"/>
      <c r="G2" s="313"/>
      <c r="H2" s="314"/>
      <c r="I2" s="117"/>
      <c r="M2" s="118" t="s">
        <v>198</v>
      </c>
    </row>
    <row r="3" spans="1:18" ht="16.7" customHeight="1">
      <c r="A3" s="315" t="s">
        <v>93</v>
      </c>
      <c r="B3" s="262" t="s">
        <v>100</v>
      </c>
      <c r="C3" s="288" t="s">
        <v>364</v>
      </c>
      <c r="D3" s="288"/>
      <c r="E3" s="316" t="s">
        <v>365</v>
      </c>
      <c r="F3" s="317"/>
      <c r="G3" s="318" t="s">
        <v>366</v>
      </c>
      <c r="H3" s="319"/>
      <c r="I3" s="117"/>
    </row>
    <row r="4" spans="1:18" ht="16.7" customHeight="1">
      <c r="A4" s="315"/>
      <c r="B4" s="262"/>
      <c r="C4" s="288"/>
      <c r="D4" s="288"/>
      <c r="E4" s="237">
        <v>1</v>
      </c>
      <c r="F4" s="223">
        <v>2</v>
      </c>
      <c r="G4" s="225" t="s">
        <v>415</v>
      </c>
      <c r="H4" s="225" t="s">
        <v>367</v>
      </c>
      <c r="I4" s="116"/>
      <c r="L4" s="119" t="s">
        <v>93</v>
      </c>
      <c r="M4" s="120" t="s">
        <v>100</v>
      </c>
    </row>
    <row r="5" spans="1:18" s="122" customFormat="1" ht="21.95" customHeight="1">
      <c r="A5" s="221" t="str">
        <f>L5</f>
        <v>060</v>
      </c>
      <c r="B5" s="127" t="str">
        <f>M5</f>
        <v>เตย</v>
      </c>
      <c r="C5" s="307"/>
      <c r="D5" s="308"/>
      <c r="E5" s="133"/>
      <c r="F5" s="132"/>
      <c r="G5" s="121"/>
      <c r="H5" s="121"/>
      <c r="K5" s="122">
        <v>1</v>
      </c>
      <c r="L5" s="123" t="s">
        <v>101</v>
      </c>
      <c r="M5" s="123" t="s">
        <v>102</v>
      </c>
      <c r="N5" s="124"/>
      <c r="R5" s="135"/>
    </row>
    <row r="6" spans="1:18" s="122" customFormat="1" ht="21.95" customHeight="1">
      <c r="A6" s="221" t="str">
        <f t="shared" ref="A6:B32" si="0">L6</f>
        <v>069</v>
      </c>
      <c r="B6" s="127" t="str">
        <f t="shared" si="0"/>
        <v>นม</v>
      </c>
      <c r="C6" s="307"/>
      <c r="D6" s="308"/>
      <c r="E6" s="133"/>
      <c r="F6" s="132"/>
      <c r="G6" s="121"/>
      <c r="H6" s="121"/>
      <c r="K6" s="122">
        <v>2</v>
      </c>
      <c r="L6" s="123" t="s">
        <v>411</v>
      </c>
      <c r="M6" s="123" t="s">
        <v>412</v>
      </c>
      <c r="N6" s="124"/>
    </row>
    <row r="7" spans="1:18" s="122" customFormat="1" ht="21.95" customHeight="1">
      <c r="A7" s="221" t="str">
        <f t="shared" si="0"/>
        <v>070</v>
      </c>
      <c r="B7" s="127" t="str">
        <f t="shared" si="0"/>
        <v>เผือก</v>
      </c>
      <c r="C7" s="307"/>
      <c r="D7" s="308"/>
      <c r="E7" s="133"/>
      <c r="F7" s="132"/>
      <c r="G7" s="121"/>
      <c r="H7" s="121"/>
      <c r="K7" s="122">
        <v>3</v>
      </c>
      <c r="L7" s="123" t="s">
        <v>103</v>
      </c>
      <c r="M7" s="123" t="s">
        <v>104</v>
      </c>
      <c r="N7" s="124"/>
    </row>
    <row r="8" spans="1:18" s="122" customFormat="1" ht="21.95" customHeight="1">
      <c r="A8" s="221" t="str">
        <f t="shared" si="0"/>
        <v>043</v>
      </c>
      <c r="B8" s="127" t="str">
        <f t="shared" si="0"/>
        <v>มะพร้าว</v>
      </c>
      <c r="C8" s="307"/>
      <c r="D8" s="308"/>
      <c r="E8" s="133"/>
      <c r="F8" s="132"/>
      <c r="G8" s="121"/>
      <c r="H8" s="121"/>
      <c r="K8" s="122">
        <v>4</v>
      </c>
      <c r="L8" s="123" t="s">
        <v>105</v>
      </c>
      <c r="M8" s="123" t="s">
        <v>106</v>
      </c>
      <c r="N8" s="124"/>
    </row>
    <row r="9" spans="1:18" s="122" customFormat="1" ht="21.95" customHeight="1">
      <c r="A9" s="221" t="str">
        <f t="shared" si="0"/>
        <v>012</v>
      </c>
      <c r="B9" s="127" t="str">
        <f t="shared" si="0"/>
        <v>สับปะรด</v>
      </c>
      <c r="C9" s="307"/>
      <c r="D9" s="308"/>
      <c r="E9" s="133"/>
      <c r="F9" s="132"/>
      <c r="G9" s="121"/>
      <c r="H9" s="121"/>
      <c r="K9" s="122">
        <v>5</v>
      </c>
      <c r="L9" s="123" t="s">
        <v>107</v>
      </c>
      <c r="M9" s="123" t="s">
        <v>42</v>
      </c>
      <c r="N9" s="124"/>
    </row>
    <row r="10" spans="1:18" s="122" customFormat="1" ht="21.95" customHeight="1">
      <c r="A10" s="221" t="str">
        <f t="shared" si="0"/>
        <v>021</v>
      </c>
      <c r="B10" s="127" t="str">
        <f t="shared" si="0"/>
        <v>สตรอ</v>
      </c>
      <c r="C10" s="307"/>
      <c r="D10" s="308"/>
      <c r="E10" s="133"/>
      <c r="F10" s="132"/>
      <c r="G10" s="121"/>
      <c r="H10" s="121"/>
      <c r="K10" s="122">
        <v>6</v>
      </c>
      <c r="L10" s="123" t="s">
        <v>108</v>
      </c>
      <c r="M10" s="123" t="s">
        <v>109</v>
      </c>
      <c r="N10" s="124"/>
    </row>
    <row r="11" spans="1:18" s="122" customFormat="1" ht="21.95" customHeight="1">
      <c r="A11" s="221" t="str">
        <f t="shared" si="0"/>
        <v>065</v>
      </c>
      <c r="B11" s="127" t="str">
        <f t="shared" si="0"/>
        <v>ข้าวโพด</v>
      </c>
      <c r="C11" s="307"/>
      <c r="D11" s="308"/>
      <c r="E11" s="133"/>
      <c r="F11" s="132"/>
      <c r="G11" s="121"/>
      <c r="H11" s="121"/>
      <c r="K11" s="122">
        <v>7</v>
      </c>
      <c r="L11" s="123" t="s">
        <v>110</v>
      </c>
      <c r="M11" s="123" t="s">
        <v>111</v>
      </c>
      <c r="N11" s="124"/>
    </row>
    <row r="12" spans="1:18" s="122" customFormat="1" ht="21.95" customHeight="1">
      <c r="A12" s="221" t="str">
        <f t="shared" si="0"/>
        <v>067</v>
      </c>
      <c r="B12" s="127" t="str">
        <f t="shared" si="0"/>
        <v>ทุเรียน</v>
      </c>
      <c r="C12" s="307"/>
      <c r="D12" s="308"/>
      <c r="E12" s="133"/>
      <c r="F12" s="132"/>
      <c r="G12" s="121"/>
      <c r="H12" s="121"/>
      <c r="K12" s="122">
        <v>8</v>
      </c>
      <c r="L12" s="123" t="s">
        <v>112</v>
      </c>
      <c r="M12" s="123" t="s">
        <v>113</v>
      </c>
      <c r="N12" s="124"/>
    </row>
    <row r="13" spans="1:18" s="122" customFormat="1" ht="21.95" customHeight="1">
      <c r="A13" s="221" t="str">
        <f t="shared" si="0"/>
        <v>015</v>
      </c>
      <c r="B13" s="127" t="str">
        <f t="shared" si="0"/>
        <v>ไก่หยอง</v>
      </c>
      <c r="C13" s="307"/>
      <c r="D13" s="308"/>
      <c r="E13" s="133"/>
      <c r="F13" s="132"/>
      <c r="G13" s="121"/>
      <c r="H13" s="121"/>
      <c r="K13" s="122">
        <v>9</v>
      </c>
      <c r="L13" s="123" t="s">
        <v>114</v>
      </c>
      <c r="M13" s="123" t="s">
        <v>115</v>
      </c>
      <c r="N13" s="124"/>
    </row>
    <row r="14" spans="1:18" s="122" customFormat="1" ht="21.95" customHeight="1">
      <c r="A14" s="221" t="str">
        <f t="shared" si="0"/>
        <v>028</v>
      </c>
      <c r="B14" s="127" t="str">
        <f t="shared" si="0"/>
        <v>ทูโทน</v>
      </c>
      <c r="C14" s="307"/>
      <c r="D14" s="308"/>
      <c r="E14" s="133"/>
      <c r="F14" s="132"/>
      <c r="G14" s="121"/>
      <c r="H14" s="121"/>
      <c r="K14" s="122">
        <v>10</v>
      </c>
      <c r="L14" s="123" t="s">
        <v>116</v>
      </c>
      <c r="M14" s="123" t="s">
        <v>117</v>
      </c>
      <c r="N14" s="124"/>
    </row>
    <row r="15" spans="1:18" s="122" customFormat="1" ht="21.95" customHeight="1">
      <c r="A15" s="221" t="str">
        <f t="shared" si="0"/>
        <v>099</v>
      </c>
      <c r="B15" s="127" t="str">
        <f t="shared" si="0"/>
        <v>ซอสพิซซ่า</v>
      </c>
      <c r="C15" s="307"/>
      <c r="D15" s="308"/>
      <c r="E15" s="133"/>
      <c r="F15" s="132"/>
      <c r="G15" s="121"/>
      <c r="H15" s="121"/>
      <c r="K15" s="122">
        <v>11</v>
      </c>
      <c r="L15" s="123" t="s">
        <v>118</v>
      </c>
      <c r="M15" s="123" t="s">
        <v>119</v>
      </c>
      <c r="N15" s="124"/>
    </row>
    <row r="16" spans="1:18" s="122" customFormat="1" ht="21.95" customHeight="1">
      <c r="A16" s="221">
        <f t="shared" si="0"/>
        <v>100</v>
      </c>
      <c r="B16" s="127" t="str">
        <f t="shared" si="0"/>
        <v>ไส้กรอก</v>
      </c>
      <c r="C16" s="307"/>
      <c r="D16" s="308"/>
      <c r="E16" s="133"/>
      <c r="F16" s="132"/>
      <c r="G16" s="121"/>
      <c r="H16" s="121"/>
      <c r="K16" s="122">
        <v>12</v>
      </c>
      <c r="L16" s="123">
        <v>100</v>
      </c>
      <c r="M16" s="123" t="s">
        <v>120</v>
      </c>
      <c r="N16" s="124"/>
    </row>
    <row r="17" spans="1:14" s="122" customFormat="1" ht="21.95" customHeight="1">
      <c r="A17" s="221">
        <f t="shared" si="0"/>
        <v>101</v>
      </c>
      <c r="B17" s="127" t="str">
        <f t="shared" si="0"/>
        <v>แฮมชีส</v>
      </c>
      <c r="C17" s="307"/>
      <c r="D17" s="308"/>
      <c r="E17" s="133"/>
      <c r="F17" s="132"/>
      <c r="G17" s="121"/>
      <c r="H17" s="121"/>
      <c r="K17" s="122">
        <v>13</v>
      </c>
      <c r="L17" s="123">
        <v>101</v>
      </c>
      <c r="M17" s="123" t="s">
        <v>121</v>
      </c>
    </row>
    <row r="18" spans="1:14" s="122" customFormat="1" ht="21.95" customHeight="1">
      <c r="A18" s="221">
        <f t="shared" si="0"/>
        <v>115</v>
      </c>
      <c r="B18" s="127" t="str">
        <f t="shared" si="0"/>
        <v>เนโกะ น้ำสลัด</v>
      </c>
      <c r="C18" s="307"/>
      <c r="D18" s="308"/>
      <c r="E18" s="133"/>
      <c r="F18" s="132"/>
      <c r="G18" s="121"/>
      <c r="H18" s="121"/>
      <c r="K18" s="122">
        <v>14</v>
      </c>
      <c r="L18" s="123">
        <v>115</v>
      </c>
      <c r="M18" s="123" t="s">
        <v>122</v>
      </c>
    </row>
    <row r="19" spans="1:14" s="122" customFormat="1" ht="21.95" customHeight="1">
      <c r="A19" s="221">
        <f t="shared" si="0"/>
        <v>127</v>
      </c>
      <c r="B19" s="127" t="str">
        <f t="shared" si="0"/>
        <v>เนโกะ ไก่หยอง</v>
      </c>
      <c r="C19" s="307"/>
      <c r="D19" s="308"/>
      <c r="E19" s="133"/>
      <c r="F19" s="132"/>
      <c r="G19" s="121"/>
      <c r="H19" s="121"/>
      <c r="K19" s="122">
        <v>15</v>
      </c>
      <c r="L19" s="123">
        <v>127</v>
      </c>
      <c r="M19" s="123" t="s">
        <v>123</v>
      </c>
    </row>
    <row r="20" spans="1:14" s="122" customFormat="1" ht="21.95" customHeight="1">
      <c r="A20" s="221">
        <f t="shared" si="0"/>
        <v>128</v>
      </c>
      <c r="B20" s="127" t="str">
        <f>M20</f>
        <v>เนโกะ ลูกเกด</v>
      </c>
      <c r="C20" s="307"/>
      <c r="D20" s="308"/>
      <c r="E20" s="133"/>
      <c r="F20" s="132"/>
      <c r="G20" s="121"/>
      <c r="H20" s="121"/>
      <c r="K20" s="122">
        <v>16</v>
      </c>
      <c r="L20" s="123">
        <v>128</v>
      </c>
      <c r="M20" s="123" t="s">
        <v>124</v>
      </c>
    </row>
    <row r="21" spans="1:14" s="122" customFormat="1" ht="21.95" customHeight="1">
      <c r="A21" s="221">
        <f t="shared" si="0"/>
        <v>116</v>
      </c>
      <c r="B21" s="127" t="str">
        <f>M21</f>
        <v>ดำ  - บงกช</v>
      </c>
      <c r="C21" s="307"/>
      <c r="D21" s="308"/>
      <c r="E21" s="133"/>
      <c r="F21" s="132"/>
      <c r="G21" s="121"/>
      <c r="H21" s="121"/>
      <c r="K21" s="122">
        <v>17</v>
      </c>
      <c r="L21" s="123">
        <v>116</v>
      </c>
      <c r="M21" s="123" t="s">
        <v>368</v>
      </c>
      <c r="N21" s="124"/>
    </row>
    <row r="22" spans="1:14" s="122" customFormat="1" ht="21.95" customHeight="1">
      <c r="A22" s="221">
        <f t="shared" si="0"/>
        <v>117</v>
      </c>
      <c r="B22" s="127" t="str">
        <f t="shared" si="0"/>
        <v>แดง - บงกช</v>
      </c>
      <c r="C22" s="307"/>
      <c r="D22" s="308"/>
      <c r="E22" s="133"/>
      <c r="F22" s="132"/>
      <c r="G22" s="121"/>
      <c r="H22" s="121"/>
      <c r="K22" s="122">
        <v>18</v>
      </c>
      <c r="L22" s="123">
        <v>117</v>
      </c>
      <c r="M22" s="123" t="s">
        <v>369</v>
      </c>
      <c r="N22" s="124"/>
    </row>
    <row r="23" spans="1:14" s="122" customFormat="1" ht="21.95" customHeight="1">
      <c r="A23" s="221">
        <f t="shared" si="0"/>
        <v>118</v>
      </c>
      <c r="B23" s="127" t="str">
        <f t="shared" si="0"/>
        <v>เผือก - บงกช</v>
      </c>
      <c r="C23" s="307"/>
      <c r="D23" s="308"/>
      <c r="E23" s="133"/>
      <c r="F23" s="132"/>
      <c r="G23" s="121"/>
      <c r="H23" s="121"/>
      <c r="K23" s="122">
        <v>19</v>
      </c>
      <c r="L23" s="123">
        <v>118</v>
      </c>
      <c r="M23" s="123" t="s">
        <v>370</v>
      </c>
      <c r="N23" s="124"/>
    </row>
    <row r="24" spans="1:14" s="122" customFormat="1" ht="21.95" customHeight="1">
      <c r="A24" s="221">
        <f t="shared" si="0"/>
        <v>119</v>
      </c>
      <c r="B24" s="127" t="str">
        <f t="shared" si="0"/>
        <v>เตย - บงกช</v>
      </c>
      <c r="C24" s="307"/>
      <c r="D24" s="308"/>
      <c r="E24" s="133"/>
      <c r="F24" s="132"/>
      <c r="G24" s="121"/>
      <c r="H24" s="121"/>
      <c r="K24" s="122">
        <v>20</v>
      </c>
      <c r="L24" s="123">
        <v>119</v>
      </c>
      <c r="M24" s="123" t="s">
        <v>371</v>
      </c>
      <c r="N24" s="124"/>
    </row>
    <row r="25" spans="1:14" s="122" customFormat="1" ht="21.95" customHeight="1">
      <c r="A25" s="221">
        <f t="shared" si="0"/>
        <v>124</v>
      </c>
      <c r="B25" s="127" t="str">
        <f t="shared" si="0"/>
        <v>มะพร้าว - บงกช</v>
      </c>
      <c r="C25" s="307"/>
      <c r="D25" s="308"/>
      <c r="E25" s="133"/>
      <c r="F25" s="132"/>
      <c r="G25" s="121"/>
      <c r="H25" s="121"/>
      <c r="K25" s="122">
        <v>21</v>
      </c>
      <c r="L25" s="123">
        <v>124</v>
      </c>
      <c r="M25" s="123" t="s">
        <v>376</v>
      </c>
    </row>
    <row r="26" spans="1:14" s="122" customFormat="1" ht="21.95" customHeight="1">
      <c r="A26" s="221">
        <f t="shared" si="0"/>
        <v>125</v>
      </c>
      <c r="B26" s="127" t="str">
        <f t="shared" si="0"/>
        <v>ไส้ครีมหวาน - บงกช</v>
      </c>
      <c r="C26" s="307"/>
      <c r="D26" s="308"/>
      <c r="E26" s="133"/>
      <c r="F26" s="132"/>
      <c r="G26" s="121"/>
      <c r="H26" s="121"/>
      <c r="K26" s="122">
        <v>22</v>
      </c>
      <c r="L26" s="123">
        <v>125</v>
      </c>
      <c r="M26" s="123" t="s">
        <v>377</v>
      </c>
    </row>
    <row r="27" spans="1:14" s="122" customFormat="1" ht="21.95" customHeight="1">
      <c r="A27" s="221">
        <f t="shared" si="0"/>
        <v>126</v>
      </c>
      <c r="B27" s="127" t="str">
        <f>M27</f>
        <v>เนยสด - บงกช</v>
      </c>
      <c r="C27" s="307"/>
      <c r="D27" s="308"/>
      <c r="E27" s="133"/>
      <c r="F27" s="132"/>
      <c r="G27" s="121"/>
      <c r="H27" s="121"/>
      <c r="K27" s="122">
        <v>23</v>
      </c>
      <c r="L27" s="123">
        <v>126</v>
      </c>
      <c r="M27" s="123" t="s">
        <v>378</v>
      </c>
    </row>
    <row r="28" spans="1:14" s="122" customFormat="1" ht="21.95" customHeight="1">
      <c r="A28" s="221">
        <f t="shared" si="0"/>
        <v>129</v>
      </c>
      <c r="B28" s="127" t="str">
        <f t="shared" si="0"/>
        <v>กลมสติ๊กมายอง - บงกช</v>
      </c>
      <c r="C28" s="307"/>
      <c r="D28" s="308"/>
      <c r="E28" s="133"/>
      <c r="F28" s="132"/>
      <c r="G28" s="121"/>
      <c r="H28" s="121"/>
      <c r="K28" s="122">
        <v>24</v>
      </c>
      <c r="L28" s="123">
        <v>129</v>
      </c>
      <c r="M28" s="123" t="s">
        <v>379</v>
      </c>
    </row>
    <row r="29" spans="1:14" s="122" customFormat="1" ht="21.95" customHeight="1">
      <c r="A29" s="221">
        <f t="shared" si="0"/>
        <v>106</v>
      </c>
      <c r="B29" s="127" t="str">
        <f t="shared" si="0"/>
        <v>ส.มายอง - บงกช</v>
      </c>
      <c r="C29" s="307"/>
      <c r="D29" s="308"/>
      <c r="E29" s="133"/>
      <c r="F29" s="132"/>
      <c r="G29" s="121"/>
      <c r="H29" s="121"/>
      <c r="K29" s="122">
        <v>25</v>
      </c>
      <c r="L29" s="123">
        <v>106</v>
      </c>
      <c r="M29" s="123" t="s">
        <v>372</v>
      </c>
    </row>
    <row r="30" spans="1:14" s="122" customFormat="1" ht="21.95" customHeight="1">
      <c r="A30" s="221">
        <f t="shared" si="0"/>
        <v>107</v>
      </c>
      <c r="B30" s="127" t="str">
        <f>M30</f>
        <v>ส.สตรอ - บงกช</v>
      </c>
      <c r="C30" s="307"/>
      <c r="D30" s="308"/>
      <c r="E30" s="133"/>
      <c r="F30" s="132"/>
      <c r="G30" s="121"/>
      <c r="H30" s="121"/>
      <c r="K30" s="122">
        <v>26</v>
      </c>
      <c r="L30" s="123">
        <v>107</v>
      </c>
      <c r="M30" s="123" t="s">
        <v>373</v>
      </c>
    </row>
    <row r="31" spans="1:14" s="122" customFormat="1" ht="21.95" customHeight="1">
      <c r="A31" s="221">
        <f t="shared" si="0"/>
        <v>108</v>
      </c>
      <c r="B31" s="127" t="str">
        <f t="shared" si="0"/>
        <v xml:space="preserve">ส.ช็อก - บงกช </v>
      </c>
      <c r="C31" s="307"/>
      <c r="D31" s="308"/>
      <c r="E31" s="133"/>
      <c r="F31" s="132"/>
      <c r="G31" s="121"/>
      <c r="H31" s="121"/>
      <c r="K31" s="122">
        <v>27</v>
      </c>
      <c r="L31" s="123">
        <v>108</v>
      </c>
      <c r="M31" s="123" t="s">
        <v>374</v>
      </c>
    </row>
    <row r="32" spans="1:14" s="122" customFormat="1" ht="21.95" customHeight="1">
      <c r="A32" s="221">
        <f t="shared" si="0"/>
        <v>109</v>
      </c>
      <c r="B32" s="127" t="str">
        <f t="shared" si="0"/>
        <v xml:space="preserve">ส.ครีมนม - บงกช </v>
      </c>
      <c r="C32" s="307"/>
      <c r="D32" s="308"/>
      <c r="E32" s="133"/>
      <c r="F32" s="132"/>
      <c r="G32" s="121"/>
      <c r="H32" s="121"/>
      <c r="K32" s="122">
        <v>28</v>
      </c>
      <c r="L32" s="123">
        <v>109</v>
      </c>
      <c r="M32" s="123" t="s">
        <v>375</v>
      </c>
    </row>
    <row r="33" spans="1:13" s="122" customFormat="1" ht="21.95" customHeight="1">
      <c r="A33" s="141" t="str">
        <f>L33</f>
        <v>004</v>
      </c>
      <c r="B33" s="127" t="str">
        <f>M33</f>
        <v>แพไอติมเล็ก ระบุจำนวน แพ</v>
      </c>
      <c r="C33" s="307"/>
      <c r="D33" s="308"/>
      <c r="E33" s="133"/>
      <c r="F33" s="132"/>
      <c r="G33" s="121"/>
      <c r="H33" s="121"/>
      <c r="K33" s="122">
        <v>29</v>
      </c>
      <c r="L33" s="123" t="s">
        <v>416</v>
      </c>
      <c r="M33" s="123" t="s">
        <v>417</v>
      </c>
    </row>
    <row r="34" spans="1:13" s="122" customFormat="1" ht="21.95" customHeight="1">
      <c r="A34" s="141" t="str">
        <f>L34</f>
        <v>05/06</v>
      </c>
      <c r="B34" s="127" t="str">
        <f>M34</f>
        <v>แพ/นุ่ม ระบุจำนวน แพ</v>
      </c>
      <c r="C34" s="307"/>
      <c r="D34" s="308"/>
      <c r="E34" s="133"/>
      <c r="F34" s="132"/>
      <c r="G34" s="121"/>
      <c r="H34" s="121"/>
      <c r="K34" s="122">
        <v>30</v>
      </c>
      <c r="L34" s="123" t="s">
        <v>418</v>
      </c>
      <c r="M34" s="123" t="s">
        <v>419</v>
      </c>
    </row>
    <row r="35" spans="1:13" s="122" customFormat="1" ht="21.95" customHeight="1">
      <c r="A35" s="128"/>
      <c r="B35" s="127"/>
      <c r="C35" s="307"/>
      <c r="D35" s="308"/>
      <c r="E35" s="133"/>
      <c r="F35" s="132"/>
      <c r="G35" s="121"/>
      <c r="H35" s="121"/>
      <c r="K35" s="122">
        <v>31</v>
      </c>
      <c r="L35" s="123"/>
      <c r="M35" s="123"/>
    </row>
    <row r="36" spans="1:13" s="122" customFormat="1" ht="19.7" customHeight="1">
      <c r="A36" s="340" t="s">
        <v>413</v>
      </c>
      <c r="B36" s="341"/>
      <c r="C36" s="341"/>
      <c r="D36" s="341"/>
      <c r="E36" s="341"/>
      <c r="F36" s="341"/>
      <c r="G36" s="341"/>
      <c r="H36" s="342"/>
      <c r="I36" s="126"/>
    </row>
    <row r="37" spans="1:13" s="122" customFormat="1" ht="12.95" customHeight="1">
      <c r="A37" s="343"/>
      <c r="B37" s="344"/>
      <c r="C37" s="344"/>
      <c r="D37" s="344"/>
      <c r="E37" s="344"/>
      <c r="F37" s="344"/>
      <c r="G37" s="344"/>
      <c r="H37" s="345"/>
      <c r="I37" s="126"/>
    </row>
    <row r="38" spans="1:13" s="122" customFormat="1" ht="19.7" customHeight="1">
      <c r="A38" s="323" t="s">
        <v>384</v>
      </c>
      <c r="B38" s="324"/>
      <c r="C38" s="324"/>
      <c r="D38" s="324"/>
      <c r="E38" s="325"/>
      <c r="F38" s="231"/>
      <c r="G38" s="126"/>
      <c r="H38" s="126"/>
      <c r="I38" s="126"/>
    </row>
    <row r="39" spans="1:13" s="122" customFormat="1" ht="12.95" customHeight="1">
      <c r="A39" s="326"/>
      <c r="B39" s="327"/>
      <c r="C39" s="327"/>
      <c r="D39" s="327"/>
      <c r="E39" s="328"/>
      <c r="F39" s="231"/>
      <c r="G39" s="126"/>
      <c r="H39" s="126"/>
      <c r="I39" s="126"/>
    </row>
    <row r="40" spans="1:13" s="122" customFormat="1" ht="20.85" customHeight="1">
      <c r="A40" s="329" t="s">
        <v>187</v>
      </c>
      <c r="B40" s="330"/>
      <c r="C40" s="330"/>
      <c r="D40" s="330"/>
      <c r="E40" s="331"/>
      <c r="F40" s="131" t="s">
        <v>262</v>
      </c>
      <c r="G40" s="117"/>
      <c r="H40" s="117" t="s">
        <v>386</v>
      </c>
      <c r="I40" s="117"/>
    </row>
    <row r="41" spans="1:13" s="122" customFormat="1" ht="21.2" customHeight="1">
      <c r="A41" s="115" t="s">
        <v>268</v>
      </c>
      <c r="B41" s="320"/>
      <c r="C41" s="321"/>
      <c r="D41" s="321"/>
      <c r="E41" s="322"/>
      <c r="F41" s="131"/>
      <c r="G41" s="117"/>
      <c r="H41" s="117"/>
      <c r="I41" s="117"/>
    </row>
    <row r="42" spans="1:13" s="122" customFormat="1" ht="21.2" customHeight="1">
      <c r="A42" s="115" t="s">
        <v>385</v>
      </c>
      <c r="B42" s="320"/>
      <c r="C42" s="321"/>
      <c r="D42" s="321"/>
      <c r="E42" s="322"/>
      <c r="F42" s="131" t="s">
        <v>420</v>
      </c>
      <c r="G42" s="117"/>
      <c r="H42" s="117" t="s">
        <v>386</v>
      </c>
      <c r="I42" s="117"/>
    </row>
    <row r="43" spans="1:13" s="122" customFormat="1" ht="21.2" customHeight="1">
      <c r="A43" s="115" t="s">
        <v>276</v>
      </c>
      <c r="B43" s="320"/>
      <c r="C43" s="321"/>
      <c r="D43" s="321"/>
      <c r="E43" s="322"/>
      <c r="F43" s="131"/>
      <c r="G43" s="117"/>
      <c r="H43" s="117"/>
      <c r="I43" s="117"/>
    </row>
    <row r="44" spans="1:13" s="122" customFormat="1" ht="20.85" customHeight="1">
      <c r="A44" s="115" t="s">
        <v>190</v>
      </c>
      <c r="B44" s="320"/>
      <c r="C44" s="321"/>
      <c r="D44" s="321"/>
      <c r="E44" s="322"/>
      <c r="F44" s="131" t="s">
        <v>414</v>
      </c>
      <c r="G44" s="117"/>
      <c r="H44" s="117" t="s">
        <v>386</v>
      </c>
      <c r="I44" s="117"/>
    </row>
    <row r="45" spans="1:13" ht="23.45" customHeight="1">
      <c r="A45" s="115" t="s">
        <v>191</v>
      </c>
      <c r="B45" s="320"/>
      <c r="C45" s="321"/>
      <c r="D45" s="321"/>
      <c r="E45" s="322"/>
      <c r="F45" s="131"/>
      <c r="G45" s="117"/>
      <c r="H45" s="117"/>
      <c r="I45" s="117"/>
    </row>
  </sheetData>
  <mergeCells count="47">
    <mergeCell ref="C10:D10"/>
    <mergeCell ref="A1:H1"/>
    <mergeCell ref="A2:D2"/>
    <mergeCell ref="E2:H2"/>
    <mergeCell ref="A3:A4"/>
    <mergeCell ref="B3:B4"/>
    <mergeCell ref="C3:D4"/>
    <mergeCell ref="E3:F3"/>
    <mergeCell ref="G3:H3"/>
    <mergeCell ref="C5:D5"/>
    <mergeCell ref="C6:D6"/>
    <mergeCell ref="C7:D7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4:D34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B43:E43"/>
    <mergeCell ref="B44:E44"/>
    <mergeCell ref="B45:E45"/>
    <mergeCell ref="C35:D35"/>
    <mergeCell ref="A36:H37"/>
    <mergeCell ref="A38:E39"/>
    <mergeCell ref="A40:E40"/>
    <mergeCell ref="B41:E41"/>
    <mergeCell ref="B42:E42"/>
  </mergeCells>
  <conditionalFormatting sqref="A5:B35 E5:G35">
    <cfRule type="containsErrors" dxfId="29" priority="2">
      <formula>ISERROR(A5)</formula>
    </cfRule>
  </conditionalFormatting>
  <conditionalFormatting sqref="G5:G35">
    <cfRule type="containsBlanks" dxfId="28" priority="1">
      <formula>LEN(TRIM(G5))=0</formula>
    </cfRule>
  </conditionalFormatting>
  <printOptions horizontalCentered="1"/>
  <pageMargins left="1.5748031496062993" right="0" top="0.39370078740157483" bottom="0" header="0.31496062992125984" footer="0.31496062992125984"/>
  <pageSetup scale="75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CE799-7457-4594-BC04-55B8BE81CE34}">
  <sheetPr>
    <tabColor rgb="FFFF0000"/>
  </sheetPr>
  <dimension ref="A1:R45"/>
  <sheetViews>
    <sheetView showGridLines="0" topLeftCell="A19" zoomScale="90" zoomScaleNormal="90" workbookViewId="0">
      <selection activeCell="H3" sqref="H3:I3"/>
    </sheetView>
  </sheetViews>
  <sheetFormatPr defaultColWidth="9" defaultRowHeight="18.75" customHeight="1"/>
  <cols>
    <col min="1" max="1" width="5" style="118" customWidth="1"/>
    <col min="2" max="2" width="24.125" style="118" customWidth="1"/>
    <col min="3" max="3" width="6.125" style="118" customWidth="1"/>
    <col min="4" max="4" width="2" style="118" customWidth="1"/>
    <col min="5" max="6" width="7.125" style="118" customWidth="1"/>
    <col min="7" max="8" width="8.375" style="118" customWidth="1"/>
    <col min="9" max="9" width="14.25" style="118" customWidth="1"/>
    <col min="10" max="12" width="9" style="118"/>
    <col min="13" max="13" width="25.625" style="118" customWidth="1"/>
    <col min="14" max="16384" width="9" style="118"/>
  </cols>
  <sheetData>
    <row r="1" spans="1:18" ht="26.45" customHeight="1">
      <c r="A1" s="309" t="s">
        <v>92</v>
      </c>
      <c r="B1" s="309"/>
      <c r="C1" s="309"/>
      <c r="D1" s="309"/>
      <c r="E1" s="309"/>
      <c r="F1" s="309"/>
      <c r="G1" s="309"/>
      <c r="H1" s="309"/>
      <c r="I1" s="117"/>
      <c r="J1" s="117"/>
    </row>
    <row r="2" spans="1:18" ht="37.15" customHeight="1">
      <c r="A2" s="310" t="s">
        <v>362</v>
      </c>
      <c r="B2" s="311"/>
      <c r="C2" s="311"/>
      <c r="D2" s="311"/>
      <c r="E2" s="312" t="s">
        <v>363</v>
      </c>
      <c r="F2" s="313"/>
      <c r="G2" s="313"/>
      <c r="H2" s="314"/>
      <c r="I2" s="117"/>
      <c r="M2" s="118" t="s">
        <v>198</v>
      </c>
    </row>
    <row r="3" spans="1:18" ht="16.7" customHeight="1">
      <c r="A3" s="315" t="s">
        <v>93</v>
      </c>
      <c r="B3" s="262" t="s">
        <v>100</v>
      </c>
      <c r="C3" s="288" t="s">
        <v>364</v>
      </c>
      <c r="D3" s="288"/>
      <c r="E3" s="316" t="s">
        <v>365</v>
      </c>
      <c r="F3" s="317"/>
      <c r="G3" s="318" t="s">
        <v>366</v>
      </c>
      <c r="H3" s="319"/>
      <c r="I3" s="117"/>
    </row>
    <row r="4" spans="1:18" ht="16.7" customHeight="1">
      <c r="A4" s="315"/>
      <c r="B4" s="262"/>
      <c r="C4" s="288"/>
      <c r="D4" s="288"/>
      <c r="E4" s="237">
        <v>1</v>
      </c>
      <c r="F4" s="223">
        <v>2</v>
      </c>
      <c r="G4" s="225" t="s">
        <v>415</v>
      </c>
      <c r="H4" s="225" t="s">
        <v>367</v>
      </c>
      <c r="I4" s="116"/>
      <c r="L4" s="119" t="s">
        <v>93</v>
      </c>
      <c r="M4" s="120" t="s">
        <v>100</v>
      </c>
    </row>
    <row r="5" spans="1:18" s="122" customFormat="1" ht="21.95" customHeight="1">
      <c r="A5" s="221" t="str">
        <f>L5</f>
        <v>058</v>
      </c>
      <c r="B5" s="221" t="str">
        <f>M5</f>
        <v>แดง</v>
      </c>
      <c r="C5" s="307"/>
      <c r="D5" s="308"/>
      <c r="E5" s="133"/>
      <c r="F5" s="132"/>
      <c r="G5" s="121"/>
      <c r="H5" s="121"/>
      <c r="K5" s="122">
        <v>1</v>
      </c>
      <c r="L5" s="123" t="s">
        <v>421</v>
      </c>
      <c r="M5" s="123" t="s">
        <v>422</v>
      </c>
      <c r="N5" s="124"/>
      <c r="R5" s="135" t="s">
        <v>423</v>
      </c>
    </row>
    <row r="6" spans="1:18" s="122" customFormat="1" ht="21.95" customHeight="1">
      <c r="A6" s="221" t="str">
        <f t="shared" ref="A6:B32" si="0">L6</f>
        <v>060</v>
      </c>
      <c r="B6" s="221" t="str">
        <f t="shared" si="0"/>
        <v>เตย</v>
      </c>
      <c r="C6" s="307"/>
      <c r="D6" s="308"/>
      <c r="E6" s="133"/>
      <c r="F6" s="132"/>
      <c r="G6" s="121"/>
      <c r="H6" s="121"/>
      <c r="K6" s="122">
        <v>2</v>
      </c>
      <c r="L6" s="123" t="s">
        <v>101</v>
      </c>
      <c r="M6" s="123" t="s">
        <v>102</v>
      </c>
      <c r="N6" s="124"/>
    </row>
    <row r="7" spans="1:18" s="122" customFormat="1" ht="21.95" customHeight="1">
      <c r="A7" s="221" t="str">
        <f t="shared" si="0"/>
        <v>069</v>
      </c>
      <c r="B7" s="221" t="str">
        <f t="shared" si="0"/>
        <v>นม</v>
      </c>
      <c r="C7" s="307"/>
      <c r="D7" s="308"/>
      <c r="E7" s="133"/>
      <c r="F7" s="132"/>
      <c r="G7" s="121"/>
      <c r="H7" s="121"/>
      <c r="K7" s="122">
        <v>3</v>
      </c>
      <c r="L7" s="123" t="s">
        <v>411</v>
      </c>
      <c r="M7" s="123" t="s">
        <v>412</v>
      </c>
      <c r="N7" s="124"/>
    </row>
    <row r="8" spans="1:18" s="122" customFormat="1" ht="21.95" customHeight="1">
      <c r="A8" s="221" t="str">
        <f t="shared" si="0"/>
        <v>070</v>
      </c>
      <c r="B8" s="221" t="str">
        <f t="shared" si="0"/>
        <v>เผือก</v>
      </c>
      <c r="C8" s="307"/>
      <c r="D8" s="308"/>
      <c r="E8" s="133"/>
      <c r="F8" s="132"/>
      <c r="G8" s="121"/>
      <c r="H8" s="121"/>
      <c r="K8" s="122">
        <v>4</v>
      </c>
      <c r="L8" s="123" t="s">
        <v>103</v>
      </c>
      <c r="M8" s="123" t="s">
        <v>104</v>
      </c>
      <c r="N8" s="124"/>
    </row>
    <row r="9" spans="1:18" s="122" customFormat="1" ht="21.95" customHeight="1">
      <c r="A9" s="221" t="str">
        <f t="shared" si="0"/>
        <v>043</v>
      </c>
      <c r="B9" s="221" t="str">
        <f t="shared" si="0"/>
        <v>มะพร้าว</v>
      </c>
      <c r="C9" s="307"/>
      <c r="D9" s="308"/>
      <c r="E9" s="133"/>
      <c r="F9" s="132"/>
      <c r="G9" s="121"/>
      <c r="H9" s="121"/>
      <c r="K9" s="122">
        <v>5</v>
      </c>
      <c r="L9" s="123" t="s">
        <v>105</v>
      </c>
      <c r="M9" s="123" t="s">
        <v>106</v>
      </c>
      <c r="N9" s="124"/>
    </row>
    <row r="10" spans="1:18" s="122" customFormat="1" ht="21.95" customHeight="1">
      <c r="A10" s="221" t="str">
        <f t="shared" si="0"/>
        <v>012</v>
      </c>
      <c r="B10" s="221" t="str">
        <f t="shared" si="0"/>
        <v>สับปะรด</v>
      </c>
      <c r="C10" s="307"/>
      <c r="D10" s="308"/>
      <c r="E10" s="133"/>
      <c r="F10" s="132"/>
      <c r="G10" s="121"/>
      <c r="H10" s="121"/>
      <c r="K10" s="122">
        <v>6</v>
      </c>
      <c r="L10" s="123" t="s">
        <v>107</v>
      </c>
      <c r="M10" s="123" t="s">
        <v>42</v>
      </c>
      <c r="N10" s="124"/>
    </row>
    <row r="11" spans="1:18" s="122" customFormat="1" ht="21.95" customHeight="1">
      <c r="A11" s="221" t="str">
        <f t="shared" si="0"/>
        <v>021</v>
      </c>
      <c r="B11" s="221" t="str">
        <f t="shared" si="0"/>
        <v>สตรอ</v>
      </c>
      <c r="C11" s="307"/>
      <c r="D11" s="308"/>
      <c r="E11" s="133"/>
      <c r="F11" s="132"/>
      <c r="G11" s="121"/>
      <c r="H11" s="121"/>
      <c r="K11" s="122">
        <v>7</v>
      </c>
      <c r="L11" s="123" t="s">
        <v>108</v>
      </c>
      <c r="M11" s="123" t="s">
        <v>109</v>
      </c>
      <c r="N11" s="124"/>
    </row>
    <row r="12" spans="1:18" s="122" customFormat="1" ht="21.95" customHeight="1">
      <c r="A12" s="221" t="str">
        <f t="shared" si="0"/>
        <v>065</v>
      </c>
      <c r="B12" s="221" t="str">
        <f t="shared" si="0"/>
        <v>ข้าวโพด</v>
      </c>
      <c r="C12" s="307"/>
      <c r="D12" s="308"/>
      <c r="E12" s="133"/>
      <c r="F12" s="132"/>
      <c r="G12" s="121"/>
      <c r="H12" s="121"/>
      <c r="K12" s="122">
        <v>8</v>
      </c>
      <c r="L12" s="123" t="s">
        <v>110</v>
      </c>
      <c r="M12" s="123" t="s">
        <v>111</v>
      </c>
      <c r="N12" s="124"/>
    </row>
    <row r="13" spans="1:18" s="122" customFormat="1" ht="21.95" customHeight="1">
      <c r="A13" s="221" t="str">
        <f t="shared" si="0"/>
        <v>067</v>
      </c>
      <c r="B13" s="221" t="str">
        <f t="shared" si="0"/>
        <v>ทุเรียน</v>
      </c>
      <c r="C13" s="307"/>
      <c r="D13" s="308"/>
      <c r="E13" s="133"/>
      <c r="F13" s="132"/>
      <c r="G13" s="121"/>
      <c r="H13" s="121"/>
      <c r="K13" s="122">
        <v>9</v>
      </c>
      <c r="L13" s="123" t="s">
        <v>112</v>
      </c>
      <c r="M13" s="123" t="s">
        <v>113</v>
      </c>
      <c r="N13" s="124"/>
    </row>
    <row r="14" spans="1:18" s="122" customFormat="1" ht="21.95" customHeight="1">
      <c r="A14" s="221" t="str">
        <f t="shared" si="0"/>
        <v>015</v>
      </c>
      <c r="B14" s="221" t="str">
        <f t="shared" si="0"/>
        <v>ไก่หยอง</v>
      </c>
      <c r="C14" s="307"/>
      <c r="D14" s="308"/>
      <c r="E14" s="133"/>
      <c r="F14" s="132"/>
      <c r="G14" s="121"/>
      <c r="H14" s="121"/>
      <c r="K14" s="122">
        <v>10</v>
      </c>
      <c r="L14" s="123" t="s">
        <v>114</v>
      </c>
      <c r="M14" s="123" t="s">
        <v>115</v>
      </c>
      <c r="N14" s="124"/>
    </row>
    <row r="15" spans="1:18" s="122" customFormat="1" ht="21.95" customHeight="1">
      <c r="A15" s="221" t="str">
        <f t="shared" si="0"/>
        <v>028</v>
      </c>
      <c r="B15" s="221" t="str">
        <f t="shared" si="0"/>
        <v>ทูโทน</v>
      </c>
      <c r="C15" s="307"/>
      <c r="D15" s="308"/>
      <c r="E15" s="133"/>
      <c r="F15" s="132"/>
      <c r="G15" s="121"/>
      <c r="H15" s="121"/>
      <c r="K15" s="122">
        <v>11</v>
      </c>
      <c r="L15" s="123" t="s">
        <v>116</v>
      </c>
      <c r="M15" s="123" t="s">
        <v>117</v>
      </c>
      <c r="N15" s="124"/>
    </row>
    <row r="16" spans="1:18" s="122" customFormat="1" ht="21.95" customHeight="1">
      <c r="A16" s="221" t="str">
        <f t="shared" si="0"/>
        <v>099</v>
      </c>
      <c r="B16" s="221" t="str">
        <f t="shared" si="0"/>
        <v>ซอสพิซซ่า</v>
      </c>
      <c r="C16" s="307"/>
      <c r="D16" s="308"/>
      <c r="E16" s="133"/>
      <c r="F16" s="132"/>
      <c r="G16" s="121"/>
      <c r="H16" s="121"/>
      <c r="K16" s="122">
        <v>12</v>
      </c>
      <c r="L16" s="123" t="s">
        <v>118</v>
      </c>
      <c r="M16" s="123" t="s">
        <v>119</v>
      </c>
      <c r="N16" s="124"/>
    </row>
    <row r="17" spans="1:14" s="122" customFormat="1" ht="21.95" customHeight="1">
      <c r="A17" s="221">
        <f t="shared" si="0"/>
        <v>100</v>
      </c>
      <c r="B17" s="221" t="str">
        <f t="shared" si="0"/>
        <v>ไส้กรอก</v>
      </c>
      <c r="C17" s="307"/>
      <c r="D17" s="308"/>
      <c r="E17" s="133"/>
      <c r="F17" s="132"/>
      <c r="G17" s="121"/>
      <c r="H17" s="121"/>
      <c r="K17" s="122">
        <v>13</v>
      </c>
      <c r="L17" s="123">
        <v>100</v>
      </c>
      <c r="M17" s="123" t="s">
        <v>120</v>
      </c>
    </row>
    <row r="18" spans="1:14" s="122" customFormat="1" ht="21.95" customHeight="1">
      <c r="A18" s="221">
        <f t="shared" si="0"/>
        <v>101</v>
      </c>
      <c r="B18" s="221" t="str">
        <f t="shared" si="0"/>
        <v>แฮมชีส</v>
      </c>
      <c r="C18" s="307"/>
      <c r="D18" s="308"/>
      <c r="E18" s="133"/>
      <c r="F18" s="132"/>
      <c r="G18" s="121"/>
      <c r="H18" s="121"/>
      <c r="K18" s="122">
        <v>14</v>
      </c>
      <c r="L18" s="123">
        <v>101</v>
      </c>
      <c r="M18" s="123" t="s">
        <v>121</v>
      </c>
    </row>
    <row r="19" spans="1:14" s="122" customFormat="1" ht="21.95" customHeight="1">
      <c r="A19" s="221">
        <f t="shared" si="0"/>
        <v>115</v>
      </c>
      <c r="B19" s="221" t="str">
        <f t="shared" si="0"/>
        <v>เนโกะ น้ำสลัด</v>
      </c>
      <c r="C19" s="307"/>
      <c r="D19" s="308"/>
      <c r="E19" s="133"/>
      <c r="F19" s="132"/>
      <c r="G19" s="121"/>
      <c r="H19" s="121"/>
      <c r="K19" s="122">
        <v>15</v>
      </c>
      <c r="L19" s="123">
        <v>115</v>
      </c>
      <c r="M19" s="123" t="s">
        <v>122</v>
      </c>
    </row>
    <row r="20" spans="1:14" s="122" customFormat="1" ht="21.95" customHeight="1">
      <c r="A20" s="221">
        <f t="shared" si="0"/>
        <v>127</v>
      </c>
      <c r="B20" s="221" t="str">
        <f>M20</f>
        <v>เนโกะ ไก่หยอง</v>
      </c>
      <c r="C20" s="307"/>
      <c r="D20" s="308"/>
      <c r="E20" s="133"/>
      <c r="F20" s="132"/>
      <c r="G20" s="121"/>
      <c r="H20" s="121"/>
      <c r="K20" s="122">
        <v>16</v>
      </c>
      <c r="L20" s="123">
        <v>127</v>
      </c>
      <c r="M20" s="123" t="s">
        <v>123</v>
      </c>
    </row>
    <row r="21" spans="1:14" s="122" customFormat="1" ht="21.95" customHeight="1">
      <c r="A21" s="221">
        <f t="shared" si="0"/>
        <v>128</v>
      </c>
      <c r="B21" s="127" t="str">
        <f t="shared" si="0"/>
        <v>เนโกะ ลูกเกด</v>
      </c>
      <c r="C21" s="307"/>
      <c r="D21" s="308"/>
      <c r="E21" s="133"/>
      <c r="F21" s="132"/>
      <c r="G21" s="121"/>
      <c r="H21" s="121"/>
      <c r="K21" s="122">
        <v>17</v>
      </c>
      <c r="L21" s="123">
        <v>128</v>
      </c>
      <c r="M21" s="123" t="s">
        <v>124</v>
      </c>
      <c r="N21" s="124"/>
    </row>
    <row r="22" spans="1:14" s="122" customFormat="1" ht="21.95" customHeight="1">
      <c r="A22" s="221">
        <f t="shared" si="0"/>
        <v>116</v>
      </c>
      <c r="B22" s="127" t="str">
        <f t="shared" si="0"/>
        <v>ดำ BG 30</v>
      </c>
      <c r="C22" s="307"/>
      <c r="D22" s="308"/>
      <c r="E22" s="133"/>
      <c r="F22" s="132"/>
      <c r="G22" s="121"/>
      <c r="H22" s="121"/>
      <c r="K22" s="122">
        <v>18</v>
      </c>
      <c r="L22" s="123">
        <v>116</v>
      </c>
      <c r="M22" s="123" t="s">
        <v>424</v>
      </c>
      <c r="N22" s="124"/>
    </row>
    <row r="23" spans="1:14" s="122" customFormat="1" ht="21.95" customHeight="1">
      <c r="A23" s="221">
        <f t="shared" si="0"/>
        <v>117</v>
      </c>
      <c r="B23" s="127" t="str">
        <f t="shared" si="0"/>
        <v>แดง BG 30</v>
      </c>
      <c r="C23" s="307"/>
      <c r="D23" s="308"/>
      <c r="E23" s="133"/>
      <c r="F23" s="132"/>
      <c r="G23" s="121"/>
      <c r="H23" s="121"/>
      <c r="K23" s="122">
        <v>19</v>
      </c>
      <c r="L23" s="123">
        <v>117</v>
      </c>
      <c r="M23" s="123" t="s">
        <v>425</v>
      </c>
      <c r="N23" s="124"/>
    </row>
    <row r="24" spans="1:14" s="122" customFormat="1" ht="21.95" customHeight="1">
      <c r="A24" s="221">
        <f t="shared" si="0"/>
        <v>118</v>
      </c>
      <c r="B24" s="127" t="str">
        <f t="shared" si="0"/>
        <v>เผือก BG 30</v>
      </c>
      <c r="C24" s="307"/>
      <c r="D24" s="308"/>
      <c r="E24" s="133"/>
      <c r="F24" s="132"/>
      <c r="G24" s="121"/>
      <c r="H24" s="121"/>
      <c r="K24" s="122">
        <v>20</v>
      </c>
      <c r="L24" s="123">
        <v>118</v>
      </c>
      <c r="M24" s="123" t="s">
        <v>426</v>
      </c>
      <c r="N24" s="124"/>
    </row>
    <row r="25" spans="1:14" s="122" customFormat="1" ht="21.95" customHeight="1">
      <c r="A25" s="221">
        <f t="shared" si="0"/>
        <v>119</v>
      </c>
      <c r="B25" s="221" t="str">
        <f t="shared" si="0"/>
        <v>เตย BG 30</v>
      </c>
      <c r="C25" s="307"/>
      <c r="D25" s="308"/>
      <c r="E25" s="133"/>
      <c r="F25" s="132"/>
      <c r="G25" s="121"/>
      <c r="H25" s="121"/>
      <c r="K25" s="122">
        <v>21</v>
      </c>
      <c r="L25" s="123">
        <v>119</v>
      </c>
      <c r="M25" s="123" t="s">
        <v>427</v>
      </c>
    </row>
    <row r="26" spans="1:14" s="122" customFormat="1" ht="21.95" customHeight="1">
      <c r="A26" s="221">
        <f t="shared" si="0"/>
        <v>124</v>
      </c>
      <c r="B26" s="221" t="str">
        <f t="shared" si="0"/>
        <v>มะพร้าว BG 30</v>
      </c>
      <c r="C26" s="307"/>
      <c r="D26" s="308"/>
      <c r="E26" s="133"/>
      <c r="F26" s="132"/>
      <c r="G26" s="121"/>
      <c r="H26" s="121"/>
      <c r="K26" s="122">
        <v>22</v>
      </c>
      <c r="L26" s="123">
        <v>124</v>
      </c>
      <c r="M26" s="123" t="s">
        <v>428</v>
      </c>
    </row>
    <row r="27" spans="1:14" s="122" customFormat="1" ht="21.95" customHeight="1">
      <c r="A27" s="221">
        <f t="shared" si="0"/>
        <v>125</v>
      </c>
      <c r="B27" s="221" t="str">
        <f t="shared" si="0"/>
        <v>ไส้ครีมหวาน BG 30</v>
      </c>
      <c r="C27" s="307"/>
      <c r="D27" s="308"/>
      <c r="E27" s="133"/>
      <c r="F27" s="132"/>
      <c r="G27" s="121"/>
      <c r="H27" s="121"/>
      <c r="K27" s="122">
        <v>23</v>
      </c>
      <c r="L27" s="123">
        <v>125</v>
      </c>
      <c r="M27" s="123" t="s">
        <v>429</v>
      </c>
    </row>
    <row r="28" spans="1:14" s="122" customFormat="1" ht="21.95" customHeight="1">
      <c r="A28" s="221">
        <f t="shared" si="0"/>
        <v>106</v>
      </c>
      <c r="B28" s="221" t="str">
        <f t="shared" si="0"/>
        <v>ส.มายอง บงกช 24</v>
      </c>
      <c r="C28" s="307"/>
      <c r="D28" s="308"/>
      <c r="E28" s="133"/>
      <c r="F28" s="132"/>
      <c r="G28" s="121"/>
      <c r="H28" s="121"/>
      <c r="K28" s="122">
        <v>24</v>
      </c>
      <c r="L28" s="123">
        <v>106</v>
      </c>
      <c r="M28" s="123" t="s">
        <v>430</v>
      </c>
    </row>
    <row r="29" spans="1:14" s="122" customFormat="1" ht="21.95" customHeight="1">
      <c r="A29" s="221">
        <f t="shared" si="0"/>
        <v>107</v>
      </c>
      <c r="B29" s="221" t="str">
        <f t="shared" si="0"/>
        <v>ส.สตรอ บงกช 24</v>
      </c>
      <c r="C29" s="307"/>
      <c r="D29" s="308"/>
      <c r="E29" s="133"/>
      <c r="F29" s="132"/>
      <c r="G29" s="121"/>
      <c r="H29" s="121"/>
      <c r="K29" s="122">
        <v>25</v>
      </c>
      <c r="L29" s="123">
        <v>107</v>
      </c>
      <c r="M29" s="123" t="s">
        <v>431</v>
      </c>
    </row>
    <row r="30" spans="1:14" s="122" customFormat="1" ht="21.95" customHeight="1">
      <c r="A30" s="221">
        <f t="shared" si="0"/>
        <v>108</v>
      </c>
      <c r="B30" s="221" t="str">
        <f>M30</f>
        <v>ส.ช็อก บงกช 24</v>
      </c>
      <c r="C30" s="307"/>
      <c r="D30" s="308"/>
      <c r="E30" s="133"/>
      <c r="F30" s="132"/>
      <c r="G30" s="121"/>
      <c r="H30" s="121"/>
      <c r="K30" s="122">
        <v>26</v>
      </c>
      <c r="L30" s="123">
        <v>108</v>
      </c>
      <c r="M30" s="123" t="s">
        <v>432</v>
      </c>
    </row>
    <row r="31" spans="1:14" s="122" customFormat="1" ht="21.95" customHeight="1">
      <c r="A31" s="221">
        <f t="shared" si="0"/>
        <v>109</v>
      </c>
      <c r="B31" s="221" t="str">
        <f t="shared" si="0"/>
        <v>ส.ครีมนม บงกช 24</v>
      </c>
      <c r="C31" s="307"/>
      <c r="D31" s="308"/>
      <c r="E31" s="133"/>
      <c r="F31" s="132"/>
      <c r="G31" s="121"/>
      <c r="H31" s="121"/>
      <c r="K31" s="122">
        <v>27</v>
      </c>
      <c r="L31" s="123">
        <v>109</v>
      </c>
      <c r="M31" s="123" t="s">
        <v>433</v>
      </c>
    </row>
    <row r="32" spans="1:14" s="122" customFormat="1" ht="21.95" customHeight="1">
      <c r="A32" s="221" t="str">
        <f t="shared" si="0"/>
        <v>112</v>
      </c>
      <c r="B32" s="221" t="str">
        <f t="shared" si="0"/>
        <v>เนยสด บงกช 24</v>
      </c>
      <c r="C32" s="307"/>
      <c r="D32" s="308"/>
      <c r="E32" s="133"/>
      <c r="F32" s="132"/>
      <c r="G32" s="121"/>
      <c r="H32" s="121"/>
      <c r="K32" s="122">
        <v>28</v>
      </c>
      <c r="L32" s="125" t="s">
        <v>434</v>
      </c>
      <c r="M32" s="123" t="s">
        <v>435</v>
      </c>
    </row>
    <row r="33" spans="1:13" s="122" customFormat="1" ht="21.95" customHeight="1">
      <c r="A33" s="141" t="str">
        <f>L33</f>
        <v>004</v>
      </c>
      <c r="B33" s="127" t="str">
        <f>M33</f>
        <v>แพไอติมเล็ก ระบุจำนวน แพ</v>
      </c>
      <c r="C33" s="307"/>
      <c r="D33" s="308"/>
      <c r="E33" s="133"/>
      <c r="F33" s="132"/>
      <c r="G33" s="121"/>
      <c r="H33" s="121"/>
      <c r="K33" s="122">
        <v>29</v>
      </c>
      <c r="L33" s="123" t="s">
        <v>416</v>
      </c>
      <c r="M33" s="123" t="s">
        <v>417</v>
      </c>
    </row>
    <row r="34" spans="1:13" s="122" customFormat="1" ht="21.95" customHeight="1">
      <c r="A34" s="141" t="str">
        <f t="shared" ref="A34" si="1">L34</f>
        <v>05/06</v>
      </c>
      <c r="B34" s="127" t="str">
        <f t="shared" ref="B34" si="2">M34</f>
        <v>แพ/นุ่ม ระบุจำนวน แพ</v>
      </c>
      <c r="C34" s="307"/>
      <c r="D34" s="308"/>
      <c r="E34" s="133"/>
      <c r="F34" s="132"/>
      <c r="G34" s="121"/>
      <c r="H34" s="121"/>
      <c r="K34" s="122">
        <v>30</v>
      </c>
      <c r="L34" s="123" t="s">
        <v>418</v>
      </c>
      <c r="M34" s="123" t="s">
        <v>419</v>
      </c>
    </row>
    <row r="35" spans="1:13" s="122" customFormat="1" ht="21.95" customHeight="1">
      <c r="A35" s="128"/>
      <c r="B35" s="127"/>
      <c r="C35" s="307"/>
      <c r="D35" s="308"/>
      <c r="E35" s="133"/>
      <c r="F35" s="132"/>
      <c r="G35" s="121"/>
      <c r="H35" s="121"/>
      <c r="K35" s="122">
        <v>31</v>
      </c>
      <c r="L35" s="123"/>
      <c r="M35" s="123"/>
    </row>
    <row r="36" spans="1:13" s="122" customFormat="1" ht="19.7" customHeight="1">
      <c r="A36" s="340" t="s">
        <v>436</v>
      </c>
      <c r="B36" s="341"/>
      <c r="C36" s="341"/>
      <c r="D36" s="341"/>
      <c r="E36" s="341"/>
      <c r="F36" s="341"/>
      <c r="G36" s="341"/>
      <c r="H36" s="342"/>
      <c r="I36" s="126"/>
    </row>
    <row r="37" spans="1:13" s="122" customFormat="1" ht="12.95" customHeight="1">
      <c r="A37" s="343"/>
      <c r="B37" s="344"/>
      <c r="C37" s="344"/>
      <c r="D37" s="344"/>
      <c r="E37" s="344"/>
      <c r="F37" s="344"/>
      <c r="G37" s="344"/>
      <c r="H37" s="345"/>
      <c r="I37" s="126"/>
    </row>
    <row r="38" spans="1:13" s="122" customFormat="1" ht="19.7" customHeight="1">
      <c r="A38" s="323" t="s">
        <v>384</v>
      </c>
      <c r="B38" s="324"/>
      <c r="C38" s="324"/>
      <c r="D38" s="324"/>
      <c r="E38" s="325"/>
      <c r="F38" s="231"/>
      <c r="G38" s="126"/>
      <c r="H38" s="126"/>
      <c r="I38" s="126"/>
    </row>
    <row r="39" spans="1:13" s="122" customFormat="1" ht="12.95" customHeight="1">
      <c r="A39" s="326"/>
      <c r="B39" s="327"/>
      <c r="C39" s="327"/>
      <c r="D39" s="327"/>
      <c r="E39" s="328"/>
      <c r="F39" s="231"/>
      <c r="G39" s="126"/>
      <c r="H39" s="126"/>
      <c r="I39" s="126"/>
    </row>
    <row r="40" spans="1:13" s="122" customFormat="1" ht="20.85" customHeight="1">
      <c r="A40" s="329" t="s">
        <v>187</v>
      </c>
      <c r="B40" s="330"/>
      <c r="C40" s="330"/>
      <c r="D40" s="330"/>
      <c r="E40" s="331"/>
      <c r="F40" s="131" t="s">
        <v>262</v>
      </c>
      <c r="G40" s="117"/>
      <c r="H40" s="117" t="s">
        <v>386</v>
      </c>
      <c r="I40" s="117"/>
    </row>
    <row r="41" spans="1:13" s="122" customFormat="1" ht="21.2" customHeight="1">
      <c r="A41" s="115" t="s">
        <v>268</v>
      </c>
      <c r="B41" s="320"/>
      <c r="C41" s="321"/>
      <c r="D41" s="321"/>
      <c r="E41" s="322"/>
      <c r="F41" s="131"/>
      <c r="G41" s="117"/>
      <c r="H41" s="117"/>
      <c r="I41" s="117"/>
    </row>
    <row r="42" spans="1:13" s="122" customFormat="1" ht="21.2" customHeight="1">
      <c r="A42" s="115" t="s">
        <v>385</v>
      </c>
      <c r="B42" s="320"/>
      <c r="C42" s="321"/>
      <c r="D42" s="321"/>
      <c r="E42" s="322"/>
      <c r="F42" s="131" t="s">
        <v>420</v>
      </c>
      <c r="G42" s="117"/>
      <c r="H42" s="117" t="s">
        <v>386</v>
      </c>
      <c r="I42" s="117"/>
    </row>
    <row r="43" spans="1:13" s="122" customFormat="1" ht="21.2" customHeight="1">
      <c r="A43" s="115" t="s">
        <v>276</v>
      </c>
      <c r="B43" s="320"/>
      <c r="C43" s="321"/>
      <c r="D43" s="321"/>
      <c r="E43" s="322"/>
      <c r="F43" s="131"/>
      <c r="G43" s="117"/>
      <c r="H43" s="117"/>
      <c r="I43" s="117"/>
    </row>
    <row r="44" spans="1:13" s="122" customFormat="1" ht="20.85" customHeight="1">
      <c r="A44" s="115" t="s">
        <v>190</v>
      </c>
      <c r="B44" s="320"/>
      <c r="C44" s="321"/>
      <c r="D44" s="321"/>
      <c r="E44" s="322"/>
      <c r="F44" s="131" t="s">
        <v>414</v>
      </c>
      <c r="G44" s="117"/>
      <c r="H44" s="117" t="s">
        <v>386</v>
      </c>
      <c r="I44" s="117"/>
    </row>
    <row r="45" spans="1:13" ht="23.45" customHeight="1">
      <c r="A45" s="115" t="s">
        <v>191</v>
      </c>
      <c r="B45" s="320"/>
      <c r="C45" s="321"/>
      <c r="D45" s="321"/>
      <c r="E45" s="322"/>
      <c r="F45" s="131"/>
      <c r="G45" s="117"/>
      <c r="H45" s="117"/>
      <c r="I45" s="117"/>
    </row>
  </sheetData>
  <mergeCells count="47">
    <mergeCell ref="A1:H1"/>
    <mergeCell ref="A2:D2"/>
    <mergeCell ref="E2:H2"/>
    <mergeCell ref="A3:A4"/>
    <mergeCell ref="B3:B4"/>
    <mergeCell ref="C3:D4"/>
    <mergeCell ref="G3:H3"/>
    <mergeCell ref="C16:D16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28:D28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B43:E43"/>
    <mergeCell ref="B44:E44"/>
    <mergeCell ref="B45:E45"/>
    <mergeCell ref="E3:F3"/>
    <mergeCell ref="C35:D35"/>
    <mergeCell ref="A36:H37"/>
    <mergeCell ref="A38:E39"/>
    <mergeCell ref="A40:E40"/>
    <mergeCell ref="B41:E41"/>
    <mergeCell ref="B42:E42"/>
    <mergeCell ref="C29:D29"/>
    <mergeCell ref="C30:D30"/>
    <mergeCell ref="C31:D31"/>
    <mergeCell ref="C32:D32"/>
    <mergeCell ref="C33:D33"/>
    <mergeCell ref="C34:D34"/>
  </mergeCells>
  <phoneticPr fontId="38" type="noConversion"/>
  <conditionalFormatting sqref="A5:B35 E5:G35">
    <cfRule type="containsErrors" dxfId="27" priority="2">
      <formula>ISERROR(A5)</formula>
    </cfRule>
  </conditionalFormatting>
  <conditionalFormatting sqref="G5:G35">
    <cfRule type="containsBlanks" dxfId="26" priority="1">
      <formula>LEN(TRIM(G5))=0</formula>
    </cfRule>
  </conditionalFormatting>
  <printOptions horizontalCentered="1"/>
  <pageMargins left="1.5748031496062993" right="0" top="0.39370078740157483" bottom="0" header="0.31496062992125984" footer="0.31496062992125984"/>
  <pageSetup scale="7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5E9D2-4754-412C-94FC-0BC6B611F76E}">
  <sheetPr>
    <tabColor rgb="FF7030A0"/>
  </sheetPr>
  <dimension ref="A1:Z41"/>
  <sheetViews>
    <sheetView showGridLines="0" zoomScale="90" zoomScaleNormal="90" workbookViewId="0">
      <selection activeCell="L9" sqref="L9"/>
    </sheetView>
  </sheetViews>
  <sheetFormatPr defaultColWidth="9" defaultRowHeight="18.75" customHeight="1"/>
  <cols>
    <col min="1" max="1" width="5" style="149" customWidth="1"/>
    <col min="2" max="2" width="11.75" style="118" customWidth="1"/>
    <col min="3" max="5" width="6.25" style="118" customWidth="1"/>
    <col min="6" max="15" width="7.375" style="118" customWidth="1"/>
    <col min="16" max="18" width="6.25" style="118" customWidth="1"/>
    <col min="19" max="20" width="9" style="118"/>
    <col min="21" max="21" width="25.625" style="118" customWidth="1"/>
    <col min="22" max="16384" width="9" style="118"/>
  </cols>
  <sheetData>
    <row r="1" spans="1:26" ht="26.45" customHeight="1">
      <c r="A1" s="117" t="s">
        <v>92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</row>
    <row r="2" spans="1:26" ht="21" customHeight="1">
      <c r="A2" s="262" t="s">
        <v>93</v>
      </c>
      <c r="B2" s="262" t="s">
        <v>94</v>
      </c>
      <c r="C2" s="263" t="s">
        <v>95</v>
      </c>
      <c r="D2" s="263" t="s">
        <v>96</v>
      </c>
      <c r="E2" s="261" t="s">
        <v>97</v>
      </c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263" t="s">
        <v>98</v>
      </c>
      <c r="Q2" s="261" t="s">
        <v>99</v>
      </c>
      <c r="R2" s="150"/>
    </row>
    <row r="3" spans="1:26" ht="21" customHeight="1">
      <c r="A3" s="262"/>
      <c r="B3" s="262"/>
      <c r="C3" s="263"/>
      <c r="D3" s="263"/>
      <c r="E3" s="261"/>
      <c r="F3" s="161" t="e">
        <f>VLOOKUP(F2,DATA!$B$2:$C$26,2,0)</f>
        <v>#N/A</v>
      </c>
      <c r="G3" s="161" t="e">
        <f>VLOOKUP(G2,DATA!$B$2:$C$26,2,0)</f>
        <v>#N/A</v>
      </c>
      <c r="H3" s="161" t="e">
        <f>VLOOKUP(H2,DATA!$B$2:$C$26,2,0)</f>
        <v>#N/A</v>
      </c>
      <c r="I3" s="161" t="e">
        <f>VLOOKUP(I2,DATA!$B$2:$C$26,2,0)</f>
        <v>#N/A</v>
      </c>
      <c r="J3" s="161" t="e">
        <f>VLOOKUP(J2,DATA!$B$2:$C$26,2,0)</f>
        <v>#N/A</v>
      </c>
      <c r="K3" s="161" t="e">
        <f>VLOOKUP(K2,DATA!$B$2:$C$26,2,0)</f>
        <v>#N/A</v>
      </c>
      <c r="L3" s="161" t="e">
        <f>VLOOKUP(L2,DATA!$B$2:$C$26,2,0)</f>
        <v>#N/A</v>
      </c>
      <c r="M3" s="161" t="e">
        <f>VLOOKUP(M2,DATA!$B$2:$C$26,2,0)</f>
        <v>#N/A</v>
      </c>
      <c r="N3" s="161" t="e">
        <f>VLOOKUP(N2,DATA!$B$2:$C$26,2,0)</f>
        <v>#N/A</v>
      </c>
      <c r="O3" s="161" t="e">
        <f>VLOOKUP(O2,DATA!$B$2:$C$26,2,0)</f>
        <v>#N/A</v>
      </c>
      <c r="P3" s="263"/>
      <c r="Q3" s="261"/>
      <c r="R3" s="151"/>
    </row>
    <row r="4" spans="1:26" ht="22.15" customHeight="1">
      <c r="A4" s="148" t="str">
        <f t="shared" ref="A4:A31" si="0">T5</f>
        <v>060</v>
      </c>
      <c r="B4" s="148" t="str">
        <f t="shared" ref="B4:B31" si="1">U5</f>
        <v>เตย</v>
      </c>
      <c r="C4" s="215"/>
      <c r="D4" s="215"/>
      <c r="E4" s="215"/>
      <c r="F4" s="215"/>
      <c r="G4" s="215"/>
      <c r="H4" s="215"/>
      <c r="I4" s="215"/>
      <c r="J4" s="215"/>
      <c r="K4" s="215"/>
      <c r="L4" s="215"/>
      <c r="M4" s="215"/>
      <c r="N4" s="225"/>
      <c r="O4" s="225"/>
      <c r="P4" s="215"/>
      <c r="Q4" s="215"/>
      <c r="R4" s="152"/>
      <c r="T4" s="119" t="s">
        <v>93</v>
      </c>
      <c r="U4" s="120" t="s">
        <v>100</v>
      </c>
    </row>
    <row r="5" spans="1:26" s="122" customFormat="1" ht="22.15" customHeight="1">
      <c r="A5" s="134" t="str">
        <f t="shared" si="0"/>
        <v>070</v>
      </c>
      <c r="B5" s="148" t="str">
        <f t="shared" si="1"/>
        <v>เผือก</v>
      </c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25"/>
      <c r="O5" s="225"/>
      <c r="P5" s="215"/>
      <c r="Q5" s="215"/>
      <c r="R5" s="144"/>
      <c r="S5" s="122">
        <v>1</v>
      </c>
      <c r="T5" s="123" t="s">
        <v>101</v>
      </c>
      <c r="U5" s="123" t="s">
        <v>102</v>
      </c>
      <c r="V5" s="124"/>
      <c r="Z5" s="135"/>
    </row>
    <row r="6" spans="1:26" s="122" customFormat="1" ht="22.15" customHeight="1">
      <c r="A6" s="134" t="str">
        <f t="shared" si="0"/>
        <v>043</v>
      </c>
      <c r="B6" s="148" t="str">
        <f t="shared" si="1"/>
        <v>มะพร้าว</v>
      </c>
      <c r="C6" s="215"/>
      <c r="D6" s="215"/>
      <c r="E6" s="215"/>
      <c r="F6" s="215"/>
      <c r="G6" s="215"/>
      <c r="H6" s="215"/>
      <c r="I6" s="215"/>
      <c r="J6" s="215"/>
      <c r="K6" s="215"/>
      <c r="L6" s="215"/>
      <c r="M6" s="215"/>
      <c r="N6" s="225"/>
      <c r="O6" s="225"/>
      <c r="P6" s="215"/>
      <c r="Q6" s="215"/>
      <c r="R6" s="144"/>
      <c r="S6" s="122">
        <v>2</v>
      </c>
      <c r="T6" s="123" t="s">
        <v>103</v>
      </c>
      <c r="U6" s="123" t="s">
        <v>104</v>
      </c>
      <c r="V6" s="124"/>
    </row>
    <row r="7" spans="1:26" s="122" customFormat="1" ht="22.15" customHeight="1">
      <c r="A7" s="134" t="str">
        <f t="shared" si="0"/>
        <v>012</v>
      </c>
      <c r="B7" s="148" t="str">
        <f t="shared" si="1"/>
        <v>สับปะรด</v>
      </c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215"/>
      <c r="N7" s="225"/>
      <c r="O7" s="225"/>
      <c r="P7" s="215"/>
      <c r="Q7" s="215"/>
      <c r="R7" s="144"/>
      <c r="S7" s="122">
        <v>3</v>
      </c>
      <c r="T7" s="123" t="s">
        <v>105</v>
      </c>
      <c r="U7" s="123" t="s">
        <v>106</v>
      </c>
      <c r="V7" s="124"/>
    </row>
    <row r="8" spans="1:26" s="122" customFormat="1" ht="22.15" customHeight="1">
      <c r="A8" s="134" t="str">
        <f t="shared" si="0"/>
        <v>021</v>
      </c>
      <c r="B8" s="148" t="str">
        <f t="shared" si="1"/>
        <v>สตรอ</v>
      </c>
      <c r="C8" s="215"/>
      <c r="D8" s="215"/>
      <c r="E8" s="215"/>
      <c r="F8" s="215"/>
      <c r="G8" s="215"/>
      <c r="H8" s="215"/>
      <c r="I8" s="215"/>
      <c r="J8" s="215"/>
      <c r="K8" s="215"/>
      <c r="L8" s="215"/>
      <c r="M8" s="215"/>
      <c r="N8" s="225"/>
      <c r="O8" s="225"/>
      <c r="P8" s="215"/>
      <c r="Q8" s="215"/>
      <c r="R8" s="144"/>
      <c r="S8" s="122">
        <v>4</v>
      </c>
      <c r="T8" s="123" t="s">
        <v>107</v>
      </c>
      <c r="U8" s="123" t="s">
        <v>42</v>
      </c>
      <c r="V8" s="124"/>
    </row>
    <row r="9" spans="1:26" s="122" customFormat="1" ht="22.15" customHeight="1">
      <c r="A9" s="134" t="str">
        <f t="shared" si="0"/>
        <v>065</v>
      </c>
      <c r="B9" s="148" t="str">
        <f t="shared" si="1"/>
        <v>ข้าวโพด</v>
      </c>
      <c r="C9" s="215"/>
      <c r="D9" s="215"/>
      <c r="E9" s="215"/>
      <c r="F9" s="215"/>
      <c r="G9" s="215"/>
      <c r="H9" s="215"/>
      <c r="I9" s="215"/>
      <c r="J9" s="215"/>
      <c r="K9" s="215"/>
      <c r="L9" s="215"/>
      <c r="M9" s="215"/>
      <c r="N9" s="225"/>
      <c r="O9" s="225"/>
      <c r="P9" s="215"/>
      <c r="Q9" s="215"/>
      <c r="R9" s="144"/>
      <c r="S9" s="122">
        <v>5</v>
      </c>
      <c r="T9" s="123" t="s">
        <v>108</v>
      </c>
      <c r="U9" s="123" t="s">
        <v>109</v>
      </c>
      <c r="V9" s="124"/>
    </row>
    <row r="10" spans="1:26" s="122" customFormat="1" ht="22.15" customHeight="1">
      <c r="A10" s="134" t="str">
        <f t="shared" si="0"/>
        <v>067</v>
      </c>
      <c r="B10" s="148" t="str">
        <f t="shared" si="1"/>
        <v>ทุเรียน</v>
      </c>
      <c r="C10" s="215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25"/>
      <c r="O10" s="225"/>
      <c r="P10" s="215"/>
      <c r="Q10" s="215"/>
      <c r="R10" s="144"/>
      <c r="S10" s="122">
        <v>6</v>
      </c>
      <c r="T10" s="123" t="s">
        <v>110</v>
      </c>
      <c r="U10" s="123" t="s">
        <v>111</v>
      </c>
      <c r="V10" s="124"/>
    </row>
    <row r="11" spans="1:26" s="122" customFormat="1" ht="22.15" customHeight="1">
      <c r="A11" s="134" t="str">
        <f t="shared" si="0"/>
        <v>015</v>
      </c>
      <c r="B11" s="148" t="str">
        <f t="shared" si="1"/>
        <v>ไก่หยอง</v>
      </c>
      <c r="C11" s="215"/>
      <c r="D11" s="215"/>
      <c r="E11" s="215"/>
      <c r="F11" s="215"/>
      <c r="G11" s="215"/>
      <c r="H11" s="215"/>
      <c r="I11" s="215"/>
      <c r="J11" s="215"/>
      <c r="K11" s="215"/>
      <c r="L11" s="215"/>
      <c r="M11" s="215"/>
      <c r="N11" s="225"/>
      <c r="O11" s="225"/>
      <c r="P11" s="215"/>
      <c r="Q11" s="215"/>
      <c r="R11" s="144"/>
      <c r="S11" s="122">
        <v>7</v>
      </c>
      <c r="T11" s="123" t="s">
        <v>112</v>
      </c>
      <c r="U11" s="123" t="s">
        <v>113</v>
      </c>
      <c r="V11" s="124"/>
    </row>
    <row r="12" spans="1:26" s="122" customFormat="1" ht="22.15" customHeight="1">
      <c r="A12" s="134" t="str">
        <f t="shared" si="0"/>
        <v>028</v>
      </c>
      <c r="B12" s="148" t="str">
        <f t="shared" si="1"/>
        <v>ทูโทน</v>
      </c>
      <c r="C12" s="215"/>
      <c r="D12" s="215"/>
      <c r="E12" s="215"/>
      <c r="F12" s="215"/>
      <c r="G12" s="215"/>
      <c r="H12" s="215"/>
      <c r="I12" s="215"/>
      <c r="J12" s="215"/>
      <c r="K12" s="215"/>
      <c r="L12" s="215"/>
      <c r="M12" s="215"/>
      <c r="N12" s="225"/>
      <c r="O12" s="225"/>
      <c r="P12" s="215"/>
      <c r="Q12" s="215"/>
      <c r="R12" s="144"/>
      <c r="S12" s="122">
        <v>8</v>
      </c>
      <c r="T12" s="123" t="s">
        <v>114</v>
      </c>
      <c r="U12" s="123" t="s">
        <v>115</v>
      </c>
      <c r="V12" s="124"/>
    </row>
    <row r="13" spans="1:26" s="122" customFormat="1" ht="22.15" customHeight="1">
      <c r="A13" s="134" t="str">
        <f t="shared" si="0"/>
        <v>099</v>
      </c>
      <c r="B13" s="148" t="str">
        <f t="shared" si="1"/>
        <v>ซอสพิซซ่า</v>
      </c>
      <c r="C13" s="215"/>
      <c r="D13" s="215"/>
      <c r="E13" s="215"/>
      <c r="F13" s="215"/>
      <c r="G13" s="215"/>
      <c r="H13" s="215"/>
      <c r="I13" s="215"/>
      <c r="J13" s="215"/>
      <c r="K13" s="215"/>
      <c r="L13" s="215"/>
      <c r="M13" s="215"/>
      <c r="N13" s="225"/>
      <c r="O13" s="225"/>
      <c r="P13" s="215"/>
      <c r="Q13" s="215"/>
      <c r="R13" s="144"/>
      <c r="S13" s="122">
        <v>9</v>
      </c>
      <c r="T13" s="123" t="s">
        <v>116</v>
      </c>
      <c r="U13" s="123" t="s">
        <v>117</v>
      </c>
      <c r="V13" s="124"/>
    </row>
    <row r="14" spans="1:26" s="122" customFormat="1" ht="22.15" customHeight="1">
      <c r="A14" s="134">
        <f t="shared" si="0"/>
        <v>100</v>
      </c>
      <c r="B14" s="148" t="str">
        <f t="shared" si="1"/>
        <v>ไส้กรอก</v>
      </c>
      <c r="C14" s="215"/>
      <c r="D14" s="215"/>
      <c r="E14" s="215"/>
      <c r="F14" s="215"/>
      <c r="G14" s="215"/>
      <c r="H14" s="215"/>
      <c r="I14" s="215"/>
      <c r="J14" s="215"/>
      <c r="K14" s="215"/>
      <c r="L14" s="215"/>
      <c r="M14" s="215"/>
      <c r="N14" s="225"/>
      <c r="O14" s="225"/>
      <c r="P14" s="215"/>
      <c r="Q14" s="215"/>
      <c r="R14" s="144"/>
      <c r="S14" s="122">
        <v>10</v>
      </c>
      <c r="T14" s="123" t="s">
        <v>118</v>
      </c>
      <c r="U14" s="123" t="s">
        <v>119</v>
      </c>
      <c r="V14" s="124"/>
    </row>
    <row r="15" spans="1:26" s="122" customFormat="1" ht="22.15" customHeight="1">
      <c r="A15" s="134">
        <f t="shared" si="0"/>
        <v>101</v>
      </c>
      <c r="B15" s="148" t="str">
        <f t="shared" si="1"/>
        <v>แฮมชีส</v>
      </c>
      <c r="C15" s="215"/>
      <c r="D15" s="215"/>
      <c r="E15" s="215"/>
      <c r="F15" s="215"/>
      <c r="G15" s="215"/>
      <c r="H15" s="215"/>
      <c r="I15" s="215"/>
      <c r="J15" s="215"/>
      <c r="K15" s="215"/>
      <c r="L15" s="215"/>
      <c r="M15" s="215"/>
      <c r="N15" s="225"/>
      <c r="O15" s="225"/>
      <c r="P15" s="215"/>
      <c r="Q15" s="215"/>
      <c r="R15" s="144"/>
      <c r="S15" s="122">
        <v>11</v>
      </c>
      <c r="T15" s="123">
        <v>100</v>
      </c>
      <c r="U15" s="123" t="s">
        <v>120</v>
      </c>
      <c r="V15" s="124"/>
    </row>
    <row r="16" spans="1:26" s="122" customFormat="1" ht="22.15" customHeight="1">
      <c r="A16" s="134">
        <f t="shared" si="0"/>
        <v>115</v>
      </c>
      <c r="B16" s="148" t="str">
        <f t="shared" si="1"/>
        <v>เนโกะ น้ำสลัด</v>
      </c>
      <c r="C16" s="215"/>
      <c r="D16" s="215"/>
      <c r="E16" s="215"/>
      <c r="F16" s="215"/>
      <c r="G16" s="215"/>
      <c r="H16" s="215"/>
      <c r="I16" s="215"/>
      <c r="J16" s="215"/>
      <c r="K16" s="215"/>
      <c r="L16" s="215"/>
      <c r="M16" s="215"/>
      <c r="N16" s="225"/>
      <c r="O16" s="225"/>
      <c r="P16" s="215"/>
      <c r="Q16" s="215"/>
      <c r="R16" s="144"/>
      <c r="S16" s="122">
        <v>12</v>
      </c>
      <c r="T16" s="123">
        <v>101</v>
      </c>
      <c r="U16" s="123" t="s">
        <v>121</v>
      </c>
      <c r="V16" s="124"/>
    </row>
    <row r="17" spans="1:22" s="122" customFormat="1" ht="22.15" customHeight="1">
      <c r="A17" s="134">
        <f t="shared" si="0"/>
        <v>127</v>
      </c>
      <c r="B17" s="148" t="str">
        <f t="shared" si="1"/>
        <v>เนโกะ ไก่หยอง</v>
      </c>
      <c r="C17" s="215"/>
      <c r="D17" s="215"/>
      <c r="E17" s="215"/>
      <c r="F17" s="215"/>
      <c r="G17" s="215"/>
      <c r="H17" s="215"/>
      <c r="I17" s="215"/>
      <c r="J17" s="215"/>
      <c r="K17" s="215"/>
      <c r="L17" s="215"/>
      <c r="M17" s="215"/>
      <c r="N17" s="225"/>
      <c r="O17" s="225"/>
      <c r="P17" s="215"/>
      <c r="Q17" s="215"/>
      <c r="R17" s="144"/>
      <c r="S17" s="122">
        <v>13</v>
      </c>
      <c r="T17" s="123">
        <v>115</v>
      </c>
      <c r="U17" s="123" t="s">
        <v>122</v>
      </c>
    </row>
    <row r="18" spans="1:22" s="122" customFormat="1" ht="22.15" customHeight="1">
      <c r="A18" s="134">
        <f t="shared" si="0"/>
        <v>128</v>
      </c>
      <c r="B18" s="148" t="str">
        <f t="shared" si="1"/>
        <v>เนโกะ ลูกเกด</v>
      </c>
      <c r="C18" s="215"/>
      <c r="D18" s="215"/>
      <c r="E18" s="215"/>
      <c r="F18" s="215"/>
      <c r="G18" s="215"/>
      <c r="H18" s="215"/>
      <c r="I18" s="215"/>
      <c r="J18" s="215"/>
      <c r="K18" s="215"/>
      <c r="L18" s="215"/>
      <c r="M18" s="215"/>
      <c r="N18" s="225"/>
      <c r="O18" s="225"/>
      <c r="P18" s="215"/>
      <c r="Q18" s="215"/>
      <c r="R18" s="144"/>
      <c r="S18" s="122">
        <v>14</v>
      </c>
      <c r="T18" s="123">
        <v>127</v>
      </c>
      <c r="U18" s="123" t="s">
        <v>123</v>
      </c>
    </row>
    <row r="19" spans="1:22" s="122" customFormat="1" ht="22.15" customHeight="1">
      <c r="A19" s="134">
        <f t="shared" si="0"/>
        <v>116</v>
      </c>
      <c r="B19" s="148" t="str">
        <f t="shared" si="1"/>
        <v>ดำ -BG</v>
      </c>
      <c r="C19" s="215"/>
      <c r="D19" s="215"/>
      <c r="E19" s="215"/>
      <c r="F19" s="215"/>
      <c r="G19" s="215"/>
      <c r="H19" s="215"/>
      <c r="I19" s="215"/>
      <c r="J19" s="215"/>
      <c r="K19" s="215"/>
      <c r="L19" s="215"/>
      <c r="M19" s="215"/>
      <c r="N19" s="225"/>
      <c r="O19" s="225"/>
      <c r="P19" s="215"/>
      <c r="Q19" s="215"/>
      <c r="R19" s="144"/>
      <c r="S19" s="122">
        <v>15</v>
      </c>
      <c r="T19" s="123">
        <v>128</v>
      </c>
      <c r="U19" s="123" t="s">
        <v>124</v>
      </c>
    </row>
    <row r="20" spans="1:22" s="122" customFormat="1" ht="22.15" customHeight="1">
      <c r="A20" s="134">
        <f t="shared" si="0"/>
        <v>117</v>
      </c>
      <c r="B20" s="148" t="str">
        <f t="shared" si="1"/>
        <v>แดง -BG</v>
      </c>
      <c r="C20" s="215"/>
      <c r="D20" s="215"/>
      <c r="E20" s="215"/>
      <c r="F20" s="215"/>
      <c r="G20" s="215"/>
      <c r="H20" s="215"/>
      <c r="I20" s="215"/>
      <c r="J20" s="215"/>
      <c r="K20" s="215"/>
      <c r="L20" s="215"/>
      <c r="M20" s="215"/>
      <c r="N20" s="225"/>
      <c r="O20" s="225"/>
      <c r="P20" s="215"/>
      <c r="Q20" s="215"/>
      <c r="R20" s="144"/>
      <c r="S20" s="122">
        <v>16</v>
      </c>
      <c r="T20" s="123">
        <v>116</v>
      </c>
      <c r="U20" s="123" t="s">
        <v>125</v>
      </c>
    </row>
    <row r="21" spans="1:22" s="122" customFormat="1" ht="22.15" customHeight="1">
      <c r="A21" s="134">
        <f t="shared" si="0"/>
        <v>118</v>
      </c>
      <c r="B21" s="148" t="str">
        <f t="shared" si="1"/>
        <v>เผือก -BG</v>
      </c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25"/>
      <c r="O21" s="225"/>
      <c r="P21" s="215"/>
      <c r="Q21" s="215"/>
      <c r="R21" s="144"/>
      <c r="S21" s="122">
        <v>17</v>
      </c>
      <c r="T21" s="123">
        <v>117</v>
      </c>
      <c r="U21" s="123" t="s">
        <v>126</v>
      </c>
      <c r="V21" s="124"/>
    </row>
    <row r="22" spans="1:22" s="122" customFormat="1" ht="22.15" customHeight="1">
      <c r="A22" s="134">
        <f t="shared" si="0"/>
        <v>119</v>
      </c>
      <c r="B22" s="148" t="str">
        <f t="shared" si="1"/>
        <v>เตย -BG</v>
      </c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25"/>
      <c r="O22" s="225"/>
      <c r="P22" s="215"/>
      <c r="Q22" s="215"/>
      <c r="R22" s="144"/>
      <c r="S22" s="122">
        <v>18</v>
      </c>
      <c r="T22" s="123">
        <v>118</v>
      </c>
      <c r="U22" s="123" t="s">
        <v>127</v>
      </c>
      <c r="V22" s="124"/>
    </row>
    <row r="23" spans="1:22" s="122" customFormat="1" ht="22.15" customHeight="1">
      <c r="A23" s="134">
        <f t="shared" si="0"/>
        <v>124</v>
      </c>
      <c r="B23" s="148" t="str">
        <f t="shared" si="1"/>
        <v>มะพร้าว -BG</v>
      </c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25"/>
      <c r="O23" s="225"/>
      <c r="P23" s="215"/>
      <c r="Q23" s="215"/>
      <c r="R23" s="144"/>
      <c r="S23" s="122">
        <v>19</v>
      </c>
      <c r="T23" s="123">
        <v>119</v>
      </c>
      <c r="U23" s="123" t="s">
        <v>128</v>
      </c>
      <c r="V23" s="124"/>
    </row>
    <row r="24" spans="1:22" s="122" customFormat="1" ht="22.15" customHeight="1">
      <c r="A24" s="134">
        <f t="shared" si="0"/>
        <v>125</v>
      </c>
      <c r="B24" s="148" t="str">
        <f t="shared" si="1"/>
        <v>ครีมหวาน -BG</v>
      </c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25"/>
      <c r="O24" s="225"/>
      <c r="P24" s="215"/>
      <c r="Q24" s="215"/>
      <c r="R24" s="144"/>
      <c r="S24" s="122">
        <v>20</v>
      </c>
      <c r="T24" s="123">
        <v>124</v>
      </c>
      <c r="U24" s="123" t="s">
        <v>129</v>
      </c>
      <c r="V24" s="124"/>
    </row>
    <row r="25" spans="1:22" s="122" customFormat="1" ht="22.15" customHeight="1">
      <c r="A25" s="134">
        <f t="shared" si="0"/>
        <v>126</v>
      </c>
      <c r="B25" s="148" t="str">
        <f t="shared" si="1"/>
        <v>เนยสด -BG</v>
      </c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25"/>
      <c r="O25" s="225"/>
      <c r="P25" s="215"/>
      <c r="Q25" s="215"/>
      <c r="R25" s="144"/>
      <c r="S25" s="122">
        <v>21</v>
      </c>
      <c r="T25" s="123">
        <v>125</v>
      </c>
      <c r="U25" s="123" t="s">
        <v>130</v>
      </c>
    </row>
    <row r="26" spans="1:22" s="122" customFormat="1" ht="22.15" customHeight="1">
      <c r="A26" s="134">
        <f t="shared" si="0"/>
        <v>129</v>
      </c>
      <c r="B26" s="148" t="str">
        <f t="shared" si="1"/>
        <v>กลมสติ๊ก -BG</v>
      </c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25"/>
      <c r="O26" s="225"/>
      <c r="P26" s="215"/>
      <c r="Q26" s="215"/>
      <c r="R26" s="144"/>
      <c r="S26" s="122">
        <v>22</v>
      </c>
      <c r="T26" s="123">
        <v>126</v>
      </c>
      <c r="U26" s="123" t="s">
        <v>131</v>
      </c>
    </row>
    <row r="27" spans="1:22" s="122" customFormat="1" ht="22.15" customHeight="1">
      <c r="A27" s="134">
        <f t="shared" si="0"/>
        <v>106</v>
      </c>
      <c r="B27" s="148" t="str">
        <f t="shared" si="1"/>
        <v>ส.มายอง -BG</v>
      </c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25"/>
      <c r="O27" s="225"/>
      <c r="P27" s="215"/>
      <c r="Q27" s="215"/>
      <c r="R27" s="144"/>
      <c r="S27" s="122">
        <v>23</v>
      </c>
      <c r="T27" s="123">
        <v>129</v>
      </c>
      <c r="U27" s="123" t="s">
        <v>132</v>
      </c>
    </row>
    <row r="28" spans="1:22" s="122" customFormat="1" ht="22.15" customHeight="1">
      <c r="A28" s="134">
        <f t="shared" si="0"/>
        <v>107</v>
      </c>
      <c r="B28" s="148" t="str">
        <f t="shared" si="1"/>
        <v>ส.สตรอ -BG</v>
      </c>
      <c r="C28" s="215"/>
      <c r="D28" s="215"/>
      <c r="E28" s="215"/>
      <c r="F28" s="215"/>
      <c r="G28" s="215"/>
      <c r="H28" s="215"/>
      <c r="I28" s="215"/>
      <c r="J28" s="215"/>
      <c r="K28" s="215"/>
      <c r="L28" s="215"/>
      <c r="M28" s="215"/>
      <c r="N28" s="225"/>
      <c r="O28" s="225"/>
      <c r="P28" s="215"/>
      <c r="Q28" s="215"/>
      <c r="R28" s="144"/>
      <c r="S28" s="122">
        <v>24</v>
      </c>
      <c r="T28" s="123">
        <v>106</v>
      </c>
      <c r="U28" s="123" t="s">
        <v>133</v>
      </c>
    </row>
    <row r="29" spans="1:22" s="122" customFormat="1" ht="22.15" customHeight="1">
      <c r="A29" s="134">
        <f t="shared" si="0"/>
        <v>108</v>
      </c>
      <c r="B29" s="148" t="str">
        <f t="shared" si="1"/>
        <v>ส.ช็อก -BG</v>
      </c>
      <c r="C29" s="215"/>
      <c r="D29" s="215"/>
      <c r="E29" s="215"/>
      <c r="F29" s="215"/>
      <c r="G29" s="215"/>
      <c r="H29" s="215"/>
      <c r="I29" s="215"/>
      <c r="J29" s="215"/>
      <c r="K29" s="215"/>
      <c r="L29" s="215"/>
      <c r="M29" s="215"/>
      <c r="N29" s="225"/>
      <c r="O29" s="225"/>
      <c r="P29" s="215"/>
      <c r="Q29" s="215"/>
      <c r="R29" s="144"/>
      <c r="S29" s="122">
        <v>25</v>
      </c>
      <c r="T29" s="123">
        <v>107</v>
      </c>
      <c r="U29" s="123" t="s">
        <v>134</v>
      </c>
    </row>
    <row r="30" spans="1:22" s="122" customFormat="1" ht="22.15" customHeight="1">
      <c r="A30" s="134">
        <f t="shared" si="0"/>
        <v>109</v>
      </c>
      <c r="B30" s="148" t="str">
        <f t="shared" si="1"/>
        <v>ส.ครีมนม -BG</v>
      </c>
      <c r="C30" s="215"/>
      <c r="D30" s="215"/>
      <c r="E30" s="215"/>
      <c r="F30" s="215"/>
      <c r="G30" s="215"/>
      <c r="H30" s="215"/>
      <c r="I30" s="215"/>
      <c r="J30" s="215"/>
      <c r="K30" s="215"/>
      <c r="L30" s="215"/>
      <c r="M30" s="215"/>
      <c r="N30" s="225"/>
      <c r="O30" s="225"/>
      <c r="P30" s="215"/>
      <c r="Q30" s="215"/>
      <c r="R30" s="144"/>
      <c r="S30" s="122">
        <v>26</v>
      </c>
      <c r="T30" s="123">
        <v>108</v>
      </c>
      <c r="U30" s="123" t="s">
        <v>135</v>
      </c>
    </row>
    <row r="31" spans="1:22" s="122" customFormat="1" ht="22.15" customHeight="1">
      <c r="A31" s="134">
        <f t="shared" si="0"/>
        <v>5</v>
      </c>
      <c r="B31" s="148" t="str">
        <f t="shared" si="1"/>
        <v>อั้ยยะ/แพติม</v>
      </c>
      <c r="C31" s="215"/>
      <c r="D31" s="215"/>
      <c r="E31" s="215"/>
      <c r="F31" s="215"/>
      <c r="G31" s="215"/>
      <c r="H31" s="215"/>
      <c r="I31" s="215"/>
      <c r="J31" s="215"/>
      <c r="K31" s="215"/>
      <c r="L31" s="215"/>
      <c r="M31" s="215"/>
      <c r="N31" s="225"/>
      <c r="O31" s="225"/>
      <c r="P31" s="215"/>
      <c r="Q31" s="215"/>
      <c r="R31" s="144"/>
      <c r="S31" s="122">
        <v>27</v>
      </c>
      <c r="T31" s="123">
        <v>109</v>
      </c>
      <c r="U31" s="123" t="s">
        <v>136</v>
      </c>
    </row>
    <row r="32" spans="1:22" s="122" customFormat="1" ht="22.15" customHeight="1">
      <c r="A32" s="157"/>
      <c r="B32" s="156"/>
      <c r="C32" s="215"/>
      <c r="D32" s="215"/>
      <c r="E32" s="215"/>
      <c r="F32" s="215"/>
      <c r="G32" s="215"/>
      <c r="H32" s="215"/>
      <c r="I32" s="215"/>
      <c r="J32" s="215"/>
      <c r="K32" s="215"/>
      <c r="L32" s="215"/>
      <c r="M32" s="215"/>
      <c r="N32" s="225"/>
      <c r="O32" s="225"/>
      <c r="P32" s="215"/>
      <c r="Q32" s="215"/>
      <c r="R32" s="144"/>
      <c r="S32" s="122">
        <v>28</v>
      </c>
      <c r="T32" s="154">
        <v>5</v>
      </c>
      <c r="U32" s="155" t="s">
        <v>137</v>
      </c>
    </row>
    <row r="33" spans="1:21" s="122" customFormat="1" ht="22.15" customHeight="1">
      <c r="A33" s="134"/>
      <c r="B33" s="148"/>
      <c r="C33" s="159"/>
      <c r="D33" s="159"/>
      <c r="E33" s="159"/>
      <c r="F33" s="159"/>
      <c r="G33" s="147"/>
      <c r="H33" s="147"/>
      <c r="I33" s="147"/>
      <c r="J33" s="147"/>
      <c r="K33" s="147"/>
      <c r="L33" s="147"/>
      <c r="M33" s="147"/>
      <c r="N33" s="115"/>
      <c r="O33" s="115"/>
      <c r="P33" s="159"/>
      <c r="Q33" s="159"/>
      <c r="R33" s="144"/>
      <c r="S33" s="122">
        <v>29</v>
      </c>
      <c r="T33" s="123"/>
      <c r="U33" s="123"/>
    </row>
    <row r="34" spans="1:21" s="122" customFormat="1" ht="22.15" customHeight="1">
      <c r="A34" s="134"/>
      <c r="B34" s="148"/>
      <c r="C34" s="159"/>
      <c r="D34" s="159"/>
      <c r="E34" s="159"/>
      <c r="F34" s="159"/>
      <c r="G34" s="147"/>
      <c r="H34" s="147"/>
      <c r="I34" s="147"/>
      <c r="J34" s="147"/>
      <c r="K34" s="147"/>
      <c r="L34" s="147"/>
      <c r="M34" s="147"/>
      <c r="N34" s="115"/>
      <c r="O34" s="115"/>
      <c r="P34" s="159"/>
      <c r="Q34" s="159"/>
      <c r="R34" s="144"/>
      <c r="S34" s="122">
        <v>30</v>
      </c>
      <c r="T34" s="123"/>
      <c r="U34" s="123"/>
    </row>
    <row r="35" spans="1:21" s="122" customFormat="1" ht="22.15" customHeight="1">
      <c r="A35" s="134"/>
      <c r="B35" s="148"/>
      <c r="C35" s="159"/>
      <c r="D35" s="159"/>
      <c r="E35" s="159"/>
      <c r="F35" s="159"/>
      <c r="G35" s="147"/>
      <c r="H35" s="147"/>
      <c r="I35" s="147"/>
      <c r="J35" s="147"/>
      <c r="K35" s="147"/>
      <c r="L35" s="147"/>
      <c r="M35" s="147"/>
      <c r="N35" s="115"/>
      <c r="O35" s="115"/>
      <c r="P35" s="159"/>
      <c r="Q35" s="159"/>
      <c r="R35" s="144"/>
      <c r="S35" s="122">
        <v>31</v>
      </c>
      <c r="T35" s="123"/>
      <c r="U35" s="123"/>
    </row>
    <row r="36" spans="1:21" ht="22.15" customHeight="1">
      <c r="A36" s="260" t="s">
        <v>138</v>
      </c>
      <c r="B36" s="260"/>
      <c r="C36" s="260"/>
      <c r="D36" s="260"/>
      <c r="E36" s="260"/>
      <c r="F36" s="153"/>
      <c r="G36" s="153"/>
      <c r="H36" s="153"/>
      <c r="I36" s="153"/>
      <c r="J36" s="153"/>
      <c r="K36" s="153"/>
      <c r="L36" s="153"/>
      <c r="M36" s="153"/>
      <c r="N36" s="153"/>
      <c r="O36" s="153"/>
      <c r="P36" s="121"/>
      <c r="Q36" s="121"/>
      <c r="R36" s="117"/>
    </row>
    <row r="37" spans="1:21" ht="22.15" customHeight="1">
      <c r="A37" s="260" t="s">
        <v>139</v>
      </c>
      <c r="B37" s="260"/>
      <c r="C37" s="260"/>
      <c r="D37" s="260"/>
      <c r="E37" s="260"/>
      <c r="F37" s="153"/>
      <c r="G37" s="153"/>
      <c r="H37" s="153"/>
      <c r="I37" s="153"/>
      <c r="J37" s="153"/>
      <c r="K37" s="153"/>
      <c r="L37" s="153"/>
      <c r="M37" s="153"/>
      <c r="N37" s="153"/>
      <c r="O37" s="153"/>
      <c r="P37" s="121"/>
      <c r="Q37" s="121"/>
      <c r="R37" s="117"/>
    </row>
    <row r="38" spans="1:21" ht="22.15" customHeight="1">
      <c r="A38" s="260" t="s">
        <v>140</v>
      </c>
      <c r="B38" s="260"/>
      <c r="C38" s="260"/>
      <c r="D38" s="260"/>
      <c r="E38" s="260"/>
      <c r="F38" s="153"/>
      <c r="G38" s="153"/>
      <c r="H38" s="153"/>
      <c r="I38" s="153"/>
      <c r="J38" s="153"/>
      <c r="K38" s="153"/>
      <c r="L38" s="153"/>
      <c r="M38" s="153"/>
      <c r="N38" s="153"/>
      <c r="O38" s="153"/>
      <c r="P38" s="121"/>
      <c r="Q38" s="121"/>
      <c r="R38" s="117"/>
    </row>
    <row r="39" spans="1:21" ht="22.15" customHeight="1">
      <c r="A39" s="260" t="s">
        <v>141</v>
      </c>
      <c r="B39" s="260"/>
      <c r="C39" s="260"/>
      <c r="D39" s="260"/>
      <c r="E39" s="260"/>
      <c r="F39" s="153"/>
      <c r="G39" s="153"/>
      <c r="H39" s="153"/>
      <c r="I39" s="153"/>
      <c r="J39" s="153"/>
      <c r="K39" s="153"/>
      <c r="L39" s="153"/>
      <c r="M39" s="153"/>
      <c r="N39" s="153"/>
      <c r="O39" s="153"/>
      <c r="P39" s="121"/>
      <c r="Q39" s="121"/>
      <c r="R39" s="117"/>
    </row>
    <row r="40" spans="1:21" ht="22.15" customHeight="1">
      <c r="A40" s="260" t="s">
        <v>142</v>
      </c>
      <c r="B40" s="260"/>
      <c r="C40" s="260"/>
      <c r="D40" s="260"/>
      <c r="E40" s="260"/>
      <c r="F40" s="153"/>
      <c r="G40" s="153"/>
      <c r="H40" s="153"/>
      <c r="I40" s="153"/>
      <c r="J40" s="153"/>
      <c r="K40" s="153"/>
      <c r="L40" s="153"/>
      <c r="M40" s="153"/>
      <c r="N40" s="153"/>
      <c r="O40" s="153"/>
      <c r="P40" s="121"/>
      <c r="Q40" s="121"/>
      <c r="R40" s="117"/>
    </row>
    <row r="41" spans="1:21" ht="22.15" customHeight="1">
      <c r="A41" s="260" t="s">
        <v>143</v>
      </c>
      <c r="B41" s="260"/>
      <c r="C41" s="260"/>
      <c r="D41" s="260"/>
      <c r="E41" s="260"/>
      <c r="F41" s="153"/>
      <c r="G41" s="153"/>
      <c r="H41" s="153"/>
      <c r="I41" s="153"/>
      <c r="J41" s="153"/>
      <c r="K41" s="153"/>
      <c r="L41" s="153"/>
      <c r="M41" s="153"/>
      <c r="N41" s="153"/>
      <c r="O41" s="153"/>
      <c r="P41" s="121"/>
      <c r="Q41" s="121"/>
      <c r="R41" s="117"/>
    </row>
  </sheetData>
  <mergeCells count="13">
    <mergeCell ref="A41:E41"/>
    <mergeCell ref="Q2:Q3"/>
    <mergeCell ref="A36:E36"/>
    <mergeCell ref="A37:E37"/>
    <mergeCell ref="A38:E38"/>
    <mergeCell ref="A39:E39"/>
    <mergeCell ref="A40:E40"/>
    <mergeCell ref="A2:A3"/>
    <mergeCell ref="B2:B3"/>
    <mergeCell ref="C2:C3"/>
    <mergeCell ref="D2:D3"/>
    <mergeCell ref="E2:E3"/>
    <mergeCell ref="P2:P3"/>
  </mergeCells>
  <conditionalFormatting sqref="F3:O3">
    <cfRule type="containsErrors" dxfId="62" priority="1">
      <formula>ISERROR(F3)</formula>
    </cfRule>
  </conditionalFormatting>
  <printOptions horizontalCentered="1"/>
  <pageMargins left="0.59055118110236227" right="0" top="0.59055118110236227" bottom="0" header="0.31496062992125984" footer="0.31496062992125984"/>
  <pageSetup scale="75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4B0DB-C648-49DA-B577-0A8B900C3FFE}">
  <sheetPr>
    <tabColor rgb="FFFF0000"/>
  </sheetPr>
  <dimension ref="A1:R45"/>
  <sheetViews>
    <sheetView showGridLines="0" topLeftCell="A19" zoomScale="90" zoomScaleNormal="90" workbookViewId="0">
      <selection activeCell="H3" sqref="H3:I3"/>
    </sheetView>
  </sheetViews>
  <sheetFormatPr defaultColWidth="9" defaultRowHeight="18.75" customHeight="1"/>
  <cols>
    <col min="1" max="1" width="5" style="118" customWidth="1"/>
    <col min="2" max="2" width="24.125" style="118" customWidth="1"/>
    <col min="3" max="3" width="6.125" style="118" customWidth="1"/>
    <col min="4" max="4" width="2" style="118" customWidth="1"/>
    <col min="5" max="6" width="7.125" style="118" customWidth="1"/>
    <col min="7" max="8" width="8.375" style="118" customWidth="1"/>
    <col min="9" max="9" width="14.25" style="118" customWidth="1"/>
    <col min="10" max="12" width="9" style="118"/>
    <col min="13" max="13" width="19.75" style="118" customWidth="1"/>
    <col min="14" max="16384" width="9" style="118"/>
  </cols>
  <sheetData>
    <row r="1" spans="1:18" ht="26.45" customHeight="1">
      <c r="A1" s="309" t="s">
        <v>92</v>
      </c>
      <c r="B1" s="309"/>
      <c r="C1" s="309"/>
      <c r="D1" s="309"/>
      <c r="E1" s="309"/>
      <c r="F1" s="309"/>
      <c r="G1" s="309"/>
      <c r="H1" s="309"/>
      <c r="I1" s="117"/>
      <c r="J1" s="117"/>
    </row>
    <row r="2" spans="1:18" ht="37.15" customHeight="1">
      <c r="A2" s="310" t="s">
        <v>362</v>
      </c>
      <c r="B2" s="311"/>
      <c r="C2" s="311"/>
      <c r="D2" s="311"/>
      <c r="E2" s="312" t="s">
        <v>363</v>
      </c>
      <c r="F2" s="313"/>
      <c r="G2" s="313"/>
      <c r="H2" s="314"/>
      <c r="I2" s="117"/>
      <c r="M2" s="118" t="s">
        <v>198</v>
      </c>
    </row>
    <row r="3" spans="1:18" ht="16.7" customHeight="1">
      <c r="A3" s="315" t="s">
        <v>93</v>
      </c>
      <c r="B3" s="262" t="s">
        <v>100</v>
      </c>
      <c r="C3" s="288" t="s">
        <v>364</v>
      </c>
      <c r="D3" s="288"/>
      <c r="E3" s="348" t="s">
        <v>365</v>
      </c>
      <c r="F3" s="286"/>
      <c r="G3" s="350" t="s">
        <v>437</v>
      </c>
      <c r="H3" s="351"/>
      <c r="I3" s="117"/>
    </row>
    <row r="4" spans="1:18" ht="16.7" customHeight="1">
      <c r="A4" s="315"/>
      <c r="B4" s="262"/>
      <c r="C4" s="288"/>
      <c r="D4" s="288"/>
      <c r="E4" s="349"/>
      <c r="F4" s="287"/>
      <c r="G4" s="134" t="s">
        <v>415</v>
      </c>
      <c r="H4" s="134" t="s">
        <v>367</v>
      </c>
      <c r="I4" s="116"/>
      <c r="L4" s="119" t="s">
        <v>93</v>
      </c>
      <c r="M4" s="120" t="s">
        <v>100</v>
      </c>
    </row>
    <row r="5" spans="1:18" s="122" customFormat="1" ht="21.95" customHeight="1">
      <c r="A5" s="221" t="str">
        <f>L5</f>
        <v>058</v>
      </c>
      <c r="B5" s="221" t="str">
        <f>M5</f>
        <v>แดง</v>
      </c>
      <c r="C5" s="307"/>
      <c r="D5" s="308"/>
      <c r="E5" s="133"/>
      <c r="F5" s="132"/>
      <c r="G5" s="121"/>
      <c r="H5" s="121"/>
      <c r="K5" s="122">
        <v>1</v>
      </c>
      <c r="L5" s="123" t="s">
        <v>421</v>
      </c>
      <c r="M5" s="123" t="s">
        <v>422</v>
      </c>
      <c r="N5" s="124"/>
      <c r="R5" s="135" t="s">
        <v>423</v>
      </c>
    </row>
    <row r="6" spans="1:18" s="122" customFormat="1" ht="21.95" customHeight="1">
      <c r="A6" s="221" t="str">
        <f t="shared" ref="A6:B32" si="0">L6</f>
        <v>060</v>
      </c>
      <c r="B6" s="221" t="str">
        <f t="shared" si="0"/>
        <v>เตย</v>
      </c>
      <c r="C6" s="307"/>
      <c r="D6" s="308"/>
      <c r="E6" s="133"/>
      <c r="F6" s="132"/>
      <c r="G6" s="121"/>
      <c r="H6" s="121"/>
      <c r="K6" s="122">
        <v>2</v>
      </c>
      <c r="L6" s="123" t="s">
        <v>101</v>
      </c>
      <c r="M6" s="123" t="s">
        <v>102</v>
      </c>
      <c r="N6" s="124"/>
    </row>
    <row r="7" spans="1:18" s="122" customFormat="1" ht="21.95" customHeight="1">
      <c r="A7" s="221" t="str">
        <f t="shared" si="0"/>
        <v>069</v>
      </c>
      <c r="B7" s="221" t="str">
        <f t="shared" si="0"/>
        <v>นม</v>
      </c>
      <c r="C7" s="307"/>
      <c r="D7" s="308"/>
      <c r="E7" s="133"/>
      <c r="F7" s="132"/>
      <c r="G7" s="121"/>
      <c r="H7" s="121"/>
      <c r="K7" s="122">
        <v>3</v>
      </c>
      <c r="L7" s="123" t="s">
        <v>411</v>
      </c>
      <c r="M7" s="123" t="s">
        <v>412</v>
      </c>
      <c r="N7" s="124"/>
    </row>
    <row r="8" spans="1:18" s="122" customFormat="1" ht="21.95" customHeight="1">
      <c r="A8" s="221" t="str">
        <f t="shared" si="0"/>
        <v>070</v>
      </c>
      <c r="B8" s="221" t="str">
        <f t="shared" si="0"/>
        <v>เผือก</v>
      </c>
      <c r="C8" s="307"/>
      <c r="D8" s="308"/>
      <c r="E8" s="133"/>
      <c r="F8" s="132"/>
      <c r="G8" s="121"/>
      <c r="H8" s="121"/>
      <c r="K8" s="122">
        <v>4</v>
      </c>
      <c r="L8" s="123" t="s">
        <v>103</v>
      </c>
      <c r="M8" s="123" t="s">
        <v>104</v>
      </c>
      <c r="N8" s="124"/>
    </row>
    <row r="9" spans="1:18" s="122" customFormat="1" ht="21.95" customHeight="1">
      <c r="A9" s="221" t="str">
        <f t="shared" si="0"/>
        <v>043</v>
      </c>
      <c r="B9" s="221" t="str">
        <f t="shared" si="0"/>
        <v>มะพร้าว</v>
      </c>
      <c r="C9" s="307"/>
      <c r="D9" s="308"/>
      <c r="E9" s="133"/>
      <c r="F9" s="132"/>
      <c r="G9" s="121"/>
      <c r="H9" s="121"/>
      <c r="K9" s="122">
        <v>5</v>
      </c>
      <c r="L9" s="123" t="s">
        <v>105</v>
      </c>
      <c r="M9" s="123" t="s">
        <v>106</v>
      </c>
      <c r="N9" s="124"/>
    </row>
    <row r="10" spans="1:18" s="122" customFormat="1" ht="21.95" customHeight="1">
      <c r="A10" s="221" t="str">
        <f t="shared" si="0"/>
        <v>012</v>
      </c>
      <c r="B10" s="221" t="str">
        <f t="shared" si="0"/>
        <v>สับปะรด</v>
      </c>
      <c r="C10" s="307"/>
      <c r="D10" s="308"/>
      <c r="E10" s="133"/>
      <c r="F10" s="132"/>
      <c r="G10" s="121"/>
      <c r="H10" s="121"/>
      <c r="K10" s="122">
        <v>6</v>
      </c>
      <c r="L10" s="123" t="s">
        <v>107</v>
      </c>
      <c r="M10" s="123" t="s">
        <v>42</v>
      </c>
      <c r="N10" s="124"/>
    </row>
    <row r="11" spans="1:18" s="122" customFormat="1" ht="21.95" customHeight="1">
      <c r="A11" s="221" t="str">
        <f t="shared" si="0"/>
        <v>021</v>
      </c>
      <c r="B11" s="221" t="str">
        <f t="shared" si="0"/>
        <v>สตรอ</v>
      </c>
      <c r="C11" s="307"/>
      <c r="D11" s="308"/>
      <c r="E11" s="133"/>
      <c r="F11" s="132"/>
      <c r="G11" s="121"/>
      <c r="H11" s="121"/>
      <c r="K11" s="122">
        <v>7</v>
      </c>
      <c r="L11" s="123" t="s">
        <v>108</v>
      </c>
      <c r="M11" s="123" t="s">
        <v>109</v>
      </c>
      <c r="N11" s="124"/>
    </row>
    <row r="12" spans="1:18" s="122" customFormat="1" ht="21.95" customHeight="1">
      <c r="A12" s="221" t="str">
        <f t="shared" si="0"/>
        <v>029</v>
      </c>
      <c r="B12" s="221" t="str">
        <f t="shared" si="0"/>
        <v>ช็อค</v>
      </c>
      <c r="C12" s="307"/>
      <c r="D12" s="308"/>
      <c r="E12" s="133"/>
      <c r="F12" s="132"/>
      <c r="G12" s="121"/>
      <c r="H12" s="121"/>
      <c r="K12" s="122">
        <v>8</v>
      </c>
      <c r="L12" s="123" t="s">
        <v>438</v>
      </c>
      <c r="M12" s="123" t="s">
        <v>439</v>
      </c>
      <c r="N12" s="124"/>
    </row>
    <row r="13" spans="1:18" s="122" customFormat="1" ht="21.95" customHeight="1">
      <c r="A13" s="221" t="str">
        <f t="shared" si="0"/>
        <v>065</v>
      </c>
      <c r="B13" s="221" t="str">
        <f t="shared" si="0"/>
        <v>ข้าวโพด</v>
      </c>
      <c r="C13" s="307"/>
      <c r="D13" s="308"/>
      <c r="E13" s="133"/>
      <c r="F13" s="132"/>
      <c r="G13" s="121"/>
      <c r="H13" s="121"/>
      <c r="K13" s="122">
        <v>9</v>
      </c>
      <c r="L13" s="123" t="s">
        <v>110</v>
      </c>
      <c r="M13" s="123" t="s">
        <v>111</v>
      </c>
      <c r="N13" s="124"/>
    </row>
    <row r="14" spans="1:18" s="122" customFormat="1" ht="21.95" customHeight="1">
      <c r="A14" s="221" t="str">
        <f t="shared" si="0"/>
        <v>067</v>
      </c>
      <c r="B14" s="221" t="str">
        <f t="shared" si="0"/>
        <v>ทุเรียน</v>
      </c>
      <c r="C14" s="307"/>
      <c r="D14" s="308"/>
      <c r="E14" s="133"/>
      <c r="F14" s="132"/>
      <c r="G14" s="121"/>
      <c r="H14" s="121"/>
      <c r="K14" s="122">
        <v>10</v>
      </c>
      <c r="L14" s="123" t="s">
        <v>112</v>
      </c>
      <c r="M14" s="123" t="s">
        <v>113</v>
      </c>
      <c r="N14" s="124"/>
    </row>
    <row r="15" spans="1:18" s="122" customFormat="1" ht="21.95" customHeight="1">
      <c r="A15" s="221" t="str">
        <f t="shared" si="0"/>
        <v>015</v>
      </c>
      <c r="B15" s="221" t="str">
        <f t="shared" si="0"/>
        <v>ไก่หยอง</v>
      </c>
      <c r="C15" s="307"/>
      <c r="D15" s="308"/>
      <c r="E15" s="133"/>
      <c r="F15" s="132"/>
      <c r="G15" s="121"/>
      <c r="H15" s="121"/>
      <c r="K15" s="122">
        <v>11</v>
      </c>
      <c r="L15" s="123" t="s">
        <v>114</v>
      </c>
      <c r="M15" s="123" t="s">
        <v>115</v>
      </c>
      <c r="N15" s="124"/>
    </row>
    <row r="16" spans="1:18" s="122" customFormat="1" ht="21.95" customHeight="1">
      <c r="A16" s="221" t="str">
        <f t="shared" si="0"/>
        <v>028</v>
      </c>
      <c r="B16" s="221" t="str">
        <f t="shared" si="0"/>
        <v>ทูโทน</v>
      </c>
      <c r="C16" s="307"/>
      <c r="D16" s="308"/>
      <c r="E16" s="133"/>
      <c r="F16" s="132"/>
      <c r="G16" s="121"/>
      <c r="H16" s="121"/>
      <c r="K16" s="122">
        <v>12</v>
      </c>
      <c r="L16" s="123" t="s">
        <v>116</v>
      </c>
      <c r="M16" s="123" t="s">
        <v>117</v>
      </c>
      <c r="N16" s="124"/>
    </row>
    <row r="17" spans="1:14" s="122" customFormat="1" ht="21.95" customHeight="1">
      <c r="A17" s="221" t="str">
        <f t="shared" si="0"/>
        <v>099</v>
      </c>
      <c r="B17" s="221" t="str">
        <f t="shared" si="0"/>
        <v>ซอสพิซซ่า</v>
      </c>
      <c r="C17" s="307"/>
      <c r="D17" s="308"/>
      <c r="E17" s="133"/>
      <c r="F17" s="132"/>
      <c r="G17" s="121"/>
      <c r="H17" s="121"/>
      <c r="K17" s="122">
        <v>13</v>
      </c>
      <c r="L17" s="123" t="s">
        <v>118</v>
      </c>
      <c r="M17" s="123" t="s">
        <v>119</v>
      </c>
    </row>
    <row r="18" spans="1:14" s="122" customFormat="1" ht="21.95" customHeight="1">
      <c r="A18" s="221">
        <f t="shared" si="0"/>
        <v>100</v>
      </c>
      <c r="B18" s="221" t="str">
        <f t="shared" si="0"/>
        <v>ไส้กรอก</v>
      </c>
      <c r="C18" s="307"/>
      <c r="D18" s="308"/>
      <c r="E18" s="133"/>
      <c r="F18" s="132"/>
      <c r="G18" s="121"/>
      <c r="H18" s="121"/>
      <c r="K18" s="122">
        <v>14</v>
      </c>
      <c r="L18" s="123">
        <v>100</v>
      </c>
      <c r="M18" s="123" t="s">
        <v>120</v>
      </c>
    </row>
    <row r="19" spans="1:14" s="122" customFormat="1" ht="21.95" customHeight="1">
      <c r="A19" s="221">
        <f t="shared" si="0"/>
        <v>101</v>
      </c>
      <c r="B19" s="221" t="str">
        <f t="shared" si="0"/>
        <v>แฮมชีส</v>
      </c>
      <c r="C19" s="307"/>
      <c r="D19" s="308"/>
      <c r="E19" s="133"/>
      <c r="F19" s="132"/>
      <c r="G19" s="121"/>
      <c r="H19" s="121"/>
      <c r="K19" s="122">
        <v>15</v>
      </c>
      <c r="L19" s="123">
        <v>101</v>
      </c>
      <c r="M19" s="123" t="s">
        <v>121</v>
      </c>
    </row>
    <row r="20" spans="1:14" s="122" customFormat="1" ht="21.95" customHeight="1">
      <c r="A20" s="221">
        <f t="shared" si="0"/>
        <v>115</v>
      </c>
      <c r="B20" s="221" t="str">
        <f>M20</f>
        <v>เนโกะ น้ำสลัด</v>
      </c>
      <c r="C20" s="307"/>
      <c r="D20" s="308"/>
      <c r="E20" s="133"/>
      <c r="F20" s="132"/>
      <c r="G20" s="121"/>
      <c r="H20" s="121"/>
      <c r="K20" s="122">
        <v>16</v>
      </c>
      <c r="L20" s="123">
        <v>115</v>
      </c>
      <c r="M20" s="123" t="s">
        <v>122</v>
      </c>
    </row>
    <row r="21" spans="1:14" s="122" customFormat="1" ht="21.95" customHeight="1">
      <c r="A21" s="221">
        <f t="shared" si="0"/>
        <v>116</v>
      </c>
      <c r="B21" s="127" t="str">
        <f t="shared" si="0"/>
        <v>ดำ BG 30</v>
      </c>
      <c r="C21" s="307"/>
      <c r="D21" s="308"/>
      <c r="E21" s="133"/>
      <c r="F21" s="132"/>
      <c r="G21" s="121"/>
      <c r="H21" s="121"/>
      <c r="K21" s="122">
        <v>17</v>
      </c>
      <c r="L21" s="123">
        <v>116</v>
      </c>
      <c r="M21" s="123" t="s">
        <v>424</v>
      </c>
      <c r="N21" s="124"/>
    </row>
    <row r="22" spans="1:14" s="122" customFormat="1" ht="21.95" customHeight="1">
      <c r="A22" s="221">
        <f t="shared" si="0"/>
        <v>117</v>
      </c>
      <c r="B22" s="127" t="str">
        <f t="shared" si="0"/>
        <v>แดง BG 30</v>
      </c>
      <c r="C22" s="307"/>
      <c r="D22" s="308"/>
      <c r="E22" s="133"/>
      <c r="F22" s="132"/>
      <c r="G22" s="121"/>
      <c r="H22" s="121"/>
      <c r="K22" s="122">
        <v>18</v>
      </c>
      <c r="L22" s="123">
        <v>117</v>
      </c>
      <c r="M22" s="123" t="s">
        <v>425</v>
      </c>
      <c r="N22" s="124"/>
    </row>
    <row r="23" spans="1:14" s="122" customFormat="1" ht="21.95" customHeight="1">
      <c r="A23" s="221">
        <f t="shared" si="0"/>
        <v>118</v>
      </c>
      <c r="B23" s="127" t="str">
        <f t="shared" si="0"/>
        <v>เผือก BG 30</v>
      </c>
      <c r="C23" s="307"/>
      <c r="D23" s="308"/>
      <c r="E23" s="133"/>
      <c r="F23" s="132"/>
      <c r="G23" s="121"/>
      <c r="H23" s="121"/>
      <c r="K23" s="122">
        <v>19</v>
      </c>
      <c r="L23" s="123">
        <v>118</v>
      </c>
      <c r="M23" s="123" t="s">
        <v>426</v>
      </c>
      <c r="N23" s="124"/>
    </row>
    <row r="24" spans="1:14" s="122" customFormat="1" ht="21.95" customHeight="1">
      <c r="A24" s="221">
        <f t="shared" si="0"/>
        <v>119</v>
      </c>
      <c r="B24" s="127" t="str">
        <f t="shared" si="0"/>
        <v>เตย BG 30</v>
      </c>
      <c r="C24" s="307"/>
      <c r="D24" s="308"/>
      <c r="E24" s="133"/>
      <c r="F24" s="132"/>
      <c r="G24" s="121"/>
      <c r="H24" s="121"/>
      <c r="K24" s="122">
        <v>20</v>
      </c>
      <c r="L24" s="123">
        <v>119</v>
      </c>
      <c r="M24" s="123" t="s">
        <v>427</v>
      </c>
      <c r="N24" s="124"/>
    </row>
    <row r="25" spans="1:14" s="122" customFormat="1" ht="21.95" customHeight="1">
      <c r="A25" s="221">
        <f t="shared" si="0"/>
        <v>120</v>
      </c>
      <c r="B25" s="221" t="str">
        <f t="shared" si="0"/>
        <v>ส.มายอง BG 30</v>
      </c>
      <c r="C25" s="307"/>
      <c r="D25" s="308"/>
      <c r="E25" s="133"/>
      <c r="F25" s="132"/>
      <c r="G25" s="121"/>
      <c r="H25" s="121"/>
      <c r="K25" s="122">
        <v>21</v>
      </c>
      <c r="L25" s="123">
        <v>120</v>
      </c>
      <c r="M25" s="123" t="s">
        <v>440</v>
      </c>
    </row>
    <row r="26" spans="1:14" s="122" customFormat="1" ht="21.95" customHeight="1">
      <c r="A26" s="221">
        <f t="shared" si="0"/>
        <v>121</v>
      </c>
      <c r="B26" s="221" t="str">
        <f t="shared" si="0"/>
        <v>ส.สตรอ BG 30</v>
      </c>
      <c r="C26" s="307"/>
      <c r="D26" s="308"/>
      <c r="E26" s="133"/>
      <c r="F26" s="132"/>
      <c r="G26" s="121"/>
      <c r="H26" s="121"/>
      <c r="K26" s="122">
        <v>22</v>
      </c>
      <c r="L26" s="123">
        <v>121</v>
      </c>
      <c r="M26" s="123" t="s">
        <v>441</v>
      </c>
    </row>
    <row r="27" spans="1:14" s="122" customFormat="1" ht="21.95" customHeight="1">
      <c r="A27" s="221">
        <f t="shared" si="0"/>
        <v>122</v>
      </c>
      <c r="B27" s="221" t="str">
        <f t="shared" si="0"/>
        <v>ส.ช็อก BG 30</v>
      </c>
      <c r="C27" s="307"/>
      <c r="D27" s="308"/>
      <c r="E27" s="133"/>
      <c r="F27" s="132"/>
      <c r="G27" s="121"/>
      <c r="H27" s="121"/>
      <c r="K27" s="122">
        <v>23</v>
      </c>
      <c r="L27" s="123">
        <v>122</v>
      </c>
      <c r="M27" s="123" t="s">
        <v>442</v>
      </c>
    </row>
    <row r="28" spans="1:14" s="122" customFormat="1" ht="21.95" customHeight="1">
      <c r="A28" s="221">
        <f t="shared" si="0"/>
        <v>123</v>
      </c>
      <c r="B28" s="221" t="str">
        <f t="shared" si="0"/>
        <v>ส.ครีมนม BG 30</v>
      </c>
      <c r="C28" s="307"/>
      <c r="D28" s="308"/>
      <c r="E28" s="133"/>
      <c r="F28" s="132"/>
      <c r="G28" s="121"/>
      <c r="H28" s="121"/>
      <c r="K28" s="122">
        <v>24</v>
      </c>
      <c r="L28" s="123">
        <v>123</v>
      </c>
      <c r="M28" s="123" t="s">
        <v>443</v>
      </c>
    </row>
    <row r="29" spans="1:14" s="122" customFormat="1" ht="21.95" customHeight="1">
      <c r="A29" s="221">
        <f t="shared" si="0"/>
        <v>124</v>
      </c>
      <c r="B29" s="221" t="str">
        <f t="shared" si="0"/>
        <v>มะพร้าว BG 30</v>
      </c>
      <c r="C29" s="307"/>
      <c r="D29" s="308"/>
      <c r="E29" s="133"/>
      <c r="F29" s="132"/>
      <c r="G29" s="121"/>
      <c r="H29" s="121"/>
      <c r="K29" s="122">
        <v>25</v>
      </c>
      <c r="L29" s="123">
        <v>124</v>
      </c>
      <c r="M29" s="123" t="s">
        <v>428</v>
      </c>
    </row>
    <row r="30" spans="1:14" s="122" customFormat="1" ht="21.95" customHeight="1">
      <c r="A30" s="221">
        <f t="shared" si="0"/>
        <v>125</v>
      </c>
      <c r="B30" s="221" t="str">
        <f>M30</f>
        <v>ไส้ครีมหวาน BG 30</v>
      </c>
      <c r="C30" s="307"/>
      <c r="D30" s="308"/>
      <c r="E30" s="133"/>
      <c r="F30" s="132"/>
      <c r="G30" s="121"/>
      <c r="H30" s="121"/>
      <c r="K30" s="122">
        <v>26</v>
      </c>
      <c r="L30" s="123">
        <v>125</v>
      </c>
      <c r="M30" s="123" t="s">
        <v>429</v>
      </c>
    </row>
    <row r="31" spans="1:14" s="122" customFormat="1" ht="21.95" customHeight="1">
      <c r="A31" s="221">
        <f t="shared" si="0"/>
        <v>126</v>
      </c>
      <c r="B31" s="221" t="str">
        <f t="shared" si="0"/>
        <v>เนยสด BG 30</v>
      </c>
      <c r="C31" s="307"/>
      <c r="D31" s="308"/>
      <c r="E31" s="133"/>
      <c r="F31" s="132"/>
      <c r="G31" s="121"/>
      <c r="H31" s="121"/>
      <c r="K31" s="122">
        <v>27</v>
      </c>
      <c r="L31" s="123">
        <v>126</v>
      </c>
      <c r="M31" s="123" t="s">
        <v>444</v>
      </c>
    </row>
    <row r="32" spans="1:14" s="122" customFormat="1" ht="21.95" customHeight="1">
      <c r="A32" s="221" t="str">
        <f t="shared" si="0"/>
        <v>004</v>
      </c>
      <c r="B32" s="221" t="str">
        <f t="shared" si="0"/>
        <v>แพไอติมเล็ก</v>
      </c>
      <c r="C32" s="307"/>
      <c r="D32" s="308"/>
      <c r="E32" s="133"/>
      <c r="F32" s="132"/>
      <c r="G32" s="121"/>
      <c r="H32" s="121"/>
      <c r="K32" s="122">
        <v>28</v>
      </c>
      <c r="L32" s="123" t="s">
        <v>416</v>
      </c>
      <c r="M32" s="123" t="s">
        <v>445</v>
      </c>
    </row>
    <row r="33" spans="1:13" s="122" customFormat="1" ht="21.95" customHeight="1">
      <c r="A33" s="128" t="str">
        <f>L33</f>
        <v>05/06</v>
      </c>
      <c r="B33" s="221" t="str">
        <f>M33</f>
        <v>แพ/นุ่ม Vat</v>
      </c>
      <c r="C33" s="307"/>
      <c r="D33" s="308"/>
      <c r="E33" s="133"/>
      <c r="F33" s="132"/>
      <c r="G33" s="121"/>
      <c r="H33" s="121"/>
      <c r="K33" s="122">
        <v>29</v>
      </c>
      <c r="L33" s="125" t="s">
        <v>418</v>
      </c>
      <c r="M33" s="123" t="s">
        <v>446</v>
      </c>
    </row>
    <row r="34" spans="1:13" s="122" customFormat="1" ht="21.95" customHeight="1">
      <c r="A34" s="221"/>
      <c r="B34" s="221" t="str">
        <f>M34</f>
        <v>คละชิ้น 5 บาท</v>
      </c>
      <c r="C34" s="307"/>
      <c r="D34" s="308"/>
      <c r="E34" s="133"/>
      <c r="F34" s="132"/>
      <c r="G34" s="121"/>
      <c r="H34" s="121"/>
      <c r="K34" s="122">
        <v>30</v>
      </c>
      <c r="L34" s="123"/>
      <c r="M34" s="123" t="s">
        <v>447</v>
      </c>
    </row>
    <row r="35" spans="1:13" s="122" customFormat="1" ht="21.95" customHeight="1">
      <c r="A35" s="221"/>
      <c r="B35" s="136"/>
      <c r="C35" s="307"/>
      <c r="D35" s="308"/>
      <c r="E35" s="133"/>
      <c r="F35" s="132"/>
      <c r="G35" s="121"/>
      <c r="H35" s="121"/>
      <c r="K35" s="122">
        <v>31</v>
      </c>
      <c r="L35" s="123"/>
      <c r="M35" s="123"/>
    </row>
    <row r="36" spans="1:13" s="122" customFormat="1" ht="19.7" customHeight="1">
      <c r="A36" s="340" t="s">
        <v>436</v>
      </c>
      <c r="B36" s="341"/>
      <c r="C36" s="341"/>
      <c r="D36" s="341"/>
      <c r="E36" s="341"/>
      <c r="F36" s="341"/>
      <c r="G36" s="341"/>
      <c r="H36" s="342"/>
      <c r="I36" s="126"/>
    </row>
    <row r="37" spans="1:13" s="122" customFormat="1" ht="12.95" customHeight="1">
      <c r="A37" s="343"/>
      <c r="B37" s="344"/>
      <c r="C37" s="344"/>
      <c r="D37" s="344"/>
      <c r="E37" s="344"/>
      <c r="F37" s="344"/>
      <c r="G37" s="344"/>
      <c r="H37" s="345"/>
      <c r="I37" s="126"/>
    </row>
    <row r="38" spans="1:13" s="122" customFormat="1" ht="19.7" customHeight="1">
      <c r="A38" s="323" t="s">
        <v>384</v>
      </c>
      <c r="B38" s="324"/>
      <c r="C38" s="324"/>
      <c r="D38" s="324"/>
      <c r="E38" s="325"/>
      <c r="F38" s="231"/>
      <c r="G38" s="126"/>
      <c r="H38" s="126"/>
      <c r="I38" s="126"/>
    </row>
    <row r="39" spans="1:13" s="122" customFormat="1" ht="12.95" customHeight="1">
      <c r="A39" s="326"/>
      <c r="B39" s="327"/>
      <c r="C39" s="327"/>
      <c r="D39" s="327"/>
      <c r="E39" s="328"/>
      <c r="F39" s="231"/>
      <c r="G39" s="126"/>
      <c r="H39" s="126"/>
      <c r="I39" s="126"/>
    </row>
    <row r="40" spans="1:13" s="122" customFormat="1" ht="20.85" customHeight="1">
      <c r="A40" s="329" t="s">
        <v>187</v>
      </c>
      <c r="B40" s="330"/>
      <c r="C40" s="330"/>
      <c r="D40" s="330"/>
      <c r="E40" s="331"/>
      <c r="F40" s="131" t="s">
        <v>262</v>
      </c>
      <c r="G40" s="117"/>
      <c r="H40" s="117" t="s">
        <v>386</v>
      </c>
      <c r="I40" s="117"/>
    </row>
    <row r="41" spans="1:13" s="122" customFormat="1" ht="21.2" customHeight="1">
      <c r="A41" s="115" t="s">
        <v>268</v>
      </c>
      <c r="B41" s="320"/>
      <c r="C41" s="321"/>
      <c r="D41" s="321"/>
      <c r="E41" s="322"/>
      <c r="F41" s="131"/>
      <c r="G41" s="117"/>
      <c r="H41" s="117"/>
      <c r="I41" s="117"/>
    </row>
    <row r="42" spans="1:13" s="122" customFormat="1" ht="21.2" customHeight="1">
      <c r="A42" s="115" t="s">
        <v>385</v>
      </c>
      <c r="B42" s="320"/>
      <c r="C42" s="321"/>
      <c r="D42" s="321"/>
      <c r="E42" s="322"/>
      <c r="F42" s="131" t="s">
        <v>420</v>
      </c>
      <c r="G42" s="117"/>
      <c r="H42" s="117" t="s">
        <v>386</v>
      </c>
      <c r="I42" s="117"/>
    </row>
    <row r="43" spans="1:13" s="122" customFormat="1" ht="21.2" customHeight="1">
      <c r="A43" s="115" t="s">
        <v>276</v>
      </c>
      <c r="B43" s="320"/>
      <c r="C43" s="321"/>
      <c r="D43" s="321"/>
      <c r="E43" s="322"/>
      <c r="F43" s="131"/>
      <c r="G43" s="117"/>
      <c r="H43" s="117"/>
      <c r="I43" s="117"/>
    </row>
    <row r="44" spans="1:13" s="122" customFormat="1" ht="21.2" customHeight="1">
      <c r="A44" s="115" t="s">
        <v>190</v>
      </c>
      <c r="B44" s="320"/>
      <c r="C44" s="321"/>
      <c r="D44" s="321"/>
      <c r="E44" s="322"/>
      <c r="F44" s="131" t="s">
        <v>414</v>
      </c>
      <c r="G44" s="117"/>
      <c r="H44" s="117" t="s">
        <v>386</v>
      </c>
      <c r="I44" s="117"/>
    </row>
    <row r="45" spans="1:13" ht="23.45" customHeight="1">
      <c r="A45" s="115" t="s">
        <v>191</v>
      </c>
      <c r="B45" s="320"/>
      <c r="C45" s="321"/>
      <c r="D45" s="321"/>
      <c r="E45" s="322"/>
      <c r="F45" s="131"/>
      <c r="G45" s="117"/>
      <c r="H45" s="117"/>
      <c r="I45" s="117"/>
    </row>
  </sheetData>
  <mergeCells count="47">
    <mergeCell ref="B43:E43"/>
    <mergeCell ref="B44:E44"/>
    <mergeCell ref="B45:E45"/>
    <mergeCell ref="A36:H37"/>
    <mergeCell ref="A2:D2"/>
    <mergeCell ref="E2:H2"/>
    <mergeCell ref="C35:D35"/>
    <mergeCell ref="A38:E39"/>
    <mergeCell ref="A40:E40"/>
    <mergeCell ref="B41:E41"/>
    <mergeCell ref="B42:E42"/>
    <mergeCell ref="C29:D29"/>
    <mergeCell ref="C30:D30"/>
    <mergeCell ref="C31:D31"/>
    <mergeCell ref="C32:D32"/>
    <mergeCell ref="C33:D33"/>
    <mergeCell ref="C34:D34"/>
    <mergeCell ref="C23:D23"/>
    <mergeCell ref="C24:D24"/>
    <mergeCell ref="C25:D25"/>
    <mergeCell ref="C26:D26"/>
    <mergeCell ref="C27:D27"/>
    <mergeCell ref="C28:D28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10:D10"/>
    <mergeCell ref="A1:H1"/>
    <mergeCell ref="A3:A4"/>
    <mergeCell ref="B3:B4"/>
    <mergeCell ref="C3:D4"/>
    <mergeCell ref="E3:F4"/>
    <mergeCell ref="G3:H3"/>
    <mergeCell ref="C5:D5"/>
    <mergeCell ref="C6:D6"/>
    <mergeCell ref="C7:D7"/>
    <mergeCell ref="C8:D8"/>
    <mergeCell ref="C9:D9"/>
  </mergeCells>
  <conditionalFormatting sqref="A5:B35 E5:G35">
    <cfRule type="containsErrors" dxfId="25" priority="2">
      <formula>ISERROR(A5)</formula>
    </cfRule>
  </conditionalFormatting>
  <conditionalFormatting sqref="G5:G35">
    <cfRule type="containsBlanks" dxfId="24" priority="1">
      <formula>LEN(TRIM(G5))=0</formula>
    </cfRule>
  </conditionalFormatting>
  <printOptions horizontalCentered="1"/>
  <pageMargins left="1.1023622047244095" right="0" top="0.39370078740157483" bottom="0" header="0.31496062992125984" footer="0.31496062992125984"/>
  <pageSetup scale="75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6FCC3-7659-40A7-9348-894CBC45317A}">
  <sheetPr>
    <tabColor rgb="FFFF0000"/>
  </sheetPr>
  <dimension ref="A1:P45"/>
  <sheetViews>
    <sheetView showGridLines="0" topLeftCell="A28" zoomScale="90" zoomScaleNormal="90" workbookViewId="0">
      <selection activeCell="H3" sqref="H3:I3"/>
    </sheetView>
  </sheetViews>
  <sheetFormatPr defaultColWidth="9" defaultRowHeight="18.75" customHeight="1"/>
  <cols>
    <col min="1" max="1" width="5" style="118" customWidth="1"/>
    <col min="2" max="2" width="24.125" style="118" customWidth="1"/>
    <col min="3" max="3" width="6.125" style="118" customWidth="1"/>
    <col min="4" max="4" width="2" style="118" customWidth="1"/>
    <col min="5" max="5" width="4.875" style="118" customWidth="1"/>
    <col min="6" max="6" width="19.125" style="118" customWidth="1"/>
    <col min="7" max="8" width="7.125" style="118" customWidth="1"/>
    <col min="9" max="10" width="8.375" style="118" customWidth="1"/>
    <col min="11" max="11" width="14.25" style="118" customWidth="1"/>
    <col min="12" max="14" width="9" style="118"/>
    <col min="15" max="15" width="19.75" style="118" customWidth="1"/>
    <col min="16" max="16384" width="9" style="118"/>
  </cols>
  <sheetData>
    <row r="1" spans="1:16" ht="26.45" customHeight="1">
      <c r="A1" s="309" t="s">
        <v>92</v>
      </c>
      <c r="B1" s="309"/>
      <c r="C1" s="309"/>
      <c r="D1" s="309"/>
      <c r="E1" s="309"/>
      <c r="F1" s="309"/>
      <c r="G1" s="309"/>
      <c r="H1" s="309"/>
      <c r="I1" s="309"/>
      <c r="J1" s="309"/>
      <c r="K1" s="117"/>
      <c r="L1" s="117"/>
    </row>
    <row r="2" spans="1:16" ht="37.15" customHeight="1">
      <c r="A2" s="310" t="s">
        <v>448</v>
      </c>
      <c r="B2" s="311"/>
      <c r="C2" s="311"/>
      <c r="D2" s="311"/>
      <c r="E2" s="311"/>
      <c r="F2" s="311"/>
      <c r="G2" s="311"/>
      <c r="H2" s="311"/>
      <c r="I2" s="311"/>
      <c r="J2" s="352"/>
      <c r="K2" s="117"/>
    </row>
    <row r="3" spans="1:16" ht="16.7" customHeight="1">
      <c r="A3" s="315" t="s">
        <v>93</v>
      </c>
      <c r="B3" s="262" t="s">
        <v>100</v>
      </c>
      <c r="C3" s="288" t="s">
        <v>364</v>
      </c>
      <c r="D3" s="288"/>
      <c r="E3" s="348" t="s">
        <v>100</v>
      </c>
      <c r="F3" s="332"/>
      <c r="G3" s="348" t="s">
        <v>365</v>
      </c>
      <c r="H3" s="286"/>
      <c r="I3" s="350" t="s">
        <v>437</v>
      </c>
      <c r="J3" s="351"/>
      <c r="K3" s="117"/>
    </row>
    <row r="4" spans="1:16" ht="16.7" customHeight="1">
      <c r="A4" s="315"/>
      <c r="B4" s="262"/>
      <c r="C4" s="288"/>
      <c r="D4" s="288"/>
      <c r="E4" s="349"/>
      <c r="F4" s="333"/>
      <c r="G4" s="349"/>
      <c r="H4" s="287"/>
      <c r="I4" s="134" t="s">
        <v>415</v>
      </c>
      <c r="J4" s="134" t="s">
        <v>367</v>
      </c>
      <c r="K4" s="116"/>
      <c r="N4" s="119" t="s">
        <v>93</v>
      </c>
      <c r="O4" s="120" t="s">
        <v>100</v>
      </c>
    </row>
    <row r="5" spans="1:16" s="122" customFormat="1" ht="21.95" customHeight="1">
      <c r="A5" s="221" t="str">
        <f>N5</f>
        <v>058</v>
      </c>
      <c r="B5" s="221" t="str">
        <f>O5</f>
        <v>แดง</v>
      </c>
      <c r="C5" s="307"/>
      <c r="D5" s="308"/>
      <c r="E5" s="130" t="str">
        <f t="shared" ref="E5:E33" si="0">N5</f>
        <v>058</v>
      </c>
      <c r="F5" s="129" t="str">
        <f t="shared" ref="F5:F33" si="1">O5</f>
        <v>แดง</v>
      </c>
      <c r="G5" s="133"/>
      <c r="H5" s="132"/>
      <c r="I5" s="121"/>
      <c r="J5" s="121"/>
      <c r="M5" s="122">
        <v>1</v>
      </c>
      <c r="N5" s="123" t="s">
        <v>421</v>
      </c>
      <c r="O5" s="123" t="s">
        <v>422</v>
      </c>
      <c r="P5" s="124"/>
    </row>
    <row r="6" spans="1:16" s="122" customFormat="1" ht="21.95" customHeight="1">
      <c r="A6" s="221" t="str">
        <f t="shared" ref="A6:B32" si="2">N6</f>
        <v>060</v>
      </c>
      <c r="B6" s="221" t="str">
        <f t="shared" si="2"/>
        <v>เตย</v>
      </c>
      <c r="C6" s="307"/>
      <c r="D6" s="308"/>
      <c r="E6" s="130" t="str">
        <f t="shared" si="0"/>
        <v>060</v>
      </c>
      <c r="F6" s="129" t="str">
        <f t="shared" si="1"/>
        <v>เตย</v>
      </c>
      <c r="G6" s="133"/>
      <c r="H6" s="132"/>
      <c r="I6" s="121"/>
      <c r="J6" s="121"/>
      <c r="M6" s="122">
        <v>2</v>
      </c>
      <c r="N6" s="123" t="s">
        <v>101</v>
      </c>
      <c r="O6" s="123" t="s">
        <v>102</v>
      </c>
      <c r="P6" s="124"/>
    </row>
    <row r="7" spans="1:16" s="122" customFormat="1" ht="21.95" customHeight="1">
      <c r="A7" s="221" t="str">
        <f t="shared" si="2"/>
        <v>069</v>
      </c>
      <c r="B7" s="221" t="str">
        <f t="shared" si="2"/>
        <v>นม</v>
      </c>
      <c r="C7" s="307"/>
      <c r="D7" s="308"/>
      <c r="E7" s="130" t="str">
        <f t="shared" si="0"/>
        <v>069</v>
      </c>
      <c r="F7" s="129" t="str">
        <f t="shared" si="1"/>
        <v>นม</v>
      </c>
      <c r="G7" s="133"/>
      <c r="H7" s="132"/>
      <c r="I7" s="121"/>
      <c r="J7" s="121"/>
      <c r="M7" s="122">
        <v>3</v>
      </c>
      <c r="N7" s="123" t="s">
        <v>411</v>
      </c>
      <c r="O7" s="123" t="s">
        <v>412</v>
      </c>
      <c r="P7" s="124"/>
    </row>
    <row r="8" spans="1:16" s="122" customFormat="1" ht="21.95" customHeight="1">
      <c r="A8" s="221" t="str">
        <f t="shared" si="2"/>
        <v>070</v>
      </c>
      <c r="B8" s="221" t="str">
        <f t="shared" si="2"/>
        <v>เผือก</v>
      </c>
      <c r="C8" s="307"/>
      <c r="D8" s="308"/>
      <c r="E8" s="130" t="str">
        <f t="shared" si="0"/>
        <v>070</v>
      </c>
      <c r="F8" s="129" t="str">
        <f t="shared" si="1"/>
        <v>เผือก</v>
      </c>
      <c r="G8" s="133"/>
      <c r="H8" s="132"/>
      <c r="I8" s="121"/>
      <c r="J8" s="121"/>
      <c r="M8" s="122">
        <v>4</v>
      </c>
      <c r="N8" s="123" t="s">
        <v>103</v>
      </c>
      <c r="O8" s="123" t="s">
        <v>104</v>
      </c>
      <c r="P8" s="124"/>
    </row>
    <row r="9" spans="1:16" s="122" customFormat="1" ht="21.95" customHeight="1">
      <c r="A9" s="221" t="str">
        <f t="shared" si="2"/>
        <v>043</v>
      </c>
      <c r="B9" s="221" t="str">
        <f t="shared" si="2"/>
        <v>มะพร้าว</v>
      </c>
      <c r="C9" s="307"/>
      <c r="D9" s="308"/>
      <c r="E9" s="130" t="str">
        <f t="shared" si="0"/>
        <v>043</v>
      </c>
      <c r="F9" s="129" t="str">
        <f t="shared" si="1"/>
        <v>มะพร้าว</v>
      </c>
      <c r="G9" s="133"/>
      <c r="H9" s="132"/>
      <c r="I9" s="121"/>
      <c r="J9" s="121"/>
      <c r="M9" s="122">
        <v>5</v>
      </c>
      <c r="N9" s="123" t="s">
        <v>105</v>
      </c>
      <c r="O9" s="123" t="s">
        <v>106</v>
      </c>
      <c r="P9" s="124"/>
    </row>
    <row r="10" spans="1:16" s="122" customFormat="1" ht="21.95" customHeight="1">
      <c r="A10" s="221" t="str">
        <f t="shared" si="2"/>
        <v>012</v>
      </c>
      <c r="B10" s="221" t="str">
        <f t="shared" si="2"/>
        <v>สับปะรด</v>
      </c>
      <c r="C10" s="307"/>
      <c r="D10" s="308"/>
      <c r="E10" s="130" t="str">
        <f t="shared" si="0"/>
        <v>012</v>
      </c>
      <c r="F10" s="129" t="str">
        <f t="shared" si="1"/>
        <v>สับปะรด</v>
      </c>
      <c r="G10" s="133"/>
      <c r="H10" s="132"/>
      <c r="I10" s="121"/>
      <c r="J10" s="121"/>
      <c r="M10" s="122">
        <v>6</v>
      </c>
      <c r="N10" s="123" t="s">
        <v>107</v>
      </c>
      <c r="O10" s="123" t="s">
        <v>42</v>
      </c>
      <c r="P10" s="124"/>
    </row>
    <row r="11" spans="1:16" s="122" customFormat="1" ht="21.95" customHeight="1">
      <c r="A11" s="221" t="str">
        <f t="shared" si="2"/>
        <v>021</v>
      </c>
      <c r="B11" s="221" t="str">
        <f t="shared" si="2"/>
        <v>สตรอ</v>
      </c>
      <c r="C11" s="307"/>
      <c r="D11" s="308"/>
      <c r="E11" s="130" t="str">
        <f t="shared" si="0"/>
        <v>021</v>
      </c>
      <c r="F11" s="129" t="str">
        <f t="shared" si="1"/>
        <v>สตรอ</v>
      </c>
      <c r="G11" s="133"/>
      <c r="H11" s="132"/>
      <c r="I11" s="121"/>
      <c r="J11" s="121"/>
      <c r="M11" s="122">
        <v>7</v>
      </c>
      <c r="N11" s="123" t="s">
        <v>108</v>
      </c>
      <c r="O11" s="123" t="s">
        <v>109</v>
      </c>
      <c r="P11" s="124"/>
    </row>
    <row r="12" spans="1:16" s="122" customFormat="1" ht="21.95" customHeight="1">
      <c r="A12" s="221" t="str">
        <f t="shared" si="2"/>
        <v>029</v>
      </c>
      <c r="B12" s="221" t="str">
        <f t="shared" si="2"/>
        <v>ช็อค</v>
      </c>
      <c r="C12" s="307"/>
      <c r="D12" s="308"/>
      <c r="E12" s="130" t="str">
        <f t="shared" si="0"/>
        <v>029</v>
      </c>
      <c r="F12" s="129" t="str">
        <f t="shared" si="1"/>
        <v>ช็อค</v>
      </c>
      <c r="G12" s="133"/>
      <c r="H12" s="132"/>
      <c r="I12" s="121"/>
      <c r="J12" s="121"/>
      <c r="M12" s="122">
        <v>8</v>
      </c>
      <c r="N12" s="123" t="s">
        <v>438</v>
      </c>
      <c r="O12" s="123" t="s">
        <v>439</v>
      </c>
      <c r="P12" s="124"/>
    </row>
    <row r="13" spans="1:16" s="122" customFormat="1" ht="21.95" customHeight="1">
      <c r="A13" s="221" t="str">
        <f t="shared" si="2"/>
        <v>065</v>
      </c>
      <c r="B13" s="221" t="str">
        <f t="shared" si="2"/>
        <v>ข้าวโพด</v>
      </c>
      <c r="C13" s="307"/>
      <c r="D13" s="308"/>
      <c r="E13" s="130" t="str">
        <f t="shared" si="0"/>
        <v>065</v>
      </c>
      <c r="F13" s="129" t="str">
        <f t="shared" si="1"/>
        <v>ข้าวโพด</v>
      </c>
      <c r="G13" s="133"/>
      <c r="H13" s="132"/>
      <c r="I13" s="121"/>
      <c r="J13" s="121"/>
      <c r="M13" s="122">
        <v>9</v>
      </c>
      <c r="N13" s="123" t="s">
        <v>110</v>
      </c>
      <c r="O13" s="123" t="s">
        <v>111</v>
      </c>
      <c r="P13" s="124"/>
    </row>
    <row r="14" spans="1:16" s="122" customFormat="1" ht="21.95" customHeight="1">
      <c r="A14" s="221" t="str">
        <f t="shared" si="2"/>
        <v>067</v>
      </c>
      <c r="B14" s="221" t="str">
        <f t="shared" si="2"/>
        <v>ทุเรียน</v>
      </c>
      <c r="C14" s="307"/>
      <c r="D14" s="308"/>
      <c r="E14" s="130" t="str">
        <f t="shared" si="0"/>
        <v>067</v>
      </c>
      <c r="F14" s="129" t="str">
        <f t="shared" si="1"/>
        <v>ทุเรียน</v>
      </c>
      <c r="G14" s="133"/>
      <c r="H14" s="132"/>
      <c r="I14" s="121"/>
      <c r="J14" s="121"/>
      <c r="M14" s="122">
        <v>10</v>
      </c>
      <c r="N14" s="123" t="s">
        <v>112</v>
      </c>
      <c r="O14" s="123" t="s">
        <v>113</v>
      </c>
      <c r="P14" s="124"/>
    </row>
    <row r="15" spans="1:16" s="122" customFormat="1" ht="21.95" customHeight="1">
      <c r="A15" s="221" t="str">
        <f t="shared" si="2"/>
        <v>015</v>
      </c>
      <c r="B15" s="221" t="str">
        <f t="shared" si="2"/>
        <v>ไก่หยอง</v>
      </c>
      <c r="C15" s="307"/>
      <c r="D15" s="308"/>
      <c r="E15" s="130" t="str">
        <f t="shared" si="0"/>
        <v>015</v>
      </c>
      <c r="F15" s="129" t="str">
        <f t="shared" si="1"/>
        <v>ไก่หยอง</v>
      </c>
      <c r="G15" s="133"/>
      <c r="H15" s="132"/>
      <c r="I15" s="121"/>
      <c r="J15" s="121"/>
      <c r="M15" s="122">
        <v>11</v>
      </c>
      <c r="N15" s="123" t="s">
        <v>114</v>
      </c>
      <c r="O15" s="123" t="s">
        <v>115</v>
      </c>
      <c r="P15" s="124"/>
    </row>
    <row r="16" spans="1:16" s="122" customFormat="1" ht="21.95" customHeight="1">
      <c r="A16" s="221" t="str">
        <f t="shared" si="2"/>
        <v>028</v>
      </c>
      <c r="B16" s="221" t="str">
        <f t="shared" si="2"/>
        <v>ทูโทน</v>
      </c>
      <c r="C16" s="307"/>
      <c r="D16" s="308"/>
      <c r="E16" s="130" t="str">
        <f t="shared" si="0"/>
        <v>028</v>
      </c>
      <c r="F16" s="129" t="str">
        <f t="shared" si="1"/>
        <v>ทูโทน</v>
      </c>
      <c r="G16" s="133"/>
      <c r="H16" s="132"/>
      <c r="I16" s="121"/>
      <c r="J16" s="121"/>
      <c r="M16" s="122">
        <v>12</v>
      </c>
      <c r="N16" s="123" t="s">
        <v>116</v>
      </c>
      <c r="O16" s="123" t="s">
        <v>117</v>
      </c>
      <c r="P16" s="124"/>
    </row>
    <row r="17" spans="1:16" s="122" customFormat="1" ht="21.95" customHeight="1">
      <c r="A17" s="221" t="str">
        <f t="shared" si="2"/>
        <v>099</v>
      </c>
      <c r="B17" s="221" t="str">
        <f t="shared" si="2"/>
        <v>ซอสพิซซ่า</v>
      </c>
      <c r="C17" s="307"/>
      <c r="D17" s="308"/>
      <c r="E17" s="130" t="str">
        <f t="shared" si="0"/>
        <v>099</v>
      </c>
      <c r="F17" s="129" t="str">
        <f t="shared" si="1"/>
        <v>ซอสพิซซ่า</v>
      </c>
      <c r="G17" s="133"/>
      <c r="H17" s="132"/>
      <c r="I17" s="121"/>
      <c r="J17" s="121"/>
      <c r="M17" s="122">
        <v>13</v>
      </c>
      <c r="N17" s="123" t="s">
        <v>118</v>
      </c>
      <c r="O17" s="123" t="s">
        <v>119</v>
      </c>
    </row>
    <row r="18" spans="1:16" s="122" customFormat="1" ht="21.95" customHeight="1">
      <c r="A18" s="221">
        <f t="shared" si="2"/>
        <v>100</v>
      </c>
      <c r="B18" s="221" t="str">
        <f t="shared" si="2"/>
        <v>ไส้กรอก</v>
      </c>
      <c r="C18" s="307"/>
      <c r="D18" s="308"/>
      <c r="E18" s="130">
        <f t="shared" si="0"/>
        <v>100</v>
      </c>
      <c r="F18" s="129" t="str">
        <f t="shared" si="1"/>
        <v>ไส้กรอก</v>
      </c>
      <c r="G18" s="133"/>
      <c r="H18" s="132"/>
      <c r="I18" s="121"/>
      <c r="J18" s="121"/>
      <c r="M18" s="122">
        <v>14</v>
      </c>
      <c r="N18" s="123">
        <v>100</v>
      </c>
      <c r="O18" s="123" t="s">
        <v>120</v>
      </c>
    </row>
    <row r="19" spans="1:16" s="122" customFormat="1" ht="21.95" customHeight="1">
      <c r="A19" s="221">
        <f t="shared" si="2"/>
        <v>101</v>
      </c>
      <c r="B19" s="221" t="str">
        <f t="shared" si="2"/>
        <v>แฮมชีส</v>
      </c>
      <c r="C19" s="307"/>
      <c r="D19" s="308"/>
      <c r="E19" s="130">
        <f t="shared" si="0"/>
        <v>101</v>
      </c>
      <c r="F19" s="129" t="str">
        <f t="shared" si="1"/>
        <v>แฮมชีส</v>
      </c>
      <c r="G19" s="133"/>
      <c r="H19" s="132"/>
      <c r="I19" s="121"/>
      <c r="J19" s="121"/>
      <c r="M19" s="122">
        <v>15</v>
      </c>
      <c r="N19" s="123">
        <v>101</v>
      </c>
      <c r="O19" s="123" t="s">
        <v>121</v>
      </c>
    </row>
    <row r="20" spans="1:16" s="122" customFormat="1" ht="21.95" customHeight="1">
      <c r="A20" s="221">
        <f t="shared" si="2"/>
        <v>115</v>
      </c>
      <c r="B20" s="221" t="str">
        <f>O20</f>
        <v>เนโกะ น้ำสลัด</v>
      </c>
      <c r="C20" s="307"/>
      <c r="D20" s="308"/>
      <c r="E20" s="130">
        <f t="shared" si="0"/>
        <v>115</v>
      </c>
      <c r="F20" s="129" t="str">
        <f t="shared" si="1"/>
        <v>เนโกะ น้ำสลัด</v>
      </c>
      <c r="G20" s="133"/>
      <c r="H20" s="132"/>
      <c r="I20" s="121"/>
      <c r="J20" s="121"/>
      <c r="M20" s="122">
        <v>16</v>
      </c>
      <c r="N20" s="123">
        <v>115</v>
      </c>
      <c r="O20" s="123" t="s">
        <v>122</v>
      </c>
    </row>
    <row r="21" spans="1:16" s="122" customFormat="1" ht="21.95" customHeight="1">
      <c r="A21" s="221">
        <f t="shared" si="2"/>
        <v>116</v>
      </c>
      <c r="B21" s="127" t="str">
        <f t="shared" si="2"/>
        <v>ดำ BG 30</v>
      </c>
      <c r="C21" s="307"/>
      <c r="D21" s="308"/>
      <c r="E21" s="130">
        <f t="shared" si="0"/>
        <v>116</v>
      </c>
      <c r="F21" s="129" t="str">
        <f t="shared" si="1"/>
        <v>ดำ BG 30</v>
      </c>
      <c r="G21" s="133"/>
      <c r="H21" s="132"/>
      <c r="I21" s="121"/>
      <c r="J21" s="121"/>
      <c r="M21" s="122">
        <v>17</v>
      </c>
      <c r="N21" s="123">
        <v>116</v>
      </c>
      <c r="O21" s="123" t="s">
        <v>424</v>
      </c>
      <c r="P21" s="124"/>
    </row>
    <row r="22" spans="1:16" s="122" customFormat="1" ht="21.95" customHeight="1">
      <c r="A22" s="221">
        <f t="shared" si="2"/>
        <v>117</v>
      </c>
      <c r="B22" s="127" t="str">
        <f t="shared" si="2"/>
        <v>แดง BG 30</v>
      </c>
      <c r="C22" s="307"/>
      <c r="D22" s="308"/>
      <c r="E22" s="130">
        <f t="shared" si="0"/>
        <v>117</v>
      </c>
      <c r="F22" s="129" t="str">
        <f t="shared" si="1"/>
        <v>แดง BG 30</v>
      </c>
      <c r="G22" s="133"/>
      <c r="H22" s="132"/>
      <c r="I22" s="121"/>
      <c r="J22" s="121"/>
      <c r="M22" s="122">
        <v>18</v>
      </c>
      <c r="N22" s="123">
        <v>117</v>
      </c>
      <c r="O22" s="123" t="s">
        <v>425</v>
      </c>
      <c r="P22" s="124"/>
    </row>
    <row r="23" spans="1:16" s="122" customFormat="1" ht="21.95" customHeight="1">
      <c r="A23" s="221">
        <f t="shared" si="2"/>
        <v>118</v>
      </c>
      <c r="B23" s="127" t="str">
        <f t="shared" si="2"/>
        <v>เผือก BG 30</v>
      </c>
      <c r="C23" s="307"/>
      <c r="D23" s="308"/>
      <c r="E23" s="130">
        <f t="shared" si="0"/>
        <v>118</v>
      </c>
      <c r="F23" s="129" t="str">
        <f t="shared" si="1"/>
        <v>เผือก BG 30</v>
      </c>
      <c r="G23" s="133"/>
      <c r="H23" s="132"/>
      <c r="I23" s="121"/>
      <c r="J23" s="121"/>
      <c r="M23" s="122">
        <v>19</v>
      </c>
      <c r="N23" s="123">
        <v>118</v>
      </c>
      <c r="O23" s="123" t="s">
        <v>426</v>
      </c>
      <c r="P23" s="124"/>
    </row>
    <row r="24" spans="1:16" s="122" customFormat="1" ht="21.95" customHeight="1">
      <c r="A24" s="221">
        <f t="shared" si="2"/>
        <v>119</v>
      </c>
      <c r="B24" s="127" t="str">
        <f t="shared" si="2"/>
        <v>เตย BG 30</v>
      </c>
      <c r="C24" s="307"/>
      <c r="D24" s="308"/>
      <c r="E24" s="130">
        <f t="shared" si="0"/>
        <v>119</v>
      </c>
      <c r="F24" s="129" t="str">
        <f t="shared" si="1"/>
        <v>เตย BG 30</v>
      </c>
      <c r="G24" s="133"/>
      <c r="H24" s="132"/>
      <c r="I24" s="121"/>
      <c r="J24" s="121"/>
      <c r="M24" s="122">
        <v>20</v>
      </c>
      <c r="N24" s="123">
        <v>119</v>
      </c>
      <c r="O24" s="123" t="s">
        <v>427</v>
      </c>
      <c r="P24" s="124"/>
    </row>
    <row r="25" spans="1:16" s="122" customFormat="1" ht="21.95" customHeight="1">
      <c r="A25" s="221">
        <f t="shared" si="2"/>
        <v>120</v>
      </c>
      <c r="B25" s="221" t="str">
        <f t="shared" si="2"/>
        <v>ส.มายอง BG 30</v>
      </c>
      <c r="C25" s="307"/>
      <c r="D25" s="308"/>
      <c r="E25" s="130">
        <f t="shared" si="0"/>
        <v>120</v>
      </c>
      <c r="F25" s="129" t="str">
        <f t="shared" si="1"/>
        <v>ส.มายอง BG 30</v>
      </c>
      <c r="G25" s="133"/>
      <c r="H25" s="132"/>
      <c r="I25" s="121"/>
      <c r="J25" s="121"/>
      <c r="M25" s="122">
        <v>21</v>
      </c>
      <c r="N25" s="123">
        <v>120</v>
      </c>
      <c r="O25" s="123" t="s">
        <v>440</v>
      </c>
    </row>
    <row r="26" spans="1:16" s="122" customFormat="1" ht="21.95" customHeight="1">
      <c r="A26" s="221">
        <f t="shared" si="2"/>
        <v>121</v>
      </c>
      <c r="B26" s="221" t="str">
        <f t="shared" si="2"/>
        <v>ส.สตรอ BG 30</v>
      </c>
      <c r="C26" s="307"/>
      <c r="D26" s="308"/>
      <c r="E26" s="130">
        <f t="shared" si="0"/>
        <v>121</v>
      </c>
      <c r="F26" s="129" t="str">
        <f t="shared" si="1"/>
        <v>ส.สตรอ BG 30</v>
      </c>
      <c r="G26" s="133"/>
      <c r="H26" s="132"/>
      <c r="I26" s="121"/>
      <c r="J26" s="121"/>
      <c r="M26" s="122">
        <v>22</v>
      </c>
      <c r="N26" s="123">
        <v>121</v>
      </c>
      <c r="O26" s="123" t="s">
        <v>441</v>
      </c>
    </row>
    <row r="27" spans="1:16" s="122" customFormat="1" ht="21.95" customHeight="1">
      <c r="A27" s="221">
        <f t="shared" si="2"/>
        <v>122</v>
      </c>
      <c r="B27" s="221" t="str">
        <f t="shared" si="2"/>
        <v>ส.ช็อก BG 30</v>
      </c>
      <c r="C27" s="307"/>
      <c r="D27" s="308"/>
      <c r="E27" s="130">
        <f t="shared" si="0"/>
        <v>122</v>
      </c>
      <c r="F27" s="129" t="str">
        <f t="shared" si="1"/>
        <v>ส.ช็อก BG 30</v>
      </c>
      <c r="G27" s="133"/>
      <c r="H27" s="132"/>
      <c r="I27" s="121"/>
      <c r="J27" s="121"/>
      <c r="M27" s="122">
        <v>23</v>
      </c>
      <c r="N27" s="123">
        <v>122</v>
      </c>
      <c r="O27" s="123" t="s">
        <v>442</v>
      </c>
    </row>
    <row r="28" spans="1:16" s="122" customFormat="1" ht="21.95" customHeight="1">
      <c r="A28" s="221">
        <f t="shared" si="2"/>
        <v>123</v>
      </c>
      <c r="B28" s="221" t="str">
        <f t="shared" si="2"/>
        <v>ส.ครีมนม BG 30</v>
      </c>
      <c r="C28" s="307"/>
      <c r="D28" s="308"/>
      <c r="E28" s="130">
        <f t="shared" si="0"/>
        <v>123</v>
      </c>
      <c r="F28" s="129" t="str">
        <f t="shared" si="1"/>
        <v>ส.ครีมนม BG 30</v>
      </c>
      <c r="G28" s="133"/>
      <c r="H28" s="132"/>
      <c r="I28" s="121"/>
      <c r="J28" s="121"/>
      <c r="M28" s="122">
        <v>24</v>
      </c>
      <c r="N28" s="123">
        <v>123</v>
      </c>
      <c r="O28" s="123" t="s">
        <v>443</v>
      </c>
    </row>
    <row r="29" spans="1:16" s="122" customFormat="1" ht="21.95" customHeight="1">
      <c r="A29" s="221">
        <f t="shared" si="2"/>
        <v>124</v>
      </c>
      <c r="B29" s="221" t="str">
        <f t="shared" si="2"/>
        <v>มะพร้าว BG 30</v>
      </c>
      <c r="C29" s="307"/>
      <c r="D29" s="308"/>
      <c r="E29" s="130">
        <f t="shared" si="0"/>
        <v>124</v>
      </c>
      <c r="F29" s="129" t="str">
        <f t="shared" si="1"/>
        <v>มะพร้าว BG 30</v>
      </c>
      <c r="G29" s="133"/>
      <c r="H29" s="132"/>
      <c r="I29" s="121"/>
      <c r="J29" s="121"/>
      <c r="M29" s="122">
        <v>25</v>
      </c>
      <c r="N29" s="123">
        <v>124</v>
      </c>
      <c r="O29" s="123" t="s">
        <v>428</v>
      </c>
    </row>
    <row r="30" spans="1:16" s="122" customFormat="1" ht="21.95" customHeight="1">
      <c r="A30" s="221">
        <f t="shared" si="2"/>
        <v>125</v>
      </c>
      <c r="B30" s="221" t="str">
        <f>O30</f>
        <v>ไส้ครีมหวาน BG 30</v>
      </c>
      <c r="C30" s="307"/>
      <c r="D30" s="308"/>
      <c r="E30" s="130">
        <f t="shared" si="0"/>
        <v>125</v>
      </c>
      <c r="F30" s="129" t="str">
        <f t="shared" si="1"/>
        <v>ไส้ครีมหวาน BG 30</v>
      </c>
      <c r="G30" s="133"/>
      <c r="H30" s="132"/>
      <c r="I30" s="121"/>
      <c r="J30" s="121"/>
      <c r="M30" s="122">
        <v>26</v>
      </c>
      <c r="N30" s="123">
        <v>125</v>
      </c>
      <c r="O30" s="123" t="s">
        <v>429</v>
      </c>
    </row>
    <row r="31" spans="1:16" s="122" customFormat="1" ht="21.95" customHeight="1">
      <c r="A31" s="221">
        <f t="shared" si="2"/>
        <v>126</v>
      </c>
      <c r="B31" s="221" t="str">
        <f t="shared" si="2"/>
        <v>เนยสด BG 30</v>
      </c>
      <c r="C31" s="307"/>
      <c r="D31" s="308"/>
      <c r="E31" s="130">
        <f t="shared" si="0"/>
        <v>126</v>
      </c>
      <c r="F31" s="129" t="str">
        <f t="shared" si="1"/>
        <v>เนยสด BG 30</v>
      </c>
      <c r="G31" s="133"/>
      <c r="H31" s="132"/>
      <c r="I31" s="121"/>
      <c r="J31" s="121"/>
      <c r="M31" s="122">
        <v>27</v>
      </c>
      <c r="N31" s="123">
        <v>126</v>
      </c>
      <c r="O31" s="123" t="s">
        <v>444</v>
      </c>
    </row>
    <row r="32" spans="1:16" s="122" customFormat="1" ht="21.95" customHeight="1">
      <c r="A32" s="221" t="str">
        <f t="shared" si="2"/>
        <v>004</v>
      </c>
      <c r="B32" s="221" t="str">
        <f t="shared" si="2"/>
        <v>แพไอติมเล็ก</v>
      </c>
      <c r="C32" s="307"/>
      <c r="D32" s="308"/>
      <c r="E32" s="130" t="str">
        <f t="shared" si="0"/>
        <v>004</v>
      </c>
      <c r="F32" s="129" t="str">
        <f t="shared" si="1"/>
        <v>แพไอติมเล็ก</v>
      </c>
      <c r="G32" s="133"/>
      <c r="H32" s="132"/>
      <c r="I32" s="121"/>
      <c r="J32" s="121"/>
      <c r="M32" s="122">
        <v>28</v>
      </c>
      <c r="N32" s="123" t="s">
        <v>416</v>
      </c>
      <c r="O32" s="123" t="s">
        <v>445</v>
      </c>
    </row>
    <row r="33" spans="1:15" s="122" customFormat="1" ht="21.95" customHeight="1">
      <c r="A33" s="128" t="str">
        <f>N33</f>
        <v>05/06</v>
      </c>
      <c r="B33" s="221" t="str">
        <f>O33</f>
        <v>แพ/นุ่ม Vat</v>
      </c>
      <c r="C33" s="307"/>
      <c r="D33" s="308"/>
      <c r="E33" s="130" t="str">
        <f t="shared" si="0"/>
        <v>05/06</v>
      </c>
      <c r="F33" s="129" t="str">
        <f t="shared" si="1"/>
        <v>แพ/นุ่ม Vat</v>
      </c>
      <c r="G33" s="133"/>
      <c r="H33" s="132"/>
      <c r="I33" s="121"/>
      <c r="J33" s="121"/>
      <c r="M33" s="122">
        <v>29</v>
      </c>
      <c r="N33" s="125" t="s">
        <v>418</v>
      </c>
      <c r="O33" s="123" t="s">
        <v>446</v>
      </c>
    </row>
    <row r="34" spans="1:15" s="122" customFormat="1" ht="21.95" customHeight="1">
      <c r="A34" s="221"/>
      <c r="B34" s="221" t="str">
        <f>O34</f>
        <v>คละชิ้น 5 บาท</v>
      </c>
      <c r="C34" s="307"/>
      <c r="D34" s="308"/>
      <c r="E34" s="230"/>
      <c r="F34" s="129" t="str">
        <f>O34</f>
        <v>คละชิ้น 5 บาท</v>
      </c>
      <c r="G34" s="133"/>
      <c r="H34" s="132"/>
      <c r="I34" s="121"/>
      <c r="J34" s="121"/>
      <c r="M34" s="122">
        <v>30</v>
      </c>
      <c r="N34" s="123"/>
      <c r="O34" s="123" t="s">
        <v>447</v>
      </c>
    </row>
    <row r="35" spans="1:15" s="122" customFormat="1" ht="21.95" customHeight="1">
      <c r="A35" s="221"/>
      <c r="B35" s="221"/>
      <c r="C35" s="307"/>
      <c r="D35" s="308"/>
      <c r="E35" s="230"/>
      <c r="F35" s="129"/>
      <c r="G35" s="133"/>
      <c r="H35" s="132"/>
      <c r="I35" s="121"/>
      <c r="J35" s="121"/>
      <c r="M35" s="122">
        <v>31</v>
      </c>
      <c r="N35" s="123"/>
      <c r="O35" s="123"/>
    </row>
    <row r="36" spans="1:15" s="122" customFormat="1" ht="19.7" customHeight="1">
      <c r="A36" s="353" t="s">
        <v>436</v>
      </c>
      <c r="B36" s="354"/>
      <c r="C36" s="354"/>
      <c r="D36" s="354"/>
      <c r="E36" s="354"/>
      <c r="F36" s="354"/>
      <c r="G36" s="355"/>
      <c r="H36" s="231"/>
      <c r="I36" s="126"/>
      <c r="J36" s="126"/>
      <c r="K36" s="126"/>
    </row>
    <row r="37" spans="1:15" s="122" customFormat="1" ht="12.95" customHeight="1">
      <c r="A37" s="326"/>
      <c r="B37" s="327"/>
      <c r="C37" s="327"/>
      <c r="D37" s="327"/>
      <c r="E37" s="327"/>
      <c r="F37" s="327"/>
      <c r="G37" s="328"/>
      <c r="H37" s="231"/>
      <c r="I37" s="126"/>
      <c r="J37" s="126"/>
      <c r="K37" s="126"/>
    </row>
    <row r="38" spans="1:15" s="122" customFormat="1" ht="19.7" customHeight="1">
      <c r="A38" s="353" t="s">
        <v>384</v>
      </c>
      <c r="B38" s="354"/>
      <c r="C38" s="354"/>
      <c r="D38" s="354"/>
      <c r="E38" s="354"/>
      <c r="F38" s="354"/>
      <c r="G38" s="355"/>
      <c r="H38" s="231"/>
      <c r="I38" s="126"/>
      <c r="J38" s="126"/>
      <c r="K38" s="126"/>
    </row>
    <row r="39" spans="1:15" s="122" customFormat="1" ht="12.95" customHeight="1">
      <c r="A39" s="326"/>
      <c r="B39" s="327"/>
      <c r="C39" s="327"/>
      <c r="D39" s="327"/>
      <c r="E39" s="327"/>
      <c r="F39" s="327"/>
      <c r="G39" s="328"/>
      <c r="H39" s="231"/>
      <c r="I39" s="126"/>
      <c r="J39" s="126"/>
      <c r="K39" s="126"/>
    </row>
    <row r="40" spans="1:15" s="122" customFormat="1" ht="20.85" customHeight="1">
      <c r="A40" s="329" t="s">
        <v>187</v>
      </c>
      <c r="B40" s="330"/>
      <c r="C40" s="330"/>
      <c r="D40" s="330"/>
      <c r="E40" s="330"/>
      <c r="F40" s="330"/>
      <c r="G40" s="331"/>
      <c r="H40" s="131" t="s">
        <v>262</v>
      </c>
      <c r="I40" s="117"/>
      <c r="J40" s="117" t="s">
        <v>386</v>
      </c>
      <c r="K40" s="117"/>
    </row>
    <row r="41" spans="1:15" s="122" customFormat="1" ht="21.2" customHeight="1">
      <c r="A41" s="115" t="s">
        <v>268</v>
      </c>
      <c r="B41" s="320"/>
      <c r="C41" s="321"/>
      <c r="D41" s="321"/>
      <c r="E41" s="321"/>
      <c r="F41" s="321"/>
      <c r="G41" s="322"/>
      <c r="H41" s="131"/>
      <c r="I41" s="117"/>
      <c r="J41" s="117"/>
      <c r="K41" s="117"/>
    </row>
    <row r="42" spans="1:15" s="122" customFormat="1" ht="21.2" customHeight="1">
      <c r="A42" s="115" t="s">
        <v>385</v>
      </c>
      <c r="B42" s="320"/>
      <c r="C42" s="321"/>
      <c r="D42" s="321"/>
      <c r="E42" s="321"/>
      <c r="F42" s="321"/>
      <c r="G42" s="322"/>
      <c r="H42" s="131" t="s">
        <v>420</v>
      </c>
      <c r="I42" s="117"/>
      <c r="J42" s="117" t="s">
        <v>386</v>
      </c>
      <c r="K42" s="117"/>
    </row>
    <row r="43" spans="1:15" s="122" customFormat="1" ht="21.2" customHeight="1">
      <c r="A43" s="115" t="s">
        <v>276</v>
      </c>
      <c r="B43" s="320"/>
      <c r="C43" s="321"/>
      <c r="D43" s="321"/>
      <c r="E43" s="321"/>
      <c r="F43" s="321"/>
      <c r="G43" s="322"/>
      <c r="H43" s="131"/>
      <c r="I43" s="117"/>
      <c r="J43" s="117"/>
      <c r="K43" s="117"/>
    </row>
    <row r="44" spans="1:15" s="122" customFormat="1" ht="21.2" customHeight="1">
      <c r="A44" s="115" t="s">
        <v>190</v>
      </c>
      <c r="B44" s="320"/>
      <c r="C44" s="321"/>
      <c r="D44" s="321"/>
      <c r="E44" s="321"/>
      <c r="F44" s="321"/>
      <c r="G44" s="322"/>
      <c r="H44" s="131" t="s">
        <v>414</v>
      </c>
      <c r="I44" s="117"/>
      <c r="J44" s="117" t="s">
        <v>386</v>
      </c>
      <c r="K44" s="117"/>
    </row>
    <row r="45" spans="1:15" ht="23.45" customHeight="1">
      <c r="A45" s="115" t="s">
        <v>191</v>
      </c>
      <c r="B45" s="320"/>
      <c r="C45" s="321"/>
      <c r="D45" s="321"/>
      <c r="E45" s="321"/>
      <c r="F45" s="321"/>
      <c r="G45" s="322"/>
      <c r="H45" s="131"/>
      <c r="I45" s="117"/>
      <c r="J45" s="117"/>
      <c r="K45" s="117"/>
    </row>
  </sheetData>
  <mergeCells count="47">
    <mergeCell ref="A38:G39"/>
    <mergeCell ref="A36:G37"/>
    <mergeCell ref="B44:G44"/>
    <mergeCell ref="B45:G45"/>
    <mergeCell ref="A40:G40"/>
    <mergeCell ref="B41:G41"/>
    <mergeCell ref="B42:G42"/>
    <mergeCell ref="B43:G43"/>
    <mergeCell ref="C35:D35"/>
    <mergeCell ref="C29:D29"/>
    <mergeCell ref="C30:D30"/>
    <mergeCell ref="C31:D31"/>
    <mergeCell ref="C32:D32"/>
    <mergeCell ref="C33:D33"/>
    <mergeCell ref="C34:D34"/>
    <mergeCell ref="C28:D28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16:D16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A1:J1"/>
    <mergeCell ref="A2:J2"/>
    <mergeCell ref="A3:A4"/>
    <mergeCell ref="B3:B4"/>
    <mergeCell ref="C3:D4"/>
    <mergeCell ref="G3:H4"/>
    <mergeCell ref="E3:F4"/>
    <mergeCell ref="I3:J3"/>
  </mergeCells>
  <conditionalFormatting sqref="A5:B35 G5:I35">
    <cfRule type="containsErrors" dxfId="23" priority="4">
      <formula>ISERROR(A5)</formula>
    </cfRule>
  </conditionalFormatting>
  <conditionalFormatting sqref="I5:I35">
    <cfRule type="containsBlanks" dxfId="22" priority="3">
      <formula>LEN(TRIM(I5))=0</formula>
    </cfRule>
  </conditionalFormatting>
  <printOptions horizontalCentered="1"/>
  <pageMargins left="1.1023622047244095" right="0" top="0.39370078740157483" bottom="0" header="0.31496062992125984" footer="0.31496062992125984"/>
  <pageSetup scale="75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EC7CB-B3FB-4147-AD81-0292D8E24099}">
  <sheetPr>
    <tabColor rgb="FFFFFF00"/>
  </sheetPr>
  <dimension ref="A1:O52"/>
  <sheetViews>
    <sheetView showGridLines="0" topLeftCell="A18" zoomScale="90" zoomScaleNormal="90" workbookViewId="0">
      <selection activeCell="H3" sqref="H3:I3"/>
    </sheetView>
  </sheetViews>
  <sheetFormatPr defaultColWidth="9" defaultRowHeight="18.75" customHeight="1"/>
  <cols>
    <col min="1" max="1" width="5" style="21" customWidth="1"/>
    <col min="2" max="2" width="24.125" style="21" customWidth="1"/>
    <col min="3" max="3" width="6.125" style="21" customWidth="1"/>
    <col min="4" max="4" width="6.875" style="21" customWidth="1"/>
    <col min="5" max="7" width="13.25" style="21" customWidth="1"/>
    <col min="8" max="9" width="9.125" style="21" customWidth="1"/>
    <col min="10" max="10" width="14.25" style="21" customWidth="1"/>
    <col min="11" max="13" width="9" style="21"/>
    <col min="14" max="14" width="16" style="21" customWidth="1"/>
    <col min="15" max="16384" width="9" style="21"/>
  </cols>
  <sheetData>
    <row r="1" spans="1:15" s="34" customFormat="1" ht="26.45" customHeight="1">
      <c r="A1" s="301" t="s">
        <v>92</v>
      </c>
      <c r="B1" s="301"/>
      <c r="C1" s="301"/>
      <c r="D1" s="301"/>
      <c r="E1" s="301"/>
      <c r="F1" s="301"/>
      <c r="G1" s="301"/>
      <c r="H1" s="301"/>
      <c r="I1" s="301"/>
      <c r="J1" s="214"/>
      <c r="K1" s="214"/>
    </row>
    <row r="2" spans="1:15" ht="37.15" customHeight="1">
      <c r="A2" s="272" t="s">
        <v>449</v>
      </c>
      <c r="B2" s="360"/>
      <c r="C2" s="360"/>
      <c r="D2" s="360"/>
      <c r="E2" s="360"/>
      <c r="F2" s="360"/>
      <c r="G2" s="360"/>
      <c r="H2" s="360"/>
      <c r="I2" s="361"/>
      <c r="J2" s="214"/>
    </row>
    <row r="3" spans="1:15" ht="21.95" customHeight="1">
      <c r="A3" s="363" t="s">
        <v>93</v>
      </c>
      <c r="B3" s="362" t="s">
        <v>100</v>
      </c>
      <c r="C3" s="370" t="s">
        <v>364</v>
      </c>
      <c r="D3" s="370"/>
      <c r="E3" s="364" t="s">
        <v>365</v>
      </c>
      <c r="F3" s="365"/>
      <c r="G3" s="366"/>
      <c r="H3" s="358" t="s">
        <v>450</v>
      </c>
      <c r="I3" s="359"/>
      <c r="J3" s="214"/>
    </row>
    <row r="4" spans="1:15" ht="21.95" customHeight="1">
      <c r="A4" s="363"/>
      <c r="B4" s="362"/>
      <c r="C4" s="370"/>
      <c r="D4" s="370"/>
      <c r="E4" s="367"/>
      <c r="F4" s="368"/>
      <c r="G4" s="369"/>
      <c r="H4" s="241" t="s">
        <v>415</v>
      </c>
      <c r="I4" s="241" t="s">
        <v>451</v>
      </c>
      <c r="J4" s="70"/>
      <c r="M4" s="63" t="s">
        <v>93</v>
      </c>
      <c r="N4" s="64" t="s">
        <v>100</v>
      </c>
    </row>
    <row r="5" spans="1:15" s="22" customFormat="1" ht="18" customHeight="1">
      <c r="A5" s="61" t="str">
        <f>M5</f>
        <v>058</v>
      </c>
      <c r="B5" s="61" t="str">
        <f>N5</f>
        <v>แดง</v>
      </c>
      <c r="C5" s="356"/>
      <c r="D5" s="357"/>
      <c r="E5" s="114"/>
      <c r="F5" s="114"/>
      <c r="G5" s="114"/>
      <c r="H5" s="114"/>
      <c r="I5" s="114"/>
      <c r="J5" s="71"/>
      <c r="L5" s="22">
        <v>1</v>
      </c>
      <c r="M5" s="65" t="s">
        <v>421</v>
      </c>
      <c r="N5" s="65" t="s">
        <v>422</v>
      </c>
      <c r="O5" s="108"/>
    </row>
    <row r="6" spans="1:15" s="22" customFormat="1" ht="18" customHeight="1">
      <c r="A6" s="61" t="str">
        <f t="shared" ref="A6:B32" si="0">M6</f>
        <v>060</v>
      </c>
      <c r="B6" s="61" t="str">
        <f t="shared" si="0"/>
        <v>เตย</v>
      </c>
      <c r="C6" s="356"/>
      <c r="D6" s="357"/>
      <c r="E6" s="114"/>
      <c r="F6" s="114"/>
      <c r="G6" s="114"/>
      <c r="H6" s="114"/>
      <c r="I6" s="114"/>
      <c r="J6" s="71"/>
      <c r="L6" s="22">
        <v>2</v>
      </c>
      <c r="M6" s="65" t="s">
        <v>101</v>
      </c>
      <c r="N6" s="65" t="s">
        <v>102</v>
      </c>
      <c r="O6" s="108"/>
    </row>
    <row r="7" spans="1:15" s="22" customFormat="1" ht="18" customHeight="1">
      <c r="A7" s="61" t="str">
        <f t="shared" si="0"/>
        <v>069</v>
      </c>
      <c r="B7" s="61" t="str">
        <f t="shared" si="0"/>
        <v>นม</v>
      </c>
      <c r="C7" s="356"/>
      <c r="D7" s="357"/>
      <c r="E7" s="114"/>
      <c r="F7" s="114"/>
      <c r="G7" s="114"/>
      <c r="H7" s="114"/>
      <c r="I7" s="114"/>
      <c r="J7" s="71"/>
      <c r="L7" s="22">
        <v>3</v>
      </c>
      <c r="M7" s="65" t="s">
        <v>411</v>
      </c>
      <c r="N7" s="65" t="s">
        <v>412</v>
      </c>
      <c r="O7" s="108"/>
    </row>
    <row r="8" spans="1:15" s="22" customFormat="1" ht="18" customHeight="1">
      <c r="A8" s="61" t="str">
        <f t="shared" si="0"/>
        <v>070</v>
      </c>
      <c r="B8" s="61" t="str">
        <f t="shared" si="0"/>
        <v>เผือก</v>
      </c>
      <c r="C8" s="356"/>
      <c r="D8" s="357"/>
      <c r="E8" s="114"/>
      <c r="F8" s="114"/>
      <c r="G8" s="114"/>
      <c r="H8" s="114"/>
      <c r="I8" s="114"/>
      <c r="J8" s="71"/>
      <c r="L8" s="22">
        <v>4</v>
      </c>
      <c r="M8" s="65" t="s">
        <v>103</v>
      </c>
      <c r="N8" s="65" t="s">
        <v>104</v>
      </c>
      <c r="O8" s="108"/>
    </row>
    <row r="9" spans="1:15" s="22" customFormat="1" ht="18" customHeight="1">
      <c r="A9" s="61" t="str">
        <f t="shared" si="0"/>
        <v>043</v>
      </c>
      <c r="B9" s="61" t="str">
        <f t="shared" si="0"/>
        <v>มะพร้าว</v>
      </c>
      <c r="C9" s="356"/>
      <c r="D9" s="357"/>
      <c r="E9" s="114"/>
      <c r="F9" s="114"/>
      <c r="G9" s="114"/>
      <c r="H9" s="114"/>
      <c r="I9" s="114"/>
      <c r="J9" s="71"/>
      <c r="L9" s="22">
        <v>5</v>
      </c>
      <c r="M9" s="65" t="s">
        <v>105</v>
      </c>
      <c r="N9" s="65" t="s">
        <v>106</v>
      </c>
      <c r="O9" s="108"/>
    </row>
    <row r="10" spans="1:15" s="22" customFormat="1" ht="18" customHeight="1">
      <c r="A10" s="61" t="str">
        <f t="shared" si="0"/>
        <v>012</v>
      </c>
      <c r="B10" s="61" t="str">
        <f t="shared" si="0"/>
        <v>สับปะรด</v>
      </c>
      <c r="C10" s="356"/>
      <c r="D10" s="357"/>
      <c r="E10" s="114"/>
      <c r="F10" s="114"/>
      <c r="G10" s="114"/>
      <c r="H10" s="114"/>
      <c r="I10" s="114"/>
      <c r="J10" s="71"/>
      <c r="L10" s="22">
        <v>6</v>
      </c>
      <c r="M10" s="65" t="s">
        <v>107</v>
      </c>
      <c r="N10" s="65" t="s">
        <v>42</v>
      </c>
      <c r="O10" s="108"/>
    </row>
    <row r="11" spans="1:15" s="22" customFormat="1" ht="18" customHeight="1">
      <c r="A11" s="61" t="str">
        <f t="shared" si="0"/>
        <v>021</v>
      </c>
      <c r="B11" s="61" t="str">
        <f t="shared" si="0"/>
        <v>สตรอ</v>
      </c>
      <c r="C11" s="356"/>
      <c r="D11" s="357"/>
      <c r="E11" s="114"/>
      <c r="F11" s="114"/>
      <c r="G11" s="114"/>
      <c r="H11" s="114"/>
      <c r="I11" s="114"/>
      <c r="J11" s="71"/>
      <c r="L11" s="22">
        <v>7</v>
      </c>
      <c r="M11" s="65" t="s">
        <v>108</v>
      </c>
      <c r="N11" s="65" t="s">
        <v>109</v>
      </c>
      <c r="O11" s="108"/>
    </row>
    <row r="12" spans="1:15" s="22" customFormat="1" ht="18" customHeight="1">
      <c r="A12" s="61" t="str">
        <f t="shared" si="0"/>
        <v>029</v>
      </c>
      <c r="B12" s="61" t="str">
        <f t="shared" si="0"/>
        <v>ช็อค</v>
      </c>
      <c r="C12" s="356"/>
      <c r="D12" s="357"/>
      <c r="E12" s="114"/>
      <c r="F12" s="114"/>
      <c r="G12" s="114"/>
      <c r="H12" s="114"/>
      <c r="I12" s="114"/>
      <c r="J12" s="71"/>
      <c r="L12" s="22">
        <v>8</v>
      </c>
      <c r="M12" s="65" t="s">
        <v>438</v>
      </c>
      <c r="N12" s="65" t="s">
        <v>439</v>
      </c>
      <c r="O12" s="108"/>
    </row>
    <row r="13" spans="1:15" s="22" customFormat="1" ht="18" customHeight="1">
      <c r="A13" s="61" t="str">
        <f t="shared" si="0"/>
        <v>065</v>
      </c>
      <c r="B13" s="61" t="str">
        <f t="shared" si="0"/>
        <v>ข้าวโพด</v>
      </c>
      <c r="C13" s="356"/>
      <c r="D13" s="357"/>
      <c r="E13" s="114"/>
      <c r="F13" s="114"/>
      <c r="G13" s="114"/>
      <c r="H13" s="114"/>
      <c r="I13" s="114"/>
      <c r="J13" s="71"/>
      <c r="L13" s="22">
        <v>9</v>
      </c>
      <c r="M13" s="65" t="s">
        <v>110</v>
      </c>
      <c r="N13" s="65" t="s">
        <v>111</v>
      </c>
      <c r="O13" s="108"/>
    </row>
    <row r="14" spans="1:15" s="22" customFormat="1" ht="18" customHeight="1">
      <c r="A14" s="61" t="str">
        <f t="shared" si="0"/>
        <v>067</v>
      </c>
      <c r="B14" s="61" t="str">
        <f t="shared" si="0"/>
        <v>ทุเรียน</v>
      </c>
      <c r="C14" s="356"/>
      <c r="D14" s="357"/>
      <c r="E14" s="114"/>
      <c r="F14" s="114"/>
      <c r="G14" s="114"/>
      <c r="H14" s="114"/>
      <c r="I14" s="114"/>
      <c r="J14" s="71"/>
      <c r="L14" s="22">
        <v>10</v>
      </c>
      <c r="M14" s="65" t="s">
        <v>112</v>
      </c>
      <c r="N14" s="65" t="s">
        <v>113</v>
      </c>
      <c r="O14" s="108"/>
    </row>
    <row r="15" spans="1:15" s="22" customFormat="1" ht="18" customHeight="1">
      <c r="A15" s="61" t="str">
        <f t="shared" si="0"/>
        <v>015</v>
      </c>
      <c r="B15" s="61" t="str">
        <f t="shared" si="0"/>
        <v>ไก่หยอง</v>
      </c>
      <c r="C15" s="356"/>
      <c r="D15" s="357"/>
      <c r="E15" s="114"/>
      <c r="F15" s="114"/>
      <c r="G15" s="114"/>
      <c r="H15" s="114"/>
      <c r="I15" s="114"/>
      <c r="J15" s="71"/>
      <c r="L15" s="22">
        <v>11</v>
      </c>
      <c r="M15" s="65" t="s">
        <v>114</v>
      </c>
      <c r="N15" s="65" t="s">
        <v>115</v>
      </c>
      <c r="O15" s="108"/>
    </row>
    <row r="16" spans="1:15" s="22" customFormat="1" ht="18" customHeight="1">
      <c r="A16" s="61" t="str">
        <f t="shared" si="0"/>
        <v>028</v>
      </c>
      <c r="B16" s="61" t="str">
        <f t="shared" si="0"/>
        <v>ทูโทน</v>
      </c>
      <c r="C16" s="356"/>
      <c r="D16" s="357"/>
      <c r="E16" s="114"/>
      <c r="F16" s="114"/>
      <c r="G16" s="114"/>
      <c r="H16" s="114"/>
      <c r="I16" s="114"/>
      <c r="J16" s="71"/>
      <c r="L16" s="22">
        <v>12</v>
      </c>
      <c r="M16" s="65" t="s">
        <v>116</v>
      </c>
      <c r="N16" s="65" t="s">
        <v>117</v>
      </c>
      <c r="O16" s="108"/>
    </row>
    <row r="17" spans="1:15" s="22" customFormat="1" ht="18" customHeight="1">
      <c r="A17" s="61" t="str">
        <f t="shared" si="0"/>
        <v>099</v>
      </c>
      <c r="B17" s="61" t="str">
        <f t="shared" si="0"/>
        <v>ซอสพิซซ่า</v>
      </c>
      <c r="C17" s="356"/>
      <c r="D17" s="357"/>
      <c r="E17" s="114"/>
      <c r="F17" s="114"/>
      <c r="G17" s="114"/>
      <c r="H17" s="114"/>
      <c r="I17" s="114"/>
      <c r="J17" s="71"/>
      <c r="L17" s="22">
        <v>13</v>
      </c>
      <c r="M17" s="65" t="s">
        <v>118</v>
      </c>
      <c r="N17" s="65" t="s">
        <v>119</v>
      </c>
    </row>
    <row r="18" spans="1:15" s="22" customFormat="1" ht="18" customHeight="1">
      <c r="A18" s="61">
        <f t="shared" si="0"/>
        <v>100</v>
      </c>
      <c r="B18" s="61" t="str">
        <f t="shared" si="0"/>
        <v>ไส้กรอก</v>
      </c>
      <c r="C18" s="356"/>
      <c r="D18" s="357"/>
      <c r="E18" s="114"/>
      <c r="F18" s="114"/>
      <c r="G18" s="114"/>
      <c r="H18" s="114"/>
      <c r="I18" s="114"/>
      <c r="J18" s="71"/>
      <c r="L18" s="22">
        <v>14</v>
      </c>
      <c r="M18" s="65">
        <v>100</v>
      </c>
      <c r="N18" s="65" t="s">
        <v>120</v>
      </c>
    </row>
    <row r="19" spans="1:15" s="22" customFormat="1" ht="18" customHeight="1">
      <c r="A19" s="61">
        <f t="shared" si="0"/>
        <v>101</v>
      </c>
      <c r="B19" s="61" t="str">
        <f t="shared" si="0"/>
        <v>แฮมชีส</v>
      </c>
      <c r="C19" s="356"/>
      <c r="D19" s="357"/>
      <c r="E19" s="114"/>
      <c r="F19" s="114"/>
      <c r="G19" s="114"/>
      <c r="H19" s="114"/>
      <c r="I19" s="114"/>
      <c r="J19" s="71"/>
      <c r="L19" s="22">
        <v>15</v>
      </c>
      <c r="M19" s="65">
        <v>101</v>
      </c>
      <c r="N19" s="65" t="s">
        <v>121</v>
      </c>
    </row>
    <row r="20" spans="1:15" s="22" customFormat="1" ht="18" customHeight="1">
      <c r="A20" s="61">
        <f t="shared" si="0"/>
        <v>115</v>
      </c>
      <c r="B20" s="61" t="str">
        <f>N20</f>
        <v>เนโกะ น้ำสลัด</v>
      </c>
      <c r="C20" s="356"/>
      <c r="D20" s="357"/>
      <c r="E20" s="114"/>
      <c r="F20" s="114"/>
      <c r="G20" s="114"/>
      <c r="H20" s="114"/>
      <c r="I20" s="114"/>
      <c r="J20" s="71"/>
      <c r="L20" s="22">
        <v>16</v>
      </c>
      <c r="M20" s="65">
        <v>115</v>
      </c>
      <c r="N20" s="65" t="s">
        <v>122</v>
      </c>
    </row>
    <row r="21" spans="1:15" s="22" customFormat="1" ht="18" customHeight="1">
      <c r="A21" s="61">
        <f t="shared" si="0"/>
        <v>116</v>
      </c>
      <c r="B21" s="105" t="str">
        <f t="shared" si="0"/>
        <v>ดำ BG 30</v>
      </c>
      <c r="C21" s="356"/>
      <c r="D21" s="357"/>
      <c r="E21" s="114"/>
      <c r="F21" s="114"/>
      <c r="G21" s="114"/>
      <c r="H21" s="114"/>
      <c r="I21" s="114"/>
      <c r="J21" s="71"/>
      <c r="L21" s="22">
        <v>17</v>
      </c>
      <c r="M21" s="65">
        <v>116</v>
      </c>
      <c r="N21" s="65" t="s">
        <v>424</v>
      </c>
      <c r="O21" s="108"/>
    </row>
    <row r="22" spans="1:15" s="22" customFormat="1" ht="18" customHeight="1">
      <c r="A22" s="61">
        <f t="shared" si="0"/>
        <v>117</v>
      </c>
      <c r="B22" s="105" t="str">
        <f t="shared" si="0"/>
        <v>แดง BG 30</v>
      </c>
      <c r="C22" s="356"/>
      <c r="D22" s="357"/>
      <c r="E22" s="114"/>
      <c r="F22" s="114"/>
      <c r="G22" s="114"/>
      <c r="H22" s="114"/>
      <c r="I22" s="114"/>
      <c r="J22" s="71"/>
      <c r="L22" s="22">
        <v>18</v>
      </c>
      <c r="M22" s="65">
        <v>117</v>
      </c>
      <c r="N22" s="65" t="s">
        <v>425</v>
      </c>
      <c r="O22" s="108"/>
    </row>
    <row r="23" spans="1:15" s="22" customFormat="1" ht="18" customHeight="1">
      <c r="A23" s="61">
        <f t="shared" si="0"/>
        <v>118</v>
      </c>
      <c r="B23" s="105" t="str">
        <f t="shared" si="0"/>
        <v>เผือก BG 30</v>
      </c>
      <c r="C23" s="356"/>
      <c r="D23" s="357"/>
      <c r="E23" s="114"/>
      <c r="F23" s="114"/>
      <c r="G23" s="114"/>
      <c r="H23" s="114"/>
      <c r="I23" s="114"/>
      <c r="J23" s="71"/>
      <c r="L23" s="22">
        <v>19</v>
      </c>
      <c r="M23" s="65">
        <v>118</v>
      </c>
      <c r="N23" s="65" t="s">
        <v>426</v>
      </c>
      <c r="O23" s="108"/>
    </row>
    <row r="24" spans="1:15" s="22" customFormat="1" ht="18" customHeight="1">
      <c r="A24" s="61">
        <f t="shared" si="0"/>
        <v>119</v>
      </c>
      <c r="B24" s="105" t="str">
        <f t="shared" si="0"/>
        <v>เตย BG 30</v>
      </c>
      <c r="C24" s="356"/>
      <c r="D24" s="357"/>
      <c r="E24" s="114"/>
      <c r="F24" s="114"/>
      <c r="G24" s="114"/>
      <c r="H24" s="114"/>
      <c r="I24" s="114"/>
      <c r="J24" s="71"/>
      <c r="L24" s="22">
        <v>20</v>
      </c>
      <c r="M24" s="65">
        <v>119</v>
      </c>
      <c r="N24" s="65" t="s">
        <v>427</v>
      </c>
      <c r="O24" s="108"/>
    </row>
    <row r="25" spans="1:15" s="22" customFormat="1" ht="18" customHeight="1">
      <c r="A25" s="61">
        <f t="shared" si="0"/>
        <v>120</v>
      </c>
      <c r="B25" s="61" t="str">
        <f t="shared" si="0"/>
        <v>ส.มายอง BG 30</v>
      </c>
      <c r="C25" s="356"/>
      <c r="D25" s="357"/>
      <c r="E25" s="114"/>
      <c r="F25" s="114"/>
      <c r="G25" s="114"/>
      <c r="H25" s="114"/>
      <c r="I25" s="114"/>
      <c r="J25" s="71"/>
      <c r="L25" s="22">
        <v>21</v>
      </c>
      <c r="M25" s="65">
        <v>120</v>
      </c>
      <c r="N25" s="65" t="s">
        <v>440</v>
      </c>
    </row>
    <row r="26" spans="1:15" s="22" customFormat="1" ht="18" customHeight="1">
      <c r="A26" s="61">
        <f t="shared" si="0"/>
        <v>121</v>
      </c>
      <c r="B26" s="61" t="str">
        <f t="shared" si="0"/>
        <v>ส.สตรอ BG 30</v>
      </c>
      <c r="C26" s="356"/>
      <c r="D26" s="357"/>
      <c r="E26" s="114"/>
      <c r="F26" s="114"/>
      <c r="G26" s="114"/>
      <c r="H26" s="114"/>
      <c r="I26" s="114"/>
      <c r="J26" s="71"/>
      <c r="L26" s="22">
        <v>22</v>
      </c>
      <c r="M26" s="65">
        <v>121</v>
      </c>
      <c r="N26" s="65" t="s">
        <v>441</v>
      </c>
    </row>
    <row r="27" spans="1:15" s="22" customFormat="1" ht="18" customHeight="1">
      <c r="A27" s="61">
        <f t="shared" si="0"/>
        <v>122</v>
      </c>
      <c r="B27" s="61" t="str">
        <f t="shared" si="0"/>
        <v>ส.ช็อก BG 30</v>
      </c>
      <c r="C27" s="356"/>
      <c r="D27" s="357"/>
      <c r="E27" s="114"/>
      <c r="F27" s="114"/>
      <c r="G27" s="114"/>
      <c r="H27" s="114"/>
      <c r="I27" s="114"/>
      <c r="J27" s="71"/>
      <c r="L27" s="22">
        <v>23</v>
      </c>
      <c r="M27" s="65">
        <v>122</v>
      </c>
      <c r="N27" s="65" t="s">
        <v>442</v>
      </c>
    </row>
    <row r="28" spans="1:15" s="22" customFormat="1" ht="18" customHeight="1">
      <c r="A28" s="61">
        <f t="shared" si="0"/>
        <v>123</v>
      </c>
      <c r="B28" s="61" t="str">
        <f t="shared" si="0"/>
        <v>ส.ครีมนม BG 30</v>
      </c>
      <c r="C28" s="356"/>
      <c r="D28" s="357"/>
      <c r="E28" s="114"/>
      <c r="F28" s="114"/>
      <c r="G28" s="114"/>
      <c r="H28" s="114"/>
      <c r="I28" s="114"/>
      <c r="J28" s="71"/>
      <c r="L28" s="22">
        <v>24</v>
      </c>
      <c r="M28" s="65">
        <v>123</v>
      </c>
      <c r="N28" s="65" t="s">
        <v>443</v>
      </c>
    </row>
    <row r="29" spans="1:15" s="22" customFormat="1" ht="18" customHeight="1">
      <c r="A29" s="61">
        <f t="shared" si="0"/>
        <v>124</v>
      </c>
      <c r="B29" s="61" t="str">
        <f t="shared" si="0"/>
        <v>มะพร้าว BG 30</v>
      </c>
      <c r="C29" s="356"/>
      <c r="D29" s="357"/>
      <c r="E29" s="114"/>
      <c r="F29" s="114"/>
      <c r="G29" s="114"/>
      <c r="H29" s="114"/>
      <c r="I29" s="114"/>
      <c r="J29" s="71"/>
      <c r="L29" s="22">
        <v>25</v>
      </c>
      <c r="M29" s="65">
        <v>124</v>
      </c>
      <c r="N29" s="65" t="s">
        <v>428</v>
      </c>
    </row>
    <row r="30" spans="1:15" s="22" customFormat="1" ht="18" customHeight="1">
      <c r="A30" s="61">
        <f t="shared" si="0"/>
        <v>125</v>
      </c>
      <c r="B30" s="104" t="str">
        <f>N30</f>
        <v>ไส้ครีมหวาน BG 30</v>
      </c>
      <c r="C30" s="356"/>
      <c r="D30" s="357"/>
      <c r="E30" s="114"/>
      <c r="F30" s="114"/>
      <c r="G30" s="114"/>
      <c r="H30" s="114"/>
      <c r="I30" s="114"/>
      <c r="J30" s="71"/>
      <c r="L30" s="22">
        <v>26</v>
      </c>
      <c r="M30" s="65">
        <v>125</v>
      </c>
      <c r="N30" s="65" t="s">
        <v>429</v>
      </c>
    </row>
    <row r="31" spans="1:15" s="22" customFormat="1" ht="18" customHeight="1">
      <c r="A31" s="61">
        <f t="shared" si="0"/>
        <v>126</v>
      </c>
      <c r="B31" s="61" t="str">
        <f t="shared" si="0"/>
        <v>เนยสด BG 30</v>
      </c>
      <c r="C31" s="356"/>
      <c r="D31" s="357"/>
      <c r="E31" s="114"/>
      <c r="F31" s="114"/>
      <c r="G31" s="114"/>
      <c r="H31" s="114"/>
      <c r="I31" s="114"/>
      <c r="J31" s="71"/>
      <c r="L31" s="22">
        <v>27</v>
      </c>
      <c r="M31" s="65">
        <v>126</v>
      </c>
      <c r="N31" s="65" t="s">
        <v>444</v>
      </c>
    </row>
    <row r="32" spans="1:15" s="22" customFormat="1" ht="18" customHeight="1">
      <c r="A32" s="61" t="str">
        <f t="shared" si="0"/>
        <v>004</v>
      </c>
      <c r="B32" s="61" t="str">
        <f t="shared" si="0"/>
        <v>แพไอติมเล็ก</v>
      </c>
      <c r="C32" s="356"/>
      <c r="D32" s="357"/>
      <c r="E32" s="114"/>
      <c r="F32" s="114"/>
      <c r="G32" s="114"/>
      <c r="H32" s="114"/>
      <c r="I32" s="114"/>
      <c r="J32" s="71"/>
      <c r="L32" s="22">
        <v>28</v>
      </c>
      <c r="M32" s="65" t="s">
        <v>416</v>
      </c>
      <c r="N32" s="65" t="s">
        <v>445</v>
      </c>
    </row>
    <row r="33" spans="1:15" s="22" customFormat="1" ht="18" customHeight="1">
      <c r="A33" s="110" t="str">
        <f>M33</f>
        <v>05/06</v>
      </c>
      <c r="B33" s="61" t="str">
        <f t="shared" ref="B33:B34" si="1">N33</f>
        <v>แพ/นุ่ม Vat</v>
      </c>
      <c r="C33" s="356"/>
      <c r="D33" s="357"/>
      <c r="E33" s="114"/>
      <c r="F33" s="114"/>
      <c r="G33" s="114"/>
      <c r="H33" s="114"/>
      <c r="I33" s="114"/>
      <c r="J33" s="71"/>
      <c r="L33" s="22">
        <v>29</v>
      </c>
      <c r="M33" s="100" t="s">
        <v>418</v>
      </c>
      <c r="N33" s="65" t="s">
        <v>446</v>
      </c>
    </row>
    <row r="34" spans="1:15" s="22" customFormat="1" ht="18" customHeight="1">
      <c r="A34" s="101"/>
      <c r="B34" s="61" t="str">
        <f t="shared" si="1"/>
        <v>คละชิ้น</v>
      </c>
      <c r="C34" s="356"/>
      <c r="D34" s="357"/>
      <c r="E34" s="114"/>
      <c r="F34" s="114"/>
      <c r="G34" s="114"/>
      <c r="H34" s="114"/>
      <c r="I34" s="114"/>
      <c r="J34" s="71"/>
      <c r="L34" s="22">
        <v>30</v>
      </c>
      <c r="M34" s="65"/>
      <c r="N34" s="65" t="s">
        <v>452</v>
      </c>
    </row>
    <row r="35" spans="1:15" s="22" customFormat="1" ht="18" customHeight="1">
      <c r="A35" s="101"/>
      <c r="B35" s="61"/>
      <c r="C35" s="356"/>
      <c r="D35" s="357"/>
      <c r="E35" s="114"/>
      <c r="F35" s="114"/>
      <c r="G35" s="114"/>
      <c r="H35" s="114"/>
      <c r="I35" s="114"/>
      <c r="J35" s="71"/>
      <c r="L35" s="22">
        <v>31</v>
      </c>
      <c r="M35" s="65"/>
      <c r="N35" s="65"/>
    </row>
    <row r="36" spans="1:15" s="22" customFormat="1" ht="18" customHeight="1">
      <c r="A36" s="101"/>
      <c r="B36" s="61"/>
      <c r="C36" s="356"/>
      <c r="D36" s="357"/>
      <c r="E36" s="114"/>
      <c r="F36" s="114"/>
      <c r="G36" s="114"/>
      <c r="H36" s="114"/>
      <c r="I36" s="114"/>
      <c r="J36" s="71"/>
      <c r="L36" s="22">
        <v>32</v>
      </c>
      <c r="M36" s="65"/>
      <c r="N36" s="65"/>
      <c r="O36" s="108"/>
    </row>
    <row r="37" spans="1:15" s="22" customFormat="1" ht="18" customHeight="1">
      <c r="A37" s="101"/>
      <c r="B37" s="61"/>
      <c r="C37" s="356"/>
      <c r="D37" s="357"/>
      <c r="E37" s="114"/>
      <c r="F37" s="114"/>
      <c r="G37" s="114"/>
      <c r="H37" s="114"/>
      <c r="I37" s="114"/>
      <c r="J37" s="71"/>
      <c r="L37" s="22">
        <v>33</v>
      </c>
      <c r="M37" s="65"/>
      <c r="N37" s="65"/>
      <c r="O37" s="108"/>
    </row>
    <row r="38" spans="1:15" s="22" customFormat="1" ht="18" customHeight="1">
      <c r="A38" s="101"/>
      <c r="B38" s="61"/>
      <c r="C38" s="356"/>
      <c r="D38" s="357"/>
      <c r="E38" s="114"/>
      <c r="F38" s="114"/>
      <c r="G38" s="114"/>
      <c r="H38" s="114"/>
      <c r="I38" s="114"/>
      <c r="J38" s="71"/>
      <c r="M38" s="65"/>
      <c r="N38" s="65"/>
    </row>
    <row r="39" spans="1:15" s="22" customFormat="1" ht="18" customHeight="1">
      <c r="A39" s="101"/>
      <c r="B39" s="61"/>
      <c r="C39" s="356"/>
      <c r="D39" s="357"/>
      <c r="E39" s="114"/>
      <c r="F39" s="114"/>
      <c r="G39" s="114"/>
      <c r="H39" s="114"/>
      <c r="I39" s="114"/>
      <c r="J39" s="71"/>
      <c r="M39" s="65"/>
      <c r="N39" s="65"/>
    </row>
    <row r="40" spans="1:15" s="22" customFormat="1" ht="18" customHeight="1">
      <c r="A40" s="101"/>
      <c r="B40" s="61"/>
      <c r="C40" s="356"/>
      <c r="D40" s="357"/>
      <c r="E40" s="114"/>
      <c r="F40" s="114"/>
      <c r="G40" s="114"/>
      <c r="H40" s="114"/>
      <c r="I40" s="114"/>
      <c r="J40" s="71"/>
      <c r="M40" s="65"/>
      <c r="N40" s="65"/>
    </row>
    <row r="41" spans="1:15" s="22" customFormat="1" ht="18" customHeight="1">
      <c r="A41" s="101"/>
      <c r="B41" s="61"/>
      <c r="C41" s="356"/>
      <c r="D41" s="357"/>
      <c r="E41" s="114"/>
      <c r="F41" s="114"/>
      <c r="G41" s="114"/>
      <c r="H41" s="114"/>
      <c r="I41" s="114"/>
      <c r="J41" s="71"/>
      <c r="M41" s="65"/>
      <c r="N41" s="65"/>
    </row>
    <row r="42" spans="1:15" s="22" customFormat="1" ht="18" hidden="1" customHeight="1">
      <c r="A42" s="101"/>
      <c r="B42" s="61"/>
      <c r="C42" s="356"/>
      <c r="D42" s="357"/>
      <c r="E42" s="372"/>
      <c r="F42" s="372"/>
      <c r="G42" s="372"/>
      <c r="H42" s="114"/>
      <c r="I42" s="114"/>
      <c r="J42" s="111"/>
      <c r="M42" s="100"/>
      <c r="N42" s="65"/>
    </row>
    <row r="43" spans="1:15" s="22" customFormat="1" ht="18" hidden="1" customHeight="1">
      <c r="A43" s="101"/>
      <c r="B43" s="61"/>
      <c r="C43" s="356"/>
      <c r="D43" s="357"/>
      <c r="E43" s="372"/>
      <c r="F43" s="372"/>
      <c r="G43" s="372"/>
      <c r="H43" s="114"/>
      <c r="I43" s="114"/>
      <c r="J43" s="111"/>
      <c r="M43" s="100"/>
      <c r="N43" s="65"/>
    </row>
    <row r="44" spans="1:15" s="22" customFormat="1" ht="19.7" customHeight="1">
      <c r="A44" s="267" t="s">
        <v>453</v>
      </c>
      <c r="B44" s="268"/>
      <c r="C44" s="268"/>
      <c r="D44" s="268"/>
      <c r="E44" s="293"/>
      <c r="F44" s="243"/>
      <c r="G44" s="373"/>
      <c r="H44" s="112"/>
      <c r="I44" s="112"/>
      <c r="J44" s="112"/>
    </row>
    <row r="45" spans="1:15" s="22" customFormat="1" ht="12.95" customHeight="1">
      <c r="A45" s="269"/>
      <c r="B45" s="270"/>
      <c r="C45" s="270"/>
      <c r="D45" s="270"/>
      <c r="E45" s="294"/>
      <c r="F45" s="243"/>
      <c r="G45" s="374"/>
      <c r="H45" s="112"/>
      <c r="I45" s="112"/>
      <c r="J45" s="112"/>
    </row>
    <row r="46" spans="1:15" s="22" customFormat="1" ht="20.85" customHeight="1">
      <c r="A46" s="272" t="s">
        <v>187</v>
      </c>
      <c r="B46" s="360"/>
      <c r="C46" s="360"/>
      <c r="D46" s="360"/>
      <c r="E46" s="361"/>
      <c r="F46" s="375" t="s">
        <v>262</v>
      </c>
      <c r="G46" s="376"/>
      <c r="H46" s="371" t="s">
        <v>454</v>
      </c>
      <c r="I46" s="371"/>
      <c r="J46" s="371"/>
    </row>
    <row r="47" spans="1:15" s="22" customFormat="1" ht="21.2" customHeight="1">
      <c r="A47" s="241" t="s">
        <v>268</v>
      </c>
      <c r="B47" s="273"/>
      <c r="C47" s="274"/>
      <c r="D47" s="274"/>
      <c r="E47" s="290"/>
      <c r="F47" s="375"/>
      <c r="G47" s="376"/>
      <c r="H47" s="371"/>
      <c r="I47" s="371"/>
      <c r="J47" s="371"/>
    </row>
    <row r="48" spans="1:15" s="22" customFormat="1" ht="21.2" customHeight="1">
      <c r="A48" s="241" t="s">
        <v>385</v>
      </c>
      <c r="B48" s="273"/>
      <c r="C48" s="274"/>
      <c r="D48" s="274"/>
      <c r="E48" s="290"/>
      <c r="F48" s="375" t="s">
        <v>455</v>
      </c>
      <c r="G48" s="376"/>
      <c r="H48" s="371" t="s">
        <v>454</v>
      </c>
      <c r="I48" s="371"/>
      <c r="J48" s="371"/>
    </row>
    <row r="49" spans="1:10" s="22" customFormat="1" ht="21.2" customHeight="1">
      <c r="A49" s="241" t="s">
        <v>276</v>
      </c>
      <c r="B49" s="273"/>
      <c r="C49" s="274"/>
      <c r="D49" s="274"/>
      <c r="E49" s="290"/>
      <c r="F49" s="375"/>
      <c r="G49" s="376"/>
      <c r="H49" s="371"/>
      <c r="I49" s="371"/>
      <c r="J49" s="371"/>
    </row>
    <row r="50" spans="1:10" s="22" customFormat="1" ht="21.2" customHeight="1">
      <c r="A50" s="241" t="s">
        <v>189</v>
      </c>
      <c r="B50" s="273"/>
      <c r="C50" s="274"/>
      <c r="D50" s="274"/>
      <c r="E50" s="290"/>
      <c r="F50" s="377" t="s">
        <v>456</v>
      </c>
      <c r="G50" s="371"/>
      <c r="H50" s="371" t="s">
        <v>454</v>
      </c>
      <c r="I50" s="371"/>
      <c r="J50" s="371"/>
    </row>
    <row r="51" spans="1:10" ht="23.45" customHeight="1">
      <c r="A51" s="241" t="s">
        <v>190</v>
      </c>
      <c r="B51" s="273"/>
      <c r="C51" s="274"/>
      <c r="D51" s="274"/>
      <c r="E51" s="290"/>
      <c r="F51" s="377"/>
      <c r="G51" s="371"/>
      <c r="H51" s="371"/>
      <c r="I51" s="371"/>
      <c r="J51" s="371"/>
    </row>
    <row r="52" spans="1:10" ht="23.45" customHeight="1">
      <c r="A52" s="241" t="s">
        <v>191</v>
      </c>
      <c r="B52" s="273"/>
      <c r="C52" s="274"/>
      <c r="D52" s="274"/>
      <c r="E52" s="290"/>
      <c r="F52" s="67"/>
      <c r="G52" s="34"/>
      <c r="H52" s="113"/>
      <c r="I52" s="34"/>
      <c r="J52" s="34"/>
    </row>
  </sheetData>
  <mergeCells count="63">
    <mergeCell ref="B52:E52"/>
    <mergeCell ref="B51:E51"/>
    <mergeCell ref="B50:E50"/>
    <mergeCell ref="B49:E49"/>
    <mergeCell ref="B48:E48"/>
    <mergeCell ref="H46:J47"/>
    <mergeCell ref="H48:J49"/>
    <mergeCell ref="B47:E47"/>
    <mergeCell ref="H50:J51"/>
    <mergeCell ref="C42:D42"/>
    <mergeCell ref="E42:G42"/>
    <mergeCell ref="G44:G45"/>
    <mergeCell ref="C43:D43"/>
    <mergeCell ref="E43:G43"/>
    <mergeCell ref="A44:E45"/>
    <mergeCell ref="A46:E46"/>
    <mergeCell ref="F48:G49"/>
    <mergeCell ref="F46:G47"/>
    <mergeCell ref="F50:G51"/>
    <mergeCell ref="C39:D39"/>
    <mergeCell ref="C29:D29"/>
    <mergeCell ref="C30:D30"/>
    <mergeCell ref="C31:D31"/>
    <mergeCell ref="C32:D32"/>
    <mergeCell ref="C33:D33"/>
    <mergeCell ref="C34:D34"/>
    <mergeCell ref="C36:D36"/>
    <mergeCell ref="C37:D37"/>
    <mergeCell ref="C38:D38"/>
    <mergeCell ref="C11:D11"/>
    <mergeCell ref="C12:D12"/>
    <mergeCell ref="C13:D13"/>
    <mergeCell ref="C14:D14"/>
    <mergeCell ref="C15:D15"/>
    <mergeCell ref="C16:D16"/>
    <mergeCell ref="C40:D40"/>
    <mergeCell ref="C41:D41"/>
    <mergeCell ref="C35:D35"/>
    <mergeCell ref="C28:D28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8:D8"/>
    <mergeCell ref="C9:D9"/>
    <mergeCell ref="C10:D10"/>
    <mergeCell ref="A1:I1"/>
    <mergeCell ref="C5:D5"/>
    <mergeCell ref="C6:D6"/>
    <mergeCell ref="C7:D7"/>
    <mergeCell ref="H3:I3"/>
    <mergeCell ref="A2:I2"/>
    <mergeCell ref="B3:B4"/>
    <mergeCell ref="A3:A4"/>
    <mergeCell ref="E3:G4"/>
    <mergeCell ref="C3:D4"/>
  </mergeCells>
  <conditionalFormatting sqref="A5:B43 E5:F43 H5:H43">
    <cfRule type="containsErrors" dxfId="21" priority="2">
      <formula>ISERROR(A5)</formula>
    </cfRule>
  </conditionalFormatting>
  <conditionalFormatting sqref="H5:H43">
    <cfRule type="containsBlanks" dxfId="20" priority="1">
      <formula>LEN(TRIM(H5))=0</formula>
    </cfRule>
  </conditionalFormatting>
  <printOptions horizontalCentered="1"/>
  <pageMargins left="1.1023622047244095" right="0" top="0.39370078740157483" bottom="0" header="0.31496062992125984" footer="0.31496062992125984"/>
  <pageSetup scale="75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BA55F-49B7-4363-9C31-14FC75B7D500}">
  <sheetPr>
    <tabColor rgb="FFFFFF00"/>
  </sheetPr>
  <dimension ref="A1:S52"/>
  <sheetViews>
    <sheetView showGridLines="0" topLeftCell="A22" zoomScale="90" zoomScaleNormal="90" workbookViewId="0">
      <selection activeCell="H3" sqref="H3:I3"/>
    </sheetView>
  </sheetViews>
  <sheetFormatPr defaultColWidth="9" defaultRowHeight="18.75" customHeight="1"/>
  <cols>
    <col min="1" max="1" width="5" style="21" customWidth="1"/>
    <col min="2" max="2" width="17.25" style="21" customWidth="1"/>
    <col min="3" max="3" width="6.125" style="21" customWidth="1"/>
    <col min="4" max="4" width="10.875" style="21" customWidth="1"/>
    <col min="5" max="5" width="0.375" style="21" customWidth="1"/>
    <col min="6" max="6" width="5" style="21" customWidth="1"/>
    <col min="7" max="7" width="17.25" style="21" customWidth="1"/>
    <col min="8" max="8" width="6.125" style="21" customWidth="1"/>
    <col min="9" max="9" width="10.875" style="21" customWidth="1"/>
    <col min="10" max="10" width="0.375" style="21" customWidth="1"/>
    <col min="11" max="11" width="5" style="21" customWidth="1"/>
    <col min="12" max="12" width="17.25" style="21" customWidth="1"/>
    <col min="13" max="13" width="6.125" style="21" customWidth="1"/>
    <col min="14" max="14" width="10.875" style="21" customWidth="1"/>
    <col min="15" max="17" width="9" style="21"/>
    <col min="18" max="18" width="16" style="21" customWidth="1"/>
    <col min="19" max="16384" width="9" style="21"/>
  </cols>
  <sheetData>
    <row r="1" spans="1:19" s="34" customFormat="1" ht="26.45" customHeight="1">
      <c r="A1" s="301" t="s">
        <v>144</v>
      </c>
      <c r="B1" s="301"/>
      <c r="C1" s="301"/>
      <c r="D1" s="301"/>
      <c r="E1" s="213"/>
      <c r="F1" s="302" t="s">
        <v>457</v>
      </c>
      <c r="G1" s="302"/>
      <c r="H1" s="302"/>
      <c r="I1" s="302"/>
      <c r="J1" s="212"/>
      <c r="K1" s="303" t="s">
        <v>458</v>
      </c>
      <c r="L1" s="303"/>
      <c r="M1" s="303"/>
      <c r="N1" s="303"/>
      <c r="O1" s="214"/>
    </row>
    <row r="2" spans="1:19" ht="25.5" customHeight="1">
      <c r="A2" s="295" t="s">
        <v>459</v>
      </c>
      <c r="B2" s="295"/>
      <c r="C2" s="295"/>
      <c r="D2" s="295"/>
      <c r="E2" s="39"/>
      <c r="F2" s="295" t="s">
        <v>459</v>
      </c>
      <c r="G2" s="295"/>
      <c r="H2" s="295"/>
      <c r="I2" s="295"/>
      <c r="J2" s="39"/>
      <c r="K2" s="295" t="s">
        <v>459</v>
      </c>
      <c r="L2" s="295"/>
      <c r="M2" s="295"/>
      <c r="N2" s="295"/>
    </row>
    <row r="3" spans="1:19" ht="21.95" customHeight="1">
      <c r="A3" s="29" t="s">
        <v>93</v>
      </c>
      <c r="B3" s="220" t="s">
        <v>100</v>
      </c>
      <c r="C3" s="106" t="s">
        <v>297</v>
      </c>
      <c r="D3" s="220" t="s">
        <v>298</v>
      </c>
      <c r="E3" s="40"/>
      <c r="F3" s="29" t="s">
        <v>93</v>
      </c>
      <c r="G3" s="220" t="s">
        <v>100</v>
      </c>
      <c r="H3" s="36" t="s">
        <v>297</v>
      </c>
      <c r="I3" s="220" t="s">
        <v>298</v>
      </c>
      <c r="J3" s="40"/>
      <c r="K3" s="29" t="s">
        <v>93</v>
      </c>
      <c r="L3" s="220" t="s">
        <v>100</v>
      </c>
      <c r="M3" s="36" t="s">
        <v>297</v>
      </c>
      <c r="N3" s="220" t="s">
        <v>298</v>
      </c>
      <c r="Q3" s="63" t="s">
        <v>93</v>
      </c>
      <c r="R3" s="64" t="s">
        <v>100</v>
      </c>
    </row>
    <row r="4" spans="1:19" s="22" customFormat="1" ht="18" customHeight="1">
      <c r="A4" s="61" t="str">
        <f>Q4</f>
        <v>058</v>
      </c>
      <c r="B4" s="61" t="str">
        <f>R4</f>
        <v>แดง</v>
      </c>
      <c r="C4" s="107"/>
      <c r="D4" s="58"/>
      <c r="E4" s="60"/>
      <c r="F4" s="61" t="str">
        <f>Q4</f>
        <v>058</v>
      </c>
      <c r="G4" s="61" t="str">
        <f>R4</f>
        <v>แดง</v>
      </c>
      <c r="H4" s="59"/>
      <c r="I4" s="58"/>
      <c r="J4" s="60"/>
      <c r="K4" s="61" t="str">
        <f>Q4</f>
        <v>058</v>
      </c>
      <c r="L4" s="61" t="str">
        <f>R4</f>
        <v>แดง</v>
      </c>
      <c r="M4" s="59"/>
      <c r="N4" s="58"/>
      <c r="P4" s="22">
        <v>1</v>
      </c>
      <c r="Q4" s="65" t="s">
        <v>421</v>
      </c>
      <c r="R4" s="65" t="s">
        <v>422</v>
      </c>
      <c r="S4" s="108"/>
    </row>
    <row r="5" spans="1:19" s="22" customFormat="1" ht="18" customHeight="1">
      <c r="A5" s="61" t="str">
        <f t="shared" ref="A5:B29" si="0">Q5</f>
        <v>060</v>
      </c>
      <c r="B5" s="61" t="str">
        <f t="shared" si="0"/>
        <v>เตย</v>
      </c>
      <c r="C5" s="107"/>
      <c r="D5" s="58"/>
      <c r="E5" s="60"/>
      <c r="F5" s="61" t="str">
        <f t="shared" ref="F5:G29" si="1">Q5</f>
        <v>060</v>
      </c>
      <c r="G5" s="61" t="str">
        <f t="shared" si="1"/>
        <v>เตย</v>
      </c>
      <c r="H5" s="59"/>
      <c r="I5" s="58"/>
      <c r="J5" s="60"/>
      <c r="K5" s="61" t="str">
        <f t="shared" ref="K5:L29" si="2">Q5</f>
        <v>060</v>
      </c>
      <c r="L5" s="61" t="str">
        <f t="shared" si="2"/>
        <v>เตย</v>
      </c>
      <c r="M5" s="59"/>
      <c r="N5" s="58"/>
      <c r="P5" s="22">
        <v>2</v>
      </c>
      <c r="Q5" s="65" t="s">
        <v>101</v>
      </c>
      <c r="R5" s="65" t="s">
        <v>102</v>
      </c>
      <c r="S5" s="108"/>
    </row>
    <row r="6" spans="1:19" s="22" customFormat="1" ht="18" customHeight="1">
      <c r="A6" s="61" t="str">
        <f t="shared" si="0"/>
        <v>069</v>
      </c>
      <c r="B6" s="61" t="str">
        <f t="shared" si="0"/>
        <v>นม</v>
      </c>
      <c r="C6" s="107"/>
      <c r="D6" s="58"/>
      <c r="E6" s="60"/>
      <c r="F6" s="61" t="str">
        <f t="shared" si="1"/>
        <v>069</v>
      </c>
      <c r="G6" s="61" t="str">
        <f t="shared" si="1"/>
        <v>นม</v>
      </c>
      <c r="H6" s="59"/>
      <c r="I6" s="58"/>
      <c r="J6" s="60"/>
      <c r="K6" s="61" t="str">
        <f t="shared" si="2"/>
        <v>069</v>
      </c>
      <c r="L6" s="61" t="str">
        <f t="shared" si="2"/>
        <v>นม</v>
      </c>
      <c r="M6" s="59"/>
      <c r="N6" s="58"/>
      <c r="P6" s="22">
        <v>3</v>
      </c>
      <c r="Q6" s="65" t="s">
        <v>411</v>
      </c>
      <c r="R6" s="65" t="s">
        <v>412</v>
      </c>
      <c r="S6" s="108"/>
    </row>
    <row r="7" spans="1:19" s="22" customFormat="1" ht="18" customHeight="1">
      <c r="A7" s="61" t="str">
        <f t="shared" si="0"/>
        <v>070</v>
      </c>
      <c r="B7" s="61" t="str">
        <f t="shared" si="0"/>
        <v>เผือก</v>
      </c>
      <c r="C7" s="107"/>
      <c r="D7" s="58"/>
      <c r="E7" s="60"/>
      <c r="F7" s="61" t="str">
        <f t="shared" si="1"/>
        <v>070</v>
      </c>
      <c r="G7" s="61" t="str">
        <f t="shared" si="1"/>
        <v>เผือก</v>
      </c>
      <c r="H7" s="59"/>
      <c r="I7" s="58"/>
      <c r="J7" s="60"/>
      <c r="K7" s="61" t="str">
        <f t="shared" si="2"/>
        <v>070</v>
      </c>
      <c r="L7" s="61" t="str">
        <f t="shared" si="2"/>
        <v>เผือก</v>
      </c>
      <c r="M7" s="59"/>
      <c r="N7" s="58"/>
      <c r="P7" s="22">
        <v>4</v>
      </c>
      <c r="Q7" s="65" t="s">
        <v>103</v>
      </c>
      <c r="R7" s="65" t="s">
        <v>104</v>
      </c>
      <c r="S7" s="108"/>
    </row>
    <row r="8" spans="1:19" s="22" customFormat="1" ht="18" customHeight="1">
      <c r="A8" s="61" t="str">
        <f t="shared" si="0"/>
        <v>043</v>
      </c>
      <c r="B8" s="61" t="str">
        <f t="shared" si="0"/>
        <v>มะพร้าว</v>
      </c>
      <c r="C8" s="107"/>
      <c r="D8" s="58"/>
      <c r="E8" s="60"/>
      <c r="F8" s="61" t="str">
        <f t="shared" si="1"/>
        <v>043</v>
      </c>
      <c r="G8" s="61" t="str">
        <f t="shared" si="1"/>
        <v>มะพร้าว</v>
      </c>
      <c r="H8" s="59"/>
      <c r="I8" s="58"/>
      <c r="J8" s="60"/>
      <c r="K8" s="61" t="str">
        <f t="shared" si="2"/>
        <v>043</v>
      </c>
      <c r="L8" s="61" t="str">
        <f t="shared" si="2"/>
        <v>มะพร้าว</v>
      </c>
      <c r="M8" s="59"/>
      <c r="N8" s="58"/>
      <c r="P8" s="22">
        <v>5</v>
      </c>
      <c r="Q8" s="65" t="s">
        <v>105</v>
      </c>
      <c r="R8" s="65" t="s">
        <v>106</v>
      </c>
      <c r="S8" s="108"/>
    </row>
    <row r="9" spans="1:19" s="22" customFormat="1" ht="18" customHeight="1">
      <c r="A9" s="61" t="str">
        <f t="shared" si="0"/>
        <v>012</v>
      </c>
      <c r="B9" s="61" t="str">
        <f t="shared" si="0"/>
        <v>สับปะรด</v>
      </c>
      <c r="C9" s="107"/>
      <c r="D9" s="58"/>
      <c r="E9" s="60"/>
      <c r="F9" s="61" t="str">
        <f t="shared" si="1"/>
        <v>012</v>
      </c>
      <c r="G9" s="61" t="str">
        <f t="shared" si="1"/>
        <v>สับปะรด</v>
      </c>
      <c r="H9" s="59"/>
      <c r="I9" s="58"/>
      <c r="J9" s="60"/>
      <c r="K9" s="61" t="str">
        <f t="shared" si="2"/>
        <v>012</v>
      </c>
      <c r="L9" s="61" t="str">
        <f t="shared" si="2"/>
        <v>สับปะรด</v>
      </c>
      <c r="M9" s="59"/>
      <c r="N9" s="58"/>
      <c r="P9" s="22">
        <v>6</v>
      </c>
      <c r="Q9" s="65" t="s">
        <v>107</v>
      </c>
      <c r="R9" s="65" t="s">
        <v>42</v>
      </c>
      <c r="S9" s="108"/>
    </row>
    <row r="10" spans="1:19" s="22" customFormat="1" ht="18" customHeight="1">
      <c r="A10" s="61" t="str">
        <f t="shared" si="0"/>
        <v>021</v>
      </c>
      <c r="B10" s="61" t="str">
        <f t="shared" si="0"/>
        <v>สตรอ</v>
      </c>
      <c r="C10" s="107"/>
      <c r="D10" s="58"/>
      <c r="E10" s="60"/>
      <c r="F10" s="61" t="str">
        <f t="shared" si="1"/>
        <v>021</v>
      </c>
      <c r="G10" s="61" t="str">
        <f t="shared" si="1"/>
        <v>สตรอ</v>
      </c>
      <c r="H10" s="59"/>
      <c r="I10" s="58"/>
      <c r="J10" s="60"/>
      <c r="K10" s="61" t="str">
        <f t="shared" si="2"/>
        <v>021</v>
      </c>
      <c r="L10" s="61" t="str">
        <f t="shared" si="2"/>
        <v>สตรอ</v>
      </c>
      <c r="M10" s="59"/>
      <c r="N10" s="58"/>
      <c r="P10" s="22">
        <v>7</v>
      </c>
      <c r="Q10" s="65" t="s">
        <v>108</v>
      </c>
      <c r="R10" s="65" t="s">
        <v>109</v>
      </c>
      <c r="S10" s="108"/>
    </row>
    <row r="11" spans="1:19" s="22" customFormat="1" ht="18" customHeight="1">
      <c r="A11" s="61" t="str">
        <f t="shared" si="0"/>
        <v>065</v>
      </c>
      <c r="B11" s="61" t="str">
        <f t="shared" si="0"/>
        <v>ข้าวโพด</v>
      </c>
      <c r="C11" s="107"/>
      <c r="D11" s="58"/>
      <c r="E11" s="60"/>
      <c r="F11" s="61" t="str">
        <f t="shared" si="1"/>
        <v>065</v>
      </c>
      <c r="G11" s="61" t="str">
        <f t="shared" si="1"/>
        <v>ข้าวโพด</v>
      </c>
      <c r="H11" s="59"/>
      <c r="I11" s="58"/>
      <c r="J11" s="60"/>
      <c r="K11" s="61" t="str">
        <f t="shared" si="2"/>
        <v>065</v>
      </c>
      <c r="L11" s="61" t="str">
        <f t="shared" si="2"/>
        <v>ข้าวโพด</v>
      </c>
      <c r="M11" s="59"/>
      <c r="N11" s="58"/>
      <c r="P11" s="22">
        <v>8</v>
      </c>
      <c r="Q11" s="65" t="s">
        <v>110</v>
      </c>
      <c r="R11" s="65" t="s">
        <v>111</v>
      </c>
      <c r="S11" s="108"/>
    </row>
    <row r="12" spans="1:19" s="22" customFormat="1" ht="18" customHeight="1">
      <c r="A12" s="61" t="str">
        <f t="shared" si="0"/>
        <v>067</v>
      </c>
      <c r="B12" s="61" t="str">
        <f t="shared" si="0"/>
        <v>ทุเรียน</v>
      </c>
      <c r="C12" s="107"/>
      <c r="D12" s="58"/>
      <c r="E12" s="60"/>
      <c r="F12" s="61" t="str">
        <f t="shared" si="1"/>
        <v>067</v>
      </c>
      <c r="G12" s="61" t="str">
        <f t="shared" si="1"/>
        <v>ทุเรียน</v>
      </c>
      <c r="H12" s="59"/>
      <c r="I12" s="58"/>
      <c r="J12" s="60"/>
      <c r="K12" s="61" t="str">
        <f t="shared" si="2"/>
        <v>067</v>
      </c>
      <c r="L12" s="61" t="str">
        <f t="shared" si="2"/>
        <v>ทุเรียน</v>
      </c>
      <c r="M12" s="59"/>
      <c r="N12" s="58"/>
      <c r="P12" s="22">
        <v>9</v>
      </c>
      <c r="Q12" s="65" t="s">
        <v>112</v>
      </c>
      <c r="R12" s="65" t="s">
        <v>113</v>
      </c>
      <c r="S12" s="108"/>
    </row>
    <row r="13" spans="1:19" s="22" customFormat="1" ht="18" customHeight="1">
      <c r="A13" s="61" t="str">
        <f t="shared" si="0"/>
        <v>015</v>
      </c>
      <c r="B13" s="61" t="str">
        <f t="shared" si="0"/>
        <v>ไก่หยอง</v>
      </c>
      <c r="C13" s="107"/>
      <c r="D13" s="58"/>
      <c r="E13" s="60"/>
      <c r="F13" s="61" t="str">
        <f t="shared" si="1"/>
        <v>015</v>
      </c>
      <c r="G13" s="61" t="str">
        <f t="shared" si="1"/>
        <v>ไก่หยอง</v>
      </c>
      <c r="H13" s="59"/>
      <c r="I13" s="58"/>
      <c r="J13" s="60"/>
      <c r="K13" s="61" t="str">
        <f t="shared" si="2"/>
        <v>015</v>
      </c>
      <c r="L13" s="61" t="str">
        <f t="shared" si="2"/>
        <v>ไก่หยอง</v>
      </c>
      <c r="M13" s="59"/>
      <c r="N13" s="58"/>
      <c r="P13" s="22">
        <v>10</v>
      </c>
      <c r="Q13" s="65" t="s">
        <v>114</v>
      </c>
      <c r="R13" s="65" t="s">
        <v>115</v>
      </c>
      <c r="S13" s="108"/>
    </row>
    <row r="14" spans="1:19" s="22" customFormat="1" ht="18" customHeight="1">
      <c r="A14" s="61" t="str">
        <f t="shared" si="0"/>
        <v>028</v>
      </c>
      <c r="B14" s="61" t="str">
        <f t="shared" si="0"/>
        <v>ทูโทน</v>
      </c>
      <c r="C14" s="107"/>
      <c r="D14" s="58"/>
      <c r="E14" s="60"/>
      <c r="F14" s="61" t="str">
        <f t="shared" si="1"/>
        <v>028</v>
      </c>
      <c r="G14" s="61" t="str">
        <f t="shared" si="1"/>
        <v>ทูโทน</v>
      </c>
      <c r="H14" s="59"/>
      <c r="I14" s="58"/>
      <c r="J14" s="60"/>
      <c r="K14" s="61" t="str">
        <f t="shared" si="2"/>
        <v>028</v>
      </c>
      <c r="L14" s="61" t="str">
        <f t="shared" si="2"/>
        <v>ทูโทน</v>
      </c>
      <c r="M14" s="59"/>
      <c r="N14" s="58"/>
      <c r="P14" s="22">
        <v>11</v>
      </c>
      <c r="Q14" s="65" t="s">
        <v>116</v>
      </c>
      <c r="R14" s="65" t="s">
        <v>117</v>
      </c>
      <c r="S14" s="108"/>
    </row>
    <row r="15" spans="1:19" s="22" customFormat="1" ht="18" customHeight="1">
      <c r="A15" s="61" t="str">
        <f t="shared" si="0"/>
        <v>099</v>
      </c>
      <c r="B15" s="61" t="str">
        <f t="shared" si="0"/>
        <v>ซอสพิซซ่า</v>
      </c>
      <c r="C15" s="107"/>
      <c r="D15" s="58"/>
      <c r="E15" s="60"/>
      <c r="F15" s="61" t="str">
        <f t="shared" si="1"/>
        <v>099</v>
      </c>
      <c r="G15" s="61" t="str">
        <f t="shared" si="1"/>
        <v>ซอสพิซซ่า</v>
      </c>
      <c r="H15" s="59"/>
      <c r="I15" s="58"/>
      <c r="J15" s="60"/>
      <c r="K15" s="61" t="str">
        <f t="shared" si="2"/>
        <v>099</v>
      </c>
      <c r="L15" s="61" t="str">
        <f t="shared" si="2"/>
        <v>ซอสพิซซ่า</v>
      </c>
      <c r="M15" s="59"/>
      <c r="N15" s="58"/>
      <c r="P15" s="22">
        <v>12</v>
      </c>
      <c r="Q15" s="65" t="s">
        <v>118</v>
      </c>
      <c r="R15" s="65" t="s">
        <v>119</v>
      </c>
      <c r="S15" s="108"/>
    </row>
    <row r="16" spans="1:19" s="22" customFormat="1" ht="18" customHeight="1">
      <c r="A16" s="61">
        <f t="shared" si="0"/>
        <v>100</v>
      </c>
      <c r="B16" s="61" t="str">
        <f t="shared" si="0"/>
        <v>ไส้กรอก</v>
      </c>
      <c r="C16" s="107"/>
      <c r="D16" s="58"/>
      <c r="E16" s="60"/>
      <c r="F16" s="61">
        <f t="shared" si="1"/>
        <v>100</v>
      </c>
      <c r="G16" s="61" t="str">
        <f t="shared" si="1"/>
        <v>ไส้กรอก</v>
      </c>
      <c r="H16" s="59"/>
      <c r="I16" s="58"/>
      <c r="J16" s="60"/>
      <c r="K16" s="61">
        <f t="shared" si="2"/>
        <v>100</v>
      </c>
      <c r="L16" s="61" t="str">
        <f t="shared" si="2"/>
        <v>ไส้กรอก</v>
      </c>
      <c r="M16" s="59"/>
      <c r="N16" s="58"/>
      <c r="P16" s="22">
        <v>13</v>
      </c>
      <c r="Q16" s="65">
        <v>100</v>
      </c>
      <c r="R16" s="65" t="s">
        <v>120</v>
      </c>
    </row>
    <row r="17" spans="1:19" s="22" customFormat="1" ht="18" customHeight="1">
      <c r="A17" s="61">
        <f t="shared" si="0"/>
        <v>101</v>
      </c>
      <c r="B17" s="61" t="str">
        <f t="shared" si="0"/>
        <v>แฮมชีส</v>
      </c>
      <c r="C17" s="107"/>
      <c r="D17" s="58"/>
      <c r="E17" s="60"/>
      <c r="F17" s="61">
        <f t="shared" si="1"/>
        <v>101</v>
      </c>
      <c r="G17" s="61" t="str">
        <f t="shared" si="1"/>
        <v>แฮมชีส</v>
      </c>
      <c r="H17" s="59"/>
      <c r="I17" s="58"/>
      <c r="J17" s="60"/>
      <c r="K17" s="61">
        <f t="shared" si="2"/>
        <v>101</v>
      </c>
      <c r="L17" s="61" t="str">
        <f t="shared" si="2"/>
        <v>แฮมชีส</v>
      </c>
      <c r="M17" s="59"/>
      <c r="N17" s="58"/>
      <c r="P17" s="22">
        <v>14</v>
      </c>
      <c r="Q17" s="65">
        <v>101</v>
      </c>
      <c r="R17" s="65" t="s">
        <v>121</v>
      </c>
    </row>
    <row r="18" spans="1:19" s="22" customFormat="1" ht="18" customHeight="1">
      <c r="A18" s="61">
        <f t="shared" si="0"/>
        <v>115</v>
      </c>
      <c r="B18" s="61" t="str">
        <f t="shared" si="0"/>
        <v>เนโกะ น้ำสลัด</v>
      </c>
      <c r="C18" s="107"/>
      <c r="D18" s="58"/>
      <c r="E18" s="60"/>
      <c r="F18" s="61">
        <f t="shared" si="1"/>
        <v>115</v>
      </c>
      <c r="G18" s="61" t="str">
        <f t="shared" si="1"/>
        <v>เนโกะ น้ำสลัด</v>
      </c>
      <c r="H18" s="59"/>
      <c r="I18" s="58"/>
      <c r="J18" s="60"/>
      <c r="K18" s="61">
        <f t="shared" si="2"/>
        <v>115</v>
      </c>
      <c r="L18" s="61" t="str">
        <f t="shared" si="2"/>
        <v>เนโกะ น้ำสลัด</v>
      </c>
      <c r="M18" s="59"/>
      <c r="N18" s="58"/>
      <c r="P18" s="22">
        <v>15</v>
      </c>
      <c r="Q18" s="65">
        <v>115</v>
      </c>
      <c r="R18" s="65" t="s">
        <v>122</v>
      </c>
    </row>
    <row r="19" spans="1:19" s="22" customFormat="1" ht="18" customHeight="1">
      <c r="A19" s="61">
        <f t="shared" si="0"/>
        <v>127</v>
      </c>
      <c r="B19" s="61" t="str">
        <f>R19</f>
        <v>เนโกะ ไก่หยอง</v>
      </c>
      <c r="C19" s="107"/>
      <c r="D19" s="58"/>
      <c r="E19" s="60"/>
      <c r="F19" s="61">
        <f t="shared" si="1"/>
        <v>127</v>
      </c>
      <c r="G19" s="61" t="str">
        <f t="shared" si="1"/>
        <v>เนโกะ ไก่หยอง</v>
      </c>
      <c r="H19" s="59"/>
      <c r="I19" s="58"/>
      <c r="J19" s="60"/>
      <c r="K19" s="61">
        <f t="shared" si="2"/>
        <v>127</v>
      </c>
      <c r="L19" s="61" t="str">
        <f t="shared" si="2"/>
        <v>เนโกะ ไก่หยอง</v>
      </c>
      <c r="M19" s="59"/>
      <c r="N19" s="58"/>
      <c r="P19" s="22">
        <v>16</v>
      </c>
      <c r="Q19" s="65">
        <v>127</v>
      </c>
      <c r="R19" s="65" t="s">
        <v>123</v>
      </c>
    </row>
    <row r="20" spans="1:19" s="22" customFormat="1" ht="18" customHeight="1">
      <c r="A20" s="61">
        <f t="shared" si="0"/>
        <v>128</v>
      </c>
      <c r="B20" s="105" t="str">
        <f t="shared" si="0"/>
        <v>เนโกะ ลูกเกด</v>
      </c>
      <c r="C20" s="107"/>
      <c r="D20" s="58"/>
      <c r="E20" s="60"/>
      <c r="F20" s="61">
        <f t="shared" si="1"/>
        <v>128</v>
      </c>
      <c r="G20" s="105" t="str">
        <f t="shared" si="1"/>
        <v>เนโกะ ลูกเกด</v>
      </c>
      <c r="H20" s="59"/>
      <c r="I20" s="58"/>
      <c r="J20" s="60"/>
      <c r="K20" s="61">
        <f t="shared" si="2"/>
        <v>128</v>
      </c>
      <c r="L20" s="105" t="str">
        <f t="shared" si="2"/>
        <v>เนโกะ ลูกเกด</v>
      </c>
      <c r="M20" s="59"/>
      <c r="N20" s="58"/>
      <c r="P20" s="22">
        <v>17</v>
      </c>
      <c r="Q20" s="65">
        <v>128</v>
      </c>
      <c r="R20" s="65" t="s">
        <v>124</v>
      </c>
      <c r="S20" s="108"/>
    </row>
    <row r="21" spans="1:19" s="22" customFormat="1" ht="18" customHeight="1">
      <c r="A21" s="61">
        <f t="shared" si="0"/>
        <v>116</v>
      </c>
      <c r="B21" s="105" t="str">
        <f t="shared" si="0"/>
        <v>ดำ BG 30</v>
      </c>
      <c r="C21" s="107"/>
      <c r="D21" s="58"/>
      <c r="E21" s="60"/>
      <c r="F21" s="61">
        <f t="shared" si="1"/>
        <v>116</v>
      </c>
      <c r="G21" s="105" t="str">
        <f t="shared" si="1"/>
        <v>ดำ BG 30</v>
      </c>
      <c r="H21" s="59"/>
      <c r="I21" s="58"/>
      <c r="J21" s="60"/>
      <c r="K21" s="61">
        <f t="shared" si="2"/>
        <v>116</v>
      </c>
      <c r="L21" s="105" t="str">
        <f t="shared" si="2"/>
        <v>ดำ BG 30</v>
      </c>
      <c r="M21" s="59"/>
      <c r="N21" s="58"/>
      <c r="P21" s="22">
        <v>18</v>
      </c>
      <c r="Q21" s="65">
        <v>116</v>
      </c>
      <c r="R21" s="65" t="s">
        <v>424</v>
      </c>
      <c r="S21" s="108"/>
    </row>
    <row r="22" spans="1:19" s="22" customFormat="1" ht="18" customHeight="1">
      <c r="A22" s="61">
        <f t="shared" si="0"/>
        <v>117</v>
      </c>
      <c r="B22" s="105" t="str">
        <f t="shared" si="0"/>
        <v>แดง BG 30</v>
      </c>
      <c r="C22" s="107"/>
      <c r="D22" s="58"/>
      <c r="E22" s="60"/>
      <c r="F22" s="61">
        <f t="shared" si="1"/>
        <v>117</v>
      </c>
      <c r="G22" s="105" t="str">
        <f t="shared" si="1"/>
        <v>แดง BG 30</v>
      </c>
      <c r="H22" s="59"/>
      <c r="I22" s="58"/>
      <c r="J22" s="60"/>
      <c r="K22" s="61">
        <f t="shared" si="2"/>
        <v>117</v>
      </c>
      <c r="L22" s="105" t="str">
        <f t="shared" si="2"/>
        <v>แดง BG 30</v>
      </c>
      <c r="M22" s="59"/>
      <c r="N22" s="58"/>
      <c r="P22" s="22">
        <v>19</v>
      </c>
      <c r="Q22" s="65">
        <v>117</v>
      </c>
      <c r="R22" s="65" t="s">
        <v>425</v>
      </c>
      <c r="S22" s="108"/>
    </row>
    <row r="23" spans="1:19" s="22" customFormat="1" ht="18" customHeight="1">
      <c r="A23" s="61">
        <f t="shared" si="0"/>
        <v>118</v>
      </c>
      <c r="B23" s="105" t="str">
        <f t="shared" si="0"/>
        <v>เผือก BG 30</v>
      </c>
      <c r="C23" s="107"/>
      <c r="D23" s="58"/>
      <c r="E23" s="60"/>
      <c r="F23" s="61">
        <f t="shared" si="1"/>
        <v>118</v>
      </c>
      <c r="G23" s="105" t="str">
        <f t="shared" si="1"/>
        <v>เผือก BG 30</v>
      </c>
      <c r="H23" s="59"/>
      <c r="I23" s="58"/>
      <c r="J23" s="60"/>
      <c r="K23" s="61">
        <f t="shared" si="2"/>
        <v>118</v>
      </c>
      <c r="L23" s="105" t="str">
        <f t="shared" si="2"/>
        <v>เผือก BG 30</v>
      </c>
      <c r="M23" s="59"/>
      <c r="N23" s="58"/>
      <c r="P23" s="22">
        <v>20</v>
      </c>
      <c r="Q23" s="65">
        <v>118</v>
      </c>
      <c r="R23" s="65" t="s">
        <v>426</v>
      </c>
      <c r="S23" s="108"/>
    </row>
    <row r="24" spans="1:19" s="22" customFormat="1" ht="18" customHeight="1">
      <c r="A24" s="61">
        <f t="shared" si="0"/>
        <v>119</v>
      </c>
      <c r="B24" s="61" t="str">
        <f t="shared" si="0"/>
        <v>เตย BG 30</v>
      </c>
      <c r="C24" s="107"/>
      <c r="D24" s="58"/>
      <c r="E24" s="60"/>
      <c r="F24" s="61">
        <f t="shared" si="1"/>
        <v>119</v>
      </c>
      <c r="G24" s="61" t="str">
        <f t="shared" si="1"/>
        <v>เตย BG 30</v>
      </c>
      <c r="H24" s="59"/>
      <c r="I24" s="58"/>
      <c r="J24" s="60"/>
      <c r="K24" s="61">
        <f t="shared" si="2"/>
        <v>119</v>
      </c>
      <c r="L24" s="61" t="str">
        <f t="shared" si="2"/>
        <v>เตย BG 30</v>
      </c>
      <c r="M24" s="59"/>
      <c r="N24" s="58"/>
      <c r="P24" s="22">
        <v>21</v>
      </c>
      <c r="Q24" s="65">
        <v>119</v>
      </c>
      <c r="R24" s="65" t="s">
        <v>427</v>
      </c>
    </row>
    <row r="25" spans="1:19" s="22" customFormat="1" ht="18" customHeight="1">
      <c r="A25" s="61">
        <f t="shared" si="0"/>
        <v>124</v>
      </c>
      <c r="B25" s="61" t="str">
        <f t="shared" si="0"/>
        <v>มะพร้าว BG 30</v>
      </c>
      <c r="C25" s="107"/>
      <c r="D25" s="58"/>
      <c r="E25" s="60"/>
      <c r="F25" s="61">
        <f t="shared" si="1"/>
        <v>124</v>
      </c>
      <c r="G25" s="61" t="str">
        <f t="shared" si="1"/>
        <v>มะพร้าว BG 30</v>
      </c>
      <c r="H25" s="59"/>
      <c r="I25" s="58"/>
      <c r="J25" s="60"/>
      <c r="K25" s="61">
        <f t="shared" si="2"/>
        <v>124</v>
      </c>
      <c r="L25" s="61" t="str">
        <f t="shared" si="2"/>
        <v>มะพร้าว BG 30</v>
      </c>
      <c r="M25" s="59"/>
      <c r="N25" s="58"/>
      <c r="P25" s="22">
        <v>22</v>
      </c>
      <c r="Q25" s="65">
        <v>124</v>
      </c>
      <c r="R25" s="65" t="s">
        <v>428</v>
      </c>
    </row>
    <row r="26" spans="1:19" s="22" customFormat="1" ht="18" customHeight="1">
      <c r="A26" s="61">
        <f t="shared" si="0"/>
        <v>125</v>
      </c>
      <c r="B26" s="61" t="str">
        <f t="shared" si="0"/>
        <v>ไส้ครีมหวาน BG 30</v>
      </c>
      <c r="C26" s="107"/>
      <c r="D26" s="58"/>
      <c r="E26" s="60"/>
      <c r="F26" s="61">
        <f t="shared" si="1"/>
        <v>125</v>
      </c>
      <c r="G26" s="61" t="str">
        <f t="shared" si="1"/>
        <v>ไส้ครีมหวาน BG 30</v>
      </c>
      <c r="H26" s="59"/>
      <c r="I26" s="58"/>
      <c r="J26" s="60"/>
      <c r="K26" s="61">
        <f t="shared" si="2"/>
        <v>125</v>
      </c>
      <c r="L26" s="61" t="str">
        <f t="shared" si="2"/>
        <v>ไส้ครีมหวาน BG 30</v>
      </c>
      <c r="M26" s="59"/>
      <c r="N26" s="58"/>
      <c r="P26" s="22">
        <v>23</v>
      </c>
      <c r="Q26" s="65">
        <v>125</v>
      </c>
      <c r="R26" s="65" t="s">
        <v>429</v>
      </c>
    </row>
    <row r="27" spans="1:19" s="22" customFormat="1" ht="18" customHeight="1">
      <c r="A27" s="61">
        <f t="shared" si="0"/>
        <v>106</v>
      </c>
      <c r="B27" s="61" t="str">
        <f t="shared" si="0"/>
        <v>ส.มายอง BG 24</v>
      </c>
      <c r="C27" s="107"/>
      <c r="D27" s="58"/>
      <c r="E27" s="60"/>
      <c r="F27" s="61">
        <f t="shared" si="1"/>
        <v>106</v>
      </c>
      <c r="G27" s="61" t="str">
        <f t="shared" si="1"/>
        <v>ส.มายอง BG 24</v>
      </c>
      <c r="H27" s="59"/>
      <c r="I27" s="58"/>
      <c r="J27" s="60"/>
      <c r="K27" s="61">
        <f t="shared" si="2"/>
        <v>106</v>
      </c>
      <c r="L27" s="61" t="str">
        <f t="shared" si="2"/>
        <v>ส.มายอง BG 24</v>
      </c>
      <c r="M27" s="59"/>
      <c r="N27" s="58"/>
      <c r="P27" s="22">
        <v>24</v>
      </c>
      <c r="Q27" s="65">
        <v>106</v>
      </c>
      <c r="R27" s="65" t="s">
        <v>460</v>
      </c>
    </row>
    <row r="28" spans="1:19" s="22" customFormat="1" ht="18" customHeight="1">
      <c r="A28" s="61">
        <f t="shared" si="0"/>
        <v>107</v>
      </c>
      <c r="B28" s="61" t="str">
        <f t="shared" si="0"/>
        <v>ส.สตรอ BG24</v>
      </c>
      <c r="C28" s="107"/>
      <c r="D28" s="58"/>
      <c r="E28" s="60"/>
      <c r="F28" s="61">
        <f t="shared" si="1"/>
        <v>107</v>
      </c>
      <c r="G28" s="61" t="str">
        <f t="shared" si="1"/>
        <v>ส.สตรอ BG24</v>
      </c>
      <c r="H28" s="59"/>
      <c r="I28" s="58"/>
      <c r="J28" s="60"/>
      <c r="K28" s="61">
        <f t="shared" si="2"/>
        <v>107</v>
      </c>
      <c r="L28" s="61" t="str">
        <f t="shared" si="2"/>
        <v>ส.สตรอ BG24</v>
      </c>
      <c r="M28" s="59"/>
      <c r="N28" s="58"/>
      <c r="P28" s="22">
        <v>25</v>
      </c>
      <c r="Q28" s="65">
        <v>107</v>
      </c>
      <c r="R28" s="65" t="s">
        <v>461</v>
      </c>
    </row>
    <row r="29" spans="1:19" s="22" customFormat="1" ht="18" customHeight="1">
      <c r="A29" s="61">
        <f t="shared" si="0"/>
        <v>108</v>
      </c>
      <c r="B29" s="104" t="str">
        <f>R29</f>
        <v>ส.ช็อก BG 24</v>
      </c>
      <c r="C29" s="107"/>
      <c r="D29" s="58"/>
      <c r="E29" s="60"/>
      <c r="F29" s="61">
        <f t="shared" si="1"/>
        <v>108</v>
      </c>
      <c r="G29" s="104" t="str">
        <f t="shared" si="1"/>
        <v>ส.ช็อก BG 24</v>
      </c>
      <c r="H29" s="59"/>
      <c r="I29" s="58"/>
      <c r="J29" s="60"/>
      <c r="K29" s="61">
        <f t="shared" si="2"/>
        <v>108</v>
      </c>
      <c r="L29" s="104" t="str">
        <f t="shared" si="2"/>
        <v>ส.ช็อก BG 24</v>
      </c>
      <c r="M29" s="59"/>
      <c r="N29" s="58"/>
      <c r="P29" s="22">
        <v>26</v>
      </c>
      <c r="Q29" s="65">
        <v>108</v>
      </c>
      <c r="R29" s="65" t="s">
        <v>462</v>
      </c>
    </row>
    <row r="30" spans="1:19" s="22" customFormat="1" ht="18" customHeight="1">
      <c r="A30" s="61">
        <f t="shared" ref="A30:A31" si="3">Q30</f>
        <v>109</v>
      </c>
      <c r="B30" s="104" t="str">
        <f t="shared" ref="B30:B33" si="4">R30</f>
        <v>ส.ครีมนม BG 24</v>
      </c>
      <c r="C30" s="107"/>
      <c r="D30" s="58"/>
      <c r="E30" s="60"/>
      <c r="F30" s="61">
        <f t="shared" ref="F30:F31" si="5">Q30</f>
        <v>109</v>
      </c>
      <c r="G30" s="104" t="str">
        <f t="shared" ref="G30:G33" si="6">R30</f>
        <v>ส.ครีมนม BG 24</v>
      </c>
      <c r="H30" s="59"/>
      <c r="I30" s="58"/>
      <c r="J30" s="60"/>
      <c r="K30" s="61">
        <f t="shared" ref="K30:K31" si="7">Q30</f>
        <v>109</v>
      </c>
      <c r="L30" s="104" t="str">
        <f t="shared" ref="L30:L33" si="8">R30</f>
        <v>ส.ครีมนม BG 24</v>
      </c>
      <c r="M30" s="59"/>
      <c r="N30" s="58"/>
      <c r="P30" s="22">
        <v>27</v>
      </c>
      <c r="Q30" s="65">
        <v>109</v>
      </c>
      <c r="R30" s="65" t="s">
        <v>463</v>
      </c>
    </row>
    <row r="31" spans="1:19" s="22" customFormat="1" ht="18" customHeight="1">
      <c r="A31" s="61">
        <f t="shared" si="3"/>
        <v>112</v>
      </c>
      <c r="B31" s="104" t="str">
        <f t="shared" si="4"/>
        <v>เนยสด BG 24</v>
      </c>
      <c r="C31" s="107"/>
      <c r="D31" s="58"/>
      <c r="E31" s="60"/>
      <c r="F31" s="61">
        <f t="shared" si="5"/>
        <v>112</v>
      </c>
      <c r="G31" s="104" t="str">
        <f t="shared" si="6"/>
        <v>เนยสด BG 24</v>
      </c>
      <c r="H31" s="59"/>
      <c r="I31" s="58"/>
      <c r="J31" s="60"/>
      <c r="K31" s="61">
        <f t="shared" si="7"/>
        <v>112</v>
      </c>
      <c r="L31" s="104" t="str">
        <f t="shared" si="8"/>
        <v>เนยสด BG 24</v>
      </c>
      <c r="M31" s="59"/>
      <c r="N31" s="58"/>
      <c r="P31" s="22">
        <v>28</v>
      </c>
      <c r="Q31" s="65">
        <v>112</v>
      </c>
      <c r="R31" s="65" t="s">
        <v>464</v>
      </c>
    </row>
    <row r="32" spans="1:19" s="22" customFormat="1" ht="18" customHeight="1">
      <c r="A32" s="61"/>
      <c r="B32" s="104" t="str">
        <f t="shared" si="4"/>
        <v>คละชิ้น 5 บาท</v>
      </c>
      <c r="C32" s="107"/>
      <c r="D32" s="58"/>
      <c r="E32" s="60"/>
      <c r="F32" s="61"/>
      <c r="G32" s="104" t="str">
        <f t="shared" si="6"/>
        <v>คละชิ้น 5 บาท</v>
      </c>
      <c r="H32" s="59"/>
      <c r="I32" s="58"/>
      <c r="J32" s="60"/>
      <c r="K32" s="61"/>
      <c r="L32" s="104" t="str">
        <f t="shared" si="8"/>
        <v>คละชิ้น 5 บาท</v>
      </c>
      <c r="M32" s="59"/>
      <c r="N32" s="58"/>
      <c r="P32" s="22">
        <v>29</v>
      </c>
      <c r="Q32" s="65"/>
      <c r="R32" s="65" t="s">
        <v>447</v>
      </c>
    </row>
    <row r="33" spans="1:18" s="22" customFormat="1" ht="18" customHeight="1">
      <c r="A33" s="61"/>
      <c r="B33" s="104" t="str">
        <f t="shared" si="4"/>
        <v>ปังกล่อง (ขายปลีก)</v>
      </c>
      <c r="C33" s="107"/>
      <c r="D33" s="58"/>
      <c r="E33" s="60"/>
      <c r="F33" s="61"/>
      <c r="G33" s="104" t="str">
        <f t="shared" si="6"/>
        <v>ปังกล่อง (ขายปลีก)</v>
      </c>
      <c r="H33" s="59"/>
      <c r="I33" s="58"/>
      <c r="J33" s="60"/>
      <c r="K33" s="61"/>
      <c r="L33" s="104" t="str">
        <f t="shared" si="8"/>
        <v>ปังกล่อง (ขายปลีก)</v>
      </c>
      <c r="M33" s="59"/>
      <c r="N33" s="58"/>
      <c r="P33" s="22">
        <v>30</v>
      </c>
      <c r="Q33" s="100"/>
      <c r="R33" s="65" t="s">
        <v>465</v>
      </c>
    </row>
    <row r="34" spans="1:18" s="22" customFormat="1" ht="18" customHeight="1">
      <c r="A34" s="61"/>
      <c r="B34" s="104"/>
      <c r="C34" s="107"/>
      <c r="D34" s="58"/>
      <c r="E34" s="60"/>
      <c r="F34" s="61"/>
      <c r="G34" s="104"/>
      <c r="H34" s="59"/>
      <c r="I34" s="58"/>
      <c r="J34" s="60"/>
      <c r="K34" s="61"/>
      <c r="L34" s="104"/>
      <c r="M34" s="59"/>
      <c r="N34" s="58"/>
      <c r="P34" s="22">
        <v>31</v>
      </c>
      <c r="Q34" s="100"/>
      <c r="R34" s="65"/>
    </row>
    <row r="35" spans="1:18" s="22" customFormat="1" ht="18" customHeight="1">
      <c r="A35" s="61"/>
      <c r="B35" s="104"/>
      <c r="C35" s="107"/>
      <c r="D35" s="58"/>
      <c r="E35" s="60"/>
      <c r="F35" s="61"/>
      <c r="G35" s="104"/>
      <c r="H35" s="59"/>
      <c r="I35" s="58"/>
      <c r="J35" s="60"/>
      <c r="K35" s="61"/>
      <c r="L35" s="104"/>
      <c r="M35" s="59"/>
      <c r="N35" s="58"/>
      <c r="P35" s="22">
        <v>32</v>
      </c>
      <c r="Q35" s="100"/>
      <c r="R35" s="65"/>
    </row>
    <row r="36" spans="1:18" s="22" customFormat="1" ht="18" customHeight="1">
      <c r="A36" s="299" t="s">
        <v>466</v>
      </c>
      <c r="B36" s="389"/>
      <c r="C36" s="389"/>
      <c r="D36" s="300"/>
      <c r="E36" s="60"/>
      <c r="F36" s="299" t="s">
        <v>466</v>
      </c>
      <c r="G36" s="389"/>
      <c r="H36" s="389"/>
      <c r="I36" s="300"/>
      <c r="J36" s="60"/>
      <c r="K36" s="299" t="s">
        <v>466</v>
      </c>
      <c r="L36" s="389"/>
      <c r="M36" s="389"/>
      <c r="N36" s="300"/>
      <c r="Q36" s="65"/>
      <c r="R36" s="65"/>
    </row>
    <row r="37" spans="1:18" s="22" customFormat="1" ht="18" customHeight="1">
      <c r="A37" s="390" t="s">
        <v>467</v>
      </c>
      <c r="B37" s="391"/>
      <c r="C37" s="390" t="s">
        <v>10</v>
      </c>
      <c r="D37" s="391"/>
      <c r="E37" s="60"/>
      <c r="F37" s="390" t="s">
        <v>467</v>
      </c>
      <c r="G37" s="391"/>
      <c r="H37" s="390" t="s">
        <v>10</v>
      </c>
      <c r="I37" s="391"/>
      <c r="J37" s="60"/>
      <c r="K37" s="390" t="s">
        <v>467</v>
      </c>
      <c r="L37" s="391"/>
      <c r="M37" s="390" t="s">
        <v>10</v>
      </c>
      <c r="N37" s="391"/>
      <c r="Q37" s="65"/>
      <c r="R37" s="65"/>
    </row>
    <row r="38" spans="1:18" s="22" customFormat="1" ht="15" customHeight="1">
      <c r="A38" s="395"/>
      <c r="B38" s="396"/>
      <c r="C38" s="399"/>
      <c r="D38" s="401" t="s">
        <v>468</v>
      </c>
      <c r="E38" s="60"/>
      <c r="F38" s="395"/>
      <c r="G38" s="396"/>
      <c r="H38" s="399"/>
      <c r="I38" s="401" t="s">
        <v>468</v>
      </c>
      <c r="J38" s="60"/>
      <c r="K38" s="395"/>
      <c r="L38" s="396"/>
      <c r="M38" s="399"/>
      <c r="N38" s="401" t="s">
        <v>468</v>
      </c>
      <c r="Q38" s="65"/>
      <c r="R38" s="65"/>
    </row>
    <row r="39" spans="1:18" s="22" customFormat="1" ht="15" customHeight="1">
      <c r="A39" s="397"/>
      <c r="B39" s="398"/>
      <c r="C39" s="400"/>
      <c r="D39" s="402"/>
      <c r="E39" s="60"/>
      <c r="F39" s="397"/>
      <c r="G39" s="398"/>
      <c r="H39" s="400"/>
      <c r="I39" s="402"/>
      <c r="J39" s="60"/>
      <c r="K39" s="397"/>
      <c r="L39" s="398"/>
      <c r="M39" s="400"/>
      <c r="N39" s="402"/>
      <c r="Q39" s="65"/>
      <c r="R39" s="65"/>
    </row>
    <row r="40" spans="1:18" s="22" customFormat="1" ht="15" customHeight="1">
      <c r="A40" s="395"/>
      <c r="B40" s="396"/>
      <c r="C40" s="399"/>
      <c r="D40" s="401" t="s">
        <v>468</v>
      </c>
      <c r="E40" s="60"/>
      <c r="F40" s="395"/>
      <c r="G40" s="396"/>
      <c r="H40" s="399"/>
      <c r="I40" s="401" t="s">
        <v>468</v>
      </c>
      <c r="J40" s="60"/>
      <c r="K40" s="395"/>
      <c r="L40" s="396"/>
      <c r="M40" s="399"/>
      <c r="N40" s="401" t="s">
        <v>468</v>
      </c>
      <c r="Q40" s="65"/>
      <c r="R40" s="65"/>
    </row>
    <row r="41" spans="1:18" s="22" customFormat="1" ht="15" customHeight="1">
      <c r="A41" s="397"/>
      <c r="B41" s="398"/>
      <c r="C41" s="400"/>
      <c r="D41" s="402"/>
      <c r="E41" s="60"/>
      <c r="F41" s="397"/>
      <c r="G41" s="398"/>
      <c r="H41" s="400"/>
      <c r="I41" s="402"/>
      <c r="J41" s="60"/>
      <c r="K41" s="397"/>
      <c r="L41" s="398"/>
      <c r="M41" s="400"/>
      <c r="N41" s="402"/>
      <c r="Q41" s="65"/>
      <c r="R41" s="65"/>
    </row>
    <row r="42" spans="1:18" s="22" customFormat="1" ht="15" customHeight="1">
      <c r="A42" s="395"/>
      <c r="B42" s="396"/>
      <c r="C42" s="399"/>
      <c r="D42" s="401" t="s">
        <v>468</v>
      </c>
      <c r="E42" s="60"/>
      <c r="F42" s="395"/>
      <c r="G42" s="396"/>
      <c r="H42" s="399"/>
      <c r="I42" s="401" t="s">
        <v>468</v>
      </c>
      <c r="J42" s="60"/>
      <c r="K42" s="395"/>
      <c r="L42" s="396"/>
      <c r="M42" s="399"/>
      <c r="N42" s="401" t="s">
        <v>468</v>
      </c>
      <c r="Q42" s="65"/>
      <c r="R42" s="65"/>
    </row>
    <row r="43" spans="1:18" s="22" customFormat="1" ht="15" customHeight="1">
      <c r="A43" s="397"/>
      <c r="B43" s="398"/>
      <c r="C43" s="400"/>
      <c r="D43" s="402"/>
      <c r="E43" s="60"/>
      <c r="F43" s="397"/>
      <c r="G43" s="398"/>
      <c r="H43" s="400"/>
      <c r="I43" s="402"/>
      <c r="J43" s="60"/>
      <c r="K43" s="397"/>
      <c r="L43" s="398"/>
      <c r="M43" s="400"/>
      <c r="N43" s="402"/>
      <c r="Q43" s="65"/>
      <c r="R43" s="65"/>
    </row>
    <row r="44" spans="1:18" s="22" customFormat="1" ht="10.35" customHeight="1">
      <c r="A44" s="137"/>
      <c r="B44" s="138"/>
      <c r="C44" s="139"/>
      <c r="D44" s="140"/>
      <c r="E44" s="60"/>
      <c r="F44" s="137"/>
      <c r="G44" s="138"/>
      <c r="H44" s="139"/>
      <c r="I44" s="140"/>
      <c r="J44" s="60"/>
      <c r="K44" s="137"/>
      <c r="L44" s="138"/>
      <c r="M44" s="139"/>
      <c r="N44" s="140"/>
      <c r="Q44" s="65"/>
      <c r="R44" s="65"/>
    </row>
    <row r="45" spans="1:18" s="22" customFormat="1" ht="15" customHeight="1">
      <c r="A45" s="392" t="s">
        <v>469</v>
      </c>
      <c r="B45" s="393"/>
      <c r="C45" s="393"/>
      <c r="D45" s="394"/>
      <c r="E45" s="109"/>
      <c r="F45" s="392" t="s">
        <v>469</v>
      </c>
      <c r="G45" s="393"/>
      <c r="H45" s="393"/>
      <c r="I45" s="394"/>
      <c r="J45" s="109"/>
      <c r="K45" s="392" t="s">
        <v>469</v>
      </c>
      <c r="L45" s="393"/>
      <c r="M45" s="393"/>
      <c r="N45" s="394"/>
      <c r="Q45" s="65"/>
      <c r="R45" s="65"/>
    </row>
    <row r="46" spans="1:18" s="22" customFormat="1" ht="15" customHeight="1">
      <c r="A46" s="269"/>
      <c r="B46" s="270"/>
      <c r="C46" s="270"/>
      <c r="D46" s="294"/>
      <c r="E46" s="109"/>
      <c r="F46" s="269"/>
      <c r="G46" s="270"/>
      <c r="H46" s="270"/>
      <c r="I46" s="294"/>
      <c r="J46" s="109"/>
      <c r="K46" s="269"/>
      <c r="L46" s="270"/>
      <c r="M46" s="270"/>
      <c r="N46" s="294"/>
      <c r="Q46" s="65"/>
      <c r="R46" s="65"/>
    </row>
    <row r="47" spans="1:18" s="22" customFormat="1" ht="15" customHeight="1">
      <c r="A47" s="267" t="s">
        <v>187</v>
      </c>
      <c r="B47" s="268"/>
      <c r="C47" s="268"/>
      <c r="D47" s="293"/>
      <c r="E47" s="109"/>
      <c r="F47" s="267" t="s">
        <v>187</v>
      </c>
      <c r="G47" s="268"/>
      <c r="H47" s="268"/>
      <c r="I47" s="293"/>
      <c r="J47" s="109"/>
      <c r="K47" s="267" t="s">
        <v>187</v>
      </c>
      <c r="L47" s="268"/>
      <c r="M47" s="268"/>
      <c r="N47" s="293"/>
      <c r="Q47" s="100"/>
      <c r="R47" s="65"/>
    </row>
    <row r="48" spans="1:18" s="22" customFormat="1" ht="15" customHeight="1">
      <c r="A48" s="269"/>
      <c r="B48" s="270"/>
      <c r="C48" s="270"/>
      <c r="D48" s="294"/>
      <c r="E48" s="109"/>
      <c r="F48" s="269"/>
      <c r="G48" s="270"/>
      <c r="H48" s="270"/>
      <c r="I48" s="294"/>
      <c r="J48" s="109"/>
      <c r="K48" s="269"/>
      <c r="L48" s="270"/>
      <c r="M48" s="270"/>
      <c r="N48" s="294"/>
      <c r="Q48" s="100"/>
      <c r="R48" s="65"/>
    </row>
    <row r="49" spans="1:14" s="22" customFormat="1" ht="15" customHeight="1">
      <c r="A49" s="384" t="s">
        <v>470</v>
      </c>
      <c r="B49" s="373"/>
      <c r="C49" s="373"/>
      <c r="D49" s="385"/>
      <c r="E49" s="60"/>
      <c r="F49" s="384" t="s">
        <v>470</v>
      </c>
      <c r="G49" s="373"/>
      <c r="H49" s="373"/>
      <c r="I49" s="385"/>
      <c r="J49" s="60"/>
      <c r="K49" s="384" t="s">
        <v>470</v>
      </c>
      <c r="L49" s="373"/>
      <c r="M49" s="373"/>
      <c r="N49" s="385"/>
    </row>
    <row r="50" spans="1:14" s="22" customFormat="1" ht="15" customHeight="1">
      <c r="A50" s="386"/>
      <c r="B50" s="387"/>
      <c r="C50" s="387"/>
      <c r="D50" s="388"/>
      <c r="E50" s="60"/>
      <c r="F50" s="386"/>
      <c r="G50" s="387"/>
      <c r="H50" s="387"/>
      <c r="I50" s="388"/>
      <c r="J50" s="60"/>
      <c r="K50" s="386"/>
      <c r="L50" s="387"/>
      <c r="M50" s="387"/>
      <c r="N50" s="388"/>
    </row>
    <row r="51" spans="1:14" s="22" customFormat="1" ht="15" customHeight="1">
      <c r="A51" s="378" t="s">
        <v>188</v>
      </c>
      <c r="B51" s="379"/>
      <c r="C51" s="379"/>
      <c r="D51" s="380"/>
      <c r="E51" s="60"/>
      <c r="F51" s="378" t="s">
        <v>188</v>
      </c>
      <c r="G51" s="379"/>
      <c r="H51" s="379"/>
      <c r="I51" s="380"/>
      <c r="J51" s="60"/>
      <c r="K51" s="378" t="s">
        <v>188</v>
      </c>
      <c r="L51" s="379"/>
      <c r="M51" s="379"/>
      <c r="N51" s="380"/>
    </row>
    <row r="52" spans="1:14" s="22" customFormat="1" ht="15" customHeight="1">
      <c r="A52" s="381"/>
      <c r="B52" s="382"/>
      <c r="C52" s="382"/>
      <c r="D52" s="383"/>
      <c r="E52" s="40"/>
      <c r="F52" s="381"/>
      <c r="G52" s="382"/>
      <c r="H52" s="382"/>
      <c r="I52" s="383"/>
      <c r="J52" s="40"/>
      <c r="K52" s="381"/>
      <c r="L52" s="382"/>
      <c r="M52" s="382"/>
      <c r="N52" s="383"/>
    </row>
  </sheetData>
  <mergeCells count="54">
    <mergeCell ref="F38:G39"/>
    <mergeCell ref="F40:G41"/>
    <mergeCell ref="A38:B39"/>
    <mergeCell ref="C38:C39"/>
    <mergeCell ref="D38:D39"/>
    <mergeCell ref="A40:B41"/>
    <mergeCell ref="C40:C41"/>
    <mergeCell ref="D40:D41"/>
    <mergeCell ref="K36:N36"/>
    <mergeCell ref="K37:L37"/>
    <mergeCell ref="M37:N37"/>
    <mergeCell ref="I38:I39"/>
    <mergeCell ref="I40:I41"/>
    <mergeCell ref="N38:N39"/>
    <mergeCell ref="K40:L41"/>
    <mergeCell ref="M40:M41"/>
    <mergeCell ref="N40:N41"/>
    <mergeCell ref="K38:L39"/>
    <mergeCell ref="M38:M39"/>
    <mergeCell ref="H37:I37"/>
    <mergeCell ref="H38:H39"/>
    <mergeCell ref="H40:H41"/>
    <mergeCell ref="A45:D46"/>
    <mergeCell ref="F45:I46"/>
    <mergeCell ref="K45:N46"/>
    <mergeCell ref="A42:B43"/>
    <mergeCell ref="C42:C43"/>
    <mergeCell ref="D42:D43"/>
    <mergeCell ref="F42:G43"/>
    <mergeCell ref="H42:H43"/>
    <mergeCell ref="K42:L43"/>
    <mergeCell ref="M42:M43"/>
    <mergeCell ref="N42:N43"/>
    <mergeCell ref="I42:I43"/>
    <mergeCell ref="A36:D36"/>
    <mergeCell ref="A37:B37"/>
    <mergeCell ref="C37:D37"/>
    <mergeCell ref="F36:I36"/>
    <mergeCell ref="F37:G37"/>
    <mergeCell ref="A51:D52"/>
    <mergeCell ref="F51:I52"/>
    <mergeCell ref="K51:N52"/>
    <mergeCell ref="A47:D48"/>
    <mergeCell ref="F47:I48"/>
    <mergeCell ref="K47:N48"/>
    <mergeCell ref="A49:D50"/>
    <mergeCell ref="F49:I50"/>
    <mergeCell ref="K49:N50"/>
    <mergeCell ref="A1:D1"/>
    <mergeCell ref="F1:I1"/>
    <mergeCell ref="K1:N1"/>
    <mergeCell ref="A2:D2"/>
    <mergeCell ref="F2:I2"/>
    <mergeCell ref="K2:N2"/>
  </mergeCells>
  <conditionalFormatting sqref="A40">
    <cfRule type="containsErrors" dxfId="19" priority="8">
      <formula>ISERROR(A40)</formula>
    </cfRule>
  </conditionalFormatting>
  <conditionalFormatting sqref="A42">
    <cfRule type="containsErrors" dxfId="18" priority="7">
      <formula>ISERROR(A42)</formula>
    </cfRule>
  </conditionalFormatting>
  <conditionalFormatting sqref="A4:B35 F4:G35 K4:L35 A36:A38 A44">
    <cfRule type="containsErrors" dxfId="17" priority="13">
      <formula>ISERROR(A4)</formula>
    </cfRule>
  </conditionalFormatting>
  <conditionalFormatting sqref="F36:F38">
    <cfRule type="containsErrors" dxfId="16" priority="6">
      <formula>ISERROR(F36)</formula>
    </cfRule>
  </conditionalFormatting>
  <conditionalFormatting sqref="F40">
    <cfRule type="containsErrors" dxfId="15" priority="5">
      <formula>ISERROR(F40)</formula>
    </cfRule>
  </conditionalFormatting>
  <conditionalFormatting sqref="F42">
    <cfRule type="containsErrors" dxfId="14" priority="4">
      <formula>ISERROR(F42)</formula>
    </cfRule>
  </conditionalFormatting>
  <conditionalFormatting sqref="F44 K44">
    <cfRule type="containsErrors" dxfId="13" priority="9">
      <formula>ISERROR(F44)</formula>
    </cfRule>
  </conditionalFormatting>
  <conditionalFormatting sqref="K36:K38">
    <cfRule type="containsErrors" dxfId="12" priority="3">
      <formula>ISERROR(K36)</formula>
    </cfRule>
  </conditionalFormatting>
  <conditionalFormatting sqref="K40">
    <cfRule type="containsErrors" dxfId="11" priority="2">
      <formula>ISERROR(K40)</formula>
    </cfRule>
  </conditionalFormatting>
  <conditionalFormatting sqref="K42">
    <cfRule type="containsErrors" dxfId="10" priority="1">
      <formula>ISERROR(K42)</formula>
    </cfRule>
  </conditionalFormatting>
  <conditionalFormatting sqref="K4:L35">
    <cfRule type="containsBlanks" dxfId="9" priority="12">
      <formula>LEN(TRIM(K4))=0</formula>
    </cfRule>
  </conditionalFormatting>
  <printOptions horizontalCentered="1"/>
  <pageMargins left="0.51181102362204722" right="0" top="0.59055118110236227" bottom="0" header="0.31496062992125984" footer="0.31496062992125984"/>
  <pageSetup scale="75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DEFE0-5697-4A82-8616-7C8E7A64A9D8}">
  <sheetPr>
    <tabColor rgb="FFFFFF00"/>
  </sheetPr>
  <dimension ref="A1:S53"/>
  <sheetViews>
    <sheetView showGridLines="0" topLeftCell="A8" zoomScale="90" zoomScaleNormal="90" workbookViewId="0">
      <selection activeCell="H3" sqref="H3:I3"/>
    </sheetView>
  </sheetViews>
  <sheetFormatPr defaultColWidth="9" defaultRowHeight="18.75" customHeight="1"/>
  <cols>
    <col min="1" max="1" width="5" style="21" customWidth="1"/>
    <col min="2" max="2" width="17.25" style="21" customWidth="1"/>
    <col min="3" max="3" width="6.125" style="21" customWidth="1"/>
    <col min="4" max="4" width="10.875" style="21" customWidth="1"/>
    <col min="5" max="5" width="0.375" style="21" customWidth="1"/>
    <col min="6" max="6" width="5" style="21" customWidth="1"/>
    <col min="7" max="7" width="17.25" style="21" customWidth="1"/>
    <col min="8" max="8" width="6.125" style="21" customWidth="1"/>
    <col min="9" max="9" width="10.875" style="21" customWidth="1"/>
    <col min="10" max="10" width="0.375" style="21" customWidth="1"/>
    <col min="11" max="11" width="5" style="21" customWidth="1"/>
    <col min="12" max="12" width="17.25" style="21" customWidth="1"/>
    <col min="13" max="13" width="6.125" style="21" customWidth="1"/>
    <col min="14" max="14" width="10.875" style="21" customWidth="1"/>
    <col min="15" max="17" width="9" style="21"/>
    <col min="18" max="18" width="16" style="21" customWidth="1"/>
    <col min="19" max="16384" width="9" style="21"/>
  </cols>
  <sheetData>
    <row r="1" spans="1:19" s="34" customFormat="1" ht="26.45" customHeight="1">
      <c r="A1" s="301" t="s">
        <v>144</v>
      </c>
      <c r="B1" s="301"/>
      <c r="C1" s="301"/>
      <c r="D1" s="301"/>
      <c r="E1" s="213"/>
      <c r="F1" s="302" t="s">
        <v>471</v>
      </c>
      <c r="G1" s="302"/>
      <c r="H1" s="302"/>
      <c r="I1" s="302"/>
      <c r="J1" s="212"/>
      <c r="K1" s="303" t="s">
        <v>458</v>
      </c>
      <c r="L1" s="303"/>
      <c r="M1" s="303"/>
      <c r="N1" s="303"/>
      <c r="O1" s="214"/>
    </row>
    <row r="2" spans="1:19" ht="25.5" customHeight="1">
      <c r="A2" s="295" t="s">
        <v>459</v>
      </c>
      <c r="B2" s="295"/>
      <c r="C2" s="295"/>
      <c r="D2" s="295"/>
      <c r="E2" s="39"/>
      <c r="F2" s="295" t="s">
        <v>459</v>
      </c>
      <c r="G2" s="295"/>
      <c r="H2" s="295"/>
      <c r="I2" s="295"/>
      <c r="J2" s="39"/>
      <c r="K2" s="295" t="s">
        <v>459</v>
      </c>
      <c r="L2" s="295"/>
      <c r="M2" s="295"/>
      <c r="N2" s="295"/>
    </row>
    <row r="3" spans="1:19" ht="21.95" customHeight="1">
      <c r="A3" s="29" t="s">
        <v>93</v>
      </c>
      <c r="B3" s="220" t="s">
        <v>100</v>
      </c>
      <c r="C3" s="106" t="s">
        <v>297</v>
      </c>
      <c r="D3" s="220" t="s">
        <v>298</v>
      </c>
      <c r="E3" s="40"/>
      <c r="F3" s="29" t="s">
        <v>93</v>
      </c>
      <c r="G3" s="220" t="s">
        <v>100</v>
      </c>
      <c r="H3" s="36" t="s">
        <v>297</v>
      </c>
      <c r="I3" s="220" t="s">
        <v>298</v>
      </c>
      <c r="J3" s="40"/>
      <c r="K3" s="29" t="s">
        <v>93</v>
      </c>
      <c r="L3" s="220" t="s">
        <v>100</v>
      </c>
      <c r="M3" s="36" t="s">
        <v>297</v>
      </c>
      <c r="N3" s="220" t="s">
        <v>298</v>
      </c>
      <c r="Q3" s="63" t="s">
        <v>93</v>
      </c>
      <c r="R3" s="64" t="s">
        <v>100</v>
      </c>
    </row>
    <row r="4" spans="1:19" s="22" customFormat="1" ht="18" customHeight="1">
      <c r="A4" s="61" t="str">
        <f>Q4</f>
        <v>058</v>
      </c>
      <c r="B4" s="61" t="str">
        <f>R4</f>
        <v>แดง</v>
      </c>
      <c r="C4" s="107"/>
      <c r="D4" s="58"/>
      <c r="E4" s="60"/>
      <c r="F4" s="61" t="str">
        <f>Q4</f>
        <v>058</v>
      </c>
      <c r="G4" s="61" t="str">
        <f>R4</f>
        <v>แดง</v>
      </c>
      <c r="H4" s="59"/>
      <c r="I4" s="58"/>
      <c r="J4" s="60"/>
      <c r="K4" s="61" t="str">
        <f>Q4</f>
        <v>058</v>
      </c>
      <c r="L4" s="61" t="str">
        <f>R4</f>
        <v>แดง</v>
      </c>
      <c r="M4" s="59"/>
      <c r="N4" s="58"/>
      <c r="P4" s="22">
        <v>1</v>
      </c>
      <c r="Q4" s="65" t="s">
        <v>421</v>
      </c>
      <c r="R4" s="65" t="s">
        <v>422</v>
      </c>
      <c r="S4" s="108"/>
    </row>
    <row r="5" spans="1:19" s="22" customFormat="1" ht="18" customHeight="1">
      <c r="A5" s="61" t="str">
        <f t="shared" ref="A5:B31" si="0">Q5</f>
        <v>060</v>
      </c>
      <c r="B5" s="61" t="str">
        <f t="shared" si="0"/>
        <v>เตย</v>
      </c>
      <c r="C5" s="107"/>
      <c r="D5" s="58"/>
      <c r="E5" s="60"/>
      <c r="F5" s="61" t="str">
        <f t="shared" ref="F5:G31" si="1">Q5</f>
        <v>060</v>
      </c>
      <c r="G5" s="61" t="str">
        <f t="shared" si="1"/>
        <v>เตย</v>
      </c>
      <c r="H5" s="59"/>
      <c r="I5" s="58"/>
      <c r="J5" s="60"/>
      <c r="K5" s="61" t="str">
        <f t="shared" ref="K5:L31" si="2">Q5</f>
        <v>060</v>
      </c>
      <c r="L5" s="61" t="str">
        <f t="shared" si="2"/>
        <v>เตย</v>
      </c>
      <c r="M5" s="59"/>
      <c r="N5" s="58"/>
      <c r="P5" s="22">
        <v>2</v>
      </c>
      <c r="Q5" s="65" t="s">
        <v>101</v>
      </c>
      <c r="R5" s="65" t="s">
        <v>102</v>
      </c>
      <c r="S5" s="108"/>
    </row>
    <row r="6" spans="1:19" s="22" customFormat="1" ht="18" customHeight="1">
      <c r="A6" s="61" t="str">
        <f t="shared" si="0"/>
        <v>069</v>
      </c>
      <c r="B6" s="61" t="str">
        <f t="shared" si="0"/>
        <v>นม</v>
      </c>
      <c r="C6" s="107"/>
      <c r="D6" s="58"/>
      <c r="E6" s="60"/>
      <c r="F6" s="61" t="str">
        <f t="shared" si="1"/>
        <v>069</v>
      </c>
      <c r="G6" s="61" t="str">
        <f t="shared" si="1"/>
        <v>นม</v>
      </c>
      <c r="H6" s="59"/>
      <c r="I6" s="58"/>
      <c r="J6" s="60"/>
      <c r="K6" s="61" t="str">
        <f t="shared" si="2"/>
        <v>069</v>
      </c>
      <c r="L6" s="61" t="str">
        <f t="shared" si="2"/>
        <v>นม</v>
      </c>
      <c r="M6" s="59"/>
      <c r="N6" s="58"/>
      <c r="P6" s="22">
        <v>3</v>
      </c>
      <c r="Q6" s="65" t="s">
        <v>411</v>
      </c>
      <c r="R6" s="65" t="s">
        <v>412</v>
      </c>
      <c r="S6" s="108"/>
    </row>
    <row r="7" spans="1:19" s="22" customFormat="1" ht="18" customHeight="1">
      <c r="A7" s="61" t="str">
        <f t="shared" si="0"/>
        <v>070</v>
      </c>
      <c r="B7" s="61" t="str">
        <f t="shared" si="0"/>
        <v>เผือก</v>
      </c>
      <c r="C7" s="107"/>
      <c r="D7" s="58"/>
      <c r="E7" s="60"/>
      <c r="F7" s="61" t="str">
        <f t="shared" si="1"/>
        <v>070</v>
      </c>
      <c r="G7" s="61" t="str">
        <f t="shared" si="1"/>
        <v>เผือก</v>
      </c>
      <c r="H7" s="59"/>
      <c r="I7" s="58"/>
      <c r="J7" s="60"/>
      <c r="K7" s="61" t="str">
        <f t="shared" si="2"/>
        <v>070</v>
      </c>
      <c r="L7" s="61" t="str">
        <f t="shared" si="2"/>
        <v>เผือก</v>
      </c>
      <c r="M7" s="59"/>
      <c r="N7" s="58"/>
      <c r="P7" s="22">
        <v>4</v>
      </c>
      <c r="Q7" s="65" t="s">
        <v>103</v>
      </c>
      <c r="R7" s="65" t="s">
        <v>104</v>
      </c>
      <c r="S7" s="108"/>
    </row>
    <row r="8" spans="1:19" s="22" customFormat="1" ht="18" customHeight="1">
      <c r="A8" s="61" t="str">
        <f t="shared" si="0"/>
        <v>043</v>
      </c>
      <c r="B8" s="61" t="str">
        <f t="shared" si="0"/>
        <v>มะพร้าว</v>
      </c>
      <c r="C8" s="107"/>
      <c r="D8" s="58"/>
      <c r="E8" s="60"/>
      <c r="F8" s="61" t="str">
        <f t="shared" si="1"/>
        <v>043</v>
      </c>
      <c r="G8" s="61" t="str">
        <f t="shared" si="1"/>
        <v>มะพร้าว</v>
      </c>
      <c r="H8" s="59"/>
      <c r="I8" s="58"/>
      <c r="J8" s="60"/>
      <c r="K8" s="61" t="str">
        <f t="shared" si="2"/>
        <v>043</v>
      </c>
      <c r="L8" s="61" t="str">
        <f t="shared" si="2"/>
        <v>มะพร้าว</v>
      </c>
      <c r="M8" s="59"/>
      <c r="N8" s="58"/>
      <c r="P8" s="22">
        <v>5</v>
      </c>
      <c r="Q8" s="65" t="s">
        <v>105</v>
      </c>
      <c r="R8" s="65" t="s">
        <v>106</v>
      </c>
      <c r="S8" s="108"/>
    </row>
    <row r="9" spans="1:19" s="22" customFormat="1" ht="18" customHeight="1">
      <c r="A9" s="61" t="str">
        <f t="shared" si="0"/>
        <v>012</v>
      </c>
      <c r="B9" s="61" t="str">
        <f t="shared" si="0"/>
        <v>สับปะรด</v>
      </c>
      <c r="C9" s="107"/>
      <c r="D9" s="58"/>
      <c r="E9" s="60"/>
      <c r="F9" s="61" t="str">
        <f t="shared" si="1"/>
        <v>012</v>
      </c>
      <c r="G9" s="61" t="str">
        <f t="shared" si="1"/>
        <v>สับปะรด</v>
      </c>
      <c r="H9" s="59"/>
      <c r="I9" s="58"/>
      <c r="J9" s="60"/>
      <c r="K9" s="61" t="str">
        <f t="shared" si="2"/>
        <v>012</v>
      </c>
      <c r="L9" s="61" t="str">
        <f t="shared" si="2"/>
        <v>สับปะรด</v>
      </c>
      <c r="M9" s="59"/>
      <c r="N9" s="58"/>
      <c r="P9" s="22">
        <v>6</v>
      </c>
      <c r="Q9" s="65" t="s">
        <v>107</v>
      </c>
      <c r="R9" s="65" t="s">
        <v>42</v>
      </c>
      <c r="S9" s="108"/>
    </row>
    <row r="10" spans="1:19" s="22" customFormat="1" ht="18" customHeight="1">
      <c r="A10" s="61" t="str">
        <f t="shared" si="0"/>
        <v>021</v>
      </c>
      <c r="B10" s="61" t="str">
        <f t="shared" si="0"/>
        <v>สตรอ</v>
      </c>
      <c r="C10" s="107"/>
      <c r="D10" s="58"/>
      <c r="E10" s="60"/>
      <c r="F10" s="61" t="str">
        <f t="shared" si="1"/>
        <v>021</v>
      </c>
      <c r="G10" s="61" t="str">
        <f t="shared" si="1"/>
        <v>สตรอ</v>
      </c>
      <c r="H10" s="59"/>
      <c r="I10" s="58"/>
      <c r="J10" s="60"/>
      <c r="K10" s="61" t="str">
        <f t="shared" si="2"/>
        <v>021</v>
      </c>
      <c r="L10" s="61" t="str">
        <f t="shared" si="2"/>
        <v>สตรอ</v>
      </c>
      <c r="M10" s="59"/>
      <c r="N10" s="58"/>
      <c r="P10" s="22">
        <v>7</v>
      </c>
      <c r="Q10" s="65" t="s">
        <v>108</v>
      </c>
      <c r="R10" s="65" t="s">
        <v>109</v>
      </c>
      <c r="S10" s="108"/>
    </row>
    <row r="11" spans="1:19" s="22" customFormat="1" ht="18" customHeight="1">
      <c r="A11" s="61" t="str">
        <f t="shared" si="0"/>
        <v>029</v>
      </c>
      <c r="B11" s="61" t="str">
        <f t="shared" si="0"/>
        <v>ช็อค</v>
      </c>
      <c r="C11" s="107"/>
      <c r="D11" s="58"/>
      <c r="E11" s="60"/>
      <c r="F11" s="61" t="str">
        <f t="shared" si="1"/>
        <v>029</v>
      </c>
      <c r="G11" s="61" t="str">
        <f t="shared" si="1"/>
        <v>ช็อค</v>
      </c>
      <c r="H11" s="59"/>
      <c r="I11" s="58"/>
      <c r="J11" s="60"/>
      <c r="K11" s="61" t="str">
        <f t="shared" si="2"/>
        <v>029</v>
      </c>
      <c r="L11" s="61" t="str">
        <f t="shared" si="2"/>
        <v>ช็อค</v>
      </c>
      <c r="M11" s="59"/>
      <c r="N11" s="58"/>
      <c r="P11" s="22">
        <v>8</v>
      </c>
      <c r="Q11" s="65" t="s">
        <v>438</v>
      </c>
      <c r="R11" s="65" t="s">
        <v>439</v>
      </c>
      <c r="S11" s="108"/>
    </row>
    <row r="12" spans="1:19" s="22" customFormat="1" ht="18" customHeight="1">
      <c r="A12" s="61" t="str">
        <f t="shared" si="0"/>
        <v>065</v>
      </c>
      <c r="B12" s="61" t="str">
        <f t="shared" si="0"/>
        <v>ข้าวโพด</v>
      </c>
      <c r="C12" s="107"/>
      <c r="D12" s="58"/>
      <c r="E12" s="60"/>
      <c r="F12" s="61" t="str">
        <f t="shared" si="1"/>
        <v>065</v>
      </c>
      <c r="G12" s="61" t="str">
        <f t="shared" si="1"/>
        <v>ข้าวโพด</v>
      </c>
      <c r="H12" s="59"/>
      <c r="I12" s="58"/>
      <c r="J12" s="60"/>
      <c r="K12" s="61" t="str">
        <f t="shared" si="2"/>
        <v>065</v>
      </c>
      <c r="L12" s="61" t="str">
        <f t="shared" si="2"/>
        <v>ข้าวโพด</v>
      </c>
      <c r="M12" s="59"/>
      <c r="N12" s="58"/>
      <c r="P12" s="22">
        <v>9</v>
      </c>
      <c r="Q12" s="65" t="s">
        <v>110</v>
      </c>
      <c r="R12" s="65" t="s">
        <v>111</v>
      </c>
      <c r="S12" s="108"/>
    </row>
    <row r="13" spans="1:19" s="22" customFormat="1" ht="18" customHeight="1">
      <c r="A13" s="61" t="str">
        <f t="shared" si="0"/>
        <v>067</v>
      </c>
      <c r="B13" s="61" t="str">
        <f t="shared" si="0"/>
        <v>ทุเรียน</v>
      </c>
      <c r="C13" s="107"/>
      <c r="D13" s="58"/>
      <c r="E13" s="60"/>
      <c r="F13" s="61" t="str">
        <f t="shared" si="1"/>
        <v>067</v>
      </c>
      <c r="G13" s="61" t="str">
        <f t="shared" si="1"/>
        <v>ทุเรียน</v>
      </c>
      <c r="H13" s="59"/>
      <c r="I13" s="58"/>
      <c r="J13" s="60"/>
      <c r="K13" s="61" t="str">
        <f t="shared" si="2"/>
        <v>067</v>
      </c>
      <c r="L13" s="61" t="str">
        <f t="shared" si="2"/>
        <v>ทุเรียน</v>
      </c>
      <c r="M13" s="59"/>
      <c r="N13" s="58"/>
      <c r="P13" s="22">
        <v>10</v>
      </c>
      <c r="Q13" s="65" t="s">
        <v>112</v>
      </c>
      <c r="R13" s="65" t="s">
        <v>113</v>
      </c>
      <c r="S13" s="108"/>
    </row>
    <row r="14" spans="1:19" s="22" customFormat="1" ht="18" customHeight="1">
      <c r="A14" s="61" t="str">
        <f t="shared" si="0"/>
        <v>015</v>
      </c>
      <c r="B14" s="61" t="str">
        <f t="shared" si="0"/>
        <v>ไก่หยอง</v>
      </c>
      <c r="C14" s="107"/>
      <c r="D14" s="58"/>
      <c r="E14" s="60"/>
      <c r="F14" s="61" t="str">
        <f t="shared" si="1"/>
        <v>015</v>
      </c>
      <c r="G14" s="61" t="str">
        <f t="shared" si="1"/>
        <v>ไก่หยอง</v>
      </c>
      <c r="H14" s="59"/>
      <c r="I14" s="58"/>
      <c r="J14" s="60"/>
      <c r="K14" s="61" t="str">
        <f t="shared" si="2"/>
        <v>015</v>
      </c>
      <c r="L14" s="61" t="str">
        <f t="shared" si="2"/>
        <v>ไก่หยอง</v>
      </c>
      <c r="M14" s="59"/>
      <c r="N14" s="58"/>
      <c r="P14" s="22">
        <v>11</v>
      </c>
      <c r="Q14" s="65" t="s">
        <v>114</v>
      </c>
      <c r="R14" s="65" t="s">
        <v>115</v>
      </c>
      <c r="S14" s="108"/>
    </row>
    <row r="15" spans="1:19" s="22" customFormat="1" ht="18" customHeight="1">
      <c r="A15" s="61" t="str">
        <f t="shared" si="0"/>
        <v>028</v>
      </c>
      <c r="B15" s="61" t="str">
        <f t="shared" si="0"/>
        <v>ทูโทน</v>
      </c>
      <c r="C15" s="107"/>
      <c r="D15" s="58"/>
      <c r="E15" s="60"/>
      <c r="F15" s="61" t="str">
        <f t="shared" si="1"/>
        <v>028</v>
      </c>
      <c r="G15" s="61" t="str">
        <f t="shared" si="1"/>
        <v>ทูโทน</v>
      </c>
      <c r="H15" s="59"/>
      <c r="I15" s="58"/>
      <c r="J15" s="60"/>
      <c r="K15" s="61" t="str">
        <f t="shared" si="2"/>
        <v>028</v>
      </c>
      <c r="L15" s="61" t="str">
        <f t="shared" si="2"/>
        <v>ทูโทน</v>
      </c>
      <c r="M15" s="59"/>
      <c r="N15" s="58"/>
      <c r="P15" s="22">
        <v>12</v>
      </c>
      <c r="Q15" s="65" t="s">
        <v>116</v>
      </c>
      <c r="R15" s="65" t="s">
        <v>117</v>
      </c>
      <c r="S15" s="108"/>
    </row>
    <row r="16" spans="1:19" s="22" customFormat="1" ht="18" customHeight="1">
      <c r="A16" s="61" t="str">
        <f t="shared" si="0"/>
        <v>099</v>
      </c>
      <c r="B16" s="61" t="str">
        <f t="shared" si="0"/>
        <v>ซอสพิซซ่า</v>
      </c>
      <c r="C16" s="107"/>
      <c r="D16" s="58"/>
      <c r="E16" s="60"/>
      <c r="F16" s="61" t="str">
        <f t="shared" si="1"/>
        <v>099</v>
      </c>
      <c r="G16" s="61" t="str">
        <f t="shared" si="1"/>
        <v>ซอสพิซซ่า</v>
      </c>
      <c r="H16" s="59"/>
      <c r="I16" s="58"/>
      <c r="J16" s="60"/>
      <c r="K16" s="61" t="str">
        <f t="shared" si="2"/>
        <v>099</v>
      </c>
      <c r="L16" s="61" t="str">
        <f t="shared" si="2"/>
        <v>ซอสพิซซ่า</v>
      </c>
      <c r="M16" s="59"/>
      <c r="N16" s="58"/>
      <c r="P16" s="22">
        <v>13</v>
      </c>
      <c r="Q16" s="65" t="s">
        <v>118</v>
      </c>
      <c r="R16" s="65" t="s">
        <v>119</v>
      </c>
    </row>
    <row r="17" spans="1:19" s="22" customFormat="1" ht="18" customHeight="1">
      <c r="A17" s="61">
        <f t="shared" si="0"/>
        <v>100</v>
      </c>
      <c r="B17" s="61" t="str">
        <f t="shared" si="0"/>
        <v>ไส้กรอก</v>
      </c>
      <c r="C17" s="107"/>
      <c r="D17" s="58"/>
      <c r="E17" s="60"/>
      <c r="F17" s="61">
        <f t="shared" si="1"/>
        <v>100</v>
      </c>
      <c r="G17" s="61" t="str">
        <f t="shared" si="1"/>
        <v>ไส้กรอก</v>
      </c>
      <c r="H17" s="59"/>
      <c r="I17" s="58"/>
      <c r="J17" s="60"/>
      <c r="K17" s="61">
        <f t="shared" si="2"/>
        <v>100</v>
      </c>
      <c r="L17" s="61" t="str">
        <f t="shared" si="2"/>
        <v>ไส้กรอก</v>
      </c>
      <c r="M17" s="59"/>
      <c r="N17" s="58"/>
      <c r="P17" s="22">
        <v>14</v>
      </c>
      <c r="Q17" s="65">
        <v>100</v>
      </c>
      <c r="R17" s="65" t="s">
        <v>120</v>
      </c>
    </row>
    <row r="18" spans="1:19" s="22" customFormat="1" ht="18" customHeight="1">
      <c r="A18" s="61">
        <f t="shared" si="0"/>
        <v>101</v>
      </c>
      <c r="B18" s="61" t="str">
        <f t="shared" si="0"/>
        <v>แฮมชีส</v>
      </c>
      <c r="C18" s="107"/>
      <c r="D18" s="58"/>
      <c r="E18" s="60"/>
      <c r="F18" s="61">
        <f t="shared" si="1"/>
        <v>101</v>
      </c>
      <c r="G18" s="61" t="str">
        <f t="shared" si="1"/>
        <v>แฮมชีส</v>
      </c>
      <c r="H18" s="59"/>
      <c r="I18" s="58"/>
      <c r="J18" s="60"/>
      <c r="K18" s="61">
        <f t="shared" si="2"/>
        <v>101</v>
      </c>
      <c r="L18" s="61" t="str">
        <f t="shared" si="2"/>
        <v>แฮมชีส</v>
      </c>
      <c r="M18" s="59"/>
      <c r="N18" s="58"/>
      <c r="P18" s="22">
        <v>15</v>
      </c>
      <c r="Q18" s="65">
        <v>101</v>
      </c>
      <c r="R18" s="65" t="s">
        <v>121</v>
      </c>
    </row>
    <row r="19" spans="1:19" s="22" customFormat="1" ht="18" customHeight="1">
      <c r="A19" s="61">
        <f t="shared" si="0"/>
        <v>115</v>
      </c>
      <c r="B19" s="61" t="str">
        <f>R19</f>
        <v>เนโกะ น้ำสลัด</v>
      </c>
      <c r="C19" s="107"/>
      <c r="D19" s="58"/>
      <c r="E19" s="60"/>
      <c r="F19" s="61">
        <f t="shared" si="1"/>
        <v>115</v>
      </c>
      <c r="G19" s="61" t="str">
        <f t="shared" si="1"/>
        <v>เนโกะ น้ำสลัด</v>
      </c>
      <c r="H19" s="59"/>
      <c r="I19" s="58"/>
      <c r="J19" s="60"/>
      <c r="K19" s="61">
        <f t="shared" si="2"/>
        <v>115</v>
      </c>
      <c r="L19" s="61" t="str">
        <f t="shared" si="2"/>
        <v>เนโกะ น้ำสลัด</v>
      </c>
      <c r="M19" s="59"/>
      <c r="N19" s="58"/>
      <c r="P19" s="22">
        <v>16</v>
      </c>
      <c r="Q19" s="65">
        <v>115</v>
      </c>
      <c r="R19" s="65" t="s">
        <v>122</v>
      </c>
    </row>
    <row r="20" spans="1:19" s="22" customFormat="1" ht="18" customHeight="1">
      <c r="A20" s="61">
        <f t="shared" si="0"/>
        <v>116</v>
      </c>
      <c r="B20" s="105" t="str">
        <f t="shared" si="0"/>
        <v>ดำ BG 30</v>
      </c>
      <c r="C20" s="107"/>
      <c r="D20" s="58"/>
      <c r="E20" s="60"/>
      <c r="F20" s="61">
        <f t="shared" si="1"/>
        <v>116</v>
      </c>
      <c r="G20" s="105" t="str">
        <f t="shared" si="1"/>
        <v>ดำ BG 30</v>
      </c>
      <c r="H20" s="59"/>
      <c r="I20" s="58"/>
      <c r="J20" s="60"/>
      <c r="K20" s="61">
        <f t="shared" si="2"/>
        <v>116</v>
      </c>
      <c r="L20" s="105" t="str">
        <f t="shared" si="2"/>
        <v>ดำ BG 30</v>
      </c>
      <c r="M20" s="59"/>
      <c r="N20" s="58"/>
      <c r="P20" s="22">
        <v>17</v>
      </c>
      <c r="Q20" s="65">
        <v>116</v>
      </c>
      <c r="R20" s="65" t="s">
        <v>424</v>
      </c>
      <c r="S20" s="108"/>
    </row>
    <row r="21" spans="1:19" s="22" customFormat="1" ht="18" customHeight="1">
      <c r="A21" s="61">
        <f t="shared" si="0"/>
        <v>117</v>
      </c>
      <c r="B21" s="105" t="str">
        <f t="shared" si="0"/>
        <v>แดง BG 30</v>
      </c>
      <c r="C21" s="107"/>
      <c r="D21" s="58"/>
      <c r="E21" s="60"/>
      <c r="F21" s="61">
        <f t="shared" si="1"/>
        <v>117</v>
      </c>
      <c r="G21" s="105" t="str">
        <f t="shared" si="1"/>
        <v>แดง BG 30</v>
      </c>
      <c r="H21" s="59"/>
      <c r="I21" s="58"/>
      <c r="J21" s="60"/>
      <c r="K21" s="61">
        <f t="shared" si="2"/>
        <v>117</v>
      </c>
      <c r="L21" s="105" t="str">
        <f t="shared" si="2"/>
        <v>แดง BG 30</v>
      </c>
      <c r="M21" s="59"/>
      <c r="N21" s="58"/>
      <c r="P21" s="22">
        <v>18</v>
      </c>
      <c r="Q21" s="65">
        <v>117</v>
      </c>
      <c r="R21" s="65" t="s">
        <v>425</v>
      </c>
      <c r="S21" s="108"/>
    </row>
    <row r="22" spans="1:19" s="22" customFormat="1" ht="18" customHeight="1">
      <c r="A22" s="61">
        <f t="shared" si="0"/>
        <v>118</v>
      </c>
      <c r="B22" s="105" t="str">
        <f t="shared" si="0"/>
        <v>เผือก BG 30</v>
      </c>
      <c r="C22" s="107"/>
      <c r="D22" s="58"/>
      <c r="E22" s="60"/>
      <c r="F22" s="61">
        <f t="shared" si="1"/>
        <v>118</v>
      </c>
      <c r="G22" s="105" t="str">
        <f t="shared" si="1"/>
        <v>เผือก BG 30</v>
      </c>
      <c r="H22" s="59"/>
      <c r="I22" s="58"/>
      <c r="J22" s="60"/>
      <c r="K22" s="61">
        <f t="shared" si="2"/>
        <v>118</v>
      </c>
      <c r="L22" s="105" t="str">
        <f t="shared" si="2"/>
        <v>เผือก BG 30</v>
      </c>
      <c r="M22" s="59"/>
      <c r="N22" s="58"/>
      <c r="P22" s="22">
        <v>19</v>
      </c>
      <c r="Q22" s="65">
        <v>118</v>
      </c>
      <c r="R22" s="65" t="s">
        <v>426</v>
      </c>
      <c r="S22" s="108"/>
    </row>
    <row r="23" spans="1:19" s="22" customFormat="1" ht="18" customHeight="1">
      <c r="A23" s="61">
        <f t="shared" si="0"/>
        <v>119</v>
      </c>
      <c r="B23" s="105" t="str">
        <f t="shared" si="0"/>
        <v>เตย BG 30</v>
      </c>
      <c r="C23" s="107"/>
      <c r="D23" s="58"/>
      <c r="E23" s="60"/>
      <c r="F23" s="61">
        <f t="shared" si="1"/>
        <v>119</v>
      </c>
      <c r="G23" s="105" t="str">
        <f t="shared" si="1"/>
        <v>เตย BG 30</v>
      </c>
      <c r="H23" s="59"/>
      <c r="I23" s="58"/>
      <c r="J23" s="60"/>
      <c r="K23" s="61">
        <f t="shared" si="2"/>
        <v>119</v>
      </c>
      <c r="L23" s="105" t="str">
        <f t="shared" si="2"/>
        <v>เตย BG 30</v>
      </c>
      <c r="M23" s="59"/>
      <c r="N23" s="58"/>
      <c r="P23" s="22">
        <v>20</v>
      </c>
      <c r="Q23" s="65">
        <v>119</v>
      </c>
      <c r="R23" s="65" t="s">
        <v>427</v>
      </c>
      <c r="S23" s="108"/>
    </row>
    <row r="24" spans="1:19" s="22" customFormat="1" ht="18" customHeight="1">
      <c r="A24" s="61">
        <f t="shared" si="0"/>
        <v>120</v>
      </c>
      <c r="B24" s="61" t="str">
        <f t="shared" si="0"/>
        <v>ส.มายอง BG 30</v>
      </c>
      <c r="C24" s="107"/>
      <c r="D24" s="58"/>
      <c r="E24" s="60"/>
      <c r="F24" s="61">
        <f t="shared" si="1"/>
        <v>120</v>
      </c>
      <c r="G24" s="61" t="str">
        <f t="shared" si="1"/>
        <v>ส.มายอง BG 30</v>
      </c>
      <c r="H24" s="59"/>
      <c r="I24" s="58"/>
      <c r="J24" s="60"/>
      <c r="K24" s="61">
        <f t="shared" si="2"/>
        <v>120</v>
      </c>
      <c r="L24" s="61" t="str">
        <f t="shared" si="2"/>
        <v>ส.มายอง BG 30</v>
      </c>
      <c r="M24" s="59"/>
      <c r="N24" s="58"/>
      <c r="P24" s="22">
        <v>21</v>
      </c>
      <c r="Q24" s="65">
        <v>120</v>
      </c>
      <c r="R24" s="65" t="s">
        <v>440</v>
      </c>
    </row>
    <row r="25" spans="1:19" s="22" customFormat="1" ht="18" customHeight="1">
      <c r="A25" s="61">
        <f t="shared" si="0"/>
        <v>121</v>
      </c>
      <c r="B25" s="61" t="str">
        <f t="shared" si="0"/>
        <v>ส.สตรอ BG 30</v>
      </c>
      <c r="C25" s="107"/>
      <c r="D25" s="58"/>
      <c r="E25" s="60"/>
      <c r="F25" s="61">
        <f t="shared" si="1"/>
        <v>121</v>
      </c>
      <c r="G25" s="61" t="str">
        <f t="shared" si="1"/>
        <v>ส.สตรอ BG 30</v>
      </c>
      <c r="H25" s="59"/>
      <c r="I25" s="58"/>
      <c r="J25" s="60"/>
      <c r="K25" s="61">
        <f t="shared" si="2"/>
        <v>121</v>
      </c>
      <c r="L25" s="61" t="str">
        <f t="shared" si="2"/>
        <v>ส.สตรอ BG 30</v>
      </c>
      <c r="M25" s="59"/>
      <c r="N25" s="58"/>
      <c r="P25" s="22">
        <v>22</v>
      </c>
      <c r="Q25" s="65">
        <v>121</v>
      </c>
      <c r="R25" s="65" t="s">
        <v>441</v>
      </c>
    </row>
    <row r="26" spans="1:19" s="22" customFormat="1" ht="18" customHeight="1">
      <c r="A26" s="61">
        <f t="shared" si="0"/>
        <v>122</v>
      </c>
      <c r="B26" s="61" t="str">
        <f t="shared" si="0"/>
        <v>ส.ช็อก BG 30</v>
      </c>
      <c r="C26" s="107"/>
      <c r="D26" s="58"/>
      <c r="E26" s="60"/>
      <c r="F26" s="61">
        <f t="shared" si="1"/>
        <v>122</v>
      </c>
      <c r="G26" s="61" t="str">
        <f t="shared" si="1"/>
        <v>ส.ช็อก BG 30</v>
      </c>
      <c r="H26" s="59"/>
      <c r="I26" s="58"/>
      <c r="J26" s="60"/>
      <c r="K26" s="61">
        <f t="shared" si="2"/>
        <v>122</v>
      </c>
      <c r="L26" s="61" t="str">
        <f t="shared" si="2"/>
        <v>ส.ช็อก BG 30</v>
      </c>
      <c r="M26" s="59"/>
      <c r="N26" s="58"/>
      <c r="P26" s="22">
        <v>23</v>
      </c>
      <c r="Q26" s="65">
        <v>122</v>
      </c>
      <c r="R26" s="65" t="s">
        <v>442</v>
      </c>
    </row>
    <row r="27" spans="1:19" s="22" customFormat="1" ht="18" customHeight="1">
      <c r="A27" s="61">
        <f t="shared" si="0"/>
        <v>123</v>
      </c>
      <c r="B27" s="61" t="str">
        <f t="shared" si="0"/>
        <v>ส.ครีมนม BG 30</v>
      </c>
      <c r="C27" s="107"/>
      <c r="D27" s="58"/>
      <c r="E27" s="60"/>
      <c r="F27" s="61">
        <f t="shared" si="1"/>
        <v>123</v>
      </c>
      <c r="G27" s="61" t="str">
        <f t="shared" si="1"/>
        <v>ส.ครีมนม BG 30</v>
      </c>
      <c r="H27" s="59"/>
      <c r="I27" s="58"/>
      <c r="J27" s="60"/>
      <c r="K27" s="61">
        <f t="shared" si="2"/>
        <v>123</v>
      </c>
      <c r="L27" s="61" t="str">
        <f t="shared" si="2"/>
        <v>ส.ครีมนม BG 30</v>
      </c>
      <c r="M27" s="59"/>
      <c r="N27" s="58"/>
      <c r="P27" s="22">
        <v>24</v>
      </c>
      <c r="Q27" s="65">
        <v>123</v>
      </c>
      <c r="R27" s="65" t="s">
        <v>443</v>
      </c>
    </row>
    <row r="28" spans="1:19" s="22" customFormat="1" ht="18" customHeight="1">
      <c r="A28" s="61">
        <f t="shared" si="0"/>
        <v>124</v>
      </c>
      <c r="B28" s="61" t="str">
        <f t="shared" si="0"/>
        <v>มะพร้าว BG 30</v>
      </c>
      <c r="C28" s="107"/>
      <c r="D28" s="58"/>
      <c r="E28" s="60"/>
      <c r="F28" s="61">
        <f t="shared" si="1"/>
        <v>124</v>
      </c>
      <c r="G28" s="61" t="str">
        <f t="shared" si="1"/>
        <v>มะพร้าว BG 30</v>
      </c>
      <c r="H28" s="59"/>
      <c r="I28" s="58"/>
      <c r="J28" s="60"/>
      <c r="K28" s="61">
        <f t="shared" si="2"/>
        <v>124</v>
      </c>
      <c r="L28" s="61" t="str">
        <f t="shared" si="2"/>
        <v>มะพร้าว BG 30</v>
      </c>
      <c r="M28" s="59"/>
      <c r="N28" s="58"/>
      <c r="P28" s="22">
        <v>25</v>
      </c>
      <c r="Q28" s="65">
        <v>124</v>
      </c>
      <c r="R28" s="65" t="s">
        <v>428</v>
      </c>
    </row>
    <row r="29" spans="1:19" s="22" customFormat="1" ht="18" customHeight="1">
      <c r="A29" s="61">
        <f t="shared" si="0"/>
        <v>125</v>
      </c>
      <c r="B29" s="104" t="str">
        <f>R29</f>
        <v>ไส้ครีมหวาน BG 30</v>
      </c>
      <c r="C29" s="107"/>
      <c r="D29" s="58"/>
      <c r="E29" s="60"/>
      <c r="F29" s="61">
        <f t="shared" si="1"/>
        <v>125</v>
      </c>
      <c r="G29" s="104" t="str">
        <f t="shared" si="1"/>
        <v>ไส้ครีมหวาน BG 30</v>
      </c>
      <c r="H29" s="59"/>
      <c r="I29" s="58"/>
      <c r="J29" s="60"/>
      <c r="K29" s="61">
        <f t="shared" si="2"/>
        <v>125</v>
      </c>
      <c r="L29" s="104" t="str">
        <f t="shared" si="2"/>
        <v>ไส้ครีมหวาน BG 30</v>
      </c>
      <c r="M29" s="59"/>
      <c r="N29" s="58"/>
      <c r="P29" s="22">
        <v>26</v>
      </c>
      <c r="Q29" s="65">
        <v>125</v>
      </c>
      <c r="R29" s="65" t="s">
        <v>429</v>
      </c>
    </row>
    <row r="30" spans="1:19" s="22" customFormat="1" ht="18" customHeight="1">
      <c r="A30" s="61">
        <f t="shared" si="0"/>
        <v>126</v>
      </c>
      <c r="B30" s="61" t="str">
        <f t="shared" si="0"/>
        <v>เนยสด BG 30</v>
      </c>
      <c r="C30" s="107"/>
      <c r="D30" s="58"/>
      <c r="E30" s="60"/>
      <c r="F30" s="61">
        <f t="shared" si="1"/>
        <v>126</v>
      </c>
      <c r="G30" s="61" t="str">
        <f t="shared" si="1"/>
        <v>เนยสด BG 30</v>
      </c>
      <c r="H30" s="59"/>
      <c r="I30" s="58"/>
      <c r="J30" s="60"/>
      <c r="K30" s="61">
        <f t="shared" si="2"/>
        <v>126</v>
      </c>
      <c r="L30" s="61" t="str">
        <f t="shared" si="2"/>
        <v>เนยสด BG 30</v>
      </c>
      <c r="M30" s="59"/>
      <c r="N30" s="58"/>
      <c r="P30" s="22">
        <v>27</v>
      </c>
      <c r="Q30" s="65">
        <v>126</v>
      </c>
      <c r="R30" s="65" t="s">
        <v>444</v>
      </c>
    </row>
    <row r="31" spans="1:19" s="22" customFormat="1" ht="18" customHeight="1">
      <c r="A31" s="61" t="str">
        <f t="shared" si="0"/>
        <v>004</v>
      </c>
      <c r="B31" s="61" t="str">
        <f t="shared" si="0"/>
        <v>แพไอติมเล็ก</v>
      </c>
      <c r="C31" s="107"/>
      <c r="D31" s="58"/>
      <c r="E31" s="60"/>
      <c r="F31" s="61" t="str">
        <f t="shared" si="1"/>
        <v>004</v>
      </c>
      <c r="G31" s="61" t="str">
        <f t="shared" si="1"/>
        <v>แพไอติมเล็ก</v>
      </c>
      <c r="H31" s="59"/>
      <c r="I31" s="58"/>
      <c r="J31" s="60"/>
      <c r="K31" s="61" t="str">
        <f t="shared" si="2"/>
        <v>004</v>
      </c>
      <c r="L31" s="61" t="str">
        <f t="shared" si="2"/>
        <v>แพไอติมเล็ก</v>
      </c>
      <c r="M31" s="59"/>
      <c r="N31" s="58"/>
      <c r="P31" s="22">
        <v>28</v>
      </c>
      <c r="Q31" s="65" t="s">
        <v>416</v>
      </c>
      <c r="R31" s="65" t="s">
        <v>445</v>
      </c>
    </row>
    <row r="32" spans="1:19" s="22" customFormat="1" ht="18" customHeight="1">
      <c r="A32" s="110" t="str">
        <f>Q32</f>
        <v>05/06</v>
      </c>
      <c r="B32" s="61" t="str">
        <f t="shared" ref="B32:B33" si="3">R32</f>
        <v>แพ/นุ่ม Vat</v>
      </c>
      <c r="C32" s="107"/>
      <c r="D32" s="58"/>
      <c r="E32" s="60"/>
      <c r="F32" s="101" t="str">
        <f t="shared" ref="F32:G34" si="4">Q32</f>
        <v>05/06</v>
      </c>
      <c r="G32" s="61" t="str">
        <f t="shared" si="4"/>
        <v>แพ/นุ่ม Vat</v>
      </c>
      <c r="H32" s="59"/>
      <c r="I32" s="58"/>
      <c r="J32" s="60"/>
      <c r="K32" s="101" t="str">
        <f t="shared" ref="K32:L34" si="5">Q32</f>
        <v>05/06</v>
      </c>
      <c r="L32" s="61" t="str">
        <f t="shared" si="5"/>
        <v>แพ/นุ่ม Vat</v>
      </c>
      <c r="M32" s="59"/>
      <c r="N32" s="58"/>
      <c r="P32" s="22">
        <v>29</v>
      </c>
      <c r="Q32" s="100" t="s">
        <v>418</v>
      </c>
      <c r="R32" s="65" t="s">
        <v>446</v>
      </c>
    </row>
    <row r="33" spans="1:19" s="22" customFormat="1" ht="18" customHeight="1">
      <c r="A33" s="101"/>
      <c r="B33" s="61" t="str">
        <f t="shared" si="3"/>
        <v>คละชิ้น 5 บาท</v>
      </c>
      <c r="C33" s="107"/>
      <c r="D33" s="58"/>
      <c r="E33" s="60"/>
      <c r="F33" s="101"/>
      <c r="G33" s="61" t="str">
        <f t="shared" si="4"/>
        <v>คละชิ้น 5 บาท</v>
      </c>
      <c r="H33" s="59"/>
      <c r="I33" s="58"/>
      <c r="J33" s="60"/>
      <c r="K33" s="101"/>
      <c r="L33" s="61" t="str">
        <f t="shared" si="5"/>
        <v>คละชิ้น 5 บาท</v>
      </c>
      <c r="M33" s="59"/>
      <c r="N33" s="58"/>
      <c r="P33" s="22">
        <v>30</v>
      </c>
      <c r="Q33" s="65"/>
      <c r="R33" s="65" t="s">
        <v>447</v>
      </c>
    </row>
    <row r="34" spans="1:19" s="22" customFormat="1" ht="18" customHeight="1">
      <c r="A34" s="101"/>
      <c r="B34" s="61" t="str">
        <f>R34</f>
        <v>ปังกล่อง (ขายปลีก)</v>
      </c>
      <c r="C34" s="107"/>
      <c r="D34" s="58"/>
      <c r="E34" s="60"/>
      <c r="F34" s="101"/>
      <c r="G34" s="61" t="str">
        <f t="shared" si="4"/>
        <v>ปังกล่อง (ขายปลีก)</v>
      </c>
      <c r="H34" s="59"/>
      <c r="I34" s="58"/>
      <c r="J34" s="60"/>
      <c r="K34" s="101"/>
      <c r="L34" s="61" t="str">
        <f t="shared" si="5"/>
        <v>ปังกล่อง (ขายปลีก)</v>
      </c>
      <c r="M34" s="59"/>
      <c r="N34" s="58"/>
      <c r="P34" s="22">
        <v>31</v>
      </c>
      <c r="Q34" s="65"/>
      <c r="R34" s="65" t="s">
        <v>465</v>
      </c>
    </row>
    <row r="35" spans="1:19" s="22" customFormat="1" ht="18" customHeight="1">
      <c r="A35" s="101"/>
      <c r="B35" s="61"/>
      <c r="C35" s="107"/>
      <c r="D35" s="58"/>
      <c r="E35" s="60"/>
      <c r="F35" s="101"/>
      <c r="G35" s="61"/>
      <c r="H35" s="59"/>
      <c r="I35" s="58"/>
      <c r="J35" s="60"/>
      <c r="K35" s="101"/>
      <c r="L35" s="61"/>
      <c r="M35" s="59"/>
      <c r="N35" s="58"/>
      <c r="P35" s="22">
        <v>32</v>
      </c>
      <c r="Q35" s="65"/>
      <c r="R35" s="65"/>
      <c r="S35" s="108"/>
    </row>
    <row r="36" spans="1:19" s="22" customFormat="1" ht="18" customHeight="1">
      <c r="A36" s="101"/>
      <c r="B36" s="61"/>
      <c r="C36" s="107"/>
      <c r="D36" s="58"/>
      <c r="E36" s="60"/>
      <c r="F36" s="101"/>
      <c r="G36" s="61"/>
      <c r="H36" s="59"/>
      <c r="I36" s="58"/>
      <c r="J36" s="60"/>
      <c r="K36" s="101"/>
      <c r="L36" s="61"/>
      <c r="M36" s="59"/>
      <c r="N36" s="58"/>
      <c r="P36" s="22">
        <v>33</v>
      </c>
      <c r="Q36" s="65"/>
      <c r="R36" s="65"/>
      <c r="S36" s="108"/>
    </row>
    <row r="37" spans="1:19" s="22" customFormat="1" ht="18" customHeight="1">
      <c r="A37" s="101"/>
      <c r="B37" s="61"/>
      <c r="C37" s="107"/>
      <c r="D37" s="58"/>
      <c r="E37" s="60"/>
      <c r="F37" s="101"/>
      <c r="G37" s="61"/>
      <c r="H37" s="59"/>
      <c r="I37" s="58"/>
      <c r="J37" s="60"/>
      <c r="K37" s="101"/>
      <c r="L37" s="61"/>
      <c r="M37" s="59"/>
      <c r="N37" s="58"/>
      <c r="Q37" s="65"/>
      <c r="R37" s="65"/>
    </row>
    <row r="38" spans="1:19" s="22" customFormat="1" ht="18" customHeight="1">
      <c r="A38" s="101"/>
      <c r="B38" s="61"/>
      <c r="C38" s="107"/>
      <c r="D38" s="58"/>
      <c r="E38" s="60"/>
      <c r="F38" s="101"/>
      <c r="G38" s="61"/>
      <c r="H38" s="59"/>
      <c r="I38" s="58"/>
      <c r="J38" s="60"/>
      <c r="K38" s="101"/>
      <c r="L38" s="61"/>
      <c r="M38" s="59"/>
      <c r="N38" s="58"/>
      <c r="Q38" s="65"/>
      <c r="R38" s="65"/>
    </row>
    <row r="39" spans="1:19" s="22" customFormat="1" ht="18" customHeight="1">
      <c r="A39" s="101"/>
      <c r="B39" s="61"/>
      <c r="C39" s="107"/>
      <c r="D39" s="58"/>
      <c r="E39" s="60"/>
      <c r="F39" s="101"/>
      <c r="G39" s="61"/>
      <c r="H39" s="59"/>
      <c r="I39" s="58"/>
      <c r="J39" s="60"/>
      <c r="K39" s="101"/>
      <c r="L39" s="61"/>
      <c r="M39" s="59"/>
      <c r="N39" s="58"/>
      <c r="Q39" s="65"/>
      <c r="R39" s="65"/>
    </row>
    <row r="40" spans="1:19" s="22" customFormat="1" ht="18" customHeight="1">
      <c r="A40" s="101"/>
      <c r="B40" s="61"/>
      <c r="C40" s="107"/>
      <c r="D40" s="58"/>
      <c r="E40" s="60"/>
      <c r="F40" s="101"/>
      <c r="G40" s="61"/>
      <c r="H40" s="59"/>
      <c r="I40" s="58"/>
      <c r="J40" s="60"/>
      <c r="K40" s="101"/>
      <c r="L40" s="61"/>
      <c r="M40" s="59"/>
      <c r="N40" s="58"/>
      <c r="Q40" s="65"/>
      <c r="R40" s="65"/>
    </row>
    <row r="41" spans="1:19" s="22" customFormat="1" ht="18" customHeight="1">
      <c r="A41" s="101"/>
      <c r="B41" s="61"/>
      <c r="C41" s="107"/>
      <c r="D41" s="58"/>
      <c r="E41" s="60"/>
      <c r="F41" s="101"/>
      <c r="G41" s="61"/>
      <c r="H41" s="59"/>
      <c r="I41" s="58"/>
      <c r="J41" s="60"/>
      <c r="K41" s="101"/>
      <c r="L41" s="61"/>
      <c r="M41" s="59"/>
      <c r="N41" s="58"/>
      <c r="Q41" s="65"/>
      <c r="R41" s="65"/>
    </row>
    <row r="42" spans="1:19" s="22" customFormat="1" ht="18" customHeight="1">
      <c r="A42" s="101"/>
      <c r="B42" s="61"/>
      <c r="C42" s="107"/>
      <c r="D42" s="58"/>
      <c r="E42" s="60"/>
      <c r="F42" s="101"/>
      <c r="G42" s="61"/>
      <c r="H42" s="59"/>
      <c r="I42" s="58"/>
      <c r="J42" s="60"/>
      <c r="K42" s="101"/>
      <c r="L42" s="61"/>
      <c r="M42" s="59"/>
      <c r="N42" s="58"/>
      <c r="Q42" s="65"/>
      <c r="R42" s="65"/>
    </row>
    <row r="43" spans="1:19" s="22" customFormat="1" ht="18" customHeight="1">
      <c r="A43" s="384" t="s">
        <v>472</v>
      </c>
      <c r="B43" s="373"/>
      <c r="C43" s="373"/>
      <c r="D43" s="385"/>
      <c r="E43" s="109"/>
      <c r="F43" s="384" t="s">
        <v>472</v>
      </c>
      <c r="G43" s="373"/>
      <c r="H43" s="373"/>
      <c r="I43" s="385"/>
      <c r="J43" s="109"/>
      <c r="K43" s="384" t="s">
        <v>472</v>
      </c>
      <c r="L43" s="373"/>
      <c r="M43" s="373"/>
      <c r="N43" s="385"/>
      <c r="Q43" s="100"/>
      <c r="R43" s="65"/>
    </row>
    <row r="44" spans="1:19" s="22" customFormat="1" ht="18" customHeight="1">
      <c r="A44" s="386"/>
      <c r="B44" s="387"/>
      <c r="C44" s="387"/>
      <c r="D44" s="388"/>
      <c r="E44" s="109"/>
      <c r="F44" s="386"/>
      <c r="G44" s="387"/>
      <c r="H44" s="387"/>
      <c r="I44" s="388"/>
      <c r="J44" s="109"/>
      <c r="K44" s="386"/>
      <c r="L44" s="387"/>
      <c r="M44" s="387"/>
      <c r="N44" s="388"/>
      <c r="Q44" s="100"/>
      <c r="R44" s="65"/>
    </row>
    <row r="45" spans="1:19" s="22" customFormat="1" ht="12.95" customHeight="1">
      <c r="A45" s="267" t="s">
        <v>188</v>
      </c>
      <c r="B45" s="268"/>
      <c r="C45" s="268"/>
      <c r="D45" s="293"/>
      <c r="E45" s="60"/>
      <c r="F45" s="267" t="s">
        <v>188</v>
      </c>
      <c r="G45" s="268"/>
      <c r="H45" s="268"/>
      <c r="I45" s="293"/>
      <c r="J45" s="60"/>
      <c r="K45" s="267" t="s">
        <v>188</v>
      </c>
      <c r="L45" s="268"/>
      <c r="M45" s="268"/>
      <c r="N45" s="293"/>
    </row>
    <row r="46" spans="1:19" s="22" customFormat="1" ht="12.95" customHeight="1">
      <c r="A46" s="269"/>
      <c r="B46" s="270"/>
      <c r="C46" s="270"/>
      <c r="D46" s="294"/>
      <c r="E46" s="60"/>
      <c r="F46" s="269"/>
      <c r="G46" s="270"/>
      <c r="H46" s="270"/>
      <c r="I46" s="294"/>
      <c r="J46" s="60"/>
      <c r="K46" s="269"/>
      <c r="L46" s="270"/>
      <c r="M46" s="270"/>
      <c r="N46" s="294"/>
    </row>
    <row r="47" spans="1:19" s="22" customFormat="1" ht="21.2" customHeight="1">
      <c r="A47" s="272" t="s">
        <v>187</v>
      </c>
      <c r="B47" s="360"/>
      <c r="C47" s="360"/>
      <c r="D47" s="361"/>
      <c r="E47" s="40"/>
      <c r="F47" s="272" t="s">
        <v>187</v>
      </c>
      <c r="G47" s="360"/>
      <c r="H47" s="360"/>
      <c r="I47" s="361"/>
      <c r="J47" s="40"/>
      <c r="K47" s="272" t="s">
        <v>187</v>
      </c>
      <c r="L47" s="360"/>
      <c r="M47" s="360"/>
      <c r="N47" s="361"/>
    </row>
    <row r="48" spans="1:19" s="22" customFormat="1" ht="21.2" customHeight="1">
      <c r="A48" s="241" t="s">
        <v>268</v>
      </c>
      <c r="B48" s="273"/>
      <c r="C48" s="274"/>
      <c r="D48" s="290"/>
      <c r="E48" s="40"/>
      <c r="F48" s="241" t="s">
        <v>268</v>
      </c>
      <c r="G48" s="273"/>
      <c r="H48" s="274"/>
      <c r="I48" s="290"/>
      <c r="J48" s="40"/>
      <c r="K48" s="241" t="s">
        <v>268</v>
      </c>
      <c r="L48" s="273"/>
      <c r="M48" s="274"/>
      <c r="N48" s="290"/>
    </row>
    <row r="49" spans="1:14" s="22" customFormat="1" ht="21.2" customHeight="1">
      <c r="A49" s="241" t="s">
        <v>385</v>
      </c>
      <c r="B49" s="273"/>
      <c r="C49" s="274"/>
      <c r="D49" s="290"/>
      <c r="E49" s="40"/>
      <c r="F49" s="241" t="s">
        <v>385</v>
      </c>
      <c r="G49" s="273"/>
      <c r="H49" s="274"/>
      <c r="I49" s="290"/>
      <c r="J49" s="40"/>
      <c r="K49" s="241" t="s">
        <v>385</v>
      </c>
      <c r="L49" s="273"/>
      <c r="M49" s="274"/>
      <c r="N49" s="290"/>
    </row>
    <row r="50" spans="1:14" s="22" customFormat="1" ht="21.2" customHeight="1">
      <c r="A50" s="241" t="s">
        <v>276</v>
      </c>
      <c r="B50" s="273"/>
      <c r="C50" s="274"/>
      <c r="D50" s="290"/>
      <c r="E50" s="40"/>
      <c r="F50" s="241" t="s">
        <v>276</v>
      </c>
      <c r="G50" s="273"/>
      <c r="H50" s="274"/>
      <c r="I50" s="290"/>
      <c r="J50" s="40"/>
      <c r="K50" s="241" t="s">
        <v>276</v>
      </c>
      <c r="L50" s="273"/>
      <c r="M50" s="274"/>
      <c r="N50" s="290"/>
    </row>
    <row r="51" spans="1:14" s="22" customFormat="1" ht="21.2" customHeight="1">
      <c r="A51" s="241" t="s">
        <v>189</v>
      </c>
      <c r="B51" s="273"/>
      <c r="C51" s="274"/>
      <c r="D51" s="290"/>
      <c r="E51" s="40"/>
      <c r="F51" s="241" t="s">
        <v>189</v>
      </c>
      <c r="G51" s="273"/>
      <c r="H51" s="274"/>
      <c r="I51" s="290"/>
      <c r="J51" s="40"/>
      <c r="K51" s="241" t="s">
        <v>189</v>
      </c>
      <c r="L51" s="273"/>
      <c r="M51" s="274"/>
      <c r="N51" s="290"/>
    </row>
    <row r="52" spans="1:14" ht="23.45" customHeight="1">
      <c r="A52" s="241" t="s">
        <v>190</v>
      </c>
      <c r="B52" s="273"/>
      <c r="C52" s="274"/>
      <c r="D52" s="290"/>
      <c r="E52" s="40"/>
      <c r="F52" s="241" t="s">
        <v>190</v>
      </c>
      <c r="G52" s="273"/>
      <c r="H52" s="274"/>
      <c r="I52" s="290"/>
      <c r="J52" s="40"/>
      <c r="K52" s="241" t="s">
        <v>190</v>
      </c>
      <c r="L52" s="273"/>
      <c r="M52" s="274"/>
      <c r="N52" s="290"/>
    </row>
    <row r="53" spans="1:14" ht="23.45" customHeight="1">
      <c r="A53" s="241" t="s">
        <v>191</v>
      </c>
      <c r="B53" s="273"/>
      <c r="C53" s="274"/>
      <c r="D53" s="290"/>
      <c r="E53" s="40"/>
      <c r="F53" s="241" t="s">
        <v>191</v>
      </c>
      <c r="G53" s="273"/>
      <c r="H53" s="274"/>
      <c r="I53" s="290"/>
      <c r="J53" s="40"/>
      <c r="K53" s="241" t="s">
        <v>191</v>
      </c>
      <c r="L53" s="273"/>
      <c r="M53" s="274"/>
      <c r="N53" s="290"/>
    </row>
  </sheetData>
  <mergeCells count="33">
    <mergeCell ref="B48:D48"/>
    <mergeCell ref="G48:I48"/>
    <mergeCell ref="L48:N48"/>
    <mergeCell ref="B49:D49"/>
    <mergeCell ref="G49:I49"/>
    <mergeCell ref="L49:N49"/>
    <mergeCell ref="B53:D53"/>
    <mergeCell ref="G53:I53"/>
    <mergeCell ref="L53:N53"/>
    <mergeCell ref="B50:D50"/>
    <mergeCell ref="G50:I50"/>
    <mergeCell ref="L50:N50"/>
    <mergeCell ref="B51:D51"/>
    <mergeCell ref="G51:I51"/>
    <mergeCell ref="L51:N51"/>
    <mergeCell ref="B52:D52"/>
    <mergeCell ref="G52:I52"/>
    <mergeCell ref="L52:N52"/>
    <mergeCell ref="F47:I47"/>
    <mergeCell ref="K47:N47"/>
    <mergeCell ref="A1:D1"/>
    <mergeCell ref="F1:I1"/>
    <mergeCell ref="K1:N1"/>
    <mergeCell ref="A2:D2"/>
    <mergeCell ref="F2:I2"/>
    <mergeCell ref="K2:N2"/>
    <mergeCell ref="A43:D44"/>
    <mergeCell ref="F43:I44"/>
    <mergeCell ref="K43:N44"/>
    <mergeCell ref="A45:D46"/>
    <mergeCell ref="F45:I46"/>
    <mergeCell ref="K45:N46"/>
    <mergeCell ref="A47:D47"/>
  </mergeCells>
  <conditionalFormatting sqref="A4:B42 F4:G42 K4:L42">
    <cfRule type="containsErrors" dxfId="8" priority="2">
      <formula>ISERROR(A4)</formula>
    </cfRule>
  </conditionalFormatting>
  <conditionalFormatting sqref="K4:L42">
    <cfRule type="containsBlanks" dxfId="7" priority="1">
      <formula>LEN(TRIM(K4))=0</formula>
    </cfRule>
  </conditionalFormatting>
  <printOptions horizontalCentered="1"/>
  <pageMargins left="0.51181102362204722" right="0" top="0" bottom="0" header="0.31496062992125984" footer="0.31496062992125984"/>
  <pageSetup scale="75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617E7-166F-42E4-870A-97A2493582A9}">
  <sheetPr>
    <tabColor rgb="FFFFFF00"/>
  </sheetPr>
  <dimension ref="A1:V58"/>
  <sheetViews>
    <sheetView topLeftCell="A15" zoomScale="90" zoomScaleNormal="90" workbookViewId="0">
      <selection activeCell="G17" sqref="G17"/>
    </sheetView>
  </sheetViews>
  <sheetFormatPr defaultColWidth="9" defaultRowHeight="18.75" customHeight="1"/>
  <cols>
    <col min="1" max="1" width="5" style="21" customWidth="1"/>
    <col min="2" max="2" width="11.875" style="21" customWidth="1"/>
    <col min="3" max="3" width="4.75" style="21" customWidth="1"/>
    <col min="4" max="4" width="7.875" style="21" customWidth="1"/>
    <col min="5" max="5" width="9.75" style="21" customWidth="1"/>
    <col min="6" max="6" width="11.25" style="21" customWidth="1"/>
    <col min="7" max="7" width="9.75" style="21" customWidth="1"/>
    <col min="8" max="8" width="11.25" style="21" customWidth="1"/>
    <col min="9" max="9" width="9.75" style="21" customWidth="1"/>
    <col min="10" max="11" width="11.25" style="21" customWidth="1"/>
    <col min="12" max="12" width="13.375" style="21" customWidth="1"/>
    <col min="13" max="13" width="9" style="21"/>
    <col min="14" max="14" width="16" style="21" customWidth="1"/>
    <col min="15" max="16384" width="9" style="21"/>
  </cols>
  <sheetData>
    <row r="1" spans="1:22" ht="19.7" hidden="1" customHeight="1">
      <c r="A1" s="264" t="s">
        <v>144</v>
      </c>
      <c r="B1" s="264"/>
      <c r="C1" s="264"/>
      <c r="D1" s="264"/>
      <c r="E1" s="264"/>
      <c r="F1" s="264"/>
      <c r="G1" s="264"/>
      <c r="H1" s="264"/>
    </row>
    <row r="2" spans="1:22" ht="18.75" hidden="1" customHeight="1">
      <c r="A2" s="264" t="s">
        <v>1</v>
      </c>
      <c r="B2" s="264"/>
      <c r="C2" s="264"/>
      <c r="D2" s="264"/>
      <c r="E2" s="264"/>
      <c r="F2" s="264"/>
      <c r="G2" s="264"/>
      <c r="H2" s="264"/>
    </row>
    <row r="3" spans="1:22" ht="18.75" customHeight="1">
      <c r="A3" s="219"/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</row>
    <row r="4" spans="1:22" ht="18.75" customHeight="1">
      <c r="A4" s="219"/>
      <c r="B4" s="219"/>
      <c r="C4" s="219"/>
      <c r="D4" s="219"/>
      <c r="E4" s="219"/>
      <c r="F4" s="219"/>
      <c r="G4" s="219"/>
      <c r="H4" s="219"/>
      <c r="I4" s="219"/>
      <c r="J4" s="219"/>
      <c r="K4" s="219"/>
      <c r="L4" s="219"/>
    </row>
    <row r="5" spans="1:22" ht="21.2" customHeight="1">
      <c r="A5" s="219"/>
      <c r="B5" s="219"/>
      <c r="C5" s="219"/>
      <c r="D5" s="219"/>
      <c r="E5" s="219"/>
      <c r="F5" s="219"/>
      <c r="G5" s="219"/>
      <c r="H5" s="219"/>
      <c r="I5" s="219"/>
      <c r="J5" s="219"/>
      <c r="K5" s="219"/>
      <c r="L5" s="219"/>
    </row>
    <row r="6" spans="1:22" ht="21.2" customHeight="1">
      <c r="A6" s="219"/>
      <c r="B6" s="219"/>
      <c r="C6" s="219"/>
      <c r="D6" s="219"/>
      <c r="E6" s="219"/>
      <c r="F6" s="219"/>
      <c r="G6" s="219"/>
      <c r="H6" s="219"/>
      <c r="I6" s="219"/>
      <c r="J6" s="219"/>
      <c r="K6" s="219"/>
      <c r="L6" s="219"/>
    </row>
    <row r="7" spans="1:22" s="34" customFormat="1" ht="26.45" customHeight="1" thickBot="1">
      <c r="A7" s="376" t="s">
        <v>144</v>
      </c>
      <c r="B7" s="376"/>
      <c r="C7" s="376"/>
      <c r="D7" s="376"/>
      <c r="E7" s="403" t="s">
        <v>471</v>
      </c>
      <c r="F7" s="403"/>
      <c r="G7" s="403"/>
      <c r="H7" s="407" t="s">
        <v>458</v>
      </c>
      <c r="I7" s="407"/>
      <c r="J7" s="407"/>
      <c r="K7" s="214"/>
      <c r="L7" s="214"/>
      <c r="N7" s="213" t="s">
        <v>473</v>
      </c>
      <c r="O7" s="213"/>
      <c r="P7" s="213"/>
      <c r="Q7" s="213"/>
      <c r="R7" s="213"/>
      <c r="S7" s="213"/>
      <c r="T7" s="213"/>
      <c r="U7" s="213"/>
      <c r="V7" s="213"/>
    </row>
    <row r="8" spans="1:22" ht="25.5" customHeight="1" thickBot="1">
      <c r="A8" s="404" t="s">
        <v>474</v>
      </c>
      <c r="B8" s="405"/>
      <c r="C8" s="405"/>
      <c r="D8" s="406"/>
      <c r="E8" s="408" t="s">
        <v>475</v>
      </c>
      <c r="F8" s="409"/>
      <c r="G8" s="409"/>
      <c r="H8" s="409"/>
      <c r="I8" s="409"/>
      <c r="J8" s="410"/>
      <c r="K8" s="85"/>
    </row>
    <row r="9" spans="1:22" ht="21.95" customHeight="1" thickBot="1">
      <c r="A9" s="94" t="s">
        <v>93</v>
      </c>
      <c r="B9" s="95" t="s">
        <v>100</v>
      </c>
      <c r="C9" s="96" t="s">
        <v>297</v>
      </c>
      <c r="D9" s="97" t="s">
        <v>298</v>
      </c>
      <c r="E9" s="98" t="s">
        <v>476</v>
      </c>
      <c r="F9" s="99" t="s">
        <v>477</v>
      </c>
      <c r="G9" s="98" t="s">
        <v>478</v>
      </c>
      <c r="H9" s="99" t="s">
        <v>477</v>
      </c>
      <c r="I9" s="98" t="s">
        <v>479</v>
      </c>
      <c r="J9" s="99" t="s">
        <v>477</v>
      </c>
      <c r="K9" s="70"/>
      <c r="L9" s="70"/>
      <c r="M9" s="68" t="s">
        <v>93</v>
      </c>
      <c r="N9" s="64" t="s">
        <v>100</v>
      </c>
    </row>
    <row r="10" spans="1:22" s="22" customFormat="1" ht="18" customHeight="1">
      <c r="A10" s="88" t="str">
        <f>M10</f>
        <v>058</v>
      </c>
      <c r="B10" s="89" t="str">
        <f>N10</f>
        <v>แดง</v>
      </c>
      <c r="C10" s="90"/>
      <c r="D10" s="91"/>
      <c r="E10" s="92"/>
      <c r="F10" s="93"/>
      <c r="G10" s="92"/>
      <c r="H10" s="93"/>
      <c r="I10" s="92"/>
      <c r="J10" s="93"/>
      <c r="K10" s="71"/>
      <c r="L10" s="71"/>
      <c r="M10" s="69" t="s">
        <v>421</v>
      </c>
      <c r="N10" s="65" t="s">
        <v>422</v>
      </c>
    </row>
    <row r="11" spans="1:22" s="22" customFormat="1" ht="18" customHeight="1">
      <c r="A11" s="77" t="str">
        <f t="shared" ref="A11:B39" si="0">M11</f>
        <v>060</v>
      </c>
      <c r="B11" s="61" t="str">
        <f t="shared" si="0"/>
        <v>เตย</v>
      </c>
      <c r="C11" s="59"/>
      <c r="D11" s="72"/>
      <c r="E11" s="73"/>
      <c r="F11" s="74"/>
      <c r="G11" s="73"/>
      <c r="H11" s="74"/>
      <c r="I11" s="73"/>
      <c r="J11" s="74"/>
      <c r="K11" s="71"/>
      <c r="L11" s="71"/>
      <c r="M11" s="69" t="s">
        <v>101</v>
      </c>
      <c r="N11" s="65" t="s">
        <v>102</v>
      </c>
    </row>
    <row r="12" spans="1:22" s="22" customFormat="1" ht="18" customHeight="1">
      <c r="A12" s="77" t="str">
        <f t="shared" si="0"/>
        <v>069</v>
      </c>
      <c r="B12" s="61" t="str">
        <f t="shared" si="0"/>
        <v>นม</v>
      </c>
      <c r="C12" s="59"/>
      <c r="D12" s="72"/>
      <c r="E12" s="73"/>
      <c r="F12" s="74"/>
      <c r="G12" s="73"/>
      <c r="H12" s="74"/>
      <c r="I12" s="73"/>
      <c r="J12" s="74"/>
      <c r="K12" s="71"/>
      <c r="L12" s="71"/>
      <c r="M12" s="69" t="s">
        <v>411</v>
      </c>
      <c r="N12" s="65" t="s">
        <v>412</v>
      </c>
    </row>
    <row r="13" spans="1:22" s="22" customFormat="1" ht="18" customHeight="1">
      <c r="A13" s="77" t="str">
        <f t="shared" si="0"/>
        <v>070</v>
      </c>
      <c r="B13" s="61" t="str">
        <f t="shared" si="0"/>
        <v>เผือก</v>
      </c>
      <c r="C13" s="59"/>
      <c r="D13" s="72"/>
      <c r="E13" s="73"/>
      <c r="F13" s="74"/>
      <c r="G13" s="73"/>
      <c r="H13" s="74"/>
      <c r="I13" s="73"/>
      <c r="J13" s="74"/>
      <c r="K13" s="71"/>
      <c r="L13" s="71"/>
      <c r="M13" s="69" t="s">
        <v>103</v>
      </c>
      <c r="N13" s="65" t="s">
        <v>104</v>
      </c>
    </row>
    <row r="14" spans="1:22" s="22" customFormat="1" ht="18" customHeight="1">
      <c r="A14" s="77" t="str">
        <f t="shared" si="0"/>
        <v>043</v>
      </c>
      <c r="B14" s="61" t="str">
        <f t="shared" si="0"/>
        <v>มะพร้าว</v>
      </c>
      <c r="C14" s="59"/>
      <c r="D14" s="72"/>
      <c r="E14" s="73"/>
      <c r="F14" s="74"/>
      <c r="G14" s="73"/>
      <c r="H14" s="74"/>
      <c r="I14" s="73"/>
      <c r="J14" s="74"/>
      <c r="K14" s="71"/>
      <c r="L14" s="71"/>
      <c r="M14" s="69" t="s">
        <v>105</v>
      </c>
      <c r="N14" s="65" t="s">
        <v>106</v>
      </c>
    </row>
    <row r="15" spans="1:22" s="22" customFormat="1" ht="18" customHeight="1">
      <c r="A15" s="77" t="str">
        <f t="shared" si="0"/>
        <v>012</v>
      </c>
      <c r="B15" s="61" t="str">
        <f t="shared" si="0"/>
        <v>สับปะรด</v>
      </c>
      <c r="C15" s="59"/>
      <c r="D15" s="72"/>
      <c r="E15" s="73"/>
      <c r="F15" s="74"/>
      <c r="G15" s="73"/>
      <c r="H15" s="74"/>
      <c r="I15" s="73"/>
      <c r="J15" s="74"/>
      <c r="K15" s="71"/>
      <c r="L15" s="71"/>
      <c r="M15" s="69" t="s">
        <v>107</v>
      </c>
      <c r="N15" s="65" t="s">
        <v>42</v>
      </c>
    </row>
    <row r="16" spans="1:22" s="22" customFormat="1" ht="18" customHeight="1">
      <c r="A16" s="77" t="str">
        <f t="shared" si="0"/>
        <v>021</v>
      </c>
      <c r="B16" s="61" t="str">
        <f t="shared" si="0"/>
        <v>สตรอ</v>
      </c>
      <c r="C16" s="59"/>
      <c r="D16" s="72"/>
      <c r="E16" s="73"/>
      <c r="F16" s="74"/>
      <c r="G16" s="73"/>
      <c r="H16" s="74"/>
      <c r="I16" s="73"/>
      <c r="J16" s="74"/>
      <c r="K16" s="71"/>
      <c r="L16" s="71"/>
      <c r="M16" s="69" t="s">
        <v>108</v>
      </c>
      <c r="N16" s="65" t="s">
        <v>109</v>
      </c>
    </row>
    <row r="17" spans="1:14" s="22" customFormat="1" ht="18" customHeight="1">
      <c r="A17" s="77" t="str">
        <f t="shared" si="0"/>
        <v>029</v>
      </c>
      <c r="B17" s="61" t="str">
        <f t="shared" si="0"/>
        <v>ช็อค</v>
      </c>
      <c r="C17" s="59"/>
      <c r="D17" s="72"/>
      <c r="E17" s="73"/>
      <c r="F17" s="74"/>
      <c r="G17" s="73"/>
      <c r="H17" s="74"/>
      <c r="I17" s="73"/>
      <c r="J17" s="74"/>
      <c r="K17" s="71"/>
      <c r="L17" s="71"/>
      <c r="M17" s="69" t="s">
        <v>438</v>
      </c>
      <c r="N17" s="65" t="s">
        <v>439</v>
      </c>
    </row>
    <row r="18" spans="1:14" s="22" customFormat="1" ht="18" customHeight="1">
      <c r="A18" s="77" t="str">
        <f t="shared" si="0"/>
        <v>065</v>
      </c>
      <c r="B18" s="61" t="str">
        <f t="shared" si="0"/>
        <v>ข้าวโพด</v>
      </c>
      <c r="C18" s="59"/>
      <c r="D18" s="72"/>
      <c r="E18" s="73"/>
      <c r="F18" s="74"/>
      <c r="G18" s="73"/>
      <c r="H18" s="74"/>
      <c r="I18" s="73"/>
      <c r="J18" s="74"/>
      <c r="K18" s="71"/>
      <c r="L18" s="71"/>
      <c r="M18" s="69" t="s">
        <v>110</v>
      </c>
      <c r="N18" s="65" t="s">
        <v>111</v>
      </c>
    </row>
    <row r="19" spans="1:14" s="22" customFormat="1" ht="18" customHeight="1">
      <c r="A19" s="77" t="str">
        <f t="shared" si="0"/>
        <v>067</v>
      </c>
      <c r="B19" s="61" t="str">
        <f t="shared" si="0"/>
        <v>ทุเรียน</v>
      </c>
      <c r="C19" s="59"/>
      <c r="D19" s="72"/>
      <c r="E19" s="73"/>
      <c r="F19" s="74"/>
      <c r="G19" s="73"/>
      <c r="H19" s="74"/>
      <c r="I19" s="73"/>
      <c r="J19" s="74"/>
      <c r="K19" s="71"/>
      <c r="L19" s="71"/>
      <c r="M19" s="69" t="s">
        <v>112</v>
      </c>
      <c r="N19" s="65" t="s">
        <v>113</v>
      </c>
    </row>
    <row r="20" spans="1:14" s="22" customFormat="1" ht="18" customHeight="1">
      <c r="A20" s="77" t="str">
        <f t="shared" si="0"/>
        <v>015</v>
      </c>
      <c r="B20" s="61" t="str">
        <f t="shared" si="0"/>
        <v>ไก่หยอง</v>
      </c>
      <c r="C20" s="59"/>
      <c r="D20" s="72"/>
      <c r="E20" s="73"/>
      <c r="F20" s="74"/>
      <c r="G20" s="73"/>
      <c r="H20" s="74"/>
      <c r="I20" s="73"/>
      <c r="J20" s="74"/>
      <c r="K20" s="71"/>
      <c r="L20" s="71"/>
      <c r="M20" s="69" t="s">
        <v>114</v>
      </c>
      <c r="N20" s="65" t="s">
        <v>115</v>
      </c>
    </row>
    <row r="21" spans="1:14" s="22" customFormat="1" ht="18" customHeight="1">
      <c r="A21" s="77" t="str">
        <f t="shared" si="0"/>
        <v>028</v>
      </c>
      <c r="B21" s="61" t="str">
        <f t="shared" si="0"/>
        <v>ทูโทน</v>
      </c>
      <c r="C21" s="59"/>
      <c r="D21" s="72"/>
      <c r="E21" s="73"/>
      <c r="F21" s="74"/>
      <c r="G21" s="73"/>
      <c r="H21" s="74"/>
      <c r="I21" s="73"/>
      <c r="J21" s="74"/>
      <c r="K21" s="71"/>
      <c r="L21" s="71"/>
      <c r="M21" s="69" t="s">
        <v>116</v>
      </c>
      <c r="N21" s="65" t="s">
        <v>117</v>
      </c>
    </row>
    <row r="22" spans="1:14" s="22" customFormat="1" ht="18" customHeight="1">
      <c r="A22" s="77" t="str">
        <f t="shared" si="0"/>
        <v>040</v>
      </c>
      <c r="B22" s="61" t="str">
        <f t="shared" si="0"/>
        <v>น้ำตาลเนย</v>
      </c>
      <c r="C22" s="59"/>
      <c r="D22" s="72"/>
      <c r="E22" s="73"/>
      <c r="F22" s="74"/>
      <c r="G22" s="73"/>
      <c r="H22" s="74"/>
      <c r="I22" s="73"/>
      <c r="J22" s="74"/>
      <c r="K22" s="71"/>
      <c r="L22" s="71"/>
      <c r="M22" s="69" t="s">
        <v>480</v>
      </c>
      <c r="N22" s="65" t="s">
        <v>481</v>
      </c>
    </row>
    <row r="23" spans="1:14" s="22" customFormat="1" ht="18" customHeight="1">
      <c r="A23" s="77" t="str">
        <f t="shared" si="0"/>
        <v>099</v>
      </c>
      <c r="B23" s="61" t="str">
        <f t="shared" si="0"/>
        <v>ซอสพิซซ่า</v>
      </c>
      <c r="C23" s="59"/>
      <c r="D23" s="72"/>
      <c r="E23" s="73"/>
      <c r="F23" s="74"/>
      <c r="G23" s="73"/>
      <c r="H23" s="74"/>
      <c r="I23" s="73"/>
      <c r="J23" s="74"/>
      <c r="K23" s="71"/>
      <c r="L23" s="71"/>
      <c r="M23" s="69" t="s">
        <v>118</v>
      </c>
      <c r="N23" s="65" t="s">
        <v>119</v>
      </c>
    </row>
    <row r="24" spans="1:14" s="22" customFormat="1" ht="18" customHeight="1">
      <c r="A24" s="77">
        <f t="shared" si="0"/>
        <v>100</v>
      </c>
      <c r="B24" s="61" t="str">
        <f t="shared" si="0"/>
        <v>ไส้กรอก</v>
      </c>
      <c r="C24" s="59"/>
      <c r="D24" s="72"/>
      <c r="E24" s="73"/>
      <c r="F24" s="74"/>
      <c r="G24" s="73"/>
      <c r="H24" s="74"/>
      <c r="I24" s="73"/>
      <c r="J24" s="74"/>
      <c r="K24" s="71"/>
      <c r="L24" s="71"/>
      <c r="M24" s="69">
        <v>100</v>
      </c>
      <c r="N24" s="65" t="s">
        <v>120</v>
      </c>
    </row>
    <row r="25" spans="1:14" s="22" customFormat="1" ht="18" customHeight="1">
      <c r="A25" s="77">
        <f t="shared" si="0"/>
        <v>101</v>
      </c>
      <c r="B25" s="61" t="str">
        <f t="shared" si="0"/>
        <v>แฮมชีส</v>
      </c>
      <c r="C25" s="59"/>
      <c r="D25" s="72"/>
      <c r="E25" s="73"/>
      <c r="F25" s="74"/>
      <c r="G25" s="73"/>
      <c r="H25" s="74"/>
      <c r="I25" s="73"/>
      <c r="J25" s="74"/>
      <c r="K25" s="71"/>
      <c r="L25" s="71"/>
      <c r="M25" s="69">
        <v>101</v>
      </c>
      <c r="N25" s="65" t="s">
        <v>121</v>
      </c>
    </row>
    <row r="26" spans="1:14" s="22" customFormat="1" ht="18" customHeight="1">
      <c r="A26" s="77">
        <f t="shared" si="0"/>
        <v>102</v>
      </c>
      <c r="B26" s="61" t="str">
        <f t="shared" si="0"/>
        <v>ดำ บงกช</v>
      </c>
      <c r="C26" s="59"/>
      <c r="D26" s="72"/>
      <c r="E26" s="73"/>
      <c r="F26" s="74"/>
      <c r="G26" s="73"/>
      <c r="H26" s="74"/>
      <c r="I26" s="73"/>
      <c r="J26" s="74"/>
      <c r="K26" s="71"/>
      <c r="L26" s="71"/>
      <c r="M26" s="69">
        <v>102</v>
      </c>
      <c r="N26" s="65" t="s">
        <v>482</v>
      </c>
    </row>
    <row r="27" spans="1:14" s="22" customFormat="1" ht="18" customHeight="1">
      <c r="A27" s="77">
        <f t="shared" si="0"/>
        <v>103</v>
      </c>
      <c r="B27" s="61" t="str">
        <f t="shared" si="0"/>
        <v>แดง บงกช</v>
      </c>
      <c r="C27" s="59"/>
      <c r="D27" s="72"/>
      <c r="E27" s="73"/>
      <c r="F27" s="74"/>
      <c r="G27" s="73"/>
      <c r="H27" s="74"/>
      <c r="I27" s="73"/>
      <c r="J27" s="74"/>
      <c r="K27" s="71"/>
      <c r="L27" s="71"/>
      <c r="M27" s="69">
        <v>103</v>
      </c>
      <c r="N27" s="65" t="s">
        <v>483</v>
      </c>
    </row>
    <row r="28" spans="1:14" s="22" customFormat="1" ht="18" customHeight="1">
      <c r="A28" s="77">
        <f t="shared" si="0"/>
        <v>104</v>
      </c>
      <c r="B28" s="61" t="str">
        <f t="shared" si="0"/>
        <v>เผือก บงกช</v>
      </c>
      <c r="C28" s="59"/>
      <c r="D28" s="72"/>
      <c r="E28" s="73"/>
      <c r="F28" s="74"/>
      <c r="G28" s="73"/>
      <c r="H28" s="74"/>
      <c r="I28" s="73"/>
      <c r="J28" s="74"/>
      <c r="K28" s="71"/>
      <c r="L28" s="71"/>
      <c r="M28" s="69">
        <v>104</v>
      </c>
      <c r="N28" s="65" t="s">
        <v>484</v>
      </c>
    </row>
    <row r="29" spans="1:14" s="22" customFormat="1" ht="18" customHeight="1">
      <c r="A29" s="77">
        <f t="shared" si="0"/>
        <v>105</v>
      </c>
      <c r="B29" s="61" t="str">
        <f t="shared" si="0"/>
        <v>เตย บงกช</v>
      </c>
      <c r="C29" s="59"/>
      <c r="D29" s="72"/>
      <c r="E29" s="73"/>
      <c r="F29" s="74"/>
      <c r="G29" s="73"/>
      <c r="H29" s="74"/>
      <c r="I29" s="73"/>
      <c r="J29" s="74"/>
      <c r="K29" s="71"/>
      <c r="L29" s="71"/>
      <c r="M29" s="69">
        <v>105</v>
      </c>
      <c r="N29" s="65" t="s">
        <v>485</v>
      </c>
    </row>
    <row r="30" spans="1:14" s="22" customFormat="1" ht="18" customHeight="1">
      <c r="A30" s="77">
        <f t="shared" si="0"/>
        <v>106</v>
      </c>
      <c r="B30" s="61" t="str">
        <f t="shared" si="0"/>
        <v>ส.มายอง บงกช</v>
      </c>
      <c r="C30" s="59"/>
      <c r="D30" s="72"/>
      <c r="E30" s="73"/>
      <c r="F30" s="74"/>
      <c r="G30" s="73"/>
      <c r="H30" s="74"/>
      <c r="I30" s="73"/>
      <c r="J30" s="74"/>
      <c r="K30" s="71"/>
      <c r="L30" s="71"/>
      <c r="M30" s="69">
        <v>106</v>
      </c>
      <c r="N30" s="65" t="s">
        <v>486</v>
      </c>
    </row>
    <row r="31" spans="1:14" s="22" customFormat="1" ht="18" customHeight="1">
      <c r="A31" s="77">
        <f t="shared" si="0"/>
        <v>107</v>
      </c>
      <c r="B31" s="61" t="str">
        <f t="shared" si="0"/>
        <v>ส.สตรอ บงกช</v>
      </c>
      <c r="C31" s="59"/>
      <c r="D31" s="72"/>
      <c r="E31" s="73"/>
      <c r="F31" s="74"/>
      <c r="G31" s="73"/>
      <c r="H31" s="74"/>
      <c r="I31" s="73"/>
      <c r="J31" s="74"/>
      <c r="K31" s="71"/>
      <c r="L31" s="71"/>
      <c r="M31" s="69">
        <v>107</v>
      </c>
      <c r="N31" s="65" t="s">
        <v>487</v>
      </c>
    </row>
    <row r="32" spans="1:14" s="22" customFormat="1" ht="18" customHeight="1">
      <c r="A32" s="77">
        <f t="shared" si="0"/>
        <v>108</v>
      </c>
      <c r="B32" s="61" t="str">
        <f t="shared" si="0"/>
        <v>ส.ช็อก บงกช</v>
      </c>
      <c r="C32" s="59"/>
      <c r="D32" s="72"/>
      <c r="E32" s="73"/>
      <c r="F32" s="74"/>
      <c r="G32" s="73"/>
      <c r="H32" s="74"/>
      <c r="I32" s="73"/>
      <c r="J32" s="74"/>
      <c r="K32" s="71"/>
      <c r="L32" s="71"/>
      <c r="M32" s="69">
        <v>108</v>
      </c>
      <c r="N32" s="65" t="s">
        <v>488</v>
      </c>
    </row>
    <row r="33" spans="1:14" s="22" customFormat="1" ht="18" customHeight="1">
      <c r="A33" s="77">
        <f t="shared" si="0"/>
        <v>109</v>
      </c>
      <c r="B33" s="61" t="str">
        <f t="shared" si="0"/>
        <v>ส.ครีมนม บงกช</v>
      </c>
      <c r="C33" s="59"/>
      <c r="D33" s="72"/>
      <c r="E33" s="73"/>
      <c r="F33" s="74"/>
      <c r="G33" s="73"/>
      <c r="H33" s="74"/>
      <c r="I33" s="73"/>
      <c r="J33" s="74"/>
      <c r="K33" s="71"/>
      <c r="L33" s="71"/>
      <c r="M33" s="69">
        <v>109</v>
      </c>
      <c r="N33" s="65" t="s">
        <v>489</v>
      </c>
    </row>
    <row r="34" spans="1:14" s="22" customFormat="1" ht="18" customHeight="1">
      <c r="A34" s="77">
        <f t="shared" si="0"/>
        <v>110</v>
      </c>
      <c r="B34" s="61" t="str">
        <f t="shared" si="0"/>
        <v>มะพร้าว บงกช</v>
      </c>
      <c r="C34" s="59"/>
      <c r="D34" s="72"/>
      <c r="E34" s="73"/>
      <c r="F34" s="74"/>
      <c r="G34" s="73"/>
      <c r="H34" s="74"/>
      <c r="I34" s="73"/>
      <c r="J34" s="74"/>
      <c r="K34" s="71"/>
      <c r="L34" s="71"/>
      <c r="M34" s="69">
        <v>110</v>
      </c>
      <c r="N34" s="65" t="s">
        <v>490</v>
      </c>
    </row>
    <row r="35" spans="1:14" s="22" customFormat="1" ht="18" customHeight="1">
      <c r="A35" s="77">
        <f t="shared" si="0"/>
        <v>111</v>
      </c>
      <c r="B35" s="61" t="str">
        <f t="shared" si="0"/>
        <v>ฮอร์น บงกช</v>
      </c>
      <c r="C35" s="59"/>
      <c r="D35" s="72"/>
      <c r="E35" s="73"/>
      <c r="F35" s="74"/>
      <c r="G35" s="73"/>
      <c r="H35" s="74"/>
      <c r="I35" s="73"/>
      <c r="J35" s="74"/>
      <c r="K35" s="71"/>
      <c r="L35" s="71"/>
      <c r="M35" s="69">
        <v>111</v>
      </c>
      <c r="N35" s="65" t="s">
        <v>491</v>
      </c>
    </row>
    <row r="36" spans="1:14" s="22" customFormat="1" ht="18" customHeight="1">
      <c r="A36" s="77" t="str">
        <f t="shared" si="0"/>
        <v>112</v>
      </c>
      <c r="B36" s="61" t="str">
        <f t="shared" si="0"/>
        <v>น้ำตาล บงกช</v>
      </c>
      <c r="C36" s="59"/>
      <c r="D36" s="72"/>
      <c r="E36" s="73"/>
      <c r="F36" s="74"/>
      <c r="G36" s="73"/>
      <c r="H36" s="74"/>
      <c r="I36" s="73"/>
      <c r="J36" s="74"/>
      <c r="K36" s="71"/>
      <c r="L36" s="71"/>
      <c r="M36" s="69" t="s">
        <v>434</v>
      </c>
      <c r="N36" s="65" t="s">
        <v>492</v>
      </c>
    </row>
    <row r="37" spans="1:14" s="22" customFormat="1" ht="18" customHeight="1">
      <c r="A37" s="77" t="str">
        <f t="shared" si="0"/>
        <v>004</v>
      </c>
      <c r="B37" s="61" t="str">
        <f t="shared" si="0"/>
        <v>แพ เล็ก</v>
      </c>
      <c r="C37" s="59"/>
      <c r="D37" s="72"/>
      <c r="E37" s="73"/>
      <c r="F37" s="74"/>
      <c r="G37" s="73"/>
      <c r="H37" s="74"/>
      <c r="I37" s="73"/>
      <c r="J37" s="74"/>
      <c r="K37" s="71"/>
      <c r="L37" s="71"/>
      <c r="M37" s="69" t="s">
        <v>416</v>
      </c>
      <c r="N37" s="65" t="s">
        <v>493</v>
      </c>
    </row>
    <row r="38" spans="1:14" s="22" customFormat="1" ht="18" customHeight="1">
      <c r="A38" s="77" t="str">
        <f t="shared" si="0"/>
        <v>005</v>
      </c>
      <c r="B38" s="61" t="str">
        <f t="shared" si="0"/>
        <v>แพ Vat</v>
      </c>
      <c r="C38" s="59"/>
      <c r="D38" s="72"/>
      <c r="E38" s="73"/>
      <c r="F38" s="74"/>
      <c r="G38" s="73"/>
      <c r="H38" s="74"/>
      <c r="I38" s="73"/>
      <c r="J38" s="74"/>
      <c r="K38" s="71"/>
      <c r="L38" s="71"/>
      <c r="M38" s="69" t="s">
        <v>494</v>
      </c>
      <c r="N38" s="65" t="s">
        <v>495</v>
      </c>
    </row>
    <row r="39" spans="1:14" s="22" customFormat="1" ht="18" customHeight="1">
      <c r="A39" s="77" t="str">
        <f t="shared" si="0"/>
        <v>006</v>
      </c>
      <c r="B39" s="61" t="str">
        <f t="shared" si="0"/>
        <v>นุ่ม Vat</v>
      </c>
      <c r="C39" s="59"/>
      <c r="D39" s="72"/>
      <c r="E39" s="73"/>
      <c r="F39" s="74"/>
      <c r="G39" s="73"/>
      <c r="H39" s="74"/>
      <c r="I39" s="73"/>
      <c r="J39" s="74"/>
      <c r="K39" s="71"/>
      <c r="L39" s="71"/>
      <c r="M39" s="69" t="s">
        <v>496</v>
      </c>
      <c r="N39" s="65" t="s">
        <v>497</v>
      </c>
    </row>
    <row r="40" spans="1:14" s="22" customFormat="1" ht="18" customHeight="1">
      <c r="A40" s="77"/>
      <c r="B40" s="61"/>
      <c r="C40" s="59"/>
      <c r="D40" s="72"/>
      <c r="E40" s="73"/>
      <c r="F40" s="74"/>
      <c r="G40" s="73"/>
      <c r="H40" s="74"/>
      <c r="I40" s="73"/>
      <c r="J40" s="74"/>
      <c r="K40" s="71"/>
      <c r="L40" s="71"/>
      <c r="M40" s="69"/>
      <c r="N40" s="65"/>
    </row>
    <row r="41" spans="1:14" s="22" customFormat="1" ht="18" customHeight="1">
      <c r="A41" s="77"/>
      <c r="B41" s="61"/>
      <c r="C41" s="59"/>
      <c r="D41" s="72"/>
      <c r="E41" s="73"/>
      <c r="F41" s="74"/>
      <c r="G41" s="73"/>
      <c r="H41" s="74"/>
      <c r="I41" s="73"/>
      <c r="J41" s="74"/>
      <c r="K41" s="71"/>
      <c r="L41" s="71"/>
      <c r="M41" s="69"/>
      <c r="N41" s="65"/>
    </row>
    <row r="42" spans="1:14" s="22" customFormat="1" ht="18" customHeight="1" thickBot="1">
      <c r="A42" s="78"/>
      <c r="B42" s="79"/>
      <c r="C42" s="80"/>
      <c r="D42" s="81"/>
      <c r="E42" s="82"/>
      <c r="F42" s="83"/>
      <c r="G42" s="75"/>
      <c r="H42" s="76"/>
      <c r="I42" s="75"/>
      <c r="J42" s="76"/>
      <c r="K42" s="71"/>
      <c r="L42" s="71"/>
      <c r="M42" s="69"/>
      <c r="N42" s="65"/>
    </row>
    <row r="43" spans="1:14" s="22" customFormat="1" ht="18" customHeight="1">
      <c r="A43" s="411" t="s">
        <v>498</v>
      </c>
      <c r="B43" s="412"/>
      <c r="C43" s="412"/>
      <c r="D43" s="412"/>
      <c r="E43" s="412"/>
      <c r="F43" s="413"/>
      <c r="G43" s="84"/>
      <c r="H43" s="84"/>
      <c r="I43" s="84"/>
      <c r="J43" s="244"/>
      <c r="K43" s="244"/>
      <c r="L43" s="244"/>
      <c r="M43" s="69"/>
      <c r="N43" s="65"/>
    </row>
    <row r="44" spans="1:14" s="22" customFormat="1" ht="18" customHeight="1">
      <c r="A44" s="414"/>
      <c r="B44" s="415"/>
      <c r="C44" s="415"/>
      <c r="D44" s="415"/>
      <c r="E44" s="415"/>
      <c r="F44" s="416"/>
      <c r="G44" s="244"/>
      <c r="H44" s="244"/>
      <c r="I44" s="244"/>
      <c r="J44" s="244"/>
      <c r="K44" s="244"/>
      <c r="L44" s="244"/>
      <c r="M44" s="69"/>
      <c r="N44" s="65"/>
    </row>
    <row r="45" spans="1:14" s="22" customFormat="1" ht="18" customHeight="1">
      <c r="A45" s="414" t="s">
        <v>188</v>
      </c>
      <c r="B45" s="415"/>
      <c r="C45" s="415"/>
      <c r="D45" s="415"/>
      <c r="E45" s="415"/>
      <c r="F45" s="416"/>
      <c r="G45" s="244"/>
      <c r="H45" s="244"/>
      <c r="I45" s="244"/>
      <c r="J45" s="244"/>
      <c r="K45" s="244"/>
      <c r="L45" s="244"/>
    </row>
    <row r="46" spans="1:14" s="22" customFormat="1" ht="18" customHeight="1">
      <c r="A46" s="414"/>
      <c r="B46" s="415"/>
      <c r="C46" s="415"/>
      <c r="D46" s="415"/>
      <c r="E46" s="415"/>
      <c r="F46" s="416"/>
      <c r="G46" s="244"/>
      <c r="H46" s="244"/>
      <c r="I46" s="244"/>
      <c r="J46" s="244"/>
      <c r="K46" s="244"/>
      <c r="L46" s="244"/>
    </row>
    <row r="47" spans="1:14" s="22" customFormat="1" ht="21.2" customHeight="1">
      <c r="A47" s="417" t="s">
        <v>187</v>
      </c>
      <c r="B47" s="271"/>
      <c r="C47" s="271"/>
      <c r="D47" s="271"/>
      <c r="E47" s="271"/>
      <c r="F47" s="418"/>
      <c r="G47" s="238"/>
      <c r="H47" s="238"/>
      <c r="I47" s="238"/>
      <c r="J47" s="238"/>
      <c r="K47" s="238"/>
      <c r="L47" s="238"/>
    </row>
    <row r="48" spans="1:14" s="22" customFormat="1" ht="21.2" customHeight="1">
      <c r="A48" s="86" t="s">
        <v>268</v>
      </c>
      <c r="B48" s="424"/>
      <c r="C48" s="424"/>
      <c r="D48" s="424"/>
      <c r="E48" s="424"/>
      <c r="F48" s="425"/>
      <c r="G48" s="67"/>
      <c r="H48" s="67"/>
      <c r="I48" s="67"/>
      <c r="J48" s="67"/>
      <c r="K48" s="67"/>
      <c r="L48" s="67"/>
    </row>
    <row r="49" spans="1:12" s="22" customFormat="1" ht="21.2" customHeight="1">
      <c r="A49" s="86" t="s">
        <v>385</v>
      </c>
      <c r="B49" s="424"/>
      <c r="C49" s="424"/>
      <c r="D49" s="424"/>
      <c r="E49" s="424"/>
      <c r="F49" s="425"/>
      <c r="G49" s="67"/>
      <c r="H49" s="67"/>
      <c r="I49" s="67"/>
      <c r="J49" s="67"/>
      <c r="K49" s="67"/>
      <c r="L49" s="67"/>
    </row>
    <row r="50" spans="1:12" s="22" customFormat="1" ht="21.2" customHeight="1">
      <c r="A50" s="86" t="s">
        <v>276</v>
      </c>
      <c r="B50" s="424"/>
      <c r="C50" s="424"/>
      <c r="D50" s="424"/>
      <c r="E50" s="424"/>
      <c r="F50" s="425"/>
      <c r="G50" s="67"/>
      <c r="H50" s="67"/>
      <c r="I50" s="67"/>
      <c r="J50" s="67"/>
      <c r="K50" s="67"/>
      <c r="L50" s="67"/>
    </row>
    <row r="51" spans="1:12" s="22" customFormat="1" ht="21.2" customHeight="1">
      <c r="A51" s="86" t="s">
        <v>189</v>
      </c>
      <c r="B51" s="424"/>
      <c r="C51" s="424"/>
      <c r="D51" s="424"/>
      <c r="E51" s="424"/>
      <c r="F51" s="425"/>
      <c r="G51" s="67"/>
      <c r="H51" s="67"/>
      <c r="I51" s="67"/>
      <c r="J51" s="67"/>
      <c r="K51" s="67"/>
      <c r="L51" s="67"/>
    </row>
    <row r="52" spans="1:12" ht="23.45" customHeight="1">
      <c r="A52" s="86" t="s">
        <v>190</v>
      </c>
      <c r="B52" s="424"/>
      <c r="C52" s="424"/>
      <c r="D52" s="424"/>
      <c r="E52" s="424"/>
      <c r="F52" s="425"/>
      <c r="G52" s="67"/>
      <c r="H52" s="67"/>
      <c r="I52" s="67"/>
      <c r="J52" s="67"/>
      <c r="K52" s="67"/>
      <c r="L52" s="67"/>
    </row>
    <row r="53" spans="1:12" ht="22.7" customHeight="1" thickBot="1">
      <c r="A53" s="87" t="s">
        <v>191</v>
      </c>
      <c r="B53" s="419"/>
      <c r="C53" s="419"/>
      <c r="D53" s="419"/>
      <c r="E53" s="419"/>
      <c r="F53" s="420"/>
      <c r="G53" s="67"/>
      <c r="H53" s="67"/>
      <c r="I53" s="67"/>
      <c r="J53" s="67"/>
      <c r="K53" s="67"/>
      <c r="L53" s="67"/>
    </row>
    <row r="54" spans="1:12" ht="22.7" hidden="1" customHeight="1">
      <c r="A54" s="242" t="s">
        <v>192</v>
      </c>
      <c r="B54" s="421"/>
      <c r="C54" s="422"/>
      <c r="D54" s="423"/>
      <c r="E54" s="66"/>
      <c r="F54" s="66"/>
      <c r="G54" s="66"/>
      <c r="H54" s="66"/>
      <c r="I54" s="66"/>
      <c r="J54" s="67"/>
      <c r="K54" s="67"/>
      <c r="L54" s="67"/>
    </row>
    <row r="55" spans="1:12" ht="22.7" hidden="1" customHeight="1">
      <c r="A55" s="239" t="s">
        <v>193</v>
      </c>
      <c r="B55" s="273"/>
      <c r="C55" s="274"/>
      <c r="D55" s="290"/>
      <c r="E55" s="66"/>
      <c r="F55" s="66"/>
      <c r="G55" s="66"/>
      <c r="H55" s="66"/>
      <c r="I55" s="66"/>
      <c r="J55" s="67"/>
      <c r="K55" s="67"/>
      <c r="L55" s="67"/>
    </row>
    <row r="56" spans="1:12" s="34" customFormat="1" ht="27.2" hidden="1" customHeight="1">
      <c r="A56" s="275" t="s">
        <v>194</v>
      </c>
      <c r="B56" s="276"/>
      <c r="C56" s="276"/>
      <c r="D56" s="276"/>
    </row>
    <row r="57" spans="1:12" s="34" customFormat="1" ht="22.7" hidden="1" customHeight="1">
      <c r="A57" s="277" t="s">
        <v>195</v>
      </c>
      <c r="B57" s="278"/>
      <c r="C57" s="278"/>
      <c r="D57" s="278"/>
      <c r="E57" s="212"/>
      <c r="F57" s="212"/>
      <c r="G57" s="212"/>
      <c r="H57" s="212"/>
      <c r="I57" s="212"/>
      <c r="J57" s="212"/>
    </row>
    <row r="58" spans="1:12" ht="23.45" customHeight="1"/>
  </sheetData>
  <mergeCells count="20">
    <mergeCell ref="A57:D57"/>
    <mergeCell ref="E8:J8"/>
    <mergeCell ref="A43:F44"/>
    <mergeCell ref="A45:F46"/>
    <mergeCell ref="A47:F47"/>
    <mergeCell ref="B53:F53"/>
    <mergeCell ref="B55:D55"/>
    <mergeCell ref="A56:D56"/>
    <mergeCell ref="B54:D54"/>
    <mergeCell ref="B52:F52"/>
    <mergeCell ref="B51:F51"/>
    <mergeCell ref="B50:F50"/>
    <mergeCell ref="B49:F49"/>
    <mergeCell ref="B48:F48"/>
    <mergeCell ref="E7:G7"/>
    <mergeCell ref="A1:H1"/>
    <mergeCell ref="A2:H2"/>
    <mergeCell ref="A7:D7"/>
    <mergeCell ref="A8:D8"/>
    <mergeCell ref="H7:J7"/>
  </mergeCells>
  <phoneticPr fontId="26" type="noConversion"/>
  <conditionalFormatting sqref="A10:B42">
    <cfRule type="containsErrors" dxfId="6" priority="2">
      <formula>ISERROR(A10)</formula>
    </cfRule>
  </conditionalFormatting>
  <printOptions horizontalCentered="1"/>
  <pageMargins left="0.78740157480314965" right="0" top="7.874015748031496E-2" bottom="0" header="0.31496062992125984" footer="0.31496062992125984"/>
  <pageSetup paperSize="9" scale="75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3CF86-BBD3-4D97-920F-1DDFAD167A1B}">
  <sheetPr>
    <tabColor rgb="FFFFFF00"/>
  </sheetPr>
  <dimension ref="A1:S53"/>
  <sheetViews>
    <sheetView topLeftCell="A9" zoomScale="90" zoomScaleNormal="90" workbookViewId="0">
      <selection activeCell="H3" sqref="H3:I3"/>
    </sheetView>
  </sheetViews>
  <sheetFormatPr defaultColWidth="9" defaultRowHeight="18.75" customHeight="1"/>
  <cols>
    <col min="1" max="1" width="5" style="21" customWidth="1"/>
    <col min="2" max="2" width="17.25" style="21" customWidth="1"/>
    <col min="3" max="3" width="6.125" style="21" customWidth="1"/>
    <col min="4" max="4" width="10.875" style="21" customWidth="1"/>
    <col min="5" max="5" width="0.375" style="21" customWidth="1"/>
    <col min="6" max="6" width="5" style="21" customWidth="1"/>
    <col min="7" max="7" width="17.25" style="21" customWidth="1"/>
    <col min="8" max="8" width="6.125" style="21" customWidth="1"/>
    <col min="9" max="9" width="10.875" style="21" customWidth="1"/>
    <col min="10" max="10" width="0.375" style="21" customWidth="1"/>
    <col min="11" max="11" width="5" style="21" customWidth="1"/>
    <col min="12" max="12" width="17.25" style="21" customWidth="1"/>
    <col min="13" max="13" width="6.125" style="21" customWidth="1"/>
    <col min="14" max="14" width="10.875" style="21" customWidth="1"/>
    <col min="15" max="17" width="9" style="21"/>
    <col min="18" max="18" width="16" style="21" customWidth="1"/>
    <col min="19" max="16384" width="9" style="21"/>
  </cols>
  <sheetData>
    <row r="1" spans="1:19" s="34" customFormat="1" ht="26.45" customHeight="1">
      <c r="A1" s="301" t="s">
        <v>144</v>
      </c>
      <c r="B1" s="301"/>
      <c r="C1" s="301"/>
      <c r="D1" s="301"/>
      <c r="E1" s="213"/>
      <c r="F1" s="302" t="s">
        <v>471</v>
      </c>
      <c r="G1" s="302"/>
      <c r="H1" s="302"/>
      <c r="I1" s="302"/>
      <c r="J1" s="212"/>
      <c r="K1" s="303" t="s">
        <v>458</v>
      </c>
      <c r="L1" s="303"/>
      <c r="M1" s="303"/>
      <c r="N1" s="303"/>
      <c r="O1" s="214"/>
    </row>
    <row r="2" spans="1:19" ht="25.5" customHeight="1">
      <c r="A2" s="295" t="s">
        <v>459</v>
      </c>
      <c r="B2" s="295"/>
      <c r="C2" s="295"/>
      <c r="D2" s="295"/>
      <c r="E2" s="39"/>
      <c r="F2" s="295" t="s">
        <v>459</v>
      </c>
      <c r="G2" s="295"/>
      <c r="H2" s="295"/>
      <c r="I2" s="295"/>
      <c r="J2" s="39"/>
      <c r="K2" s="295" t="s">
        <v>459</v>
      </c>
      <c r="L2" s="295"/>
      <c r="M2" s="295"/>
      <c r="N2" s="295"/>
    </row>
    <row r="3" spans="1:19" ht="21.95" customHeight="1">
      <c r="A3" s="29" t="s">
        <v>93</v>
      </c>
      <c r="B3" s="220" t="s">
        <v>100</v>
      </c>
      <c r="C3" s="106" t="s">
        <v>297</v>
      </c>
      <c r="D3" s="220" t="s">
        <v>298</v>
      </c>
      <c r="E3" s="40"/>
      <c r="F3" s="29" t="s">
        <v>93</v>
      </c>
      <c r="G3" s="220" t="s">
        <v>100</v>
      </c>
      <c r="H3" s="36" t="s">
        <v>297</v>
      </c>
      <c r="I3" s="220" t="s">
        <v>298</v>
      </c>
      <c r="J3" s="40"/>
      <c r="K3" s="29" t="s">
        <v>93</v>
      </c>
      <c r="L3" s="220" t="s">
        <v>100</v>
      </c>
      <c r="M3" s="36" t="s">
        <v>297</v>
      </c>
      <c r="N3" s="220" t="s">
        <v>298</v>
      </c>
      <c r="Q3" s="63" t="s">
        <v>93</v>
      </c>
      <c r="R3" s="64" t="s">
        <v>100</v>
      </c>
    </row>
    <row r="4" spans="1:19" s="22" customFormat="1" ht="18" customHeight="1">
      <c r="A4" s="61" t="str">
        <f>Q4</f>
        <v>058</v>
      </c>
      <c r="B4" s="61" t="str">
        <f>R4</f>
        <v>แดง</v>
      </c>
      <c r="C4" s="107"/>
      <c r="D4" s="58"/>
      <c r="E4" s="60"/>
      <c r="F4" s="61" t="str">
        <f>Q4</f>
        <v>058</v>
      </c>
      <c r="G4" s="61" t="str">
        <f>R4</f>
        <v>แดง</v>
      </c>
      <c r="H4" s="59"/>
      <c r="I4" s="58"/>
      <c r="J4" s="60"/>
      <c r="K4" s="61" t="str">
        <f>Q4</f>
        <v>058</v>
      </c>
      <c r="L4" s="61" t="str">
        <f>R4</f>
        <v>แดง</v>
      </c>
      <c r="M4" s="59"/>
      <c r="N4" s="58"/>
      <c r="P4" s="22">
        <v>1</v>
      </c>
      <c r="Q4" s="65" t="s">
        <v>421</v>
      </c>
      <c r="R4" s="65" t="s">
        <v>422</v>
      </c>
      <c r="S4" s="108">
        <v>1</v>
      </c>
    </row>
    <row r="5" spans="1:19" s="22" customFormat="1" ht="18" customHeight="1">
      <c r="A5" s="61" t="str">
        <f t="shared" ref="A5:B31" si="0">Q5</f>
        <v>060</v>
      </c>
      <c r="B5" s="61" t="str">
        <f t="shared" si="0"/>
        <v>เตย</v>
      </c>
      <c r="C5" s="107"/>
      <c r="D5" s="58"/>
      <c r="E5" s="60"/>
      <c r="F5" s="61" t="str">
        <f t="shared" ref="F5:G31" si="1">Q5</f>
        <v>060</v>
      </c>
      <c r="G5" s="61" t="str">
        <f t="shared" si="1"/>
        <v>เตย</v>
      </c>
      <c r="H5" s="59"/>
      <c r="I5" s="58"/>
      <c r="J5" s="60"/>
      <c r="K5" s="61" t="str">
        <f t="shared" ref="K5:L31" si="2">Q5</f>
        <v>060</v>
      </c>
      <c r="L5" s="61" t="str">
        <f t="shared" si="2"/>
        <v>เตย</v>
      </c>
      <c r="M5" s="59"/>
      <c r="N5" s="58"/>
      <c r="P5" s="22">
        <v>2</v>
      </c>
      <c r="Q5" s="65" t="s">
        <v>101</v>
      </c>
      <c r="R5" s="65" t="s">
        <v>102</v>
      </c>
      <c r="S5" s="108">
        <v>2</v>
      </c>
    </row>
    <row r="6" spans="1:19" s="22" customFormat="1" ht="18" customHeight="1">
      <c r="A6" s="61" t="str">
        <f t="shared" si="0"/>
        <v>069</v>
      </c>
      <c r="B6" s="61" t="str">
        <f t="shared" si="0"/>
        <v>นม</v>
      </c>
      <c r="C6" s="107"/>
      <c r="D6" s="58"/>
      <c r="E6" s="60"/>
      <c r="F6" s="61" t="str">
        <f t="shared" si="1"/>
        <v>069</v>
      </c>
      <c r="G6" s="61" t="str">
        <f t="shared" si="1"/>
        <v>นม</v>
      </c>
      <c r="H6" s="59"/>
      <c r="I6" s="58"/>
      <c r="J6" s="60"/>
      <c r="K6" s="61" t="str">
        <f t="shared" si="2"/>
        <v>069</v>
      </c>
      <c r="L6" s="61" t="str">
        <f t="shared" si="2"/>
        <v>นม</v>
      </c>
      <c r="M6" s="59"/>
      <c r="N6" s="58"/>
      <c r="P6" s="22">
        <v>3</v>
      </c>
      <c r="Q6" s="65" t="s">
        <v>411</v>
      </c>
      <c r="R6" s="65" t="s">
        <v>412</v>
      </c>
      <c r="S6" s="108">
        <v>3</v>
      </c>
    </row>
    <row r="7" spans="1:19" s="22" customFormat="1" ht="18" customHeight="1">
      <c r="A7" s="61" t="str">
        <f t="shared" si="0"/>
        <v>070</v>
      </c>
      <c r="B7" s="61" t="str">
        <f t="shared" si="0"/>
        <v>เผือก</v>
      </c>
      <c r="C7" s="107"/>
      <c r="D7" s="58"/>
      <c r="E7" s="60"/>
      <c r="F7" s="61" t="str">
        <f t="shared" si="1"/>
        <v>070</v>
      </c>
      <c r="G7" s="61" t="str">
        <f t="shared" si="1"/>
        <v>เผือก</v>
      </c>
      <c r="H7" s="59"/>
      <c r="I7" s="58"/>
      <c r="J7" s="60"/>
      <c r="K7" s="61" t="str">
        <f t="shared" si="2"/>
        <v>070</v>
      </c>
      <c r="L7" s="61" t="str">
        <f t="shared" si="2"/>
        <v>เผือก</v>
      </c>
      <c r="M7" s="59"/>
      <c r="N7" s="58"/>
      <c r="P7" s="22">
        <v>4</v>
      </c>
      <c r="Q7" s="65" t="s">
        <v>103</v>
      </c>
      <c r="R7" s="65" t="s">
        <v>104</v>
      </c>
      <c r="S7" s="108">
        <v>4</v>
      </c>
    </row>
    <row r="8" spans="1:19" s="22" customFormat="1" ht="18" customHeight="1">
      <c r="A8" s="61" t="str">
        <f t="shared" si="0"/>
        <v>043</v>
      </c>
      <c r="B8" s="61" t="str">
        <f t="shared" si="0"/>
        <v>มะพร้าว</v>
      </c>
      <c r="C8" s="107"/>
      <c r="D8" s="58"/>
      <c r="E8" s="60"/>
      <c r="F8" s="61" t="str">
        <f t="shared" si="1"/>
        <v>043</v>
      </c>
      <c r="G8" s="61" t="str">
        <f t="shared" si="1"/>
        <v>มะพร้าว</v>
      </c>
      <c r="H8" s="59"/>
      <c r="I8" s="58"/>
      <c r="J8" s="60"/>
      <c r="K8" s="61" t="str">
        <f t="shared" si="2"/>
        <v>043</v>
      </c>
      <c r="L8" s="61" t="str">
        <f t="shared" si="2"/>
        <v>มะพร้าว</v>
      </c>
      <c r="M8" s="59"/>
      <c r="N8" s="58"/>
      <c r="P8" s="22">
        <v>5</v>
      </c>
      <c r="Q8" s="65" t="s">
        <v>105</v>
      </c>
      <c r="R8" s="65" t="s">
        <v>106</v>
      </c>
      <c r="S8" s="108">
        <v>1</v>
      </c>
    </row>
    <row r="9" spans="1:19" s="22" customFormat="1" ht="18" customHeight="1">
      <c r="A9" s="61" t="str">
        <f t="shared" si="0"/>
        <v>012</v>
      </c>
      <c r="B9" s="61" t="str">
        <f t="shared" si="0"/>
        <v>สับปะรด</v>
      </c>
      <c r="C9" s="107"/>
      <c r="D9" s="58"/>
      <c r="E9" s="60"/>
      <c r="F9" s="61" t="str">
        <f t="shared" si="1"/>
        <v>012</v>
      </c>
      <c r="G9" s="61" t="str">
        <f t="shared" si="1"/>
        <v>สับปะรด</v>
      </c>
      <c r="H9" s="59"/>
      <c r="I9" s="58"/>
      <c r="J9" s="60"/>
      <c r="K9" s="61" t="str">
        <f t="shared" si="2"/>
        <v>012</v>
      </c>
      <c r="L9" s="61" t="str">
        <f t="shared" si="2"/>
        <v>สับปะรด</v>
      </c>
      <c r="M9" s="59"/>
      <c r="N9" s="58"/>
      <c r="P9" s="22">
        <v>6</v>
      </c>
      <c r="Q9" s="65" t="s">
        <v>107</v>
      </c>
      <c r="R9" s="65" t="s">
        <v>42</v>
      </c>
      <c r="S9" s="108">
        <v>2</v>
      </c>
    </row>
    <row r="10" spans="1:19" s="22" customFormat="1" ht="18" customHeight="1">
      <c r="A10" s="61" t="str">
        <f t="shared" si="0"/>
        <v>021</v>
      </c>
      <c r="B10" s="61" t="str">
        <f t="shared" si="0"/>
        <v>สตรอ</v>
      </c>
      <c r="C10" s="107"/>
      <c r="D10" s="58"/>
      <c r="E10" s="60"/>
      <c r="F10" s="61" t="str">
        <f t="shared" si="1"/>
        <v>021</v>
      </c>
      <c r="G10" s="61" t="str">
        <f t="shared" si="1"/>
        <v>สตรอ</v>
      </c>
      <c r="H10" s="59"/>
      <c r="I10" s="58"/>
      <c r="J10" s="60"/>
      <c r="K10" s="61" t="str">
        <f t="shared" si="2"/>
        <v>021</v>
      </c>
      <c r="L10" s="61" t="str">
        <f t="shared" si="2"/>
        <v>สตรอ</v>
      </c>
      <c r="M10" s="59"/>
      <c r="N10" s="58"/>
      <c r="P10" s="22">
        <v>7</v>
      </c>
      <c r="Q10" s="65" t="s">
        <v>108</v>
      </c>
      <c r="R10" s="65" t="s">
        <v>109</v>
      </c>
      <c r="S10" s="108">
        <v>3</v>
      </c>
    </row>
    <row r="11" spans="1:19" s="22" customFormat="1" ht="18" customHeight="1">
      <c r="A11" s="61" t="str">
        <f t="shared" si="0"/>
        <v>029</v>
      </c>
      <c r="B11" s="61" t="str">
        <f t="shared" si="0"/>
        <v>ช็อค</v>
      </c>
      <c r="C11" s="107"/>
      <c r="D11" s="58"/>
      <c r="E11" s="60"/>
      <c r="F11" s="61" t="str">
        <f t="shared" si="1"/>
        <v>029</v>
      </c>
      <c r="G11" s="61" t="str">
        <f t="shared" si="1"/>
        <v>ช็อค</v>
      </c>
      <c r="H11" s="59"/>
      <c r="I11" s="58"/>
      <c r="J11" s="60"/>
      <c r="K11" s="61" t="str">
        <f t="shared" si="2"/>
        <v>029</v>
      </c>
      <c r="L11" s="61" t="str">
        <f t="shared" si="2"/>
        <v>ช็อค</v>
      </c>
      <c r="M11" s="59"/>
      <c r="N11" s="58"/>
      <c r="P11" s="22">
        <v>8</v>
      </c>
      <c r="Q11" s="65" t="s">
        <v>438</v>
      </c>
      <c r="R11" s="65" t="s">
        <v>439</v>
      </c>
      <c r="S11" s="108">
        <v>4</v>
      </c>
    </row>
    <row r="12" spans="1:19" s="22" customFormat="1" ht="18" customHeight="1">
      <c r="A12" s="61" t="str">
        <f t="shared" si="0"/>
        <v>065</v>
      </c>
      <c r="B12" s="61" t="str">
        <f t="shared" si="0"/>
        <v>ข้าวโพด</v>
      </c>
      <c r="C12" s="107"/>
      <c r="D12" s="58"/>
      <c r="E12" s="60"/>
      <c r="F12" s="61" t="str">
        <f t="shared" si="1"/>
        <v>065</v>
      </c>
      <c r="G12" s="61" t="str">
        <f t="shared" si="1"/>
        <v>ข้าวโพด</v>
      </c>
      <c r="H12" s="59"/>
      <c r="I12" s="58"/>
      <c r="J12" s="60"/>
      <c r="K12" s="61" t="str">
        <f t="shared" si="2"/>
        <v>065</v>
      </c>
      <c r="L12" s="61" t="str">
        <f t="shared" si="2"/>
        <v>ข้าวโพด</v>
      </c>
      <c r="M12" s="59"/>
      <c r="N12" s="58"/>
      <c r="P12" s="22">
        <v>9</v>
      </c>
      <c r="Q12" s="65" t="s">
        <v>110</v>
      </c>
      <c r="R12" s="65" t="s">
        <v>111</v>
      </c>
      <c r="S12" s="108">
        <v>5</v>
      </c>
    </row>
    <row r="13" spans="1:19" s="22" customFormat="1" ht="18" customHeight="1">
      <c r="A13" s="61" t="str">
        <f t="shared" si="0"/>
        <v>067</v>
      </c>
      <c r="B13" s="61" t="str">
        <f t="shared" si="0"/>
        <v>ทุเรียน</v>
      </c>
      <c r="C13" s="107"/>
      <c r="D13" s="58"/>
      <c r="E13" s="60"/>
      <c r="F13" s="61" t="str">
        <f t="shared" si="1"/>
        <v>067</v>
      </c>
      <c r="G13" s="61" t="str">
        <f t="shared" si="1"/>
        <v>ทุเรียน</v>
      </c>
      <c r="H13" s="59"/>
      <c r="I13" s="58"/>
      <c r="J13" s="60"/>
      <c r="K13" s="61" t="str">
        <f t="shared" si="2"/>
        <v>067</v>
      </c>
      <c r="L13" s="61" t="str">
        <f t="shared" si="2"/>
        <v>ทุเรียน</v>
      </c>
      <c r="M13" s="59"/>
      <c r="N13" s="58"/>
      <c r="P13" s="22">
        <v>10</v>
      </c>
      <c r="Q13" s="65" t="s">
        <v>112</v>
      </c>
      <c r="R13" s="65" t="s">
        <v>113</v>
      </c>
      <c r="S13" s="108">
        <v>6</v>
      </c>
    </row>
    <row r="14" spans="1:19" s="22" customFormat="1" ht="18" customHeight="1">
      <c r="A14" s="61" t="str">
        <f t="shared" si="0"/>
        <v>015</v>
      </c>
      <c r="B14" s="61" t="str">
        <f t="shared" si="0"/>
        <v>ไก่หยอง</v>
      </c>
      <c r="C14" s="107"/>
      <c r="D14" s="58"/>
      <c r="E14" s="60"/>
      <c r="F14" s="61" t="str">
        <f t="shared" si="1"/>
        <v>015</v>
      </c>
      <c r="G14" s="61" t="str">
        <f t="shared" si="1"/>
        <v>ไก่หยอง</v>
      </c>
      <c r="H14" s="59"/>
      <c r="I14" s="58"/>
      <c r="J14" s="60"/>
      <c r="K14" s="61" t="str">
        <f t="shared" si="2"/>
        <v>015</v>
      </c>
      <c r="L14" s="61" t="str">
        <f t="shared" si="2"/>
        <v>ไก่หยอง</v>
      </c>
      <c r="M14" s="59"/>
      <c r="N14" s="58"/>
      <c r="P14" s="22">
        <v>11</v>
      </c>
      <c r="Q14" s="65" t="s">
        <v>114</v>
      </c>
      <c r="R14" s="65" t="s">
        <v>115</v>
      </c>
      <c r="S14" s="108">
        <v>7</v>
      </c>
    </row>
    <row r="15" spans="1:19" s="22" customFormat="1" ht="18" customHeight="1">
      <c r="A15" s="61" t="str">
        <f t="shared" si="0"/>
        <v>028</v>
      </c>
      <c r="B15" s="61" t="str">
        <f t="shared" si="0"/>
        <v>ทูโทน</v>
      </c>
      <c r="C15" s="107"/>
      <c r="D15" s="58"/>
      <c r="E15" s="60"/>
      <c r="F15" s="61" t="str">
        <f t="shared" si="1"/>
        <v>028</v>
      </c>
      <c r="G15" s="61" t="str">
        <f t="shared" si="1"/>
        <v>ทูโทน</v>
      </c>
      <c r="H15" s="59"/>
      <c r="I15" s="58"/>
      <c r="J15" s="60"/>
      <c r="K15" s="61" t="str">
        <f t="shared" si="2"/>
        <v>028</v>
      </c>
      <c r="L15" s="61" t="str">
        <f t="shared" si="2"/>
        <v>ทูโทน</v>
      </c>
      <c r="M15" s="59"/>
      <c r="N15" s="58"/>
      <c r="P15" s="22">
        <v>12</v>
      </c>
      <c r="Q15" s="65" t="s">
        <v>116</v>
      </c>
      <c r="R15" s="65" t="s">
        <v>117</v>
      </c>
      <c r="S15" s="108">
        <v>8</v>
      </c>
    </row>
    <row r="16" spans="1:19" s="22" customFormat="1" ht="18" customHeight="1">
      <c r="A16" s="61" t="str">
        <f t="shared" si="0"/>
        <v>099</v>
      </c>
      <c r="B16" s="61" t="str">
        <f t="shared" si="0"/>
        <v>ซอสพิซซ่า</v>
      </c>
      <c r="C16" s="107"/>
      <c r="D16" s="58"/>
      <c r="E16" s="60"/>
      <c r="F16" s="61" t="str">
        <f t="shared" si="1"/>
        <v>099</v>
      </c>
      <c r="G16" s="61" t="str">
        <f t="shared" si="1"/>
        <v>ซอสพิซซ่า</v>
      </c>
      <c r="H16" s="59"/>
      <c r="I16" s="58"/>
      <c r="J16" s="60"/>
      <c r="K16" s="61" t="str">
        <f t="shared" si="2"/>
        <v>099</v>
      </c>
      <c r="L16" s="61" t="str">
        <f t="shared" si="2"/>
        <v>ซอสพิซซ่า</v>
      </c>
      <c r="M16" s="59"/>
      <c r="N16" s="58"/>
      <c r="P16" s="22">
        <v>13</v>
      </c>
      <c r="Q16" s="65" t="s">
        <v>118</v>
      </c>
      <c r="R16" s="65" t="s">
        <v>119</v>
      </c>
      <c r="S16" s="22">
        <v>1</v>
      </c>
    </row>
    <row r="17" spans="1:19" s="22" customFormat="1" ht="18" customHeight="1">
      <c r="A17" s="61">
        <f t="shared" si="0"/>
        <v>100</v>
      </c>
      <c r="B17" s="61" t="str">
        <f t="shared" si="0"/>
        <v>ไส้กรอก</v>
      </c>
      <c r="C17" s="107"/>
      <c r="D17" s="58"/>
      <c r="E17" s="60"/>
      <c r="F17" s="61">
        <f t="shared" si="1"/>
        <v>100</v>
      </c>
      <c r="G17" s="61" t="str">
        <f t="shared" si="1"/>
        <v>ไส้กรอก</v>
      </c>
      <c r="H17" s="59"/>
      <c r="I17" s="58"/>
      <c r="J17" s="60"/>
      <c r="K17" s="61">
        <f t="shared" si="2"/>
        <v>100</v>
      </c>
      <c r="L17" s="61" t="str">
        <f t="shared" si="2"/>
        <v>ไส้กรอก</v>
      </c>
      <c r="M17" s="59"/>
      <c r="N17" s="58"/>
      <c r="P17" s="22">
        <v>14</v>
      </c>
      <c r="Q17" s="65">
        <v>100</v>
      </c>
      <c r="R17" s="65" t="s">
        <v>120</v>
      </c>
      <c r="S17" s="22">
        <v>2</v>
      </c>
    </row>
    <row r="18" spans="1:19" s="22" customFormat="1" ht="18" customHeight="1">
      <c r="A18" s="61">
        <f t="shared" si="0"/>
        <v>101</v>
      </c>
      <c r="B18" s="61" t="str">
        <f t="shared" si="0"/>
        <v>แฮมชีส</v>
      </c>
      <c r="C18" s="107"/>
      <c r="D18" s="58"/>
      <c r="E18" s="60"/>
      <c r="F18" s="61">
        <f t="shared" si="1"/>
        <v>101</v>
      </c>
      <c r="G18" s="61" t="str">
        <f t="shared" si="1"/>
        <v>แฮมชีส</v>
      </c>
      <c r="H18" s="59"/>
      <c r="I18" s="58"/>
      <c r="J18" s="60"/>
      <c r="K18" s="61">
        <f t="shared" si="2"/>
        <v>101</v>
      </c>
      <c r="L18" s="61" t="str">
        <f t="shared" si="2"/>
        <v>แฮมชีส</v>
      </c>
      <c r="M18" s="59"/>
      <c r="N18" s="58"/>
      <c r="P18" s="22">
        <v>15</v>
      </c>
      <c r="Q18" s="65">
        <v>101</v>
      </c>
      <c r="R18" s="65" t="s">
        <v>121</v>
      </c>
      <c r="S18" s="22">
        <v>3</v>
      </c>
    </row>
    <row r="19" spans="1:19" s="22" customFormat="1" ht="18" customHeight="1">
      <c r="A19" s="61">
        <f t="shared" si="0"/>
        <v>115</v>
      </c>
      <c r="B19" s="61" t="str">
        <f>R19</f>
        <v>เนโกะ น้ำสลัด</v>
      </c>
      <c r="C19" s="107"/>
      <c r="D19" s="58"/>
      <c r="E19" s="60"/>
      <c r="F19" s="61">
        <f t="shared" si="1"/>
        <v>115</v>
      </c>
      <c r="G19" s="61" t="str">
        <f t="shared" si="1"/>
        <v>เนโกะ น้ำสลัด</v>
      </c>
      <c r="H19" s="59"/>
      <c r="I19" s="58"/>
      <c r="J19" s="60"/>
      <c r="K19" s="61">
        <f t="shared" si="2"/>
        <v>115</v>
      </c>
      <c r="L19" s="61" t="str">
        <f t="shared" si="2"/>
        <v>เนโกะ น้ำสลัด</v>
      </c>
      <c r="M19" s="59"/>
      <c r="N19" s="58"/>
      <c r="P19" s="22">
        <v>16</v>
      </c>
      <c r="Q19" s="65">
        <v>115</v>
      </c>
      <c r="R19" s="65" t="s">
        <v>122</v>
      </c>
      <c r="S19" s="22">
        <v>4</v>
      </c>
    </row>
    <row r="20" spans="1:19" s="22" customFormat="1" ht="18" customHeight="1">
      <c r="A20" s="61">
        <f t="shared" si="0"/>
        <v>102</v>
      </c>
      <c r="B20" s="105" t="str">
        <f t="shared" si="0"/>
        <v>ดำ บงกช</v>
      </c>
      <c r="C20" s="107"/>
      <c r="D20" s="58"/>
      <c r="E20" s="60"/>
      <c r="F20" s="61">
        <f t="shared" si="1"/>
        <v>102</v>
      </c>
      <c r="G20" s="105" t="str">
        <f t="shared" si="1"/>
        <v>ดำ บงกช</v>
      </c>
      <c r="H20" s="59"/>
      <c r="I20" s="58"/>
      <c r="J20" s="60"/>
      <c r="K20" s="61">
        <f t="shared" si="2"/>
        <v>102</v>
      </c>
      <c r="L20" s="105" t="str">
        <f t="shared" si="2"/>
        <v>ดำ บงกช</v>
      </c>
      <c r="M20" s="59"/>
      <c r="N20" s="58"/>
      <c r="P20" s="22">
        <v>17</v>
      </c>
      <c r="Q20" s="65">
        <v>102</v>
      </c>
      <c r="R20" s="65" t="s">
        <v>482</v>
      </c>
      <c r="S20" s="108">
        <v>1</v>
      </c>
    </row>
    <row r="21" spans="1:19" s="22" customFormat="1" ht="18" customHeight="1">
      <c r="A21" s="61">
        <f t="shared" si="0"/>
        <v>103</v>
      </c>
      <c r="B21" s="105" t="str">
        <f t="shared" si="0"/>
        <v>แดง บงกช</v>
      </c>
      <c r="C21" s="107"/>
      <c r="D21" s="58"/>
      <c r="E21" s="60"/>
      <c r="F21" s="61">
        <f t="shared" si="1"/>
        <v>103</v>
      </c>
      <c r="G21" s="105" t="str">
        <f t="shared" si="1"/>
        <v>แดง บงกช</v>
      </c>
      <c r="H21" s="59"/>
      <c r="I21" s="58"/>
      <c r="J21" s="60"/>
      <c r="K21" s="61">
        <f t="shared" si="2"/>
        <v>103</v>
      </c>
      <c r="L21" s="105" t="str">
        <f t="shared" si="2"/>
        <v>แดง บงกช</v>
      </c>
      <c r="M21" s="59"/>
      <c r="N21" s="58"/>
      <c r="P21" s="22">
        <v>18</v>
      </c>
      <c r="Q21" s="65">
        <v>103</v>
      </c>
      <c r="R21" s="65" t="s">
        <v>483</v>
      </c>
      <c r="S21" s="108">
        <v>2</v>
      </c>
    </row>
    <row r="22" spans="1:19" s="22" customFormat="1" ht="18" customHeight="1">
      <c r="A22" s="61">
        <f t="shared" si="0"/>
        <v>104</v>
      </c>
      <c r="B22" s="105" t="str">
        <f t="shared" si="0"/>
        <v>เผือก บงกช</v>
      </c>
      <c r="C22" s="107"/>
      <c r="D22" s="58"/>
      <c r="E22" s="60"/>
      <c r="F22" s="61">
        <f t="shared" si="1"/>
        <v>104</v>
      </c>
      <c r="G22" s="105" t="str">
        <f t="shared" si="1"/>
        <v>เผือก บงกช</v>
      </c>
      <c r="H22" s="59"/>
      <c r="I22" s="58"/>
      <c r="J22" s="60"/>
      <c r="K22" s="61">
        <f t="shared" si="2"/>
        <v>104</v>
      </c>
      <c r="L22" s="105" t="str">
        <f t="shared" si="2"/>
        <v>เผือก บงกช</v>
      </c>
      <c r="M22" s="59"/>
      <c r="N22" s="58"/>
      <c r="P22" s="22">
        <v>19</v>
      </c>
      <c r="Q22" s="65">
        <v>104</v>
      </c>
      <c r="R22" s="65" t="s">
        <v>484</v>
      </c>
      <c r="S22" s="108">
        <v>3</v>
      </c>
    </row>
    <row r="23" spans="1:19" s="22" customFormat="1" ht="18" customHeight="1">
      <c r="A23" s="61">
        <f t="shared" si="0"/>
        <v>105</v>
      </c>
      <c r="B23" s="105" t="str">
        <f t="shared" si="0"/>
        <v>เตย บงกช</v>
      </c>
      <c r="C23" s="107"/>
      <c r="D23" s="58"/>
      <c r="E23" s="60"/>
      <c r="F23" s="61">
        <f t="shared" si="1"/>
        <v>105</v>
      </c>
      <c r="G23" s="105" t="str">
        <f t="shared" si="1"/>
        <v>เตย บงกช</v>
      </c>
      <c r="H23" s="59"/>
      <c r="I23" s="58"/>
      <c r="J23" s="60"/>
      <c r="K23" s="61">
        <f t="shared" si="2"/>
        <v>105</v>
      </c>
      <c r="L23" s="105" t="str">
        <f t="shared" si="2"/>
        <v>เตย บงกช</v>
      </c>
      <c r="M23" s="59"/>
      <c r="N23" s="58"/>
      <c r="P23" s="22">
        <v>20</v>
      </c>
      <c r="Q23" s="65">
        <v>105</v>
      </c>
      <c r="R23" s="65" t="s">
        <v>485</v>
      </c>
      <c r="S23" s="108">
        <v>4</v>
      </c>
    </row>
    <row r="24" spans="1:19" s="22" customFormat="1" ht="18" customHeight="1">
      <c r="A24" s="61">
        <f t="shared" si="0"/>
        <v>106</v>
      </c>
      <c r="B24" s="61" t="str">
        <f t="shared" si="0"/>
        <v>ส.มายอง บงกช</v>
      </c>
      <c r="C24" s="107"/>
      <c r="D24" s="58"/>
      <c r="E24" s="60"/>
      <c r="F24" s="61">
        <f t="shared" si="1"/>
        <v>106</v>
      </c>
      <c r="G24" s="61" t="str">
        <f t="shared" si="1"/>
        <v>ส.มายอง บงกช</v>
      </c>
      <c r="H24" s="59"/>
      <c r="I24" s="58"/>
      <c r="J24" s="60"/>
      <c r="K24" s="61">
        <f t="shared" si="2"/>
        <v>106</v>
      </c>
      <c r="L24" s="61" t="str">
        <f t="shared" si="2"/>
        <v>ส.มายอง บงกช</v>
      </c>
      <c r="M24" s="59"/>
      <c r="N24" s="58"/>
      <c r="P24" s="22">
        <v>21</v>
      </c>
      <c r="Q24" s="65">
        <v>106</v>
      </c>
      <c r="R24" s="65" t="s">
        <v>486</v>
      </c>
      <c r="S24" s="22">
        <v>1</v>
      </c>
    </row>
    <row r="25" spans="1:19" s="22" customFormat="1" ht="18" customHeight="1">
      <c r="A25" s="61">
        <f t="shared" si="0"/>
        <v>107</v>
      </c>
      <c r="B25" s="61" t="str">
        <f t="shared" si="0"/>
        <v>ส.สตรอ บงกช</v>
      </c>
      <c r="C25" s="107"/>
      <c r="D25" s="58"/>
      <c r="E25" s="60"/>
      <c r="F25" s="61">
        <f t="shared" si="1"/>
        <v>107</v>
      </c>
      <c r="G25" s="61" t="str">
        <f t="shared" si="1"/>
        <v>ส.สตรอ บงกช</v>
      </c>
      <c r="H25" s="59"/>
      <c r="I25" s="58"/>
      <c r="J25" s="60"/>
      <c r="K25" s="61">
        <f t="shared" si="2"/>
        <v>107</v>
      </c>
      <c r="L25" s="61" t="str">
        <f t="shared" si="2"/>
        <v>ส.สตรอ บงกช</v>
      </c>
      <c r="M25" s="59"/>
      <c r="N25" s="58"/>
      <c r="P25" s="22">
        <v>22</v>
      </c>
      <c r="Q25" s="65">
        <v>107</v>
      </c>
      <c r="R25" s="65" t="s">
        <v>487</v>
      </c>
      <c r="S25" s="22">
        <v>2</v>
      </c>
    </row>
    <row r="26" spans="1:19" s="22" customFormat="1" ht="18" customHeight="1">
      <c r="A26" s="61">
        <f t="shared" si="0"/>
        <v>108</v>
      </c>
      <c r="B26" s="61" t="str">
        <f t="shared" si="0"/>
        <v>ส.ช็อก บงกช</v>
      </c>
      <c r="C26" s="107"/>
      <c r="D26" s="58"/>
      <c r="E26" s="60"/>
      <c r="F26" s="61">
        <f t="shared" si="1"/>
        <v>108</v>
      </c>
      <c r="G26" s="61" t="str">
        <f t="shared" si="1"/>
        <v>ส.ช็อก บงกช</v>
      </c>
      <c r="H26" s="59"/>
      <c r="I26" s="58"/>
      <c r="J26" s="60"/>
      <c r="K26" s="61">
        <f t="shared" si="2"/>
        <v>108</v>
      </c>
      <c r="L26" s="61" t="str">
        <f t="shared" si="2"/>
        <v>ส.ช็อก บงกช</v>
      </c>
      <c r="M26" s="59"/>
      <c r="N26" s="58"/>
      <c r="P26" s="22">
        <v>23</v>
      </c>
      <c r="Q26" s="65">
        <v>108</v>
      </c>
      <c r="R26" s="65" t="s">
        <v>488</v>
      </c>
      <c r="S26" s="22">
        <v>3</v>
      </c>
    </row>
    <row r="27" spans="1:19" s="22" customFormat="1" ht="18" customHeight="1">
      <c r="A27" s="61">
        <f t="shared" si="0"/>
        <v>109</v>
      </c>
      <c r="B27" s="61" t="str">
        <f t="shared" si="0"/>
        <v>ส.ครีมนม บงกช</v>
      </c>
      <c r="C27" s="107"/>
      <c r="D27" s="58"/>
      <c r="E27" s="60"/>
      <c r="F27" s="61">
        <f t="shared" si="1"/>
        <v>109</v>
      </c>
      <c r="G27" s="61" t="str">
        <f t="shared" si="1"/>
        <v>ส.ครีมนม บงกช</v>
      </c>
      <c r="H27" s="59"/>
      <c r="I27" s="58"/>
      <c r="J27" s="60"/>
      <c r="K27" s="61">
        <f t="shared" si="2"/>
        <v>109</v>
      </c>
      <c r="L27" s="61" t="str">
        <f t="shared" si="2"/>
        <v>ส.ครีมนม บงกช</v>
      </c>
      <c r="M27" s="59"/>
      <c r="N27" s="58"/>
      <c r="P27" s="22">
        <v>24</v>
      </c>
      <c r="Q27" s="65">
        <v>109</v>
      </c>
      <c r="R27" s="65" t="s">
        <v>489</v>
      </c>
      <c r="S27" s="22">
        <v>4</v>
      </c>
    </row>
    <row r="28" spans="1:19" s="22" customFormat="1" ht="18" customHeight="1">
      <c r="A28" s="61">
        <f t="shared" si="0"/>
        <v>110</v>
      </c>
      <c r="B28" s="61" t="str">
        <f t="shared" si="0"/>
        <v>มะพร้าว บงกช</v>
      </c>
      <c r="C28" s="107"/>
      <c r="D28" s="58"/>
      <c r="E28" s="60"/>
      <c r="F28" s="61">
        <f t="shared" si="1"/>
        <v>110</v>
      </c>
      <c r="G28" s="61" t="str">
        <f t="shared" si="1"/>
        <v>มะพร้าว บงกช</v>
      </c>
      <c r="H28" s="59"/>
      <c r="I28" s="58"/>
      <c r="J28" s="60"/>
      <c r="K28" s="61">
        <f t="shared" si="2"/>
        <v>110</v>
      </c>
      <c r="L28" s="61" t="str">
        <f t="shared" si="2"/>
        <v>มะพร้าว บงกช</v>
      </c>
      <c r="M28" s="59"/>
      <c r="N28" s="58"/>
      <c r="P28" s="22">
        <v>25</v>
      </c>
      <c r="Q28" s="65">
        <v>110</v>
      </c>
      <c r="R28" s="65" t="s">
        <v>490</v>
      </c>
      <c r="S28" s="22">
        <v>5</v>
      </c>
    </row>
    <row r="29" spans="1:19" s="22" customFormat="1" ht="18" customHeight="1">
      <c r="A29" s="61">
        <f t="shared" si="0"/>
        <v>111</v>
      </c>
      <c r="B29" s="104" t="str">
        <f>R29</f>
        <v>ครีมหวาน บงกช</v>
      </c>
      <c r="C29" s="107"/>
      <c r="D29" s="58"/>
      <c r="E29" s="60"/>
      <c r="F29" s="61">
        <f t="shared" si="1"/>
        <v>111</v>
      </c>
      <c r="G29" s="104" t="str">
        <f t="shared" si="1"/>
        <v>ครีมหวาน บงกช</v>
      </c>
      <c r="H29" s="59"/>
      <c r="I29" s="58"/>
      <c r="J29" s="60"/>
      <c r="K29" s="61">
        <f t="shared" si="2"/>
        <v>111</v>
      </c>
      <c r="L29" s="104" t="str">
        <f t="shared" si="2"/>
        <v>ครีมหวาน บงกช</v>
      </c>
      <c r="M29" s="59"/>
      <c r="N29" s="58"/>
      <c r="P29" s="22">
        <v>26</v>
      </c>
      <c r="Q29" s="65">
        <v>111</v>
      </c>
      <c r="R29" s="65" t="s">
        <v>499</v>
      </c>
      <c r="S29" s="22">
        <v>6</v>
      </c>
    </row>
    <row r="30" spans="1:19" s="22" customFormat="1" ht="18" customHeight="1">
      <c r="A30" s="61" t="str">
        <f t="shared" si="0"/>
        <v>112</v>
      </c>
      <c r="B30" s="61" t="str">
        <f t="shared" si="0"/>
        <v>เนยสด บงกช</v>
      </c>
      <c r="C30" s="107"/>
      <c r="D30" s="58"/>
      <c r="E30" s="60"/>
      <c r="F30" s="61" t="str">
        <f t="shared" si="1"/>
        <v>112</v>
      </c>
      <c r="G30" s="61" t="str">
        <f t="shared" si="1"/>
        <v>เนยสด บงกช</v>
      </c>
      <c r="H30" s="59"/>
      <c r="I30" s="58"/>
      <c r="J30" s="60"/>
      <c r="K30" s="61" t="str">
        <f t="shared" si="2"/>
        <v>112</v>
      </c>
      <c r="L30" s="61" t="str">
        <f t="shared" si="2"/>
        <v>เนยสด บงกช</v>
      </c>
      <c r="M30" s="59"/>
      <c r="N30" s="58"/>
      <c r="P30" s="22">
        <v>27</v>
      </c>
      <c r="Q30" s="65" t="s">
        <v>434</v>
      </c>
      <c r="R30" s="65" t="s">
        <v>500</v>
      </c>
      <c r="S30" s="22">
        <v>7</v>
      </c>
    </row>
    <row r="31" spans="1:19" s="22" customFormat="1" ht="18" customHeight="1">
      <c r="A31" s="61" t="str">
        <f t="shared" si="0"/>
        <v>004</v>
      </c>
      <c r="B31" s="61" t="str">
        <f t="shared" si="0"/>
        <v>แพไอติมเล็ก</v>
      </c>
      <c r="C31" s="107"/>
      <c r="D31" s="58"/>
      <c r="E31" s="60"/>
      <c r="F31" s="61" t="str">
        <f t="shared" si="1"/>
        <v>004</v>
      </c>
      <c r="G31" s="61" t="str">
        <f t="shared" si="1"/>
        <v>แพไอติมเล็ก</v>
      </c>
      <c r="H31" s="59"/>
      <c r="I31" s="58"/>
      <c r="J31" s="60"/>
      <c r="K31" s="61" t="str">
        <f t="shared" si="2"/>
        <v>004</v>
      </c>
      <c r="L31" s="61" t="str">
        <f t="shared" si="2"/>
        <v>แพไอติมเล็ก</v>
      </c>
      <c r="M31" s="59"/>
      <c r="N31" s="58"/>
      <c r="P31" s="22">
        <v>28</v>
      </c>
      <c r="Q31" s="65" t="s">
        <v>416</v>
      </c>
      <c r="R31" s="65" t="s">
        <v>445</v>
      </c>
      <c r="S31" s="22">
        <v>8</v>
      </c>
    </row>
    <row r="32" spans="1:19" s="22" customFormat="1" ht="18" customHeight="1">
      <c r="A32" s="101" t="str">
        <f t="shared" ref="A32:B32" si="3">Q32</f>
        <v>05/06</v>
      </c>
      <c r="B32" s="61" t="str">
        <f t="shared" si="3"/>
        <v>แพ/นุ่ม Vat</v>
      </c>
      <c r="C32" s="107"/>
      <c r="D32" s="58"/>
      <c r="E32" s="60"/>
      <c r="F32" s="101" t="str">
        <f t="shared" ref="F32:G32" si="4">Q32</f>
        <v>05/06</v>
      </c>
      <c r="G32" s="61" t="str">
        <f t="shared" si="4"/>
        <v>แพ/นุ่ม Vat</v>
      </c>
      <c r="H32" s="59"/>
      <c r="I32" s="58"/>
      <c r="J32" s="60"/>
      <c r="K32" s="101" t="str">
        <f t="shared" ref="K32:L32" si="5">Q32</f>
        <v>05/06</v>
      </c>
      <c r="L32" s="61" t="str">
        <f t="shared" si="5"/>
        <v>แพ/นุ่ม Vat</v>
      </c>
      <c r="M32" s="59"/>
      <c r="N32" s="58"/>
      <c r="P32" s="22">
        <v>29</v>
      </c>
      <c r="Q32" s="100" t="s">
        <v>418</v>
      </c>
      <c r="R32" s="65" t="s">
        <v>446</v>
      </c>
      <c r="S32" s="22">
        <v>9</v>
      </c>
    </row>
    <row r="33" spans="1:19" s="22" customFormat="1" ht="18" customHeight="1">
      <c r="A33" s="101"/>
      <c r="B33" s="61"/>
      <c r="C33" s="107"/>
      <c r="D33" s="58"/>
      <c r="E33" s="60"/>
      <c r="F33" s="101"/>
      <c r="G33" s="61"/>
      <c r="H33" s="59"/>
      <c r="I33" s="58"/>
      <c r="J33" s="60"/>
      <c r="K33" s="101"/>
      <c r="L33" s="61"/>
      <c r="M33" s="59"/>
      <c r="N33" s="58"/>
      <c r="P33" s="22">
        <v>30</v>
      </c>
      <c r="Q33" s="65"/>
      <c r="R33" s="65"/>
      <c r="S33" s="22">
        <v>10</v>
      </c>
    </row>
    <row r="34" spans="1:19" s="22" customFormat="1" ht="18" customHeight="1">
      <c r="A34" s="101"/>
      <c r="B34" s="61"/>
      <c r="C34" s="107"/>
      <c r="D34" s="58"/>
      <c r="E34" s="60"/>
      <c r="F34" s="101"/>
      <c r="G34" s="61"/>
      <c r="H34" s="59"/>
      <c r="I34" s="58"/>
      <c r="J34" s="60"/>
      <c r="K34" s="101"/>
      <c r="L34" s="61"/>
      <c r="M34" s="59"/>
      <c r="N34" s="58"/>
      <c r="P34" s="22">
        <v>31</v>
      </c>
      <c r="Q34" s="65"/>
      <c r="R34" s="65"/>
      <c r="S34" s="22">
        <v>11</v>
      </c>
    </row>
    <row r="35" spans="1:19" s="22" customFormat="1" ht="18" customHeight="1">
      <c r="A35" s="101"/>
      <c r="B35" s="61"/>
      <c r="C35" s="107"/>
      <c r="D35" s="58"/>
      <c r="E35" s="60"/>
      <c r="F35" s="101"/>
      <c r="G35" s="61"/>
      <c r="H35" s="59"/>
      <c r="I35" s="58"/>
      <c r="J35" s="60"/>
      <c r="K35" s="101"/>
      <c r="L35" s="61"/>
      <c r="M35" s="59"/>
      <c r="N35" s="58"/>
      <c r="P35" s="22">
        <v>32</v>
      </c>
      <c r="Q35" s="65"/>
      <c r="R35" s="65"/>
      <c r="S35" s="108">
        <v>1</v>
      </c>
    </row>
    <row r="36" spans="1:19" s="22" customFormat="1" ht="18" customHeight="1">
      <c r="A36" s="101"/>
      <c r="B36" s="61"/>
      <c r="C36" s="107"/>
      <c r="D36" s="58"/>
      <c r="E36" s="60"/>
      <c r="F36" s="101"/>
      <c r="G36" s="61"/>
      <c r="H36" s="59"/>
      <c r="I36" s="58"/>
      <c r="J36" s="60"/>
      <c r="K36" s="101"/>
      <c r="L36" s="61"/>
      <c r="M36" s="59"/>
      <c r="N36" s="58"/>
      <c r="P36" s="22">
        <v>33</v>
      </c>
      <c r="Q36" s="65"/>
      <c r="R36" s="65"/>
      <c r="S36" s="108">
        <v>2</v>
      </c>
    </row>
    <row r="37" spans="1:19" s="22" customFormat="1" ht="18" customHeight="1">
      <c r="A37" s="61"/>
      <c r="B37" s="61"/>
      <c r="C37" s="107"/>
      <c r="D37" s="58"/>
      <c r="E37" s="60"/>
      <c r="F37" s="61"/>
      <c r="G37" s="61"/>
      <c r="H37" s="59"/>
      <c r="I37" s="58"/>
      <c r="J37" s="60"/>
      <c r="K37" s="61"/>
      <c r="L37" s="61"/>
      <c r="M37" s="59"/>
      <c r="N37" s="58"/>
      <c r="Q37" s="65"/>
      <c r="R37" s="65"/>
    </row>
    <row r="38" spans="1:19" s="22" customFormat="1" ht="18" customHeight="1">
      <c r="A38" s="61"/>
      <c r="B38" s="61"/>
      <c r="C38" s="107"/>
      <c r="D38" s="58"/>
      <c r="E38" s="60"/>
      <c r="F38" s="61"/>
      <c r="G38" s="61"/>
      <c r="H38" s="59"/>
      <c r="I38" s="58"/>
      <c r="J38" s="60"/>
      <c r="K38" s="61"/>
      <c r="L38" s="61"/>
      <c r="M38" s="59"/>
      <c r="N38" s="58"/>
      <c r="Q38" s="65"/>
      <c r="R38" s="65"/>
    </row>
    <row r="39" spans="1:19" s="22" customFormat="1" ht="18" customHeight="1">
      <c r="A39" s="61"/>
      <c r="B39" s="61"/>
      <c r="C39" s="107"/>
      <c r="D39" s="58"/>
      <c r="E39" s="60"/>
      <c r="F39" s="61"/>
      <c r="G39" s="61"/>
      <c r="H39" s="59"/>
      <c r="I39" s="58"/>
      <c r="J39" s="60"/>
      <c r="K39" s="61"/>
      <c r="L39" s="61"/>
      <c r="M39" s="59"/>
      <c r="N39" s="58"/>
      <c r="Q39" s="65"/>
      <c r="R39" s="65"/>
    </row>
    <row r="40" spans="1:19" s="22" customFormat="1" ht="18" customHeight="1">
      <c r="A40" s="61"/>
      <c r="B40" s="61"/>
      <c r="C40" s="107"/>
      <c r="D40" s="58"/>
      <c r="E40" s="60"/>
      <c r="F40" s="61"/>
      <c r="G40" s="61"/>
      <c r="H40" s="59"/>
      <c r="I40" s="58"/>
      <c r="J40" s="60"/>
      <c r="K40" s="61"/>
      <c r="L40" s="61"/>
      <c r="M40" s="59"/>
      <c r="N40" s="58"/>
      <c r="Q40" s="65"/>
      <c r="R40" s="65"/>
    </row>
    <row r="41" spans="1:19" s="22" customFormat="1" ht="18" customHeight="1">
      <c r="A41" s="61"/>
      <c r="B41" s="61"/>
      <c r="C41" s="107"/>
      <c r="D41" s="58"/>
      <c r="E41" s="60"/>
      <c r="F41" s="61"/>
      <c r="G41" s="61"/>
      <c r="H41" s="59"/>
      <c r="I41" s="58"/>
      <c r="J41" s="60"/>
      <c r="K41" s="61"/>
      <c r="L41" s="61"/>
      <c r="M41" s="59"/>
      <c r="N41" s="58"/>
      <c r="Q41" s="65"/>
      <c r="R41" s="65"/>
    </row>
    <row r="42" spans="1:19" s="22" customFormat="1" ht="18" customHeight="1">
      <c r="A42" s="61"/>
      <c r="B42" s="61"/>
      <c r="C42" s="107"/>
      <c r="D42" s="58"/>
      <c r="E42" s="60"/>
      <c r="F42" s="61"/>
      <c r="G42" s="61"/>
      <c r="H42" s="59"/>
      <c r="I42" s="58"/>
      <c r="J42" s="60"/>
      <c r="K42" s="61"/>
      <c r="L42" s="61"/>
      <c r="M42" s="59"/>
      <c r="N42" s="58"/>
      <c r="Q42" s="65"/>
      <c r="R42" s="65"/>
    </row>
    <row r="43" spans="1:19" s="22" customFormat="1" ht="18" customHeight="1">
      <c r="A43" s="384" t="s">
        <v>472</v>
      </c>
      <c r="B43" s="373"/>
      <c r="C43" s="373"/>
      <c r="D43" s="385"/>
      <c r="E43" s="60"/>
      <c r="F43" s="384" t="s">
        <v>472</v>
      </c>
      <c r="G43" s="373"/>
      <c r="H43" s="373"/>
      <c r="I43" s="385"/>
      <c r="J43" s="60"/>
      <c r="K43" s="384" t="s">
        <v>472</v>
      </c>
      <c r="L43" s="373"/>
      <c r="M43" s="373"/>
      <c r="N43" s="385"/>
      <c r="Q43" s="65"/>
      <c r="R43" s="65"/>
    </row>
    <row r="44" spans="1:19" s="22" customFormat="1" ht="18" customHeight="1">
      <c r="A44" s="386"/>
      <c r="B44" s="387"/>
      <c r="C44" s="387"/>
      <c r="D44" s="388"/>
      <c r="E44" s="60"/>
      <c r="F44" s="386"/>
      <c r="G44" s="387"/>
      <c r="H44" s="387"/>
      <c r="I44" s="388"/>
      <c r="J44" s="60"/>
      <c r="K44" s="386"/>
      <c r="L44" s="387"/>
      <c r="M44" s="387"/>
      <c r="N44" s="388"/>
      <c r="Q44" s="65"/>
      <c r="R44" s="65"/>
    </row>
    <row r="45" spans="1:19" s="22" customFormat="1" ht="12.95" customHeight="1">
      <c r="A45" s="267" t="s">
        <v>188</v>
      </c>
      <c r="B45" s="268"/>
      <c r="C45" s="268"/>
      <c r="D45" s="293"/>
      <c r="E45" s="60"/>
      <c r="F45" s="267" t="s">
        <v>188</v>
      </c>
      <c r="G45" s="268"/>
      <c r="H45" s="268"/>
      <c r="I45" s="293"/>
      <c r="J45" s="60"/>
      <c r="K45" s="267" t="s">
        <v>188</v>
      </c>
      <c r="L45" s="268"/>
      <c r="M45" s="268"/>
      <c r="N45" s="293"/>
    </row>
    <row r="46" spans="1:19" s="22" customFormat="1" ht="12.95" customHeight="1">
      <c r="A46" s="269"/>
      <c r="B46" s="270"/>
      <c r="C46" s="270"/>
      <c r="D46" s="294"/>
      <c r="E46" s="60"/>
      <c r="F46" s="269"/>
      <c r="G46" s="270"/>
      <c r="H46" s="270"/>
      <c r="I46" s="294"/>
      <c r="J46" s="60"/>
      <c r="K46" s="269"/>
      <c r="L46" s="270"/>
      <c r="M46" s="270"/>
      <c r="N46" s="294"/>
    </row>
    <row r="47" spans="1:19" s="22" customFormat="1" ht="21.2" customHeight="1">
      <c r="A47" s="272" t="s">
        <v>187</v>
      </c>
      <c r="B47" s="360"/>
      <c r="C47" s="360"/>
      <c r="D47" s="361"/>
      <c r="E47" s="40"/>
      <c r="F47" s="272" t="s">
        <v>187</v>
      </c>
      <c r="G47" s="360"/>
      <c r="H47" s="360"/>
      <c r="I47" s="361"/>
      <c r="J47" s="40"/>
      <c r="K47" s="272" t="s">
        <v>187</v>
      </c>
      <c r="L47" s="360"/>
      <c r="M47" s="360"/>
      <c r="N47" s="361"/>
    </row>
    <row r="48" spans="1:19" s="22" customFormat="1" ht="21.2" customHeight="1">
      <c r="A48" s="241" t="s">
        <v>268</v>
      </c>
      <c r="B48" s="273"/>
      <c r="C48" s="274"/>
      <c r="D48" s="290"/>
      <c r="E48" s="40"/>
      <c r="F48" s="241" t="s">
        <v>268</v>
      </c>
      <c r="G48" s="273"/>
      <c r="H48" s="274"/>
      <c r="I48" s="290"/>
      <c r="J48" s="40"/>
      <c r="K48" s="241" t="s">
        <v>268</v>
      </c>
      <c r="L48" s="273"/>
      <c r="M48" s="274"/>
      <c r="N48" s="290"/>
    </row>
    <row r="49" spans="1:14" s="22" customFormat="1" ht="21.2" customHeight="1">
      <c r="A49" s="241" t="s">
        <v>385</v>
      </c>
      <c r="B49" s="273"/>
      <c r="C49" s="274"/>
      <c r="D49" s="290"/>
      <c r="E49" s="40"/>
      <c r="F49" s="241" t="s">
        <v>385</v>
      </c>
      <c r="G49" s="273"/>
      <c r="H49" s="274"/>
      <c r="I49" s="290"/>
      <c r="J49" s="40"/>
      <c r="K49" s="241" t="s">
        <v>385</v>
      </c>
      <c r="L49" s="273"/>
      <c r="M49" s="274"/>
      <c r="N49" s="290"/>
    </row>
    <row r="50" spans="1:14" s="22" customFormat="1" ht="21.2" customHeight="1">
      <c r="A50" s="241" t="s">
        <v>276</v>
      </c>
      <c r="B50" s="273"/>
      <c r="C50" s="274"/>
      <c r="D50" s="290"/>
      <c r="E50" s="40"/>
      <c r="F50" s="241" t="s">
        <v>276</v>
      </c>
      <c r="G50" s="273"/>
      <c r="H50" s="274"/>
      <c r="I50" s="290"/>
      <c r="J50" s="40"/>
      <c r="K50" s="241" t="s">
        <v>276</v>
      </c>
      <c r="L50" s="273"/>
      <c r="M50" s="274"/>
      <c r="N50" s="290"/>
    </row>
    <row r="51" spans="1:14" s="22" customFormat="1" ht="21.2" customHeight="1">
      <c r="A51" s="241" t="s">
        <v>189</v>
      </c>
      <c r="B51" s="273"/>
      <c r="C51" s="274"/>
      <c r="D51" s="290"/>
      <c r="E51" s="40"/>
      <c r="F51" s="241" t="s">
        <v>189</v>
      </c>
      <c r="G51" s="273"/>
      <c r="H51" s="274"/>
      <c r="I51" s="290"/>
      <c r="J51" s="40"/>
      <c r="K51" s="241" t="s">
        <v>189</v>
      </c>
      <c r="L51" s="273"/>
      <c r="M51" s="274"/>
      <c r="N51" s="290"/>
    </row>
    <row r="52" spans="1:14" ht="23.45" customHeight="1">
      <c r="A52" s="241" t="s">
        <v>190</v>
      </c>
      <c r="B52" s="273"/>
      <c r="C52" s="274"/>
      <c r="D52" s="290"/>
      <c r="E52" s="40"/>
      <c r="F52" s="241" t="s">
        <v>190</v>
      </c>
      <c r="G52" s="273"/>
      <c r="H52" s="274"/>
      <c r="I52" s="290"/>
      <c r="J52" s="40"/>
      <c r="K52" s="241" t="s">
        <v>190</v>
      </c>
      <c r="L52" s="273"/>
      <c r="M52" s="274"/>
      <c r="N52" s="290"/>
    </row>
    <row r="53" spans="1:14" ht="23.45" customHeight="1">
      <c r="A53" s="241" t="s">
        <v>191</v>
      </c>
      <c r="B53" s="273"/>
      <c r="C53" s="274"/>
      <c r="D53" s="290"/>
      <c r="E53" s="40"/>
      <c r="F53" s="241" t="s">
        <v>191</v>
      </c>
      <c r="G53" s="273"/>
      <c r="H53" s="274"/>
      <c r="I53" s="290"/>
      <c r="J53" s="40"/>
      <c r="K53" s="241" t="s">
        <v>191</v>
      </c>
      <c r="L53" s="273"/>
      <c r="M53" s="274"/>
      <c r="N53" s="290"/>
    </row>
  </sheetData>
  <mergeCells count="33">
    <mergeCell ref="B48:D48"/>
    <mergeCell ref="G48:I48"/>
    <mergeCell ref="L48:N48"/>
    <mergeCell ref="B49:D49"/>
    <mergeCell ref="G49:I49"/>
    <mergeCell ref="L49:N49"/>
    <mergeCell ref="B53:D53"/>
    <mergeCell ref="G53:I53"/>
    <mergeCell ref="L53:N53"/>
    <mergeCell ref="B50:D50"/>
    <mergeCell ref="G50:I50"/>
    <mergeCell ref="L50:N50"/>
    <mergeCell ref="B51:D51"/>
    <mergeCell ref="G51:I51"/>
    <mergeCell ref="L51:N51"/>
    <mergeCell ref="B52:D52"/>
    <mergeCell ref="G52:I52"/>
    <mergeCell ref="L52:N52"/>
    <mergeCell ref="F47:I47"/>
    <mergeCell ref="K47:N47"/>
    <mergeCell ref="A1:D1"/>
    <mergeCell ref="F1:I1"/>
    <mergeCell ref="K1:N1"/>
    <mergeCell ref="A2:D2"/>
    <mergeCell ref="F2:I2"/>
    <mergeCell ref="K2:N2"/>
    <mergeCell ref="A43:D44"/>
    <mergeCell ref="F43:I44"/>
    <mergeCell ref="K43:N44"/>
    <mergeCell ref="A45:D46"/>
    <mergeCell ref="F45:I46"/>
    <mergeCell ref="K45:N46"/>
    <mergeCell ref="A47:D47"/>
  </mergeCells>
  <phoneticPr fontId="30" type="noConversion"/>
  <conditionalFormatting sqref="A4:B42 F4:G42 K4:L42">
    <cfRule type="containsErrors" dxfId="5" priority="2">
      <formula>ISERROR(A4)</formula>
    </cfRule>
  </conditionalFormatting>
  <conditionalFormatting sqref="K4:L42">
    <cfRule type="containsBlanks" dxfId="4" priority="1">
      <formula>LEN(TRIM(K4))=0</formula>
    </cfRule>
  </conditionalFormatting>
  <printOptions horizontalCentered="1"/>
  <pageMargins left="0.51181102362204722" right="0" top="0" bottom="0" header="0.31496062992125984" footer="0.31496062992125984"/>
  <pageSetup scale="75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AD680-B9E2-463D-B5A6-18B64802937C}">
  <sheetPr>
    <tabColor rgb="FFFFFF00"/>
  </sheetPr>
  <dimension ref="A1:X60"/>
  <sheetViews>
    <sheetView topLeftCell="A21" zoomScale="90" zoomScaleNormal="90" workbookViewId="0">
      <selection activeCell="H3" sqref="H3:I3"/>
    </sheetView>
  </sheetViews>
  <sheetFormatPr defaultColWidth="9" defaultRowHeight="18.75" customHeight="1"/>
  <cols>
    <col min="1" max="1" width="5" style="21" customWidth="1"/>
    <col min="2" max="2" width="11.875" style="21" customWidth="1"/>
    <col min="3" max="3" width="4.75" style="21" customWidth="1"/>
    <col min="4" max="4" width="7.875" style="21" customWidth="1"/>
    <col min="5" max="5" width="0.375" style="21" customWidth="1"/>
    <col min="6" max="6" width="5" style="21" customWidth="1"/>
    <col min="7" max="7" width="11.875" style="21" customWidth="1"/>
    <col min="8" max="8" width="4.75" style="21" customWidth="1"/>
    <col min="9" max="9" width="7.875" style="21" customWidth="1"/>
    <col min="10" max="10" width="0.375" style="21" customWidth="1"/>
    <col min="11" max="11" width="5" style="21" customWidth="1"/>
    <col min="12" max="12" width="11.875" style="21" customWidth="1"/>
    <col min="13" max="13" width="4.75" style="21" customWidth="1"/>
    <col min="14" max="14" width="7.875" style="21" customWidth="1"/>
    <col min="15" max="15" width="0.375" style="21" customWidth="1"/>
    <col min="16" max="16" width="5" style="21" customWidth="1"/>
    <col min="17" max="17" width="11.875" style="21" customWidth="1"/>
    <col min="18" max="18" width="4.75" style="21" customWidth="1"/>
    <col min="19" max="19" width="7.875" style="21" customWidth="1"/>
    <col min="20" max="23" width="9" style="21"/>
    <col min="24" max="24" width="16" style="21" customWidth="1"/>
    <col min="25" max="16384" width="9" style="21"/>
  </cols>
  <sheetData>
    <row r="1" spans="1:24" ht="19.7" hidden="1" customHeight="1">
      <c r="A1" s="264" t="s">
        <v>144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  <c r="R1" s="264"/>
      <c r="S1" s="264"/>
    </row>
    <row r="2" spans="1:24" ht="18.75" hidden="1" customHeight="1">
      <c r="A2" s="264" t="s">
        <v>1</v>
      </c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</row>
    <row r="3" spans="1:24" ht="18.75" customHeight="1">
      <c r="A3" s="219"/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</row>
    <row r="4" spans="1:24" ht="18.75" customHeight="1">
      <c r="A4" s="219"/>
      <c r="B4" s="219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1:24" ht="21.2" customHeight="1">
      <c r="A5" s="219"/>
      <c r="B5" s="219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1:24" ht="21.2" customHeight="1">
      <c r="A6" s="219"/>
      <c r="B6" s="219"/>
      <c r="C6" s="219"/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19"/>
    </row>
    <row r="7" spans="1:24" s="34" customFormat="1" ht="26.45" customHeight="1">
      <c r="A7" s="301" t="s">
        <v>144</v>
      </c>
      <c r="B7" s="301"/>
      <c r="C7" s="301"/>
      <c r="D7" s="301"/>
      <c r="E7" s="213"/>
      <c r="F7" s="302" t="s">
        <v>471</v>
      </c>
      <c r="G7" s="302"/>
      <c r="H7" s="302"/>
      <c r="I7" s="302"/>
      <c r="J7" s="302"/>
      <c r="K7" s="302"/>
      <c r="L7" s="302"/>
      <c r="M7" s="302"/>
      <c r="N7" s="302"/>
      <c r="O7" s="212"/>
      <c r="P7" s="303" t="s">
        <v>458</v>
      </c>
      <c r="Q7" s="303"/>
      <c r="R7" s="303"/>
      <c r="S7" s="303"/>
      <c r="T7" s="214"/>
    </row>
    <row r="8" spans="1:24" ht="25.5" customHeight="1">
      <c r="A8" s="295" t="s">
        <v>459</v>
      </c>
      <c r="B8" s="295"/>
      <c r="C8" s="295"/>
      <c r="D8" s="295"/>
      <c r="E8" s="39"/>
      <c r="F8" s="295" t="s">
        <v>459</v>
      </c>
      <c r="G8" s="295"/>
      <c r="H8" s="295"/>
      <c r="I8" s="295"/>
      <c r="J8" s="39"/>
      <c r="K8" s="295" t="s">
        <v>459</v>
      </c>
      <c r="L8" s="295"/>
      <c r="M8" s="295"/>
      <c r="N8" s="295"/>
      <c r="O8" s="39"/>
      <c r="P8" s="295" t="s">
        <v>459</v>
      </c>
      <c r="Q8" s="295"/>
      <c r="R8" s="295"/>
      <c r="S8" s="295"/>
    </row>
    <row r="9" spans="1:24" ht="21.95" customHeight="1">
      <c r="A9" s="29" t="s">
        <v>93</v>
      </c>
      <c r="B9" s="220" t="s">
        <v>100</v>
      </c>
      <c r="C9" s="36" t="s">
        <v>297</v>
      </c>
      <c r="D9" s="220" t="s">
        <v>298</v>
      </c>
      <c r="E9" s="40"/>
      <c r="F9" s="29" t="s">
        <v>93</v>
      </c>
      <c r="G9" s="220" t="s">
        <v>100</v>
      </c>
      <c r="H9" s="36" t="s">
        <v>297</v>
      </c>
      <c r="I9" s="220" t="s">
        <v>298</v>
      </c>
      <c r="J9" s="40"/>
      <c r="K9" s="29" t="s">
        <v>93</v>
      </c>
      <c r="L9" s="220" t="s">
        <v>100</v>
      </c>
      <c r="M9" s="36" t="s">
        <v>297</v>
      </c>
      <c r="N9" s="220" t="s">
        <v>298</v>
      </c>
      <c r="O9" s="40"/>
      <c r="P9" s="29" t="s">
        <v>93</v>
      </c>
      <c r="Q9" s="220" t="s">
        <v>100</v>
      </c>
      <c r="R9" s="36" t="s">
        <v>297</v>
      </c>
      <c r="S9" s="220" t="s">
        <v>298</v>
      </c>
      <c r="W9" s="63" t="s">
        <v>93</v>
      </c>
      <c r="X9" s="64" t="s">
        <v>100</v>
      </c>
    </row>
    <row r="10" spans="1:24" s="22" customFormat="1" ht="18" customHeight="1">
      <c r="A10" s="61" t="str">
        <f>W10</f>
        <v>058</v>
      </c>
      <c r="B10" s="61" t="str">
        <f>X10</f>
        <v>แดง</v>
      </c>
      <c r="C10" s="59"/>
      <c r="D10" s="58"/>
      <c r="E10" s="60"/>
      <c r="F10" s="61" t="str">
        <f>W10</f>
        <v>058</v>
      </c>
      <c r="G10" s="61" t="str">
        <f>X10</f>
        <v>แดง</v>
      </c>
      <c r="H10" s="59"/>
      <c r="I10" s="58"/>
      <c r="J10" s="60"/>
      <c r="K10" s="61" t="str">
        <f>W10</f>
        <v>058</v>
      </c>
      <c r="L10" s="61" t="str">
        <f>X10</f>
        <v>แดง</v>
      </c>
      <c r="M10" s="59"/>
      <c r="N10" s="58"/>
      <c r="O10" s="60"/>
      <c r="P10" s="61" t="str">
        <f>W10</f>
        <v>058</v>
      </c>
      <c r="Q10" s="61" t="str">
        <f>X10</f>
        <v>แดง</v>
      </c>
      <c r="R10" s="59"/>
      <c r="S10" s="58"/>
      <c r="V10" s="62"/>
      <c r="W10" s="65" t="s">
        <v>421</v>
      </c>
      <c r="X10" s="65" t="s">
        <v>422</v>
      </c>
    </row>
    <row r="11" spans="1:24" s="22" customFormat="1" ht="18" customHeight="1">
      <c r="A11" s="61" t="str">
        <f t="shared" ref="A11:B37" si="0">W11</f>
        <v>060</v>
      </c>
      <c r="B11" s="61" t="str">
        <f t="shared" si="0"/>
        <v>เตย</v>
      </c>
      <c r="C11" s="59"/>
      <c r="D11" s="58"/>
      <c r="E11" s="60"/>
      <c r="F11" s="61" t="str">
        <f t="shared" ref="F11:G37" si="1">W11</f>
        <v>060</v>
      </c>
      <c r="G11" s="61" t="str">
        <f t="shared" si="1"/>
        <v>เตย</v>
      </c>
      <c r="H11" s="59"/>
      <c r="I11" s="58"/>
      <c r="J11" s="60"/>
      <c r="K11" s="61" t="str">
        <f t="shared" ref="K11:L37" si="2">W11</f>
        <v>060</v>
      </c>
      <c r="L11" s="61" t="str">
        <f t="shared" si="2"/>
        <v>เตย</v>
      </c>
      <c r="M11" s="59"/>
      <c r="N11" s="58"/>
      <c r="O11" s="60"/>
      <c r="P11" s="61" t="str">
        <f t="shared" ref="P11:Q37" si="3">W11</f>
        <v>060</v>
      </c>
      <c r="Q11" s="61" t="str">
        <f t="shared" si="3"/>
        <v>เตย</v>
      </c>
      <c r="R11" s="59"/>
      <c r="S11" s="58"/>
      <c r="W11" s="65" t="s">
        <v>101</v>
      </c>
      <c r="X11" s="65" t="s">
        <v>102</v>
      </c>
    </row>
    <row r="12" spans="1:24" s="22" customFormat="1" ht="18" customHeight="1">
      <c r="A12" s="61" t="str">
        <f t="shared" si="0"/>
        <v>069</v>
      </c>
      <c r="B12" s="61" t="str">
        <f t="shared" si="0"/>
        <v>นม</v>
      </c>
      <c r="C12" s="59"/>
      <c r="D12" s="58"/>
      <c r="E12" s="60"/>
      <c r="F12" s="61" t="str">
        <f t="shared" si="1"/>
        <v>069</v>
      </c>
      <c r="G12" s="61" t="str">
        <f t="shared" si="1"/>
        <v>นม</v>
      </c>
      <c r="H12" s="59"/>
      <c r="I12" s="58"/>
      <c r="J12" s="60"/>
      <c r="K12" s="61" t="str">
        <f t="shared" si="2"/>
        <v>069</v>
      </c>
      <c r="L12" s="61" t="str">
        <f t="shared" si="2"/>
        <v>นม</v>
      </c>
      <c r="M12" s="59"/>
      <c r="N12" s="58"/>
      <c r="O12" s="60"/>
      <c r="P12" s="61" t="str">
        <f t="shared" si="3"/>
        <v>069</v>
      </c>
      <c r="Q12" s="61" t="str">
        <f t="shared" si="3"/>
        <v>นม</v>
      </c>
      <c r="R12" s="59"/>
      <c r="S12" s="58"/>
      <c r="W12" s="65" t="s">
        <v>411</v>
      </c>
      <c r="X12" s="65" t="s">
        <v>412</v>
      </c>
    </row>
    <row r="13" spans="1:24" s="22" customFormat="1" ht="18" customHeight="1">
      <c r="A13" s="61" t="str">
        <f t="shared" si="0"/>
        <v>070</v>
      </c>
      <c r="B13" s="61" t="str">
        <f t="shared" si="0"/>
        <v>เผือก</v>
      </c>
      <c r="C13" s="59"/>
      <c r="D13" s="58"/>
      <c r="E13" s="60"/>
      <c r="F13" s="61" t="str">
        <f t="shared" si="1"/>
        <v>070</v>
      </c>
      <c r="G13" s="61" t="str">
        <f t="shared" si="1"/>
        <v>เผือก</v>
      </c>
      <c r="H13" s="59"/>
      <c r="I13" s="58"/>
      <c r="J13" s="60"/>
      <c r="K13" s="61" t="str">
        <f t="shared" si="2"/>
        <v>070</v>
      </c>
      <c r="L13" s="61" t="str">
        <f t="shared" si="2"/>
        <v>เผือก</v>
      </c>
      <c r="M13" s="59"/>
      <c r="N13" s="58"/>
      <c r="O13" s="60"/>
      <c r="P13" s="61" t="str">
        <f t="shared" si="3"/>
        <v>070</v>
      </c>
      <c r="Q13" s="61" t="str">
        <f t="shared" si="3"/>
        <v>เผือก</v>
      </c>
      <c r="R13" s="59"/>
      <c r="S13" s="58"/>
      <c r="W13" s="65" t="s">
        <v>103</v>
      </c>
      <c r="X13" s="65" t="s">
        <v>104</v>
      </c>
    </row>
    <row r="14" spans="1:24" s="22" customFormat="1" ht="18" customHeight="1">
      <c r="A14" s="61" t="str">
        <f t="shared" si="0"/>
        <v>043</v>
      </c>
      <c r="B14" s="61" t="str">
        <f t="shared" si="0"/>
        <v>มะพร้าว</v>
      </c>
      <c r="C14" s="59"/>
      <c r="D14" s="58"/>
      <c r="E14" s="60"/>
      <c r="F14" s="61" t="str">
        <f t="shared" si="1"/>
        <v>043</v>
      </c>
      <c r="G14" s="61" t="str">
        <f t="shared" si="1"/>
        <v>มะพร้าว</v>
      </c>
      <c r="H14" s="59"/>
      <c r="I14" s="58"/>
      <c r="J14" s="60"/>
      <c r="K14" s="61" t="str">
        <f t="shared" si="2"/>
        <v>043</v>
      </c>
      <c r="L14" s="61" t="str">
        <f t="shared" si="2"/>
        <v>มะพร้าว</v>
      </c>
      <c r="M14" s="59"/>
      <c r="N14" s="58"/>
      <c r="O14" s="60"/>
      <c r="P14" s="61" t="str">
        <f t="shared" si="3"/>
        <v>043</v>
      </c>
      <c r="Q14" s="61" t="str">
        <f t="shared" si="3"/>
        <v>มะพร้าว</v>
      </c>
      <c r="R14" s="59"/>
      <c r="S14" s="58"/>
      <c r="W14" s="65" t="s">
        <v>105</v>
      </c>
      <c r="X14" s="65" t="s">
        <v>106</v>
      </c>
    </row>
    <row r="15" spans="1:24" s="22" customFormat="1" ht="18" customHeight="1">
      <c r="A15" s="61" t="str">
        <f t="shared" si="0"/>
        <v>012</v>
      </c>
      <c r="B15" s="61" t="str">
        <f t="shared" si="0"/>
        <v>สับปะรด</v>
      </c>
      <c r="C15" s="59"/>
      <c r="D15" s="58"/>
      <c r="E15" s="60"/>
      <c r="F15" s="61" t="str">
        <f t="shared" si="1"/>
        <v>012</v>
      </c>
      <c r="G15" s="61" t="str">
        <f t="shared" si="1"/>
        <v>สับปะรด</v>
      </c>
      <c r="H15" s="59"/>
      <c r="I15" s="58"/>
      <c r="J15" s="60"/>
      <c r="K15" s="61" t="str">
        <f t="shared" si="2"/>
        <v>012</v>
      </c>
      <c r="L15" s="61" t="str">
        <f t="shared" si="2"/>
        <v>สับปะรด</v>
      </c>
      <c r="M15" s="59"/>
      <c r="N15" s="58"/>
      <c r="O15" s="60"/>
      <c r="P15" s="61" t="str">
        <f t="shared" si="3"/>
        <v>012</v>
      </c>
      <c r="Q15" s="61" t="str">
        <f t="shared" si="3"/>
        <v>สับปะรด</v>
      </c>
      <c r="R15" s="59"/>
      <c r="S15" s="58"/>
      <c r="W15" s="65" t="s">
        <v>107</v>
      </c>
      <c r="X15" s="65" t="s">
        <v>42</v>
      </c>
    </row>
    <row r="16" spans="1:24" s="22" customFormat="1" ht="18" customHeight="1">
      <c r="A16" s="61" t="str">
        <f t="shared" si="0"/>
        <v>021</v>
      </c>
      <c r="B16" s="61" t="str">
        <f t="shared" si="0"/>
        <v>สตรอ</v>
      </c>
      <c r="C16" s="59"/>
      <c r="D16" s="58"/>
      <c r="E16" s="60"/>
      <c r="F16" s="61" t="str">
        <f t="shared" si="1"/>
        <v>021</v>
      </c>
      <c r="G16" s="61" t="str">
        <f t="shared" si="1"/>
        <v>สตรอ</v>
      </c>
      <c r="H16" s="59"/>
      <c r="I16" s="58"/>
      <c r="J16" s="60"/>
      <c r="K16" s="61" t="str">
        <f t="shared" si="2"/>
        <v>021</v>
      </c>
      <c r="L16" s="61" t="str">
        <f t="shared" si="2"/>
        <v>สตรอ</v>
      </c>
      <c r="M16" s="59"/>
      <c r="N16" s="58"/>
      <c r="O16" s="60"/>
      <c r="P16" s="61" t="str">
        <f t="shared" si="3"/>
        <v>021</v>
      </c>
      <c r="Q16" s="61" t="str">
        <f t="shared" si="3"/>
        <v>สตรอ</v>
      </c>
      <c r="R16" s="59"/>
      <c r="S16" s="58"/>
      <c r="W16" s="65" t="s">
        <v>108</v>
      </c>
      <c r="X16" s="65" t="s">
        <v>109</v>
      </c>
    </row>
    <row r="17" spans="1:24" s="22" customFormat="1" ht="18" customHeight="1">
      <c r="A17" s="61" t="str">
        <f t="shared" si="0"/>
        <v>029</v>
      </c>
      <c r="B17" s="61" t="str">
        <f t="shared" si="0"/>
        <v>ช็อค</v>
      </c>
      <c r="C17" s="59"/>
      <c r="D17" s="58"/>
      <c r="E17" s="60"/>
      <c r="F17" s="61" t="str">
        <f t="shared" si="1"/>
        <v>029</v>
      </c>
      <c r="G17" s="61" t="str">
        <f t="shared" si="1"/>
        <v>ช็อค</v>
      </c>
      <c r="H17" s="59"/>
      <c r="I17" s="58"/>
      <c r="J17" s="60"/>
      <c r="K17" s="61" t="str">
        <f t="shared" si="2"/>
        <v>029</v>
      </c>
      <c r="L17" s="61" t="str">
        <f t="shared" si="2"/>
        <v>ช็อค</v>
      </c>
      <c r="M17" s="59"/>
      <c r="N17" s="58"/>
      <c r="O17" s="60"/>
      <c r="P17" s="61" t="str">
        <f t="shared" si="3"/>
        <v>029</v>
      </c>
      <c r="Q17" s="61" t="str">
        <f t="shared" si="3"/>
        <v>ช็อค</v>
      </c>
      <c r="R17" s="59"/>
      <c r="S17" s="58"/>
      <c r="W17" s="65" t="s">
        <v>438</v>
      </c>
      <c r="X17" s="65" t="s">
        <v>439</v>
      </c>
    </row>
    <row r="18" spans="1:24" s="22" customFormat="1" ht="18" customHeight="1">
      <c r="A18" s="61" t="str">
        <f t="shared" si="0"/>
        <v>065</v>
      </c>
      <c r="B18" s="61" t="str">
        <f t="shared" si="0"/>
        <v>ข้าวโพด</v>
      </c>
      <c r="C18" s="59"/>
      <c r="D18" s="58"/>
      <c r="E18" s="60"/>
      <c r="F18" s="61" t="str">
        <f t="shared" si="1"/>
        <v>065</v>
      </c>
      <c r="G18" s="61" t="str">
        <f t="shared" si="1"/>
        <v>ข้าวโพด</v>
      </c>
      <c r="H18" s="59"/>
      <c r="I18" s="58"/>
      <c r="J18" s="60"/>
      <c r="K18" s="61" t="str">
        <f t="shared" si="2"/>
        <v>065</v>
      </c>
      <c r="L18" s="61" t="str">
        <f t="shared" si="2"/>
        <v>ข้าวโพด</v>
      </c>
      <c r="M18" s="59"/>
      <c r="N18" s="58"/>
      <c r="O18" s="60"/>
      <c r="P18" s="61" t="str">
        <f t="shared" si="3"/>
        <v>065</v>
      </c>
      <c r="Q18" s="61" t="str">
        <f t="shared" si="3"/>
        <v>ข้าวโพด</v>
      </c>
      <c r="R18" s="59"/>
      <c r="S18" s="58"/>
      <c r="W18" s="65" t="s">
        <v>110</v>
      </c>
      <c r="X18" s="65" t="s">
        <v>111</v>
      </c>
    </row>
    <row r="19" spans="1:24" s="22" customFormat="1" ht="18" customHeight="1">
      <c r="A19" s="61" t="str">
        <f t="shared" si="0"/>
        <v>067</v>
      </c>
      <c r="B19" s="61" t="str">
        <f t="shared" si="0"/>
        <v>ทุเรียน</v>
      </c>
      <c r="C19" s="59"/>
      <c r="D19" s="58"/>
      <c r="E19" s="60"/>
      <c r="F19" s="61" t="str">
        <f t="shared" si="1"/>
        <v>067</v>
      </c>
      <c r="G19" s="61" t="str">
        <f t="shared" si="1"/>
        <v>ทุเรียน</v>
      </c>
      <c r="H19" s="59"/>
      <c r="I19" s="58"/>
      <c r="J19" s="60"/>
      <c r="K19" s="61" t="str">
        <f t="shared" si="2"/>
        <v>067</v>
      </c>
      <c r="L19" s="61" t="str">
        <f t="shared" si="2"/>
        <v>ทุเรียน</v>
      </c>
      <c r="M19" s="59"/>
      <c r="N19" s="58"/>
      <c r="O19" s="60"/>
      <c r="P19" s="61" t="str">
        <f t="shared" si="3"/>
        <v>067</v>
      </c>
      <c r="Q19" s="61" t="str">
        <f t="shared" si="3"/>
        <v>ทุเรียน</v>
      </c>
      <c r="R19" s="59"/>
      <c r="S19" s="58"/>
      <c r="W19" s="65" t="s">
        <v>112</v>
      </c>
      <c r="X19" s="65" t="s">
        <v>113</v>
      </c>
    </row>
    <row r="20" spans="1:24" s="22" customFormat="1" ht="18" customHeight="1">
      <c r="A20" s="61" t="str">
        <f t="shared" si="0"/>
        <v>015</v>
      </c>
      <c r="B20" s="61" t="str">
        <f t="shared" si="0"/>
        <v>ไก่หยอง</v>
      </c>
      <c r="C20" s="59"/>
      <c r="D20" s="58"/>
      <c r="E20" s="60"/>
      <c r="F20" s="61" t="str">
        <f t="shared" si="1"/>
        <v>015</v>
      </c>
      <c r="G20" s="61" t="str">
        <f t="shared" si="1"/>
        <v>ไก่หยอง</v>
      </c>
      <c r="H20" s="59"/>
      <c r="I20" s="58"/>
      <c r="J20" s="60"/>
      <c r="K20" s="61" t="str">
        <f t="shared" si="2"/>
        <v>015</v>
      </c>
      <c r="L20" s="61" t="str">
        <f t="shared" si="2"/>
        <v>ไก่หยอง</v>
      </c>
      <c r="M20" s="59"/>
      <c r="N20" s="58"/>
      <c r="O20" s="60"/>
      <c r="P20" s="61" t="str">
        <f t="shared" si="3"/>
        <v>015</v>
      </c>
      <c r="Q20" s="61" t="str">
        <f t="shared" si="3"/>
        <v>ไก่หยอง</v>
      </c>
      <c r="R20" s="59"/>
      <c r="S20" s="58"/>
      <c r="W20" s="65" t="s">
        <v>114</v>
      </c>
      <c r="X20" s="65" t="s">
        <v>115</v>
      </c>
    </row>
    <row r="21" spans="1:24" s="22" customFormat="1" ht="18" customHeight="1">
      <c r="A21" s="61" t="str">
        <f t="shared" si="0"/>
        <v>028</v>
      </c>
      <c r="B21" s="61" t="str">
        <f t="shared" si="0"/>
        <v>ทูโทน</v>
      </c>
      <c r="C21" s="59"/>
      <c r="D21" s="58"/>
      <c r="E21" s="60"/>
      <c r="F21" s="61" t="str">
        <f t="shared" si="1"/>
        <v>028</v>
      </c>
      <c r="G21" s="61" t="str">
        <f t="shared" si="1"/>
        <v>ทูโทน</v>
      </c>
      <c r="H21" s="59"/>
      <c r="I21" s="58"/>
      <c r="J21" s="60"/>
      <c r="K21" s="61" t="str">
        <f t="shared" si="2"/>
        <v>028</v>
      </c>
      <c r="L21" s="61" t="str">
        <f t="shared" si="2"/>
        <v>ทูโทน</v>
      </c>
      <c r="M21" s="59"/>
      <c r="N21" s="58"/>
      <c r="O21" s="60"/>
      <c r="P21" s="61" t="str">
        <f t="shared" si="3"/>
        <v>028</v>
      </c>
      <c r="Q21" s="61" t="str">
        <f t="shared" si="3"/>
        <v>ทูโทน</v>
      </c>
      <c r="R21" s="59"/>
      <c r="S21" s="58"/>
      <c r="W21" s="65" t="s">
        <v>116</v>
      </c>
      <c r="X21" s="65" t="s">
        <v>117</v>
      </c>
    </row>
    <row r="22" spans="1:24" s="22" customFormat="1" ht="18" customHeight="1">
      <c r="A22" s="61" t="str">
        <f t="shared" si="0"/>
        <v>099</v>
      </c>
      <c r="B22" s="61" t="str">
        <f t="shared" si="0"/>
        <v>ซอสพิซซ่า</v>
      </c>
      <c r="C22" s="59"/>
      <c r="D22" s="58"/>
      <c r="E22" s="60"/>
      <c r="F22" s="61" t="str">
        <f t="shared" si="1"/>
        <v>099</v>
      </c>
      <c r="G22" s="61" t="str">
        <f t="shared" si="1"/>
        <v>ซอสพิซซ่า</v>
      </c>
      <c r="H22" s="59"/>
      <c r="I22" s="58"/>
      <c r="J22" s="60"/>
      <c r="K22" s="61" t="str">
        <f t="shared" si="2"/>
        <v>099</v>
      </c>
      <c r="L22" s="61" t="str">
        <f t="shared" si="2"/>
        <v>ซอสพิซซ่า</v>
      </c>
      <c r="M22" s="59"/>
      <c r="N22" s="58"/>
      <c r="O22" s="60"/>
      <c r="P22" s="61" t="str">
        <f t="shared" si="3"/>
        <v>099</v>
      </c>
      <c r="Q22" s="61" t="str">
        <f t="shared" si="3"/>
        <v>ซอสพิซซ่า</v>
      </c>
      <c r="R22" s="59"/>
      <c r="S22" s="58"/>
      <c r="W22" s="65" t="s">
        <v>118</v>
      </c>
      <c r="X22" s="65" t="s">
        <v>119</v>
      </c>
    </row>
    <row r="23" spans="1:24" s="22" customFormat="1" ht="18" customHeight="1">
      <c r="A23" s="61">
        <f t="shared" si="0"/>
        <v>100</v>
      </c>
      <c r="B23" s="61" t="str">
        <f t="shared" si="0"/>
        <v>ไส้กรอก</v>
      </c>
      <c r="C23" s="59"/>
      <c r="D23" s="58"/>
      <c r="E23" s="60"/>
      <c r="F23" s="61">
        <f t="shared" si="1"/>
        <v>100</v>
      </c>
      <c r="G23" s="61" t="str">
        <f t="shared" si="1"/>
        <v>ไส้กรอก</v>
      </c>
      <c r="H23" s="59"/>
      <c r="I23" s="58"/>
      <c r="J23" s="60"/>
      <c r="K23" s="61">
        <f t="shared" si="2"/>
        <v>100</v>
      </c>
      <c r="L23" s="61" t="str">
        <f t="shared" si="2"/>
        <v>ไส้กรอก</v>
      </c>
      <c r="M23" s="59"/>
      <c r="N23" s="58"/>
      <c r="O23" s="60"/>
      <c r="P23" s="61">
        <f t="shared" si="3"/>
        <v>100</v>
      </c>
      <c r="Q23" s="61" t="str">
        <f t="shared" si="3"/>
        <v>ไส้กรอก</v>
      </c>
      <c r="R23" s="59"/>
      <c r="S23" s="58"/>
      <c r="W23" s="65">
        <v>100</v>
      </c>
      <c r="X23" s="65" t="s">
        <v>120</v>
      </c>
    </row>
    <row r="24" spans="1:24" s="22" customFormat="1" ht="18" customHeight="1">
      <c r="A24" s="61">
        <f t="shared" si="0"/>
        <v>101</v>
      </c>
      <c r="B24" s="61" t="str">
        <f t="shared" si="0"/>
        <v>แฮมชีส</v>
      </c>
      <c r="C24" s="59"/>
      <c r="D24" s="58"/>
      <c r="E24" s="60"/>
      <c r="F24" s="61">
        <f t="shared" si="1"/>
        <v>101</v>
      </c>
      <c r="G24" s="61" t="str">
        <f t="shared" si="1"/>
        <v>แฮมชีส</v>
      </c>
      <c r="H24" s="59"/>
      <c r="I24" s="58"/>
      <c r="J24" s="60"/>
      <c r="K24" s="61">
        <f t="shared" si="2"/>
        <v>101</v>
      </c>
      <c r="L24" s="61" t="str">
        <f t="shared" si="2"/>
        <v>แฮมชีส</v>
      </c>
      <c r="M24" s="59"/>
      <c r="N24" s="58"/>
      <c r="O24" s="60"/>
      <c r="P24" s="61">
        <f t="shared" si="3"/>
        <v>101</v>
      </c>
      <c r="Q24" s="61" t="str">
        <f t="shared" si="3"/>
        <v>แฮมชีส</v>
      </c>
      <c r="R24" s="59"/>
      <c r="S24" s="58"/>
      <c r="W24" s="65">
        <v>101</v>
      </c>
      <c r="X24" s="65" t="s">
        <v>121</v>
      </c>
    </row>
    <row r="25" spans="1:24" s="22" customFormat="1" ht="18" customHeight="1">
      <c r="A25" s="61">
        <f t="shared" si="0"/>
        <v>115</v>
      </c>
      <c r="B25" s="61" t="str">
        <f>X25</f>
        <v>เนโกะ น้ำสลัด</v>
      </c>
      <c r="C25" s="59"/>
      <c r="D25" s="58"/>
      <c r="E25" s="60"/>
      <c r="F25" s="61">
        <f t="shared" si="1"/>
        <v>115</v>
      </c>
      <c r="G25" s="61" t="str">
        <f t="shared" si="1"/>
        <v>เนโกะ น้ำสลัด</v>
      </c>
      <c r="H25" s="59"/>
      <c r="I25" s="58"/>
      <c r="J25" s="60"/>
      <c r="K25" s="61">
        <f t="shared" si="2"/>
        <v>115</v>
      </c>
      <c r="L25" s="61" t="str">
        <f t="shared" si="2"/>
        <v>เนโกะ น้ำสลัด</v>
      </c>
      <c r="M25" s="59"/>
      <c r="N25" s="58"/>
      <c r="O25" s="60"/>
      <c r="P25" s="61">
        <f t="shared" si="3"/>
        <v>115</v>
      </c>
      <c r="Q25" s="61" t="str">
        <f t="shared" si="3"/>
        <v>เนโกะ น้ำสลัด</v>
      </c>
      <c r="R25" s="59"/>
      <c r="S25" s="58"/>
      <c r="W25" s="65">
        <v>115</v>
      </c>
      <c r="X25" s="65" t="s">
        <v>122</v>
      </c>
    </row>
    <row r="26" spans="1:24" s="22" customFormat="1" ht="18" customHeight="1">
      <c r="A26" s="61">
        <f t="shared" si="0"/>
        <v>120</v>
      </c>
      <c r="B26" s="105" t="str">
        <f t="shared" si="0"/>
        <v>ส.มายอง BG 30</v>
      </c>
      <c r="C26" s="59"/>
      <c r="D26" s="58"/>
      <c r="E26" s="60"/>
      <c r="F26" s="61">
        <f t="shared" si="1"/>
        <v>120</v>
      </c>
      <c r="G26" s="105" t="str">
        <f t="shared" si="1"/>
        <v>ส.มายอง BG 30</v>
      </c>
      <c r="H26" s="59"/>
      <c r="I26" s="58"/>
      <c r="J26" s="60"/>
      <c r="K26" s="61">
        <f t="shared" si="2"/>
        <v>120</v>
      </c>
      <c r="L26" s="105" t="str">
        <f t="shared" si="2"/>
        <v>ส.มายอง BG 30</v>
      </c>
      <c r="M26" s="59"/>
      <c r="N26" s="58"/>
      <c r="O26" s="60"/>
      <c r="P26" s="61">
        <f t="shared" si="3"/>
        <v>120</v>
      </c>
      <c r="Q26" s="105" t="str">
        <f t="shared" si="3"/>
        <v>ส.มายอง BG 30</v>
      </c>
      <c r="R26" s="59"/>
      <c r="S26" s="58"/>
      <c r="W26" s="65">
        <v>120</v>
      </c>
      <c r="X26" s="65" t="s">
        <v>440</v>
      </c>
    </row>
    <row r="27" spans="1:24" s="22" customFormat="1" ht="18" customHeight="1">
      <c r="A27" s="61">
        <f t="shared" si="0"/>
        <v>121</v>
      </c>
      <c r="B27" s="105" t="str">
        <f t="shared" si="0"/>
        <v>ส.สตรอ BG 30</v>
      </c>
      <c r="C27" s="59"/>
      <c r="D27" s="58"/>
      <c r="E27" s="60"/>
      <c r="F27" s="61">
        <f t="shared" si="1"/>
        <v>121</v>
      </c>
      <c r="G27" s="105" t="str">
        <f t="shared" si="1"/>
        <v>ส.สตรอ BG 30</v>
      </c>
      <c r="H27" s="59"/>
      <c r="I27" s="58"/>
      <c r="J27" s="60"/>
      <c r="K27" s="61">
        <f t="shared" si="2"/>
        <v>121</v>
      </c>
      <c r="L27" s="105" t="str">
        <f t="shared" si="2"/>
        <v>ส.สตรอ BG 30</v>
      </c>
      <c r="M27" s="59"/>
      <c r="N27" s="58"/>
      <c r="O27" s="60"/>
      <c r="P27" s="61">
        <f t="shared" si="3"/>
        <v>121</v>
      </c>
      <c r="Q27" s="105" t="str">
        <f t="shared" si="3"/>
        <v>ส.สตรอ BG 30</v>
      </c>
      <c r="R27" s="59"/>
      <c r="S27" s="58"/>
      <c r="W27" s="65">
        <v>121</v>
      </c>
      <c r="X27" s="65" t="s">
        <v>441</v>
      </c>
    </row>
    <row r="28" spans="1:24" s="22" customFormat="1" ht="18" customHeight="1">
      <c r="A28" s="61">
        <f t="shared" si="0"/>
        <v>122</v>
      </c>
      <c r="B28" s="105" t="str">
        <f t="shared" si="0"/>
        <v>ส.ช็อก BG 30</v>
      </c>
      <c r="C28" s="59"/>
      <c r="D28" s="58"/>
      <c r="E28" s="60"/>
      <c r="F28" s="61">
        <f t="shared" si="1"/>
        <v>122</v>
      </c>
      <c r="G28" s="105" t="str">
        <f t="shared" si="1"/>
        <v>ส.ช็อก BG 30</v>
      </c>
      <c r="H28" s="59"/>
      <c r="I28" s="58"/>
      <c r="J28" s="60"/>
      <c r="K28" s="61">
        <f t="shared" si="2"/>
        <v>122</v>
      </c>
      <c r="L28" s="105" t="str">
        <f t="shared" si="2"/>
        <v>ส.ช็อก BG 30</v>
      </c>
      <c r="M28" s="59"/>
      <c r="N28" s="58"/>
      <c r="O28" s="60"/>
      <c r="P28" s="61">
        <f t="shared" si="3"/>
        <v>122</v>
      </c>
      <c r="Q28" s="105" t="str">
        <f t="shared" si="3"/>
        <v>ส.ช็อก BG 30</v>
      </c>
      <c r="R28" s="59"/>
      <c r="S28" s="58"/>
      <c r="W28" s="65">
        <v>122</v>
      </c>
      <c r="X28" s="65" t="s">
        <v>442</v>
      </c>
    </row>
    <row r="29" spans="1:24" s="22" customFormat="1" ht="18" customHeight="1">
      <c r="A29" s="61">
        <f t="shared" si="0"/>
        <v>123</v>
      </c>
      <c r="B29" s="105" t="str">
        <f t="shared" si="0"/>
        <v>ส.ครีมนม BG 30</v>
      </c>
      <c r="C29" s="59"/>
      <c r="D29" s="58"/>
      <c r="E29" s="60"/>
      <c r="F29" s="61">
        <f t="shared" si="1"/>
        <v>123</v>
      </c>
      <c r="G29" s="105" t="str">
        <f t="shared" si="1"/>
        <v>ส.ครีมนม BG 30</v>
      </c>
      <c r="H29" s="59"/>
      <c r="I29" s="58"/>
      <c r="J29" s="60"/>
      <c r="K29" s="61">
        <f t="shared" si="2"/>
        <v>123</v>
      </c>
      <c r="L29" s="105" t="str">
        <f t="shared" si="2"/>
        <v>ส.ครีมนม BG 30</v>
      </c>
      <c r="M29" s="59"/>
      <c r="N29" s="58"/>
      <c r="O29" s="60"/>
      <c r="P29" s="61">
        <f t="shared" si="3"/>
        <v>123</v>
      </c>
      <c r="Q29" s="105" t="str">
        <f t="shared" si="3"/>
        <v>ส.ครีมนม BG 30</v>
      </c>
      <c r="R29" s="59"/>
      <c r="S29" s="58"/>
      <c r="W29" s="65">
        <v>123</v>
      </c>
      <c r="X29" s="65" t="s">
        <v>443</v>
      </c>
    </row>
    <row r="30" spans="1:24" s="22" customFormat="1" ht="18" customHeight="1">
      <c r="A30" s="61">
        <f t="shared" si="0"/>
        <v>102</v>
      </c>
      <c r="B30" s="61" t="str">
        <f t="shared" si="0"/>
        <v>ดำ บงกช</v>
      </c>
      <c r="C30" s="59"/>
      <c r="D30" s="58"/>
      <c r="E30" s="60"/>
      <c r="F30" s="61">
        <f t="shared" si="1"/>
        <v>102</v>
      </c>
      <c r="G30" s="61" t="str">
        <f t="shared" si="1"/>
        <v>ดำ บงกช</v>
      </c>
      <c r="H30" s="59"/>
      <c r="I30" s="58"/>
      <c r="J30" s="60"/>
      <c r="K30" s="61">
        <f t="shared" si="2"/>
        <v>102</v>
      </c>
      <c r="L30" s="61" t="str">
        <f t="shared" si="2"/>
        <v>ดำ บงกช</v>
      </c>
      <c r="M30" s="59"/>
      <c r="N30" s="58"/>
      <c r="O30" s="60"/>
      <c r="P30" s="61">
        <f t="shared" si="3"/>
        <v>102</v>
      </c>
      <c r="Q30" s="61" t="str">
        <f t="shared" si="3"/>
        <v>ดำ บงกช</v>
      </c>
      <c r="R30" s="59"/>
      <c r="S30" s="58"/>
      <c r="W30" s="65">
        <v>102</v>
      </c>
      <c r="X30" s="65" t="s">
        <v>482</v>
      </c>
    </row>
    <row r="31" spans="1:24" s="22" customFormat="1" ht="18" customHeight="1">
      <c r="A31" s="61">
        <f t="shared" si="0"/>
        <v>103</v>
      </c>
      <c r="B31" s="61" t="str">
        <f t="shared" si="0"/>
        <v>แดง บงกช</v>
      </c>
      <c r="C31" s="59"/>
      <c r="D31" s="58"/>
      <c r="E31" s="60"/>
      <c r="F31" s="61">
        <f t="shared" si="1"/>
        <v>103</v>
      </c>
      <c r="G31" s="61" t="str">
        <f t="shared" si="1"/>
        <v>แดง บงกช</v>
      </c>
      <c r="H31" s="59"/>
      <c r="I31" s="58"/>
      <c r="J31" s="60"/>
      <c r="K31" s="61">
        <f t="shared" si="2"/>
        <v>103</v>
      </c>
      <c r="L31" s="61" t="str">
        <f t="shared" si="2"/>
        <v>แดง บงกช</v>
      </c>
      <c r="M31" s="59"/>
      <c r="N31" s="58"/>
      <c r="O31" s="60"/>
      <c r="P31" s="61">
        <f t="shared" si="3"/>
        <v>103</v>
      </c>
      <c r="Q31" s="61" t="str">
        <f t="shared" si="3"/>
        <v>แดง บงกช</v>
      </c>
      <c r="R31" s="59"/>
      <c r="S31" s="58"/>
      <c r="W31" s="65">
        <v>103</v>
      </c>
      <c r="X31" s="65" t="s">
        <v>483</v>
      </c>
    </row>
    <row r="32" spans="1:24" s="22" customFormat="1" ht="18" customHeight="1">
      <c r="A32" s="61">
        <f t="shared" si="0"/>
        <v>104</v>
      </c>
      <c r="B32" s="61" t="str">
        <f t="shared" si="0"/>
        <v>เผือก บงกช</v>
      </c>
      <c r="C32" s="59"/>
      <c r="D32" s="58"/>
      <c r="E32" s="60"/>
      <c r="F32" s="61">
        <f t="shared" si="1"/>
        <v>104</v>
      </c>
      <c r="G32" s="61" t="str">
        <f t="shared" si="1"/>
        <v>เผือก บงกช</v>
      </c>
      <c r="H32" s="59"/>
      <c r="I32" s="58"/>
      <c r="J32" s="60"/>
      <c r="K32" s="61">
        <f t="shared" si="2"/>
        <v>104</v>
      </c>
      <c r="L32" s="61" t="str">
        <f t="shared" si="2"/>
        <v>เผือก บงกช</v>
      </c>
      <c r="M32" s="59"/>
      <c r="N32" s="58"/>
      <c r="O32" s="60"/>
      <c r="P32" s="61">
        <f t="shared" si="3"/>
        <v>104</v>
      </c>
      <c r="Q32" s="61" t="str">
        <f t="shared" si="3"/>
        <v>เผือก บงกช</v>
      </c>
      <c r="R32" s="59"/>
      <c r="S32" s="58"/>
      <c r="W32" s="65">
        <v>104</v>
      </c>
      <c r="X32" s="65" t="s">
        <v>484</v>
      </c>
    </row>
    <row r="33" spans="1:24" s="22" customFormat="1" ht="18" customHeight="1">
      <c r="A33" s="61">
        <f t="shared" si="0"/>
        <v>105</v>
      </c>
      <c r="B33" s="61" t="str">
        <f t="shared" si="0"/>
        <v>เตย บงกช</v>
      </c>
      <c r="C33" s="59"/>
      <c r="D33" s="58"/>
      <c r="E33" s="60"/>
      <c r="F33" s="61">
        <f t="shared" si="1"/>
        <v>105</v>
      </c>
      <c r="G33" s="61" t="str">
        <f t="shared" si="1"/>
        <v>เตย บงกช</v>
      </c>
      <c r="H33" s="59"/>
      <c r="I33" s="58"/>
      <c r="J33" s="60"/>
      <c r="K33" s="61">
        <f t="shared" si="2"/>
        <v>105</v>
      </c>
      <c r="L33" s="61" t="str">
        <f t="shared" si="2"/>
        <v>เตย บงกช</v>
      </c>
      <c r="M33" s="59"/>
      <c r="N33" s="58"/>
      <c r="O33" s="60"/>
      <c r="P33" s="61">
        <f t="shared" si="3"/>
        <v>105</v>
      </c>
      <c r="Q33" s="61" t="str">
        <f t="shared" si="3"/>
        <v>เตย บงกช</v>
      </c>
      <c r="R33" s="59"/>
      <c r="S33" s="58"/>
      <c r="W33" s="65">
        <v>105</v>
      </c>
      <c r="X33" s="65" t="s">
        <v>485</v>
      </c>
    </row>
    <row r="34" spans="1:24" s="22" customFormat="1" ht="18" customHeight="1">
      <c r="A34" s="61">
        <f t="shared" si="0"/>
        <v>106</v>
      </c>
      <c r="B34" s="61" t="str">
        <f t="shared" si="0"/>
        <v>ส.มายอง บงกช</v>
      </c>
      <c r="C34" s="59"/>
      <c r="D34" s="58"/>
      <c r="E34" s="60"/>
      <c r="F34" s="61">
        <f t="shared" si="1"/>
        <v>106</v>
      </c>
      <c r="G34" s="61" t="str">
        <f t="shared" si="1"/>
        <v>ส.มายอง บงกช</v>
      </c>
      <c r="H34" s="59"/>
      <c r="I34" s="58"/>
      <c r="J34" s="60"/>
      <c r="K34" s="61">
        <f t="shared" si="2"/>
        <v>106</v>
      </c>
      <c r="L34" s="61" t="str">
        <f t="shared" si="2"/>
        <v>ส.มายอง บงกช</v>
      </c>
      <c r="M34" s="59"/>
      <c r="N34" s="58"/>
      <c r="O34" s="60"/>
      <c r="P34" s="61">
        <f t="shared" si="3"/>
        <v>106</v>
      </c>
      <c r="Q34" s="61" t="str">
        <f t="shared" si="3"/>
        <v>ส.มายอง บงกช</v>
      </c>
      <c r="R34" s="59"/>
      <c r="S34" s="58"/>
      <c r="W34" s="65">
        <v>106</v>
      </c>
      <c r="X34" s="65" t="s">
        <v>486</v>
      </c>
    </row>
    <row r="35" spans="1:24" s="22" customFormat="1" ht="18" customHeight="1">
      <c r="A35" s="61">
        <f t="shared" si="0"/>
        <v>107</v>
      </c>
      <c r="B35" s="104" t="str">
        <f>X35</f>
        <v>ส.สตรอ บงกช</v>
      </c>
      <c r="C35" s="59"/>
      <c r="D35" s="58"/>
      <c r="E35" s="60"/>
      <c r="F35" s="61">
        <f t="shared" si="1"/>
        <v>107</v>
      </c>
      <c r="G35" s="104" t="str">
        <f t="shared" si="1"/>
        <v>ส.สตรอ บงกช</v>
      </c>
      <c r="H35" s="59"/>
      <c r="I35" s="58"/>
      <c r="J35" s="60"/>
      <c r="K35" s="61">
        <f t="shared" si="2"/>
        <v>107</v>
      </c>
      <c r="L35" s="104" t="str">
        <f t="shared" si="2"/>
        <v>ส.สตรอ บงกช</v>
      </c>
      <c r="M35" s="59"/>
      <c r="N35" s="58"/>
      <c r="O35" s="60"/>
      <c r="P35" s="61">
        <f t="shared" si="3"/>
        <v>107</v>
      </c>
      <c r="Q35" s="104" t="str">
        <f t="shared" si="3"/>
        <v>ส.สตรอ บงกช</v>
      </c>
      <c r="R35" s="59"/>
      <c r="S35" s="58"/>
      <c r="W35" s="65">
        <v>107</v>
      </c>
      <c r="X35" s="65" t="s">
        <v>487</v>
      </c>
    </row>
    <row r="36" spans="1:24" s="22" customFormat="1" ht="18" customHeight="1">
      <c r="A36" s="61">
        <f t="shared" si="0"/>
        <v>108</v>
      </c>
      <c r="B36" s="61" t="str">
        <f t="shared" si="0"/>
        <v>ส.ช็อก บงกช</v>
      </c>
      <c r="C36" s="59"/>
      <c r="D36" s="58"/>
      <c r="E36" s="60"/>
      <c r="F36" s="61">
        <f t="shared" si="1"/>
        <v>108</v>
      </c>
      <c r="G36" s="61" t="str">
        <f t="shared" si="1"/>
        <v>ส.ช็อก บงกช</v>
      </c>
      <c r="H36" s="59"/>
      <c r="I36" s="58"/>
      <c r="J36" s="60"/>
      <c r="K36" s="61">
        <f t="shared" si="2"/>
        <v>108</v>
      </c>
      <c r="L36" s="61" t="str">
        <f t="shared" si="2"/>
        <v>ส.ช็อก บงกช</v>
      </c>
      <c r="M36" s="59"/>
      <c r="N36" s="58"/>
      <c r="O36" s="60"/>
      <c r="P36" s="61">
        <f t="shared" si="3"/>
        <v>108</v>
      </c>
      <c r="Q36" s="61" t="str">
        <f t="shared" si="3"/>
        <v>ส.ช็อก บงกช</v>
      </c>
      <c r="R36" s="59"/>
      <c r="S36" s="58"/>
      <c r="W36" s="65">
        <v>108</v>
      </c>
      <c r="X36" s="65" t="s">
        <v>488</v>
      </c>
    </row>
    <row r="37" spans="1:24" s="22" customFormat="1" ht="18" customHeight="1">
      <c r="A37" s="61">
        <f t="shared" si="0"/>
        <v>109</v>
      </c>
      <c r="B37" s="61" t="str">
        <f t="shared" si="0"/>
        <v>ส.ครีมนม บงกช</v>
      </c>
      <c r="C37" s="59"/>
      <c r="D37" s="58"/>
      <c r="E37" s="60"/>
      <c r="F37" s="61">
        <f t="shared" si="1"/>
        <v>109</v>
      </c>
      <c r="G37" s="61" t="str">
        <f t="shared" si="1"/>
        <v>ส.ครีมนม บงกช</v>
      </c>
      <c r="H37" s="59"/>
      <c r="I37" s="58"/>
      <c r="J37" s="60"/>
      <c r="K37" s="61">
        <f t="shared" si="2"/>
        <v>109</v>
      </c>
      <c r="L37" s="61" t="str">
        <f t="shared" si="2"/>
        <v>ส.ครีมนม บงกช</v>
      </c>
      <c r="M37" s="59"/>
      <c r="N37" s="58"/>
      <c r="O37" s="60"/>
      <c r="P37" s="61">
        <f t="shared" si="3"/>
        <v>109</v>
      </c>
      <c r="Q37" s="61" t="str">
        <f t="shared" si="3"/>
        <v>ส.ครีมนม บงกช</v>
      </c>
      <c r="R37" s="59"/>
      <c r="S37" s="58"/>
      <c r="W37" s="65">
        <v>109</v>
      </c>
      <c r="X37" s="65" t="s">
        <v>489</v>
      </c>
    </row>
    <row r="38" spans="1:24" s="22" customFormat="1" ht="18" customHeight="1">
      <c r="A38" s="101">
        <f t="shared" ref="A38:B38" si="4">W38</f>
        <v>110</v>
      </c>
      <c r="B38" s="61" t="str">
        <f t="shared" si="4"/>
        <v>มะพร้าว บงกช</v>
      </c>
      <c r="C38" s="59"/>
      <c r="D38" s="58"/>
      <c r="E38" s="60"/>
      <c r="F38" s="101">
        <f t="shared" ref="F38:G38" si="5">W38</f>
        <v>110</v>
      </c>
      <c r="G38" s="61" t="str">
        <f t="shared" si="5"/>
        <v>มะพร้าว บงกช</v>
      </c>
      <c r="H38" s="59"/>
      <c r="I38" s="58"/>
      <c r="J38" s="60"/>
      <c r="K38" s="101">
        <f t="shared" ref="K38:L38" si="6">W38</f>
        <v>110</v>
      </c>
      <c r="L38" s="61" t="str">
        <f t="shared" si="6"/>
        <v>มะพร้าว บงกช</v>
      </c>
      <c r="M38" s="59"/>
      <c r="N38" s="58"/>
      <c r="O38" s="60"/>
      <c r="P38" s="101">
        <f t="shared" ref="P38:Q38" si="7">W38</f>
        <v>110</v>
      </c>
      <c r="Q38" s="61" t="str">
        <f t="shared" si="7"/>
        <v>มะพร้าว บงกช</v>
      </c>
      <c r="R38" s="59"/>
      <c r="S38" s="58"/>
      <c r="W38" s="65">
        <v>110</v>
      </c>
      <c r="X38" s="65" t="s">
        <v>490</v>
      </c>
    </row>
    <row r="39" spans="1:24" s="22" customFormat="1" ht="18" customHeight="1">
      <c r="A39" s="61"/>
      <c r="B39" s="61"/>
      <c r="C39" s="59"/>
      <c r="D39" s="58"/>
      <c r="E39" s="60"/>
      <c r="F39" s="61"/>
      <c r="G39" s="61"/>
      <c r="H39" s="59"/>
      <c r="I39" s="58"/>
      <c r="J39" s="60"/>
      <c r="K39" s="61"/>
      <c r="L39" s="61"/>
      <c r="M39" s="59"/>
      <c r="N39" s="58"/>
      <c r="O39" s="60"/>
      <c r="P39" s="61"/>
      <c r="Q39" s="61"/>
      <c r="R39" s="59"/>
      <c r="S39" s="58"/>
      <c r="W39" s="65">
        <v>111</v>
      </c>
      <c r="X39" s="65" t="s">
        <v>499</v>
      </c>
    </row>
    <row r="40" spans="1:24" s="22" customFormat="1" ht="18" customHeight="1">
      <c r="A40" s="61"/>
      <c r="B40" s="61"/>
      <c r="C40" s="59"/>
      <c r="D40" s="58"/>
      <c r="E40" s="60"/>
      <c r="F40" s="61"/>
      <c r="G40" s="61"/>
      <c r="H40" s="59"/>
      <c r="I40" s="58"/>
      <c r="J40" s="60"/>
      <c r="K40" s="61"/>
      <c r="L40" s="61"/>
      <c r="M40" s="59"/>
      <c r="N40" s="58"/>
      <c r="O40" s="60"/>
      <c r="P40" s="61"/>
      <c r="Q40" s="61"/>
      <c r="R40" s="59"/>
      <c r="S40" s="58"/>
      <c r="W40" s="65" t="s">
        <v>434</v>
      </c>
      <c r="X40" s="65" t="s">
        <v>500</v>
      </c>
    </row>
    <row r="41" spans="1:24" s="22" customFormat="1" ht="18" customHeight="1">
      <c r="A41" s="61"/>
      <c r="B41" s="61"/>
      <c r="C41" s="59"/>
      <c r="D41" s="58"/>
      <c r="E41" s="60"/>
      <c r="F41" s="61"/>
      <c r="G41" s="61"/>
      <c r="H41" s="59"/>
      <c r="I41" s="58"/>
      <c r="J41" s="60"/>
      <c r="K41" s="61"/>
      <c r="L41" s="61"/>
      <c r="M41" s="59"/>
      <c r="N41" s="58"/>
      <c r="O41" s="60"/>
      <c r="P41" s="61"/>
      <c r="Q41" s="61"/>
      <c r="R41" s="59"/>
      <c r="S41" s="58"/>
      <c r="W41" s="65" t="s">
        <v>416</v>
      </c>
      <c r="X41" s="65" t="s">
        <v>445</v>
      </c>
    </row>
    <row r="42" spans="1:24" s="22" customFormat="1" ht="18" customHeight="1">
      <c r="A42" s="61"/>
      <c r="B42" s="61"/>
      <c r="C42" s="59"/>
      <c r="D42" s="58"/>
      <c r="E42" s="60"/>
      <c r="F42" s="61"/>
      <c r="G42" s="61"/>
      <c r="H42" s="59"/>
      <c r="I42" s="58"/>
      <c r="J42" s="60"/>
      <c r="K42" s="61"/>
      <c r="L42" s="61"/>
      <c r="M42" s="59"/>
      <c r="N42" s="58"/>
      <c r="O42" s="60"/>
      <c r="P42" s="61"/>
      <c r="Q42" s="61"/>
      <c r="R42" s="59"/>
      <c r="S42" s="58"/>
      <c r="W42" s="100" t="s">
        <v>418</v>
      </c>
      <c r="X42" s="65" t="s">
        <v>446</v>
      </c>
    </row>
    <row r="43" spans="1:24" s="22" customFormat="1" ht="18" customHeight="1">
      <c r="A43" s="61"/>
      <c r="B43" s="61"/>
      <c r="C43" s="59"/>
      <c r="D43" s="58"/>
      <c r="E43" s="60"/>
      <c r="F43" s="61"/>
      <c r="G43" s="61"/>
      <c r="H43" s="59"/>
      <c r="I43" s="58"/>
      <c r="J43" s="60"/>
      <c r="K43" s="61"/>
      <c r="L43" s="61"/>
      <c r="M43" s="59"/>
      <c r="N43" s="58"/>
      <c r="O43" s="60"/>
      <c r="P43" s="61"/>
      <c r="Q43" s="61"/>
      <c r="R43" s="59"/>
      <c r="S43" s="58"/>
      <c r="W43" s="65"/>
      <c r="X43" s="65"/>
    </row>
    <row r="44" spans="1:24" s="22" customFormat="1" ht="18" hidden="1" customHeight="1">
      <c r="A44" s="61"/>
      <c r="B44" s="61"/>
      <c r="C44" s="59"/>
      <c r="D44" s="58"/>
      <c r="E44" s="60"/>
      <c r="F44" s="61"/>
      <c r="G44" s="61"/>
      <c r="H44" s="59"/>
      <c r="I44" s="58"/>
      <c r="J44" s="60"/>
      <c r="K44" s="61"/>
      <c r="L44" s="61"/>
      <c r="M44" s="59"/>
      <c r="N44" s="58"/>
      <c r="O44" s="60"/>
      <c r="P44" s="61"/>
      <c r="Q44" s="61"/>
      <c r="R44" s="59"/>
      <c r="S44" s="58"/>
      <c r="W44" s="65"/>
      <c r="X44" s="65"/>
    </row>
    <row r="45" spans="1:24" s="22" customFormat="1" ht="18" hidden="1" customHeight="1">
      <c r="A45" s="61"/>
      <c r="B45" s="61"/>
      <c r="C45" s="59"/>
      <c r="D45" s="58"/>
      <c r="E45" s="60"/>
      <c r="F45" s="61"/>
      <c r="G45" s="61"/>
      <c r="H45" s="59"/>
      <c r="I45" s="58"/>
      <c r="J45" s="60"/>
      <c r="K45" s="61"/>
      <c r="L45" s="61"/>
      <c r="M45" s="59"/>
      <c r="N45" s="58"/>
      <c r="O45" s="60"/>
      <c r="P45" s="61"/>
      <c r="Q45" s="61"/>
      <c r="R45" s="59"/>
      <c r="S45" s="58"/>
      <c r="W45" s="65"/>
      <c r="X45" s="65"/>
    </row>
    <row r="46" spans="1:24" s="22" customFormat="1" ht="18" customHeight="1">
      <c r="A46" s="267" t="s">
        <v>188</v>
      </c>
      <c r="B46" s="268"/>
      <c r="C46" s="268"/>
      <c r="D46" s="293"/>
      <c r="E46" s="60"/>
      <c r="F46" s="267" t="s">
        <v>188</v>
      </c>
      <c r="G46" s="268"/>
      <c r="H46" s="268"/>
      <c r="I46" s="293"/>
      <c r="J46" s="60"/>
      <c r="K46" s="267" t="s">
        <v>188</v>
      </c>
      <c r="L46" s="268"/>
      <c r="M46" s="268"/>
      <c r="N46" s="293"/>
      <c r="O46" s="60"/>
      <c r="P46" s="267" t="s">
        <v>188</v>
      </c>
      <c r="Q46" s="268"/>
      <c r="R46" s="268"/>
      <c r="S46" s="293"/>
    </row>
    <row r="47" spans="1:24" s="22" customFormat="1" ht="18" customHeight="1">
      <c r="A47" s="269"/>
      <c r="B47" s="270"/>
      <c r="C47" s="270"/>
      <c r="D47" s="294"/>
      <c r="E47" s="60"/>
      <c r="F47" s="269"/>
      <c r="G47" s="270"/>
      <c r="H47" s="270"/>
      <c r="I47" s="294"/>
      <c r="J47" s="60"/>
      <c r="K47" s="269"/>
      <c r="L47" s="270"/>
      <c r="M47" s="270"/>
      <c r="N47" s="294"/>
      <c r="O47" s="60"/>
      <c r="P47" s="269"/>
      <c r="Q47" s="270"/>
      <c r="R47" s="270"/>
      <c r="S47" s="294"/>
    </row>
    <row r="48" spans="1:24" s="22" customFormat="1" ht="21.2" customHeight="1">
      <c r="A48" s="272" t="s">
        <v>187</v>
      </c>
      <c r="B48" s="360"/>
      <c r="C48" s="360"/>
      <c r="D48" s="361"/>
      <c r="E48" s="40"/>
      <c r="F48" s="272" t="s">
        <v>187</v>
      </c>
      <c r="G48" s="360"/>
      <c r="H48" s="360"/>
      <c r="I48" s="361"/>
      <c r="J48" s="40"/>
      <c r="K48" s="272" t="s">
        <v>187</v>
      </c>
      <c r="L48" s="360"/>
      <c r="M48" s="360"/>
      <c r="N48" s="361"/>
      <c r="O48" s="40"/>
      <c r="P48" s="272" t="s">
        <v>187</v>
      </c>
      <c r="Q48" s="360"/>
      <c r="R48" s="360"/>
      <c r="S48" s="361"/>
    </row>
    <row r="49" spans="1:19" s="22" customFormat="1" ht="21.2" customHeight="1">
      <c r="A49" s="220" t="s">
        <v>268</v>
      </c>
      <c r="B49" s="273"/>
      <c r="C49" s="274"/>
      <c r="D49" s="290"/>
      <c r="E49" s="40"/>
      <c r="F49" s="220" t="s">
        <v>268</v>
      </c>
      <c r="G49" s="273"/>
      <c r="H49" s="274"/>
      <c r="I49" s="290"/>
      <c r="J49" s="40"/>
      <c r="K49" s="220" t="s">
        <v>268</v>
      </c>
      <c r="L49" s="273"/>
      <c r="M49" s="274"/>
      <c r="N49" s="290"/>
      <c r="O49" s="40"/>
      <c r="P49" s="220" t="s">
        <v>268</v>
      </c>
      <c r="Q49" s="273"/>
      <c r="R49" s="274"/>
      <c r="S49" s="290"/>
    </row>
    <row r="50" spans="1:19" s="22" customFormat="1" ht="21.2" customHeight="1">
      <c r="A50" s="220" t="s">
        <v>385</v>
      </c>
      <c r="B50" s="273"/>
      <c r="C50" s="274"/>
      <c r="D50" s="290"/>
      <c r="E50" s="40"/>
      <c r="F50" s="220" t="s">
        <v>385</v>
      </c>
      <c r="G50" s="273"/>
      <c r="H50" s="274"/>
      <c r="I50" s="290"/>
      <c r="J50" s="40"/>
      <c r="K50" s="220" t="s">
        <v>385</v>
      </c>
      <c r="L50" s="273"/>
      <c r="M50" s="274"/>
      <c r="N50" s="290"/>
      <c r="O50" s="40"/>
      <c r="P50" s="220" t="s">
        <v>385</v>
      </c>
      <c r="Q50" s="273"/>
      <c r="R50" s="274"/>
      <c r="S50" s="290"/>
    </row>
    <row r="51" spans="1:19" s="22" customFormat="1" ht="21.2" customHeight="1">
      <c r="A51" s="220" t="s">
        <v>276</v>
      </c>
      <c r="B51" s="273"/>
      <c r="C51" s="274"/>
      <c r="D51" s="290"/>
      <c r="E51" s="40"/>
      <c r="F51" s="220" t="s">
        <v>276</v>
      </c>
      <c r="G51" s="273"/>
      <c r="H51" s="274"/>
      <c r="I51" s="290"/>
      <c r="J51" s="40"/>
      <c r="K51" s="220" t="s">
        <v>276</v>
      </c>
      <c r="L51" s="273"/>
      <c r="M51" s="274"/>
      <c r="N51" s="290"/>
      <c r="O51" s="40"/>
      <c r="P51" s="220" t="s">
        <v>276</v>
      </c>
      <c r="Q51" s="273"/>
      <c r="R51" s="274"/>
      <c r="S51" s="290"/>
    </row>
    <row r="52" spans="1:19" s="22" customFormat="1" ht="21.2" customHeight="1">
      <c r="A52" s="220" t="s">
        <v>189</v>
      </c>
      <c r="B52" s="273"/>
      <c r="C52" s="274"/>
      <c r="D52" s="290"/>
      <c r="E52" s="40"/>
      <c r="F52" s="220" t="s">
        <v>189</v>
      </c>
      <c r="G52" s="273"/>
      <c r="H52" s="274"/>
      <c r="I52" s="290"/>
      <c r="J52" s="40"/>
      <c r="K52" s="220" t="s">
        <v>189</v>
      </c>
      <c r="L52" s="273"/>
      <c r="M52" s="274"/>
      <c r="N52" s="290"/>
      <c r="O52" s="40"/>
      <c r="P52" s="220" t="s">
        <v>189</v>
      </c>
      <c r="Q52" s="273"/>
      <c r="R52" s="274"/>
      <c r="S52" s="290"/>
    </row>
    <row r="53" spans="1:19" ht="23.45" customHeight="1">
      <c r="A53" s="220" t="s">
        <v>190</v>
      </c>
      <c r="B53" s="273"/>
      <c r="C53" s="274"/>
      <c r="D53" s="290"/>
      <c r="E53" s="40"/>
      <c r="F53" s="220" t="s">
        <v>190</v>
      </c>
      <c r="G53" s="273"/>
      <c r="H53" s="274"/>
      <c r="I53" s="290"/>
      <c r="J53" s="40"/>
      <c r="K53" s="220" t="s">
        <v>190</v>
      </c>
      <c r="L53" s="273"/>
      <c r="M53" s="274"/>
      <c r="N53" s="290"/>
      <c r="O53" s="40"/>
      <c r="P53" s="220" t="s">
        <v>190</v>
      </c>
      <c r="Q53" s="273"/>
      <c r="R53" s="274"/>
      <c r="S53" s="290"/>
    </row>
    <row r="54" spans="1:19" ht="23.45" customHeight="1">
      <c r="A54" s="220" t="s">
        <v>191</v>
      </c>
      <c r="B54" s="273"/>
      <c r="C54" s="274"/>
      <c r="D54" s="290"/>
      <c r="E54" s="40"/>
      <c r="F54" s="220" t="s">
        <v>191</v>
      </c>
      <c r="G54" s="273"/>
      <c r="H54" s="274"/>
      <c r="I54" s="290"/>
      <c r="J54" s="40"/>
      <c r="K54" s="220" t="s">
        <v>191</v>
      </c>
      <c r="L54" s="273"/>
      <c r="M54" s="274"/>
      <c r="N54" s="290"/>
      <c r="O54" s="40"/>
      <c r="P54" s="220" t="s">
        <v>191</v>
      </c>
      <c r="Q54" s="273"/>
      <c r="R54" s="274"/>
      <c r="S54" s="290"/>
    </row>
    <row r="55" spans="1:19" ht="22.7" hidden="1" customHeight="1">
      <c r="A55" s="220" t="s">
        <v>501</v>
      </c>
      <c r="B55" s="273"/>
      <c r="C55" s="274"/>
      <c r="D55" s="290"/>
      <c r="E55" s="40"/>
      <c r="F55" s="220" t="s">
        <v>501</v>
      </c>
      <c r="G55" s="273"/>
      <c r="H55" s="274"/>
      <c r="I55" s="290"/>
      <c r="J55" s="40"/>
      <c r="K55" s="220" t="s">
        <v>501</v>
      </c>
      <c r="L55" s="273"/>
      <c r="M55" s="274"/>
      <c r="N55" s="290"/>
      <c r="O55" s="40"/>
      <c r="P55" s="220" t="s">
        <v>501</v>
      </c>
      <c r="Q55" s="273"/>
      <c r="R55" s="274"/>
      <c r="S55" s="290"/>
    </row>
    <row r="56" spans="1:19" ht="22.7" hidden="1" customHeight="1">
      <c r="A56" s="239" t="s">
        <v>192</v>
      </c>
      <c r="B56" s="273"/>
      <c r="C56" s="274"/>
      <c r="D56" s="290"/>
      <c r="E56" s="40"/>
      <c r="F56" s="239" t="s">
        <v>192</v>
      </c>
      <c r="G56" s="273"/>
      <c r="H56" s="274"/>
      <c r="I56" s="290"/>
      <c r="J56" s="40"/>
      <c r="K56" s="239" t="s">
        <v>192</v>
      </c>
      <c r="L56" s="273"/>
      <c r="M56" s="274"/>
      <c r="N56" s="290"/>
      <c r="O56" s="40"/>
      <c r="P56" s="239" t="s">
        <v>192</v>
      </c>
      <c r="Q56" s="273"/>
      <c r="R56" s="274"/>
      <c r="S56" s="290"/>
    </row>
    <row r="57" spans="1:19" ht="22.7" hidden="1" customHeight="1">
      <c r="A57" s="239" t="s">
        <v>193</v>
      </c>
      <c r="B57" s="273"/>
      <c r="C57" s="274"/>
      <c r="D57" s="290"/>
      <c r="E57" s="40"/>
      <c r="F57" s="239" t="s">
        <v>193</v>
      </c>
      <c r="G57" s="273"/>
      <c r="H57" s="274"/>
      <c r="I57" s="290"/>
      <c r="J57" s="40"/>
      <c r="K57" s="239" t="s">
        <v>193</v>
      </c>
      <c r="L57" s="273"/>
      <c r="M57" s="274"/>
      <c r="N57" s="290"/>
      <c r="O57" s="40"/>
      <c r="P57" s="239" t="s">
        <v>193</v>
      </c>
      <c r="Q57" s="273"/>
      <c r="R57" s="274"/>
      <c r="S57" s="290"/>
    </row>
    <row r="58" spans="1:19" s="34" customFormat="1" ht="27.2" hidden="1" customHeight="1">
      <c r="A58" s="275" t="s">
        <v>194</v>
      </c>
      <c r="B58" s="276"/>
      <c r="C58" s="276"/>
      <c r="D58" s="276"/>
      <c r="E58" s="40"/>
      <c r="F58" s="275" t="s">
        <v>194</v>
      </c>
      <c r="G58" s="276"/>
      <c r="H58" s="276"/>
      <c r="I58" s="276"/>
      <c r="J58" s="40"/>
      <c r="K58" s="275" t="s">
        <v>194</v>
      </c>
      <c r="L58" s="276"/>
      <c r="M58" s="276"/>
      <c r="N58" s="292"/>
      <c r="O58" s="40"/>
      <c r="P58" s="275" t="s">
        <v>194</v>
      </c>
      <c r="Q58" s="276"/>
      <c r="R58" s="276"/>
      <c r="S58" s="292"/>
    </row>
    <row r="59" spans="1:19" s="34" customFormat="1" ht="22.7" hidden="1" customHeight="1">
      <c r="A59" s="277" t="s">
        <v>195</v>
      </c>
      <c r="B59" s="278"/>
      <c r="C59" s="278"/>
      <c r="D59" s="278"/>
      <c r="E59" s="41"/>
      <c r="F59" s="277" t="s">
        <v>195</v>
      </c>
      <c r="G59" s="278"/>
      <c r="H59" s="278"/>
      <c r="I59" s="278"/>
      <c r="J59" s="41"/>
      <c r="K59" s="277" t="s">
        <v>195</v>
      </c>
      <c r="L59" s="278"/>
      <c r="M59" s="278"/>
      <c r="N59" s="291"/>
      <c r="O59" s="41"/>
      <c r="P59" s="277" t="s">
        <v>195</v>
      </c>
      <c r="Q59" s="278"/>
      <c r="R59" s="278"/>
      <c r="S59" s="291"/>
    </row>
    <row r="60" spans="1:19" ht="23.45" customHeight="1"/>
  </sheetData>
  <mergeCells count="61">
    <mergeCell ref="A8:D8"/>
    <mergeCell ref="F8:I8"/>
    <mergeCell ref="K8:N8"/>
    <mergeCell ref="P8:S8"/>
    <mergeCell ref="A1:S1"/>
    <mergeCell ref="A2:N2"/>
    <mergeCell ref="A7:D7"/>
    <mergeCell ref="F7:N7"/>
    <mergeCell ref="P7:S7"/>
    <mergeCell ref="A46:D47"/>
    <mergeCell ref="F46:I47"/>
    <mergeCell ref="K46:N47"/>
    <mergeCell ref="P46:S47"/>
    <mergeCell ref="A48:D48"/>
    <mergeCell ref="F48:I48"/>
    <mergeCell ref="K48:N48"/>
    <mergeCell ref="P48:S48"/>
    <mergeCell ref="B49:D49"/>
    <mergeCell ref="G49:I49"/>
    <mergeCell ref="L49:N49"/>
    <mergeCell ref="Q49:S49"/>
    <mergeCell ref="B50:D50"/>
    <mergeCell ref="G50:I50"/>
    <mergeCell ref="L50:N50"/>
    <mergeCell ref="Q50:S50"/>
    <mergeCell ref="B51:D51"/>
    <mergeCell ref="G51:I51"/>
    <mergeCell ref="L51:N51"/>
    <mergeCell ref="Q51:S51"/>
    <mergeCell ref="B52:D52"/>
    <mergeCell ref="G52:I52"/>
    <mergeCell ref="L52:N52"/>
    <mergeCell ref="Q52:S52"/>
    <mergeCell ref="B53:D53"/>
    <mergeCell ref="G53:I53"/>
    <mergeCell ref="L53:N53"/>
    <mergeCell ref="Q53:S53"/>
    <mergeCell ref="B54:D54"/>
    <mergeCell ref="G54:I54"/>
    <mergeCell ref="L54:N54"/>
    <mergeCell ref="Q54:S54"/>
    <mergeCell ref="B55:D55"/>
    <mergeCell ref="G55:I55"/>
    <mergeCell ref="L55:N55"/>
    <mergeCell ref="Q55:S55"/>
    <mergeCell ref="B56:D56"/>
    <mergeCell ref="G56:I56"/>
    <mergeCell ref="L56:N56"/>
    <mergeCell ref="Q56:S56"/>
    <mergeCell ref="A59:D59"/>
    <mergeCell ref="F59:I59"/>
    <mergeCell ref="K59:N59"/>
    <mergeCell ref="P59:S59"/>
    <mergeCell ref="B57:D57"/>
    <mergeCell ref="G57:I57"/>
    <mergeCell ref="L57:N57"/>
    <mergeCell ref="Q57:S57"/>
    <mergeCell ref="A58:D58"/>
    <mergeCell ref="F58:I58"/>
    <mergeCell ref="K58:N58"/>
    <mergeCell ref="P58:S58"/>
  </mergeCells>
  <conditionalFormatting sqref="A10:B45 F10:G45 K10:L45 P10:Q45">
    <cfRule type="containsErrors" dxfId="3" priority="2">
      <formula>ISERROR(A10)</formula>
    </cfRule>
  </conditionalFormatting>
  <conditionalFormatting sqref="P10:Q45">
    <cfRule type="containsBlanks" dxfId="2" priority="1">
      <formula>LEN(TRIM(P10))=0</formula>
    </cfRule>
  </conditionalFormatting>
  <pageMargins left="0.51181102362204722" right="0" top="7.874015748031496E-2" bottom="0" header="0.31496062992125984" footer="0.31496062992125984"/>
  <pageSetup paperSize="9" scale="75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21D6-CBDE-4467-9874-B6BDB80F4DE4}">
  <dimension ref="A1:X59"/>
  <sheetViews>
    <sheetView topLeftCell="A33" zoomScale="90" zoomScaleNormal="90" workbookViewId="0">
      <selection activeCell="H3" sqref="H3:I3"/>
    </sheetView>
  </sheetViews>
  <sheetFormatPr defaultColWidth="9" defaultRowHeight="18.75" customHeight="1"/>
  <cols>
    <col min="1" max="1" width="5" style="21" customWidth="1"/>
    <col min="2" max="2" width="11.875" style="21" customWidth="1"/>
    <col min="3" max="3" width="4.75" style="21" customWidth="1"/>
    <col min="4" max="4" width="7.875" style="21" customWidth="1"/>
    <col min="5" max="5" width="0.375" style="21" customWidth="1"/>
    <col min="6" max="6" width="5" style="21" customWidth="1"/>
    <col min="7" max="7" width="11.875" style="21" customWidth="1"/>
    <col min="8" max="8" width="4.75" style="21" customWidth="1"/>
    <col min="9" max="9" width="7.875" style="21" customWidth="1"/>
    <col min="10" max="10" width="0.375" style="21" customWidth="1"/>
    <col min="11" max="11" width="5" style="21" customWidth="1"/>
    <col min="12" max="12" width="11.875" style="21" customWidth="1"/>
    <col min="13" max="13" width="4.75" style="21" customWidth="1"/>
    <col min="14" max="14" width="7.875" style="21" customWidth="1"/>
    <col min="15" max="15" width="0.375" style="21" customWidth="1"/>
    <col min="16" max="16" width="5" style="21" customWidth="1"/>
    <col min="17" max="17" width="11.875" style="21" customWidth="1"/>
    <col min="18" max="18" width="4.75" style="21" customWidth="1"/>
    <col min="19" max="19" width="7.875" style="21" customWidth="1"/>
    <col min="20" max="23" width="9" style="21"/>
    <col min="24" max="24" width="16" style="21" customWidth="1"/>
    <col min="25" max="16384" width="9" style="21"/>
  </cols>
  <sheetData>
    <row r="1" spans="1:24" ht="19.7" hidden="1" customHeight="1">
      <c r="A1" s="264" t="s">
        <v>144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  <c r="R1" s="264"/>
      <c r="S1" s="264"/>
    </row>
    <row r="2" spans="1:24" ht="18.75" hidden="1" customHeight="1">
      <c r="A2" s="264" t="s">
        <v>1</v>
      </c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</row>
    <row r="3" spans="1:24" ht="18.75" customHeight="1">
      <c r="A3" s="219"/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</row>
    <row r="4" spans="1:24" ht="18.75" customHeight="1">
      <c r="A4" s="219"/>
      <c r="B4" s="219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1:24" ht="21.2" customHeight="1">
      <c r="A5" s="219"/>
      <c r="B5" s="219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1:24" ht="21.2" customHeight="1">
      <c r="A6" s="219"/>
      <c r="B6" s="219"/>
      <c r="C6" s="219"/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19"/>
    </row>
    <row r="7" spans="1:24" s="34" customFormat="1" ht="26.45" customHeight="1">
      <c r="A7" s="301" t="s">
        <v>144</v>
      </c>
      <c r="B7" s="301"/>
      <c r="C7" s="301"/>
      <c r="D7" s="301"/>
      <c r="E7" s="213"/>
      <c r="F7" s="302" t="s">
        <v>473</v>
      </c>
      <c r="G7" s="302"/>
      <c r="H7" s="302"/>
      <c r="I7" s="302"/>
      <c r="J7" s="302"/>
      <c r="K7" s="302"/>
      <c r="L7" s="302"/>
      <c r="M7" s="302"/>
      <c r="N7" s="302"/>
      <c r="O7" s="212"/>
      <c r="P7" s="303" t="s">
        <v>458</v>
      </c>
      <c r="Q7" s="303"/>
      <c r="R7" s="303"/>
      <c r="S7" s="303"/>
      <c r="T7" s="214"/>
    </row>
    <row r="8" spans="1:24" ht="25.5" customHeight="1">
      <c r="A8" s="295" t="s">
        <v>459</v>
      </c>
      <c r="B8" s="295"/>
      <c r="C8" s="295"/>
      <c r="D8" s="295"/>
      <c r="E8" s="39"/>
      <c r="F8" s="295" t="s">
        <v>459</v>
      </c>
      <c r="G8" s="295"/>
      <c r="H8" s="295"/>
      <c r="I8" s="295"/>
      <c r="J8" s="39"/>
      <c r="K8" s="295" t="s">
        <v>459</v>
      </c>
      <c r="L8" s="295"/>
      <c r="M8" s="295"/>
      <c r="N8" s="295"/>
      <c r="O8" s="39"/>
      <c r="P8" s="295" t="s">
        <v>459</v>
      </c>
      <c r="Q8" s="295"/>
      <c r="R8" s="295"/>
      <c r="S8" s="295"/>
    </row>
    <row r="9" spans="1:24" ht="21.95" customHeight="1">
      <c r="A9" s="29" t="s">
        <v>93</v>
      </c>
      <c r="B9" s="220" t="s">
        <v>100</v>
      </c>
      <c r="C9" s="36" t="s">
        <v>297</v>
      </c>
      <c r="D9" s="220" t="s">
        <v>298</v>
      </c>
      <c r="E9" s="40"/>
      <c r="F9" s="29" t="s">
        <v>93</v>
      </c>
      <c r="G9" s="220" t="s">
        <v>100</v>
      </c>
      <c r="H9" s="36" t="s">
        <v>297</v>
      </c>
      <c r="I9" s="220" t="s">
        <v>298</v>
      </c>
      <c r="J9" s="40"/>
      <c r="K9" s="29" t="s">
        <v>93</v>
      </c>
      <c r="L9" s="220" t="s">
        <v>100</v>
      </c>
      <c r="M9" s="36" t="s">
        <v>297</v>
      </c>
      <c r="N9" s="220" t="s">
        <v>298</v>
      </c>
      <c r="O9" s="40"/>
      <c r="P9" s="29" t="s">
        <v>93</v>
      </c>
      <c r="Q9" s="220" t="s">
        <v>100</v>
      </c>
      <c r="R9" s="36" t="s">
        <v>297</v>
      </c>
      <c r="S9" s="220" t="s">
        <v>298</v>
      </c>
      <c r="W9" s="63" t="s">
        <v>93</v>
      </c>
      <c r="X9" s="64" t="s">
        <v>100</v>
      </c>
    </row>
    <row r="10" spans="1:24" s="22" customFormat="1" ht="18" customHeight="1">
      <c r="A10" s="61" t="str">
        <f>W10</f>
        <v>058</v>
      </c>
      <c r="B10" s="61" t="str">
        <f>X10</f>
        <v>แดง</v>
      </c>
      <c r="C10" s="59"/>
      <c r="D10" s="58"/>
      <c r="E10" s="60"/>
      <c r="F10" s="61" t="str">
        <f>W10</f>
        <v>058</v>
      </c>
      <c r="G10" s="61" t="str">
        <f>X10</f>
        <v>แดง</v>
      </c>
      <c r="H10" s="59"/>
      <c r="I10" s="58"/>
      <c r="J10" s="60"/>
      <c r="K10" s="61" t="str">
        <f>W10</f>
        <v>058</v>
      </c>
      <c r="L10" s="61" t="str">
        <f>X10</f>
        <v>แดง</v>
      </c>
      <c r="M10" s="59"/>
      <c r="N10" s="58"/>
      <c r="O10" s="60"/>
      <c r="P10" s="61" t="str">
        <f>W10</f>
        <v>058</v>
      </c>
      <c r="Q10" s="61" t="str">
        <f>X10</f>
        <v>แดง</v>
      </c>
      <c r="R10" s="59"/>
      <c r="S10" s="58"/>
      <c r="V10" s="62"/>
      <c r="W10" s="65" t="s">
        <v>421</v>
      </c>
      <c r="X10" s="65" t="s">
        <v>422</v>
      </c>
    </row>
    <row r="11" spans="1:24" s="22" customFormat="1" ht="18" customHeight="1">
      <c r="A11" s="61" t="str">
        <f t="shared" ref="A11:A42" si="0">W11</f>
        <v>060</v>
      </c>
      <c r="B11" s="61" t="str">
        <f t="shared" ref="B11:B42" si="1">X11</f>
        <v>เตย</v>
      </c>
      <c r="C11" s="59"/>
      <c r="D11" s="58"/>
      <c r="E11" s="60"/>
      <c r="F11" s="61" t="str">
        <f t="shared" ref="F11:F42" si="2">W11</f>
        <v>060</v>
      </c>
      <c r="G11" s="61" t="str">
        <f t="shared" ref="G11:G42" si="3">X11</f>
        <v>เตย</v>
      </c>
      <c r="H11" s="59"/>
      <c r="I11" s="58"/>
      <c r="J11" s="60"/>
      <c r="K11" s="61" t="str">
        <f t="shared" ref="K11:K42" si="4">W11</f>
        <v>060</v>
      </c>
      <c r="L11" s="61" t="str">
        <f t="shared" ref="L11:L42" si="5">X11</f>
        <v>เตย</v>
      </c>
      <c r="M11" s="59"/>
      <c r="N11" s="58"/>
      <c r="O11" s="60"/>
      <c r="P11" s="61" t="str">
        <f t="shared" ref="P11:P42" si="6">W11</f>
        <v>060</v>
      </c>
      <c r="Q11" s="61" t="str">
        <f t="shared" ref="Q11:Q42" si="7">X11</f>
        <v>เตย</v>
      </c>
      <c r="R11" s="59"/>
      <c r="S11" s="58"/>
      <c r="W11" s="65" t="s">
        <v>101</v>
      </c>
      <c r="X11" s="65" t="s">
        <v>102</v>
      </c>
    </row>
    <row r="12" spans="1:24" s="22" customFormat="1" ht="18" customHeight="1">
      <c r="A12" s="61" t="str">
        <f t="shared" si="0"/>
        <v>069</v>
      </c>
      <c r="B12" s="61" t="str">
        <f t="shared" si="1"/>
        <v>นม</v>
      </c>
      <c r="C12" s="59"/>
      <c r="D12" s="58"/>
      <c r="E12" s="60"/>
      <c r="F12" s="61" t="str">
        <f t="shared" si="2"/>
        <v>069</v>
      </c>
      <c r="G12" s="61" t="str">
        <f t="shared" si="3"/>
        <v>นม</v>
      </c>
      <c r="H12" s="59"/>
      <c r="I12" s="58"/>
      <c r="J12" s="60"/>
      <c r="K12" s="61" t="str">
        <f t="shared" si="4"/>
        <v>069</v>
      </c>
      <c r="L12" s="61" t="str">
        <f t="shared" si="5"/>
        <v>นม</v>
      </c>
      <c r="M12" s="59"/>
      <c r="N12" s="58"/>
      <c r="O12" s="60"/>
      <c r="P12" s="61" t="str">
        <f t="shared" si="6"/>
        <v>069</v>
      </c>
      <c r="Q12" s="61" t="str">
        <f t="shared" si="7"/>
        <v>นม</v>
      </c>
      <c r="R12" s="59"/>
      <c r="S12" s="58"/>
      <c r="W12" s="65" t="s">
        <v>411</v>
      </c>
      <c r="X12" s="65" t="s">
        <v>412</v>
      </c>
    </row>
    <row r="13" spans="1:24" s="22" customFormat="1" ht="18" customHeight="1">
      <c r="A13" s="61" t="str">
        <f t="shared" si="0"/>
        <v>070</v>
      </c>
      <c r="B13" s="61" t="str">
        <f t="shared" si="1"/>
        <v>เผือก</v>
      </c>
      <c r="C13" s="59"/>
      <c r="D13" s="58"/>
      <c r="E13" s="60"/>
      <c r="F13" s="61" t="str">
        <f t="shared" si="2"/>
        <v>070</v>
      </c>
      <c r="G13" s="61" t="str">
        <f t="shared" si="3"/>
        <v>เผือก</v>
      </c>
      <c r="H13" s="59"/>
      <c r="I13" s="58"/>
      <c r="J13" s="60"/>
      <c r="K13" s="61" t="str">
        <f t="shared" si="4"/>
        <v>070</v>
      </c>
      <c r="L13" s="61" t="str">
        <f t="shared" si="5"/>
        <v>เผือก</v>
      </c>
      <c r="M13" s="59"/>
      <c r="N13" s="58"/>
      <c r="O13" s="60"/>
      <c r="P13" s="61" t="str">
        <f t="shared" si="6"/>
        <v>070</v>
      </c>
      <c r="Q13" s="61" t="str">
        <f t="shared" si="7"/>
        <v>เผือก</v>
      </c>
      <c r="R13" s="59"/>
      <c r="S13" s="58"/>
      <c r="W13" s="65" t="s">
        <v>103</v>
      </c>
      <c r="X13" s="65" t="s">
        <v>104</v>
      </c>
    </row>
    <row r="14" spans="1:24" s="22" customFormat="1" ht="18" customHeight="1">
      <c r="A14" s="61" t="str">
        <f t="shared" si="0"/>
        <v>043</v>
      </c>
      <c r="B14" s="61" t="str">
        <f t="shared" si="1"/>
        <v>มะพร้าว</v>
      </c>
      <c r="C14" s="59"/>
      <c r="D14" s="58"/>
      <c r="E14" s="60"/>
      <c r="F14" s="61" t="str">
        <f t="shared" si="2"/>
        <v>043</v>
      </c>
      <c r="G14" s="61" t="str">
        <f t="shared" si="3"/>
        <v>มะพร้าว</v>
      </c>
      <c r="H14" s="59"/>
      <c r="I14" s="58"/>
      <c r="J14" s="60"/>
      <c r="K14" s="61" t="str">
        <f t="shared" si="4"/>
        <v>043</v>
      </c>
      <c r="L14" s="61" t="str">
        <f t="shared" si="5"/>
        <v>มะพร้าว</v>
      </c>
      <c r="M14" s="59"/>
      <c r="N14" s="58"/>
      <c r="O14" s="60"/>
      <c r="P14" s="61" t="str">
        <f t="shared" si="6"/>
        <v>043</v>
      </c>
      <c r="Q14" s="61" t="str">
        <f t="shared" si="7"/>
        <v>มะพร้าว</v>
      </c>
      <c r="R14" s="59"/>
      <c r="S14" s="58"/>
      <c r="W14" s="65" t="s">
        <v>105</v>
      </c>
      <c r="X14" s="65" t="s">
        <v>106</v>
      </c>
    </row>
    <row r="15" spans="1:24" s="22" customFormat="1" ht="18" customHeight="1">
      <c r="A15" s="61" t="str">
        <f t="shared" si="0"/>
        <v>012</v>
      </c>
      <c r="B15" s="61" t="str">
        <f t="shared" si="1"/>
        <v>สับปะรด</v>
      </c>
      <c r="C15" s="59"/>
      <c r="D15" s="58"/>
      <c r="E15" s="60"/>
      <c r="F15" s="61" t="str">
        <f t="shared" si="2"/>
        <v>012</v>
      </c>
      <c r="G15" s="61" t="str">
        <f t="shared" si="3"/>
        <v>สับปะรด</v>
      </c>
      <c r="H15" s="59"/>
      <c r="I15" s="58"/>
      <c r="J15" s="60"/>
      <c r="K15" s="61" t="str">
        <f t="shared" si="4"/>
        <v>012</v>
      </c>
      <c r="L15" s="61" t="str">
        <f t="shared" si="5"/>
        <v>สับปะรด</v>
      </c>
      <c r="M15" s="59"/>
      <c r="N15" s="58"/>
      <c r="O15" s="60"/>
      <c r="P15" s="61" t="str">
        <f t="shared" si="6"/>
        <v>012</v>
      </c>
      <c r="Q15" s="61" t="str">
        <f t="shared" si="7"/>
        <v>สับปะรด</v>
      </c>
      <c r="R15" s="59"/>
      <c r="S15" s="58"/>
      <c r="W15" s="65" t="s">
        <v>107</v>
      </c>
      <c r="X15" s="65" t="s">
        <v>42</v>
      </c>
    </row>
    <row r="16" spans="1:24" s="22" customFormat="1" ht="18" customHeight="1">
      <c r="A16" s="61" t="str">
        <f t="shared" si="0"/>
        <v>021</v>
      </c>
      <c r="B16" s="61" t="str">
        <f t="shared" si="1"/>
        <v>สตรอ</v>
      </c>
      <c r="C16" s="59"/>
      <c r="D16" s="58"/>
      <c r="E16" s="60"/>
      <c r="F16" s="61" t="str">
        <f t="shared" si="2"/>
        <v>021</v>
      </c>
      <c r="G16" s="61" t="str">
        <f t="shared" si="3"/>
        <v>สตรอ</v>
      </c>
      <c r="H16" s="59"/>
      <c r="I16" s="58"/>
      <c r="J16" s="60"/>
      <c r="K16" s="61" t="str">
        <f t="shared" si="4"/>
        <v>021</v>
      </c>
      <c r="L16" s="61" t="str">
        <f t="shared" si="5"/>
        <v>สตรอ</v>
      </c>
      <c r="M16" s="59"/>
      <c r="N16" s="58"/>
      <c r="O16" s="60"/>
      <c r="P16" s="61" t="str">
        <f t="shared" si="6"/>
        <v>021</v>
      </c>
      <c r="Q16" s="61" t="str">
        <f t="shared" si="7"/>
        <v>สตรอ</v>
      </c>
      <c r="R16" s="59"/>
      <c r="S16" s="58"/>
      <c r="W16" s="65" t="s">
        <v>108</v>
      </c>
      <c r="X16" s="65" t="s">
        <v>109</v>
      </c>
    </row>
    <row r="17" spans="1:24" s="22" customFormat="1" ht="18" customHeight="1">
      <c r="A17" s="61" t="str">
        <f t="shared" si="0"/>
        <v>029</v>
      </c>
      <c r="B17" s="61" t="str">
        <f t="shared" si="1"/>
        <v>ช็อค</v>
      </c>
      <c r="C17" s="59"/>
      <c r="D17" s="58"/>
      <c r="E17" s="60"/>
      <c r="F17" s="61" t="str">
        <f t="shared" si="2"/>
        <v>029</v>
      </c>
      <c r="G17" s="61" t="str">
        <f t="shared" si="3"/>
        <v>ช็อค</v>
      </c>
      <c r="H17" s="59"/>
      <c r="I17" s="58"/>
      <c r="J17" s="60"/>
      <c r="K17" s="61" t="str">
        <f t="shared" si="4"/>
        <v>029</v>
      </c>
      <c r="L17" s="61" t="str">
        <f t="shared" si="5"/>
        <v>ช็อค</v>
      </c>
      <c r="M17" s="59"/>
      <c r="N17" s="58"/>
      <c r="O17" s="60"/>
      <c r="P17" s="61" t="str">
        <f t="shared" si="6"/>
        <v>029</v>
      </c>
      <c r="Q17" s="61" t="str">
        <f t="shared" si="7"/>
        <v>ช็อค</v>
      </c>
      <c r="R17" s="59"/>
      <c r="S17" s="58"/>
      <c r="W17" s="65" t="s">
        <v>438</v>
      </c>
      <c r="X17" s="65" t="s">
        <v>439</v>
      </c>
    </row>
    <row r="18" spans="1:24" s="22" customFormat="1" ht="18" customHeight="1">
      <c r="A18" s="61" t="str">
        <f t="shared" si="0"/>
        <v>065</v>
      </c>
      <c r="B18" s="61" t="str">
        <f t="shared" si="1"/>
        <v>ข้าวโพด</v>
      </c>
      <c r="C18" s="59"/>
      <c r="D18" s="58"/>
      <c r="E18" s="60"/>
      <c r="F18" s="61" t="str">
        <f t="shared" si="2"/>
        <v>065</v>
      </c>
      <c r="G18" s="61" t="str">
        <f t="shared" si="3"/>
        <v>ข้าวโพด</v>
      </c>
      <c r="H18" s="59"/>
      <c r="I18" s="58"/>
      <c r="J18" s="60"/>
      <c r="K18" s="61" t="str">
        <f t="shared" si="4"/>
        <v>065</v>
      </c>
      <c r="L18" s="61" t="str">
        <f t="shared" si="5"/>
        <v>ข้าวโพด</v>
      </c>
      <c r="M18" s="59"/>
      <c r="N18" s="58"/>
      <c r="O18" s="60"/>
      <c r="P18" s="61" t="str">
        <f t="shared" si="6"/>
        <v>065</v>
      </c>
      <c r="Q18" s="61" t="str">
        <f t="shared" si="7"/>
        <v>ข้าวโพด</v>
      </c>
      <c r="R18" s="59"/>
      <c r="S18" s="58"/>
      <c r="W18" s="65" t="s">
        <v>110</v>
      </c>
      <c r="X18" s="65" t="s">
        <v>111</v>
      </c>
    </row>
    <row r="19" spans="1:24" s="22" customFormat="1" ht="18" customHeight="1">
      <c r="A19" s="61" t="str">
        <f t="shared" si="0"/>
        <v>067</v>
      </c>
      <c r="B19" s="61" t="str">
        <f t="shared" si="1"/>
        <v>ทุเรียน</v>
      </c>
      <c r="C19" s="59"/>
      <c r="D19" s="58"/>
      <c r="E19" s="60"/>
      <c r="F19" s="61" t="str">
        <f t="shared" si="2"/>
        <v>067</v>
      </c>
      <c r="G19" s="61" t="str">
        <f t="shared" si="3"/>
        <v>ทุเรียน</v>
      </c>
      <c r="H19" s="59"/>
      <c r="I19" s="58"/>
      <c r="J19" s="60"/>
      <c r="K19" s="61" t="str">
        <f t="shared" si="4"/>
        <v>067</v>
      </c>
      <c r="L19" s="61" t="str">
        <f t="shared" si="5"/>
        <v>ทุเรียน</v>
      </c>
      <c r="M19" s="59"/>
      <c r="N19" s="58"/>
      <c r="O19" s="60"/>
      <c r="P19" s="61" t="str">
        <f t="shared" si="6"/>
        <v>067</v>
      </c>
      <c r="Q19" s="61" t="str">
        <f t="shared" si="7"/>
        <v>ทุเรียน</v>
      </c>
      <c r="R19" s="59"/>
      <c r="S19" s="58"/>
      <c r="W19" s="65" t="s">
        <v>112</v>
      </c>
      <c r="X19" s="65" t="s">
        <v>113</v>
      </c>
    </row>
    <row r="20" spans="1:24" s="22" customFormat="1" ht="18" customHeight="1">
      <c r="A20" s="61" t="str">
        <f t="shared" si="0"/>
        <v>015</v>
      </c>
      <c r="B20" s="61" t="str">
        <f t="shared" si="1"/>
        <v>ไก่หยอง</v>
      </c>
      <c r="C20" s="59"/>
      <c r="D20" s="58"/>
      <c r="E20" s="60"/>
      <c r="F20" s="61" t="str">
        <f t="shared" si="2"/>
        <v>015</v>
      </c>
      <c r="G20" s="61" t="str">
        <f t="shared" si="3"/>
        <v>ไก่หยอง</v>
      </c>
      <c r="H20" s="59"/>
      <c r="I20" s="58"/>
      <c r="J20" s="60"/>
      <c r="K20" s="61" t="str">
        <f t="shared" si="4"/>
        <v>015</v>
      </c>
      <c r="L20" s="61" t="str">
        <f t="shared" si="5"/>
        <v>ไก่หยอง</v>
      </c>
      <c r="M20" s="59"/>
      <c r="N20" s="58"/>
      <c r="O20" s="60"/>
      <c r="P20" s="61" t="str">
        <f t="shared" si="6"/>
        <v>015</v>
      </c>
      <c r="Q20" s="61" t="str">
        <f t="shared" si="7"/>
        <v>ไก่หยอง</v>
      </c>
      <c r="R20" s="59"/>
      <c r="S20" s="58"/>
      <c r="W20" s="65" t="s">
        <v>114</v>
      </c>
      <c r="X20" s="65" t="s">
        <v>115</v>
      </c>
    </row>
    <row r="21" spans="1:24" s="22" customFormat="1" ht="18" customHeight="1">
      <c r="A21" s="61" t="str">
        <f t="shared" si="0"/>
        <v>028</v>
      </c>
      <c r="B21" s="61" t="str">
        <f t="shared" si="1"/>
        <v>ทูโทน</v>
      </c>
      <c r="C21" s="59"/>
      <c r="D21" s="58"/>
      <c r="E21" s="60"/>
      <c r="F21" s="61" t="str">
        <f t="shared" si="2"/>
        <v>028</v>
      </c>
      <c r="G21" s="61" t="str">
        <f t="shared" si="3"/>
        <v>ทูโทน</v>
      </c>
      <c r="H21" s="59"/>
      <c r="I21" s="58"/>
      <c r="J21" s="60"/>
      <c r="K21" s="61" t="str">
        <f t="shared" si="4"/>
        <v>028</v>
      </c>
      <c r="L21" s="61" t="str">
        <f t="shared" si="5"/>
        <v>ทูโทน</v>
      </c>
      <c r="M21" s="59"/>
      <c r="N21" s="58"/>
      <c r="O21" s="60"/>
      <c r="P21" s="61" t="str">
        <f t="shared" si="6"/>
        <v>028</v>
      </c>
      <c r="Q21" s="61" t="str">
        <f t="shared" si="7"/>
        <v>ทูโทน</v>
      </c>
      <c r="R21" s="59"/>
      <c r="S21" s="58"/>
      <c r="W21" s="65" t="s">
        <v>116</v>
      </c>
      <c r="X21" s="65" t="s">
        <v>117</v>
      </c>
    </row>
    <row r="22" spans="1:24" s="22" customFormat="1" ht="18" customHeight="1">
      <c r="A22" s="61" t="str">
        <f t="shared" si="0"/>
        <v>040</v>
      </c>
      <c r="B22" s="61" t="str">
        <f t="shared" si="1"/>
        <v>น้ำตาลเนย</v>
      </c>
      <c r="C22" s="59"/>
      <c r="D22" s="58"/>
      <c r="E22" s="60"/>
      <c r="F22" s="61" t="str">
        <f t="shared" si="2"/>
        <v>040</v>
      </c>
      <c r="G22" s="61" t="str">
        <f t="shared" si="3"/>
        <v>น้ำตาลเนย</v>
      </c>
      <c r="H22" s="59"/>
      <c r="I22" s="58"/>
      <c r="J22" s="60"/>
      <c r="K22" s="61" t="str">
        <f t="shared" si="4"/>
        <v>040</v>
      </c>
      <c r="L22" s="61" t="str">
        <f t="shared" si="5"/>
        <v>น้ำตาลเนย</v>
      </c>
      <c r="M22" s="59"/>
      <c r="N22" s="58"/>
      <c r="O22" s="60"/>
      <c r="P22" s="61" t="str">
        <f t="shared" si="6"/>
        <v>040</v>
      </c>
      <c r="Q22" s="61" t="str">
        <f t="shared" si="7"/>
        <v>น้ำตาลเนย</v>
      </c>
      <c r="R22" s="59"/>
      <c r="S22" s="58"/>
      <c r="W22" s="65" t="s">
        <v>480</v>
      </c>
      <c r="X22" s="65" t="s">
        <v>481</v>
      </c>
    </row>
    <row r="23" spans="1:24" s="22" customFormat="1" ht="18" customHeight="1">
      <c r="A23" s="61" t="str">
        <f t="shared" si="0"/>
        <v>099</v>
      </c>
      <c r="B23" s="61" t="str">
        <f t="shared" si="1"/>
        <v>ซอสพิซซ่า</v>
      </c>
      <c r="C23" s="59"/>
      <c r="D23" s="58"/>
      <c r="E23" s="60"/>
      <c r="F23" s="61" t="str">
        <f t="shared" si="2"/>
        <v>099</v>
      </c>
      <c r="G23" s="61" t="str">
        <f t="shared" si="3"/>
        <v>ซอสพิซซ่า</v>
      </c>
      <c r="H23" s="59"/>
      <c r="I23" s="58"/>
      <c r="J23" s="60"/>
      <c r="K23" s="61" t="str">
        <f t="shared" si="4"/>
        <v>099</v>
      </c>
      <c r="L23" s="61" t="str">
        <f t="shared" si="5"/>
        <v>ซอสพิซซ่า</v>
      </c>
      <c r="M23" s="59"/>
      <c r="N23" s="58"/>
      <c r="O23" s="60"/>
      <c r="P23" s="61" t="str">
        <f t="shared" si="6"/>
        <v>099</v>
      </c>
      <c r="Q23" s="61" t="str">
        <f t="shared" si="7"/>
        <v>ซอสพิซซ่า</v>
      </c>
      <c r="R23" s="59"/>
      <c r="S23" s="58"/>
      <c r="W23" s="65" t="s">
        <v>118</v>
      </c>
      <c r="X23" s="65" t="s">
        <v>119</v>
      </c>
    </row>
    <row r="24" spans="1:24" s="22" customFormat="1" ht="18" customHeight="1">
      <c r="A24" s="61">
        <f t="shared" si="0"/>
        <v>100</v>
      </c>
      <c r="B24" s="61" t="str">
        <f t="shared" si="1"/>
        <v>ไส้กรอก</v>
      </c>
      <c r="C24" s="59"/>
      <c r="D24" s="58"/>
      <c r="E24" s="60"/>
      <c r="F24" s="61">
        <f t="shared" si="2"/>
        <v>100</v>
      </c>
      <c r="G24" s="61" t="str">
        <f t="shared" si="3"/>
        <v>ไส้กรอก</v>
      </c>
      <c r="H24" s="59"/>
      <c r="I24" s="58"/>
      <c r="J24" s="60"/>
      <c r="K24" s="61">
        <f t="shared" si="4"/>
        <v>100</v>
      </c>
      <c r="L24" s="61" t="str">
        <f t="shared" si="5"/>
        <v>ไส้กรอก</v>
      </c>
      <c r="M24" s="59"/>
      <c r="N24" s="58"/>
      <c r="O24" s="60"/>
      <c r="P24" s="61">
        <f t="shared" si="6"/>
        <v>100</v>
      </c>
      <c r="Q24" s="61" t="str">
        <f t="shared" si="7"/>
        <v>ไส้กรอก</v>
      </c>
      <c r="R24" s="59"/>
      <c r="S24" s="58"/>
      <c r="W24" s="65">
        <v>100</v>
      </c>
      <c r="X24" s="65" t="s">
        <v>120</v>
      </c>
    </row>
    <row r="25" spans="1:24" s="22" customFormat="1" ht="18" customHeight="1">
      <c r="A25" s="61">
        <f t="shared" si="0"/>
        <v>101</v>
      </c>
      <c r="B25" s="61" t="str">
        <f t="shared" si="1"/>
        <v>แฮมชีส</v>
      </c>
      <c r="C25" s="59"/>
      <c r="D25" s="58"/>
      <c r="E25" s="60"/>
      <c r="F25" s="61">
        <f t="shared" si="2"/>
        <v>101</v>
      </c>
      <c r="G25" s="61" t="str">
        <f t="shared" si="3"/>
        <v>แฮมชีส</v>
      </c>
      <c r="H25" s="59"/>
      <c r="I25" s="58"/>
      <c r="J25" s="60"/>
      <c r="K25" s="61">
        <f t="shared" si="4"/>
        <v>101</v>
      </c>
      <c r="L25" s="61" t="str">
        <f t="shared" si="5"/>
        <v>แฮมชีส</v>
      </c>
      <c r="M25" s="59"/>
      <c r="N25" s="58"/>
      <c r="O25" s="60"/>
      <c r="P25" s="61">
        <f t="shared" si="6"/>
        <v>101</v>
      </c>
      <c r="Q25" s="61" t="str">
        <f t="shared" si="7"/>
        <v>แฮมชีส</v>
      </c>
      <c r="R25" s="59"/>
      <c r="S25" s="58"/>
      <c r="W25" s="65">
        <v>101</v>
      </c>
      <c r="X25" s="65" t="s">
        <v>121</v>
      </c>
    </row>
    <row r="26" spans="1:24" s="22" customFormat="1" ht="18" customHeight="1">
      <c r="A26" s="61" t="str">
        <f t="shared" si="0"/>
        <v>038</v>
      </c>
      <c r="B26" s="61" t="str">
        <f t="shared" si="1"/>
        <v>ปัง ใบเตย</v>
      </c>
      <c r="C26" s="59"/>
      <c r="D26" s="58"/>
      <c r="E26" s="60"/>
      <c r="F26" s="61" t="str">
        <f t="shared" si="2"/>
        <v>038</v>
      </c>
      <c r="G26" s="61" t="str">
        <f t="shared" si="3"/>
        <v>ปัง ใบเตย</v>
      </c>
      <c r="H26" s="59"/>
      <c r="I26" s="58"/>
      <c r="J26" s="60"/>
      <c r="K26" s="61" t="str">
        <f t="shared" si="4"/>
        <v>038</v>
      </c>
      <c r="L26" s="61" t="str">
        <f t="shared" si="5"/>
        <v>ปัง ใบเตย</v>
      </c>
      <c r="M26" s="59"/>
      <c r="N26" s="58"/>
      <c r="O26" s="60"/>
      <c r="P26" s="61" t="str">
        <f t="shared" si="6"/>
        <v>038</v>
      </c>
      <c r="Q26" s="61" t="str">
        <f t="shared" si="7"/>
        <v>ปัง ใบเตย</v>
      </c>
      <c r="R26" s="59"/>
      <c r="S26" s="58"/>
      <c r="W26" s="65" t="s">
        <v>502</v>
      </c>
      <c r="X26" s="65" t="s">
        <v>503</v>
      </c>
    </row>
    <row r="27" spans="1:24" s="22" customFormat="1" ht="18" customHeight="1">
      <c r="A27" s="61" t="str">
        <f t="shared" si="0"/>
        <v>039</v>
      </c>
      <c r="B27" s="61" t="str">
        <f t="shared" si="1"/>
        <v>ปัง กาแฟ</v>
      </c>
      <c r="C27" s="59"/>
      <c r="D27" s="58"/>
      <c r="E27" s="60"/>
      <c r="F27" s="61" t="str">
        <f t="shared" si="2"/>
        <v>039</v>
      </c>
      <c r="G27" s="61" t="str">
        <f t="shared" si="3"/>
        <v>ปัง กาแฟ</v>
      </c>
      <c r="H27" s="59"/>
      <c r="I27" s="58"/>
      <c r="J27" s="60"/>
      <c r="K27" s="61" t="str">
        <f t="shared" si="4"/>
        <v>039</v>
      </c>
      <c r="L27" s="61" t="str">
        <f t="shared" si="5"/>
        <v>ปัง กาแฟ</v>
      </c>
      <c r="M27" s="59"/>
      <c r="N27" s="58"/>
      <c r="O27" s="60"/>
      <c r="P27" s="61" t="str">
        <f t="shared" si="6"/>
        <v>039</v>
      </c>
      <c r="Q27" s="61" t="str">
        <f t="shared" si="7"/>
        <v>ปัง กาแฟ</v>
      </c>
      <c r="R27" s="59"/>
      <c r="S27" s="58"/>
      <c r="W27" s="65" t="s">
        <v>504</v>
      </c>
      <c r="X27" s="65" t="s">
        <v>505</v>
      </c>
    </row>
    <row r="28" spans="1:24" s="22" customFormat="1" ht="18" customHeight="1">
      <c r="A28" s="61" t="str">
        <f t="shared" si="0"/>
        <v>088</v>
      </c>
      <c r="B28" s="61" t="str">
        <f t="shared" si="1"/>
        <v>ปัง สตรอ</v>
      </c>
      <c r="C28" s="59"/>
      <c r="D28" s="58"/>
      <c r="E28" s="60"/>
      <c r="F28" s="61" t="str">
        <f t="shared" si="2"/>
        <v>088</v>
      </c>
      <c r="G28" s="61" t="str">
        <f t="shared" si="3"/>
        <v>ปัง สตรอ</v>
      </c>
      <c r="H28" s="59"/>
      <c r="I28" s="58"/>
      <c r="J28" s="60"/>
      <c r="K28" s="61" t="str">
        <f t="shared" si="4"/>
        <v>088</v>
      </c>
      <c r="L28" s="61" t="str">
        <f t="shared" si="5"/>
        <v>ปัง สตรอ</v>
      </c>
      <c r="M28" s="59"/>
      <c r="N28" s="58"/>
      <c r="O28" s="60"/>
      <c r="P28" s="61" t="str">
        <f t="shared" si="6"/>
        <v>088</v>
      </c>
      <c r="Q28" s="61" t="str">
        <f t="shared" si="7"/>
        <v>ปัง สตรอ</v>
      </c>
      <c r="R28" s="59"/>
      <c r="S28" s="58"/>
      <c r="W28" s="65" t="s">
        <v>506</v>
      </c>
      <c r="X28" s="65" t="s">
        <v>507</v>
      </c>
    </row>
    <row r="29" spans="1:24" s="22" customFormat="1" ht="18" customHeight="1">
      <c r="A29" s="61">
        <f t="shared" si="0"/>
        <v>102</v>
      </c>
      <c r="B29" s="61" t="str">
        <f t="shared" si="1"/>
        <v>ดำ บงกช</v>
      </c>
      <c r="C29" s="59"/>
      <c r="D29" s="58"/>
      <c r="E29" s="60"/>
      <c r="F29" s="61">
        <f t="shared" si="2"/>
        <v>102</v>
      </c>
      <c r="G29" s="61" t="str">
        <f t="shared" si="3"/>
        <v>ดำ บงกช</v>
      </c>
      <c r="H29" s="59"/>
      <c r="I29" s="58"/>
      <c r="J29" s="60"/>
      <c r="K29" s="61">
        <f t="shared" si="4"/>
        <v>102</v>
      </c>
      <c r="L29" s="61" t="str">
        <f t="shared" si="5"/>
        <v>ดำ บงกช</v>
      </c>
      <c r="M29" s="59"/>
      <c r="N29" s="58"/>
      <c r="O29" s="60"/>
      <c r="P29" s="61">
        <f t="shared" si="6"/>
        <v>102</v>
      </c>
      <c r="Q29" s="61" t="str">
        <f t="shared" si="7"/>
        <v>ดำ บงกช</v>
      </c>
      <c r="R29" s="59"/>
      <c r="S29" s="58"/>
      <c r="W29" s="65">
        <v>102</v>
      </c>
      <c r="X29" s="65" t="s">
        <v>482</v>
      </c>
    </row>
    <row r="30" spans="1:24" s="22" customFormat="1" ht="18" customHeight="1">
      <c r="A30" s="61">
        <f t="shared" si="0"/>
        <v>103</v>
      </c>
      <c r="B30" s="61" t="str">
        <f t="shared" si="1"/>
        <v>แดง บงกช</v>
      </c>
      <c r="C30" s="59"/>
      <c r="D30" s="58"/>
      <c r="E30" s="60"/>
      <c r="F30" s="61">
        <f t="shared" si="2"/>
        <v>103</v>
      </c>
      <c r="G30" s="61" t="str">
        <f t="shared" si="3"/>
        <v>แดง บงกช</v>
      </c>
      <c r="H30" s="59"/>
      <c r="I30" s="58"/>
      <c r="J30" s="60"/>
      <c r="K30" s="61">
        <f t="shared" si="4"/>
        <v>103</v>
      </c>
      <c r="L30" s="61" t="str">
        <f t="shared" si="5"/>
        <v>แดง บงกช</v>
      </c>
      <c r="M30" s="59"/>
      <c r="N30" s="58"/>
      <c r="O30" s="60"/>
      <c r="P30" s="61">
        <f t="shared" si="6"/>
        <v>103</v>
      </c>
      <c r="Q30" s="61" t="str">
        <f t="shared" si="7"/>
        <v>แดง บงกช</v>
      </c>
      <c r="R30" s="59"/>
      <c r="S30" s="58"/>
      <c r="W30" s="65">
        <v>103</v>
      </c>
      <c r="X30" s="65" t="s">
        <v>483</v>
      </c>
    </row>
    <row r="31" spans="1:24" s="22" customFormat="1" ht="18" customHeight="1">
      <c r="A31" s="61">
        <f t="shared" si="0"/>
        <v>104</v>
      </c>
      <c r="B31" s="61" t="str">
        <f t="shared" si="1"/>
        <v>เผือก บงกช</v>
      </c>
      <c r="C31" s="59"/>
      <c r="D31" s="58"/>
      <c r="E31" s="60"/>
      <c r="F31" s="61">
        <f t="shared" si="2"/>
        <v>104</v>
      </c>
      <c r="G31" s="61" t="str">
        <f t="shared" si="3"/>
        <v>เผือก บงกช</v>
      </c>
      <c r="H31" s="59"/>
      <c r="I31" s="58"/>
      <c r="J31" s="60"/>
      <c r="K31" s="61">
        <f t="shared" si="4"/>
        <v>104</v>
      </c>
      <c r="L31" s="61" t="str">
        <f t="shared" si="5"/>
        <v>เผือก บงกช</v>
      </c>
      <c r="M31" s="59"/>
      <c r="N31" s="58"/>
      <c r="O31" s="60"/>
      <c r="P31" s="61">
        <f t="shared" si="6"/>
        <v>104</v>
      </c>
      <c r="Q31" s="61" t="str">
        <f t="shared" si="7"/>
        <v>เผือก บงกช</v>
      </c>
      <c r="R31" s="59"/>
      <c r="S31" s="58"/>
      <c r="W31" s="65">
        <v>104</v>
      </c>
      <c r="X31" s="65" t="s">
        <v>484</v>
      </c>
    </row>
    <row r="32" spans="1:24" s="22" customFormat="1" ht="18" customHeight="1">
      <c r="A32" s="61">
        <f t="shared" si="0"/>
        <v>105</v>
      </c>
      <c r="B32" s="61" t="str">
        <f t="shared" si="1"/>
        <v>เตย บงกช</v>
      </c>
      <c r="C32" s="59"/>
      <c r="D32" s="58"/>
      <c r="E32" s="60"/>
      <c r="F32" s="61">
        <f t="shared" si="2"/>
        <v>105</v>
      </c>
      <c r="G32" s="61" t="str">
        <f t="shared" si="3"/>
        <v>เตย บงกช</v>
      </c>
      <c r="H32" s="59"/>
      <c r="I32" s="58"/>
      <c r="J32" s="60"/>
      <c r="K32" s="61">
        <f t="shared" si="4"/>
        <v>105</v>
      </c>
      <c r="L32" s="61" t="str">
        <f t="shared" si="5"/>
        <v>เตย บงกช</v>
      </c>
      <c r="M32" s="59"/>
      <c r="N32" s="58"/>
      <c r="O32" s="60"/>
      <c r="P32" s="61">
        <f t="shared" si="6"/>
        <v>105</v>
      </c>
      <c r="Q32" s="61" t="str">
        <f t="shared" si="7"/>
        <v>เตย บงกช</v>
      </c>
      <c r="R32" s="59"/>
      <c r="S32" s="58"/>
      <c r="W32" s="65">
        <v>105</v>
      </c>
      <c r="X32" s="65" t="s">
        <v>485</v>
      </c>
    </row>
    <row r="33" spans="1:24" s="22" customFormat="1" ht="18" customHeight="1">
      <c r="A33" s="61">
        <f t="shared" si="0"/>
        <v>106</v>
      </c>
      <c r="B33" s="61" t="str">
        <f t="shared" si="1"/>
        <v>ส.มายอง บงกช</v>
      </c>
      <c r="C33" s="59"/>
      <c r="D33" s="58"/>
      <c r="E33" s="60"/>
      <c r="F33" s="61">
        <f t="shared" si="2"/>
        <v>106</v>
      </c>
      <c r="G33" s="61" t="str">
        <f t="shared" si="3"/>
        <v>ส.มายอง บงกช</v>
      </c>
      <c r="H33" s="59"/>
      <c r="I33" s="58"/>
      <c r="J33" s="60"/>
      <c r="K33" s="61">
        <f t="shared" si="4"/>
        <v>106</v>
      </c>
      <c r="L33" s="61" t="str">
        <f t="shared" si="5"/>
        <v>ส.มายอง บงกช</v>
      </c>
      <c r="M33" s="59"/>
      <c r="N33" s="58"/>
      <c r="O33" s="60"/>
      <c r="P33" s="61">
        <f t="shared" si="6"/>
        <v>106</v>
      </c>
      <c r="Q33" s="61" t="str">
        <f t="shared" si="7"/>
        <v>ส.มายอง บงกช</v>
      </c>
      <c r="R33" s="59"/>
      <c r="S33" s="58"/>
      <c r="W33" s="65">
        <v>106</v>
      </c>
      <c r="X33" s="65" t="s">
        <v>486</v>
      </c>
    </row>
    <row r="34" spans="1:24" s="22" customFormat="1" ht="18" customHeight="1">
      <c r="A34" s="61">
        <f t="shared" si="0"/>
        <v>107</v>
      </c>
      <c r="B34" s="61" t="str">
        <f t="shared" si="1"/>
        <v>ส.สตรอ บงกช</v>
      </c>
      <c r="C34" s="59"/>
      <c r="D34" s="58"/>
      <c r="E34" s="60"/>
      <c r="F34" s="61">
        <f t="shared" si="2"/>
        <v>107</v>
      </c>
      <c r="G34" s="61" t="str">
        <f t="shared" si="3"/>
        <v>ส.สตรอ บงกช</v>
      </c>
      <c r="H34" s="59"/>
      <c r="I34" s="58"/>
      <c r="J34" s="60"/>
      <c r="K34" s="61">
        <f t="shared" si="4"/>
        <v>107</v>
      </c>
      <c r="L34" s="61" t="str">
        <f t="shared" si="5"/>
        <v>ส.สตรอ บงกช</v>
      </c>
      <c r="M34" s="59"/>
      <c r="N34" s="58"/>
      <c r="O34" s="60"/>
      <c r="P34" s="61">
        <f t="shared" si="6"/>
        <v>107</v>
      </c>
      <c r="Q34" s="61" t="str">
        <f t="shared" si="7"/>
        <v>ส.สตรอ บงกช</v>
      </c>
      <c r="R34" s="59"/>
      <c r="S34" s="58"/>
      <c r="W34" s="65">
        <v>107</v>
      </c>
      <c r="X34" s="65" t="s">
        <v>487</v>
      </c>
    </row>
    <row r="35" spans="1:24" s="22" customFormat="1" ht="18" customHeight="1">
      <c r="A35" s="61">
        <f t="shared" si="0"/>
        <v>108</v>
      </c>
      <c r="B35" s="61" t="str">
        <f t="shared" si="1"/>
        <v>ส.ช็อก บงกช</v>
      </c>
      <c r="C35" s="59"/>
      <c r="D35" s="58"/>
      <c r="E35" s="60"/>
      <c r="F35" s="61">
        <f t="shared" si="2"/>
        <v>108</v>
      </c>
      <c r="G35" s="61" t="str">
        <f t="shared" si="3"/>
        <v>ส.ช็อก บงกช</v>
      </c>
      <c r="H35" s="59"/>
      <c r="I35" s="58"/>
      <c r="J35" s="60"/>
      <c r="K35" s="61">
        <f t="shared" si="4"/>
        <v>108</v>
      </c>
      <c r="L35" s="61" t="str">
        <f t="shared" si="5"/>
        <v>ส.ช็อก บงกช</v>
      </c>
      <c r="M35" s="59"/>
      <c r="N35" s="58"/>
      <c r="O35" s="60"/>
      <c r="P35" s="61">
        <f t="shared" si="6"/>
        <v>108</v>
      </c>
      <c r="Q35" s="61" t="str">
        <f t="shared" si="7"/>
        <v>ส.ช็อก บงกช</v>
      </c>
      <c r="R35" s="59"/>
      <c r="S35" s="58"/>
      <c r="W35" s="65">
        <v>108</v>
      </c>
      <c r="X35" s="65" t="s">
        <v>488</v>
      </c>
    </row>
    <row r="36" spans="1:24" s="22" customFormat="1" ht="18" customHeight="1">
      <c r="A36" s="61">
        <f t="shared" si="0"/>
        <v>109</v>
      </c>
      <c r="B36" s="61" t="str">
        <f t="shared" si="1"/>
        <v>ส.ครีมนม บงกช</v>
      </c>
      <c r="C36" s="59"/>
      <c r="D36" s="58"/>
      <c r="E36" s="60"/>
      <c r="F36" s="61">
        <f t="shared" si="2"/>
        <v>109</v>
      </c>
      <c r="G36" s="61" t="str">
        <f t="shared" si="3"/>
        <v>ส.ครีมนม บงกช</v>
      </c>
      <c r="H36" s="59"/>
      <c r="I36" s="58"/>
      <c r="J36" s="60"/>
      <c r="K36" s="61">
        <f t="shared" si="4"/>
        <v>109</v>
      </c>
      <c r="L36" s="61" t="str">
        <f t="shared" si="5"/>
        <v>ส.ครีมนม บงกช</v>
      </c>
      <c r="M36" s="59"/>
      <c r="N36" s="58"/>
      <c r="O36" s="60"/>
      <c r="P36" s="61">
        <f t="shared" si="6"/>
        <v>109</v>
      </c>
      <c r="Q36" s="61" t="str">
        <f t="shared" si="7"/>
        <v>ส.ครีมนม บงกช</v>
      </c>
      <c r="R36" s="59"/>
      <c r="S36" s="58"/>
      <c r="W36" s="65">
        <v>109</v>
      </c>
      <c r="X36" s="65" t="s">
        <v>489</v>
      </c>
    </row>
    <row r="37" spans="1:24" s="22" customFormat="1" ht="18" customHeight="1">
      <c r="A37" s="61">
        <f t="shared" si="0"/>
        <v>110</v>
      </c>
      <c r="B37" s="61" t="str">
        <f t="shared" si="1"/>
        <v>มะพร้าว บงกช</v>
      </c>
      <c r="C37" s="59"/>
      <c r="D37" s="58"/>
      <c r="E37" s="60"/>
      <c r="F37" s="61">
        <f t="shared" si="2"/>
        <v>110</v>
      </c>
      <c r="G37" s="61" t="str">
        <f t="shared" si="3"/>
        <v>มะพร้าว บงกช</v>
      </c>
      <c r="H37" s="59"/>
      <c r="I37" s="58"/>
      <c r="J37" s="60"/>
      <c r="K37" s="61">
        <f t="shared" si="4"/>
        <v>110</v>
      </c>
      <c r="L37" s="61" t="str">
        <f t="shared" si="5"/>
        <v>มะพร้าว บงกช</v>
      </c>
      <c r="M37" s="59"/>
      <c r="N37" s="58"/>
      <c r="O37" s="60"/>
      <c r="P37" s="61">
        <f t="shared" si="6"/>
        <v>110</v>
      </c>
      <c r="Q37" s="61" t="str">
        <f t="shared" si="7"/>
        <v>มะพร้าว บงกช</v>
      </c>
      <c r="R37" s="59"/>
      <c r="S37" s="58"/>
      <c r="W37" s="65">
        <v>110</v>
      </c>
      <c r="X37" s="65" t="s">
        <v>490</v>
      </c>
    </row>
    <row r="38" spans="1:24" s="22" customFormat="1" ht="18" customHeight="1">
      <c r="A38" s="61">
        <f t="shared" si="0"/>
        <v>111</v>
      </c>
      <c r="B38" s="61" t="str">
        <f t="shared" si="1"/>
        <v>ฮอร์น บงกช</v>
      </c>
      <c r="C38" s="59"/>
      <c r="D38" s="58"/>
      <c r="E38" s="60"/>
      <c r="F38" s="61">
        <f t="shared" si="2"/>
        <v>111</v>
      </c>
      <c r="G38" s="61" t="str">
        <f t="shared" si="3"/>
        <v>ฮอร์น บงกช</v>
      </c>
      <c r="H38" s="59"/>
      <c r="I38" s="58"/>
      <c r="J38" s="60"/>
      <c r="K38" s="61">
        <f t="shared" si="4"/>
        <v>111</v>
      </c>
      <c r="L38" s="61" t="str">
        <f t="shared" si="5"/>
        <v>ฮอร์น บงกช</v>
      </c>
      <c r="M38" s="59"/>
      <c r="N38" s="58"/>
      <c r="O38" s="60"/>
      <c r="P38" s="61">
        <f t="shared" si="6"/>
        <v>111</v>
      </c>
      <c r="Q38" s="61" t="str">
        <f t="shared" si="7"/>
        <v>ฮอร์น บงกช</v>
      </c>
      <c r="R38" s="59"/>
      <c r="S38" s="58"/>
      <c r="W38" s="65">
        <v>111</v>
      </c>
      <c r="X38" s="65" t="s">
        <v>491</v>
      </c>
    </row>
    <row r="39" spans="1:24" s="22" customFormat="1" ht="18" customHeight="1">
      <c r="A39" s="61" t="str">
        <f t="shared" si="0"/>
        <v>112</v>
      </c>
      <c r="B39" s="61" t="str">
        <f t="shared" si="1"/>
        <v>น้ำตาล บงกช</v>
      </c>
      <c r="C39" s="59"/>
      <c r="D39" s="58"/>
      <c r="E39" s="60"/>
      <c r="F39" s="61" t="str">
        <f t="shared" si="2"/>
        <v>112</v>
      </c>
      <c r="G39" s="61" t="str">
        <f t="shared" si="3"/>
        <v>น้ำตาล บงกช</v>
      </c>
      <c r="H39" s="59"/>
      <c r="I39" s="58"/>
      <c r="J39" s="60"/>
      <c r="K39" s="61" t="str">
        <f t="shared" si="4"/>
        <v>112</v>
      </c>
      <c r="L39" s="61" t="str">
        <f t="shared" si="5"/>
        <v>น้ำตาล บงกช</v>
      </c>
      <c r="M39" s="59"/>
      <c r="N39" s="58"/>
      <c r="O39" s="60"/>
      <c r="P39" s="61" t="str">
        <f t="shared" si="6"/>
        <v>112</v>
      </c>
      <c r="Q39" s="61" t="str">
        <f t="shared" si="7"/>
        <v>น้ำตาล บงกช</v>
      </c>
      <c r="R39" s="59"/>
      <c r="S39" s="58"/>
      <c r="W39" s="65" t="s">
        <v>434</v>
      </c>
      <c r="X39" s="65" t="s">
        <v>492</v>
      </c>
    </row>
    <row r="40" spans="1:24" s="22" customFormat="1" ht="18" customHeight="1">
      <c r="A40" s="61" t="str">
        <f t="shared" si="0"/>
        <v>004</v>
      </c>
      <c r="B40" s="61" t="str">
        <f t="shared" si="1"/>
        <v>แพ เล็ก</v>
      </c>
      <c r="C40" s="59"/>
      <c r="D40" s="58"/>
      <c r="E40" s="60"/>
      <c r="F40" s="61" t="str">
        <f t="shared" si="2"/>
        <v>004</v>
      </c>
      <c r="G40" s="61" t="str">
        <f t="shared" si="3"/>
        <v>แพ เล็ก</v>
      </c>
      <c r="H40" s="59"/>
      <c r="I40" s="58"/>
      <c r="J40" s="60"/>
      <c r="K40" s="61" t="str">
        <f t="shared" si="4"/>
        <v>004</v>
      </c>
      <c r="L40" s="61" t="str">
        <f t="shared" si="5"/>
        <v>แพ เล็ก</v>
      </c>
      <c r="M40" s="59"/>
      <c r="N40" s="58"/>
      <c r="O40" s="60"/>
      <c r="P40" s="61" t="str">
        <f t="shared" si="6"/>
        <v>004</v>
      </c>
      <c r="Q40" s="61" t="str">
        <f t="shared" si="7"/>
        <v>แพ เล็ก</v>
      </c>
      <c r="R40" s="59"/>
      <c r="S40" s="58"/>
      <c r="W40" s="65" t="s">
        <v>416</v>
      </c>
      <c r="X40" s="65" t="s">
        <v>493</v>
      </c>
    </row>
    <row r="41" spans="1:24" s="22" customFormat="1" ht="18" customHeight="1">
      <c r="A41" s="61" t="str">
        <f t="shared" si="0"/>
        <v>005</v>
      </c>
      <c r="B41" s="61" t="str">
        <f t="shared" si="1"/>
        <v>แพ Vat</v>
      </c>
      <c r="C41" s="59"/>
      <c r="D41" s="58"/>
      <c r="E41" s="60"/>
      <c r="F41" s="61" t="str">
        <f t="shared" si="2"/>
        <v>005</v>
      </c>
      <c r="G41" s="61" t="str">
        <f t="shared" si="3"/>
        <v>แพ Vat</v>
      </c>
      <c r="H41" s="59"/>
      <c r="I41" s="58"/>
      <c r="J41" s="60"/>
      <c r="K41" s="61" t="str">
        <f t="shared" si="4"/>
        <v>005</v>
      </c>
      <c r="L41" s="61" t="str">
        <f t="shared" si="5"/>
        <v>แพ Vat</v>
      </c>
      <c r="M41" s="59"/>
      <c r="N41" s="58"/>
      <c r="O41" s="60"/>
      <c r="P41" s="61" t="str">
        <f t="shared" si="6"/>
        <v>005</v>
      </c>
      <c r="Q41" s="61" t="str">
        <f t="shared" si="7"/>
        <v>แพ Vat</v>
      </c>
      <c r="R41" s="59"/>
      <c r="S41" s="58"/>
      <c r="W41" s="65" t="s">
        <v>494</v>
      </c>
      <c r="X41" s="65" t="s">
        <v>495</v>
      </c>
    </row>
    <row r="42" spans="1:24" s="22" customFormat="1" ht="18" customHeight="1">
      <c r="A42" s="61" t="str">
        <f t="shared" si="0"/>
        <v>006</v>
      </c>
      <c r="B42" s="61" t="str">
        <f t="shared" si="1"/>
        <v>นุ่ม Vat</v>
      </c>
      <c r="C42" s="59"/>
      <c r="D42" s="58"/>
      <c r="E42" s="60"/>
      <c r="F42" s="61" t="str">
        <f t="shared" si="2"/>
        <v>006</v>
      </c>
      <c r="G42" s="61" t="str">
        <f t="shared" si="3"/>
        <v>นุ่ม Vat</v>
      </c>
      <c r="H42" s="59"/>
      <c r="I42" s="58"/>
      <c r="J42" s="60"/>
      <c r="K42" s="61" t="str">
        <f t="shared" si="4"/>
        <v>006</v>
      </c>
      <c r="L42" s="61" t="str">
        <f t="shared" si="5"/>
        <v>นุ่ม Vat</v>
      </c>
      <c r="M42" s="59"/>
      <c r="N42" s="58"/>
      <c r="O42" s="60"/>
      <c r="P42" s="61" t="str">
        <f t="shared" si="6"/>
        <v>006</v>
      </c>
      <c r="Q42" s="61" t="str">
        <f t="shared" si="7"/>
        <v>นุ่ม Vat</v>
      </c>
      <c r="R42" s="59"/>
      <c r="S42" s="58"/>
      <c r="W42" s="65" t="s">
        <v>496</v>
      </c>
      <c r="X42" s="65" t="s">
        <v>497</v>
      </c>
    </row>
    <row r="43" spans="1:24" s="22" customFormat="1" ht="18" customHeight="1">
      <c r="A43" s="61"/>
      <c r="B43" s="61"/>
      <c r="C43" s="59"/>
      <c r="D43" s="58"/>
      <c r="E43" s="60"/>
      <c r="F43" s="61"/>
      <c r="G43" s="61"/>
      <c r="H43" s="59"/>
      <c r="I43" s="58"/>
      <c r="J43" s="60"/>
      <c r="K43" s="61"/>
      <c r="L43" s="61"/>
      <c r="M43" s="59"/>
      <c r="N43" s="58"/>
      <c r="O43" s="60"/>
      <c r="P43" s="61"/>
      <c r="Q43" s="61"/>
      <c r="R43" s="59"/>
      <c r="S43" s="58"/>
      <c r="W43" s="65"/>
      <c r="X43" s="65"/>
    </row>
    <row r="44" spans="1:24" s="22" customFormat="1" ht="18" hidden="1" customHeight="1">
      <c r="A44" s="61"/>
      <c r="B44" s="61"/>
      <c r="C44" s="59"/>
      <c r="D44" s="58"/>
      <c r="E44" s="60"/>
      <c r="F44" s="61"/>
      <c r="G44" s="61"/>
      <c r="H44" s="59"/>
      <c r="I44" s="58"/>
      <c r="J44" s="60"/>
      <c r="K44" s="61"/>
      <c r="L44" s="61"/>
      <c r="M44" s="59"/>
      <c r="N44" s="58"/>
      <c r="O44" s="60"/>
      <c r="P44" s="61"/>
      <c r="Q44" s="61"/>
      <c r="R44" s="59"/>
      <c r="S44" s="58"/>
      <c r="W44" s="65"/>
      <c r="X44" s="65"/>
    </row>
    <row r="45" spans="1:24" s="22" customFormat="1" ht="18" customHeight="1">
      <c r="A45" s="267" t="s">
        <v>188</v>
      </c>
      <c r="B45" s="268"/>
      <c r="C45" s="268"/>
      <c r="D45" s="293"/>
      <c r="E45" s="60"/>
      <c r="F45" s="267" t="s">
        <v>188</v>
      </c>
      <c r="G45" s="268"/>
      <c r="H45" s="268"/>
      <c r="I45" s="293"/>
      <c r="J45" s="60"/>
      <c r="K45" s="267" t="s">
        <v>188</v>
      </c>
      <c r="L45" s="268"/>
      <c r="M45" s="268"/>
      <c r="N45" s="293"/>
      <c r="O45" s="60"/>
      <c r="P45" s="267" t="s">
        <v>188</v>
      </c>
      <c r="Q45" s="268"/>
      <c r="R45" s="268"/>
      <c r="S45" s="293"/>
    </row>
    <row r="46" spans="1:24" s="22" customFormat="1" ht="18" customHeight="1">
      <c r="A46" s="269"/>
      <c r="B46" s="270"/>
      <c r="C46" s="270"/>
      <c r="D46" s="294"/>
      <c r="E46" s="60"/>
      <c r="F46" s="269"/>
      <c r="G46" s="270"/>
      <c r="H46" s="270"/>
      <c r="I46" s="294"/>
      <c r="J46" s="60"/>
      <c r="K46" s="269"/>
      <c r="L46" s="270"/>
      <c r="M46" s="270"/>
      <c r="N46" s="294"/>
      <c r="O46" s="60"/>
      <c r="P46" s="269"/>
      <c r="Q46" s="270"/>
      <c r="R46" s="270"/>
      <c r="S46" s="294"/>
    </row>
    <row r="47" spans="1:24" s="22" customFormat="1" ht="21.2" customHeight="1">
      <c r="A47" s="272" t="s">
        <v>187</v>
      </c>
      <c r="B47" s="360"/>
      <c r="C47" s="360"/>
      <c r="D47" s="361"/>
      <c r="E47" s="40"/>
      <c r="F47" s="272" t="s">
        <v>187</v>
      </c>
      <c r="G47" s="360"/>
      <c r="H47" s="360"/>
      <c r="I47" s="361"/>
      <c r="J47" s="40"/>
      <c r="K47" s="272" t="s">
        <v>187</v>
      </c>
      <c r="L47" s="360"/>
      <c r="M47" s="360"/>
      <c r="N47" s="361"/>
      <c r="O47" s="40"/>
      <c r="P47" s="272" t="s">
        <v>187</v>
      </c>
      <c r="Q47" s="360"/>
      <c r="R47" s="360"/>
      <c r="S47" s="361"/>
    </row>
    <row r="48" spans="1:24" s="22" customFormat="1" ht="21.2" customHeight="1">
      <c r="A48" s="220" t="s">
        <v>268</v>
      </c>
      <c r="B48" s="273"/>
      <c r="C48" s="274"/>
      <c r="D48" s="290"/>
      <c r="E48" s="40"/>
      <c r="F48" s="220" t="s">
        <v>268</v>
      </c>
      <c r="G48" s="273"/>
      <c r="H48" s="274"/>
      <c r="I48" s="290"/>
      <c r="J48" s="40"/>
      <c r="K48" s="220" t="s">
        <v>268</v>
      </c>
      <c r="L48" s="273"/>
      <c r="M48" s="274"/>
      <c r="N48" s="290"/>
      <c r="O48" s="40"/>
      <c r="P48" s="220" t="s">
        <v>268</v>
      </c>
      <c r="Q48" s="273"/>
      <c r="R48" s="274"/>
      <c r="S48" s="290"/>
    </row>
    <row r="49" spans="1:19" s="22" customFormat="1" ht="21.2" customHeight="1">
      <c r="A49" s="220" t="s">
        <v>385</v>
      </c>
      <c r="B49" s="273"/>
      <c r="C49" s="274"/>
      <c r="D49" s="290"/>
      <c r="E49" s="40"/>
      <c r="F49" s="220" t="s">
        <v>385</v>
      </c>
      <c r="G49" s="273"/>
      <c r="H49" s="274"/>
      <c r="I49" s="290"/>
      <c r="J49" s="40"/>
      <c r="K49" s="220" t="s">
        <v>385</v>
      </c>
      <c r="L49" s="273"/>
      <c r="M49" s="274"/>
      <c r="N49" s="290"/>
      <c r="O49" s="40"/>
      <c r="P49" s="220" t="s">
        <v>385</v>
      </c>
      <c r="Q49" s="273"/>
      <c r="R49" s="274"/>
      <c r="S49" s="290"/>
    </row>
    <row r="50" spans="1:19" s="22" customFormat="1" ht="21.2" customHeight="1">
      <c r="A50" s="220" t="s">
        <v>276</v>
      </c>
      <c r="B50" s="273"/>
      <c r="C50" s="274"/>
      <c r="D50" s="290"/>
      <c r="E50" s="40"/>
      <c r="F50" s="220" t="s">
        <v>276</v>
      </c>
      <c r="G50" s="273"/>
      <c r="H50" s="274"/>
      <c r="I50" s="290"/>
      <c r="J50" s="40"/>
      <c r="K50" s="220" t="s">
        <v>276</v>
      </c>
      <c r="L50" s="273"/>
      <c r="M50" s="274"/>
      <c r="N50" s="290"/>
      <c r="O50" s="40"/>
      <c r="P50" s="220" t="s">
        <v>276</v>
      </c>
      <c r="Q50" s="273"/>
      <c r="R50" s="274"/>
      <c r="S50" s="290"/>
    </row>
    <row r="51" spans="1:19" s="22" customFormat="1" ht="21.2" customHeight="1">
      <c r="A51" s="220" t="s">
        <v>189</v>
      </c>
      <c r="B51" s="273"/>
      <c r="C51" s="274"/>
      <c r="D51" s="290"/>
      <c r="E51" s="40"/>
      <c r="F51" s="220" t="s">
        <v>189</v>
      </c>
      <c r="G51" s="273"/>
      <c r="H51" s="274"/>
      <c r="I51" s="290"/>
      <c r="J51" s="40"/>
      <c r="K51" s="220" t="s">
        <v>189</v>
      </c>
      <c r="L51" s="273"/>
      <c r="M51" s="274"/>
      <c r="N51" s="290"/>
      <c r="O51" s="40"/>
      <c r="P51" s="220" t="s">
        <v>189</v>
      </c>
      <c r="Q51" s="273"/>
      <c r="R51" s="274"/>
      <c r="S51" s="290"/>
    </row>
    <row r="52" spans="1:19" ht="23.45" customHeight="1">
      <c r="A52" s="220" t="s">
        <v>190</v>
      </c>
      <c r="B52" s="273"/>
      <c r="C52" s="274"/>
      <c r="D52" s="290"/>
      <c r="E52" s="40"/>
      <c r="F52" s="220" t="s">
        <v>190</v>
      </c>
      <c r="G52" s="273"/>
      <c r="H52" s="274"/>
      <c r="I52" s="290"/>
      <c r="J52" s="40"/>
      <c r="K52" s="220" t="s">
        <v>190</v>
      </c>
      <c r="L52" s="273"/>
      <c r="M52" s="274"/>
      <c r="N52" s="290"/>
      <c r="O52" s="40"/>
      <c r="P52" s="220" t="s">
        <v>190</v>
      </c>
      <c r="Q52" s="273"/>
      <c r="R52" s="274"/>
      <c r="S52" s="290"/>
    </row>
    <row r="53" spans="1:19" ht="23.45" customHeight="1">
      <c r="A53" s="220" t="s">
        <v>191</v>
      </c>
      <c r="B53" s="273"/>
      <c r="C53" s="274"/>
      <c r="D53" s="290"/>
      <c r="E53" s="40"/>
      <c r="F53" s="220" t="s">
        <v>191</v>
      </c>
      <c r="G53" s="273"/>
      <c r="H53" s="274"/>
      <c r="I53" s="290"/>
      <c r="J53" s="40"/>
      <c r="K53" s="220" t="s">
        <v>191</v>
      </c>
      <c r="L53" s="273"/>
      <c r="M53" s="274"/>
      <c r="N53" s="290"/>
      <c r="O53" s="40"/>
      <c r="P53" s="220" t="s">
        <v>191</v>
      </c>
      <c r="Q53" s="273"/>
      <c r="R53" s="274"/>
      <c r="S53" s="290"/>
    </row>
    <row r="54" spans="1:19" ht="22.7" customHeight="1">
      <c r="A54" s="220" t="s">
        <v>501</v>
      </c>
      <c r="B54" s="273"/>
      <c r="C54" s="274"/>
      <c r="D54" s="290"/>
      <c r="E54" s="40"/>
      <c r="F54" s="220" t="s">
        <v>501</v>
      </c>
      <c r="G54" s="273"/>
      <c r="H54" s="274"/>
      <c r="I54" s="290"/>
      <c r="J54" s="40"/>
      <c r="K54" s="220" t="s">
        <v>501</v>
      </c>
      <c r="L54" s="273"/>
      <c r="M54" s="274"/>
      <c r="N54" s="290"/>
      <c r="O54" s="40"/>
      <c r="P54" s="220" t="s">
        <v>501</v>
      </c>
      <c r="Q54" s="273"/>
      <c r="R54" s="274"/>
      <c r="S54" s="290"/>
    </row>
    <row r="55" spans="1:19" ht="22.7" hidden="1" customHeight="1">
      <c r="A55" s="239" t="s">
        <v>192</v>
      </c>
      <c r="B55" s="273"/>
      <c r="C55" s="274"/>
      <c r="D55" s="290"/>
      <c r="E55" s="40"/>
      <c r="F55" s="239" t="s">
        <v>192</v>
      </c>
      <c r="G55" s="273"/>
      <c r="H55" s="274"/>
      <c r="I55" s="290"/>
      <c r="J55" s="40"/>
      <c r="K55" s="239" t="s">
        <v>192</v>
      </c>
      <c r="L55" s="273"/>
      <c r="M55" s="274"/>
      <c r="N55" s="290"/>
      <c r="O55" s="40"/>
      <c r="P55" s="239" t="s">
        <v>192</v>
      </c>
      <c r="Q55" s="273"/>
      <c r="R55" s="274"/>
      <c r="S55" s="290"/>
    </row>
    <row r="56" spans="1:19" ht="22.7" hidden="1" customHeight="1">
      <c r="A56" s="239" t="s">
        <v>193</v>
      </c>
      <c r="B56" s="273"/>
      <c r="C56" s="274"/>
      <c r="D56" s="290"/>
      <c r="E56" s="40"/>
      <c r="F56" s="239" t="s">
        <v>193</v>
      </c>
      <c r="G56" s="273"/>
      <c r="H56" s="274"/>
      <c r="I56" s="290"/>
      <c r="J56" s="40"/>
      <c r="K56" s="239" t="s">
        <v>193</v>
      </c>
      <c r="L56" s="273"/>
      <c r="M56" s="274"/>
      <c r="N56" s="290"/>
      <c r="O56" s="40"/>
      <c r="P56" s="239" t="s">
        <v>193</v>
      </c>
      <c r="Q56" s="273"/>
      <c r="R56" s="274"/>
      <c r="S56" s="290"/>
    </row>
    <row r="57" spans="1:19" s="34" customFormat="1" ht="27.2" hidden="1" customHeight="1">
      <c r="A57" s="275" t="s">
        <v>194</v>
      </c>
      <c r="B57" s="276"/>
      <c r="C57" s="276"/>
      <c r="D57" s="276"/>
      <c r="E57" s="40"/>
      <c r="F57" s="275" t="s">
        <v>194</v>
      </c>
      <c r="G57" s="276"/>
      <c r="H57" s="276"/>
      <c r="I57" s="276"/>
      <c r="J57" s="40"/>
      <c r="K57" s="275" t="s">
        <v>194</v>
      </c>
      <c r="L57" s="276"/>
      <c r="M57" s="276"/>
      <c r="N57" s="292"/>
      <c r="O57" s="40"/>
      <c r="P57" s="275" t="s">
        <v>194</v>
      </c>
      <c r="Q57" s="276"/>
      <c r="R57" s="276"/>
      <c r="S57" s="292"/>
    </row>
    <row r="58" spans="1:19" s="34" customFormat="1" ht="22.7" hidden="1" customHeight="1">
      <c r="A58" s="277" t="s">
        <v>195</v>
      </c>
      <c r="B58" s="278"/>
      <c r="C58" s="278"/>
      <c r="D58" s="278"/>
      <c r="E58" s="41"/>
      <c r="F58" s="277" t="s">
        <v>195</v>
      </c>
      <c r="G58" s="278"/>
      <c r="H58" s="278"/>
      <c r="I58" s="278"/>
      <c r="J58" s="41"/>
      <c r="K58" s="277" t="s">
        <v>195</v>
      </c>
      <c r="L58" s="278"/>
      <c r="M58" s="278"/>
      <c r="N58" s="291"/>
      <c r="O58" s="41"/>
      <c r="P58" s="277" t="s">
        <v>195</v>
      </c>
      <c r="Q58" s="278"/>
      <c r="R58" s="278"/>
      <c r="S58" s="291"/>
    </row>
    <row r="59" spans="1:19" ht="23.45" customHeight="1"/>
  </sheetData>
  <mergeCells count="61">
    <mergeCell ref="B54:D54"/>
    <mergeCell ref="G54:I54"/>
    <mergeCell ref="L54:N54"/>
    <mergeCell ref="Q54:S54"/>
    <mergeCell ref="B50:D50"/>
    <mergeCell ref="G50:I50"/>
    <mergeCell ref="L50:N50"/>
    <mergeCell ref="Q50:S50"/>
    <mergeCell ref="B51:D51"/>
    <mergeCell ref="G51:I51"/>
    <mergeCell ref="L51:N51"/>
    <mergeCell ref="Q51:S51"/>
    <mergeCell ref="B53:D53"/>
    <mergeCell ref="G53:I53"/>
    <mergeCell ref="L53:N53"/>
    <mergeCell ref="Q53:S53"/>
    <mergeCell ref="A1:S1"/>
    <mergeCell ref="A2:N2"/>
    <mergeCell ref="A7:D7"/>
    <mergeCell ref="F7:N7"/>
    <mergeCell ref="P7:S7"/>
    <mergeCell ref="A8:D8"/>
    <mergeCell ref="F8:I8"/>
    <mergeCell ref="K8:N8"/>
    <mergeCell ref="P8:S8"/>
    <mergeCell ref="A45:D46"/>
    <mergeCell ref="F45:I46"/>
    <mergeCell ref="K45:N46"/>
    <mergeCell ref="P45:S46"/>
    <mergeCell ref="A58:D58"/>
    <mergeCell ref="F58:I58"/>
    <mergeCell ref="K58:N58"/>
    <mergeCell ref="P58:S58"/>
    <mergeCell ref="B55:D55"/>
    <mergeCell ref="G55:I55"/>
    <mergeCell ref="L55:N55"/>
    <mergeCell ref="Q55:S55"/>
    <mergeCell ref="B56:D56"/>
    <mergeCell ref="G56:I56"/>
    <mergeCell ref="L56:N56"/>
    <mergeCell ref="Q56:S56"/>
    <mergeCell ref="A57:D57"/>
    <mergeCell ref="F57:I57"/>
    <mergeCell ref="K57:N57"/>
    <mergeCell ref="P57:S57"/>
    <mergeCell ref="A47:D47"/>
    <mergeCell ref="P47:S47"/>
    <mergeCell ref="K47:N47"/>
    <mergeCell ref="Q48:S48"/>
    <mergeCell ref="B52:D52"/>
    <mergeCell ref="G52:I52"/>
    <mergeCell ref="L52:N52"/>
    <mergeCell ref="Q52:S52"/>
    <mergeCell ref="B48:D48"/>
    <mergeCell ref="B49:D49"/>
    <mergeCell ref="G49:I49"/>
    <mergeCell ref="L49:N49"/>
    <mergeCell ref="Q49:S49"/>
    <mergeCell ref="F47:I47"/>
    <mergeCell ref="G48:I48"/>
    <mergeCell ref="L48:N48"/>
  </mergeCells>
  <conditionalFormatting sqref="A10:B42 F10:G42 K10:L42 P10:Q42">
    <cfRule type="containsErrors" dxfId="1" priority="4">
      <formula>ISERROR(A10)</formula>
    </cfRule>
  </conditionalFormatting>
  <conditionalFormatting sqref="P10:Q42">
    <cfRule type="containsBlanks" dxfId="0" priority="2">
      <formula>LEN(TRIM(P10))=0</formula>
    </cfRule>
  </conditionalFormatting>
  <pageMargins left="0.51181102362204722" right="0" top="7.874015748031496E-2" bottom="0" header="0.31496062992125984" footer="0.31496062992125984"/>
  <pageSetup paperSize="9" scale="75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9D012-EEB0-485B-B22B-4F13D9494345}">
  <dimension ref="A1:T51"/>
  <sheetViews>
    <sheetView topLeftCell="A9" zoomScale="90" zoomScaleNormal="90" workbookViewId="0">
      <selection activeCell="H3" sqref="H3:I3"/>
    </sheetView>
  </sheetViews>
  <sheetFormatPr defaultColWidth="9" defaultRowHeight="18.75" customHeight="1"/>
  <cols>
    <col min="1" max="1" width="5" style="21" customWidth="1"/>
    <col min="2" max="2" width="11.875" style="21" customWidth="1"/>
    <col min="3" max="3" width="4.75" style="21" customWidth="1"/>
    <col min="4" max="4" width="7.875" style="21" customWidth="1"/>
    <col min="5" max="5" width="0.375" style="21" customWidth="1"/>
    <col min="6" max="6" width="5" style="21" customWidth="1"/>
    <col min="7" max="7" width="11.875" style="21" customWidth="1"/>
    <col min="8" max="8" width="4.75" style="21" customWidth="1"/>
    <col min="9" max="9" width="7.875" style="21" customWidth="1"/>
    <col min="10" max="10" width="0.375" style="21" customWidth="1"/>
    <col min="11" max="11" width="5" style="21" customWidth="1"/>
    <col min="12" max="12" width="11.875" style="21" customWidth="1"/>
    <col min="13" max="13" width="4.75" style="21" customWidth="1"/>
    <col min="14" max="14" width="7.875" style="21" customWidth="1"/>
    <col min="15" max="15" width="0.375" style="21" customWidth="1"/>
    <col min="16" max="16" width="5" style="21" customWidth="1"/>
    <col min="17" max="17" width="11.875" style="21" customWidth="1"/>
    <col min="18" max="18" width="4.75" style="21" customWidth="1"/>
    <col min="19" max="19" width="7.875" style="21" customWidth="1"/>
    <col min="20" max="16384" width="9" style="21"/>
  </cols>
  <sheetData>
    <row r="1" spans="1:20" ht="19.7" hidden="1" customHeight="1">
      <c r="A1" s="264" t="s">
        <v>144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  <c r="R1" s="264"/>
      <c r="S1" s="264"/>
    </row>
    <row r="2" spans="1:20" ht="18.75" hidden="1" customHeight="1">
      <c r="A2" s="264" t="s">
        <v>1</v>
      </c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</row>
    <row r="3" spans="1:20" ht="18.75" customHeight="1">
      <c r="A3" s="219"/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</row>
    <row r="4" spans="1:20" ht="18.75" customHeight="1">
      <c r="A4" s="219"/>
      <c r="B4" s="219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1:20" ht="21.2" customHeight="1">
      <c r="A5" s="219"/>
      <c r="B5" s="219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1:20" ht="21.2" customHeight="1">
      <c r="A6" s="219"/>
      <c r="B6" s="219"/>
      <c r="C6" s="219"/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19"/>
    </row>
    <row r="7" spans="1:20" s="34" customFormat="1" ht="26.45" customHeight="1">
      <c r="A7" s="301" t="s">
        <v>144</v>
      </c>
      <c r="B7" s="301"/>
      <c r="C7" s="301"/>
      <c r="D7" s="301"/>
      <c r="E7" s="213"/>
      <c r="F7" s="302" t="s">
        <v>508</v>
      </c>
      <c r="G7" s="302"/>
      <c r="H7" s="302"/>
      <c r="I7" s="302"/>
      <c r="J7" s="302"/>
      <c r="K7" s="302"/>
      <c r="L7" s="302"/>
      <c r="M7" s="302"/>
      <c r="N7" s="302"/>
      <c r="O7" s="212"/>
      <c r="P7" s="303" t="s">
        <v>458</v>
      </c>
      <c r="Q7" s="303"/>
      <c r="R7" s="303"/>
      <c r="S7" s="303"/>
      <c r="T7" s="214"/>
    </row>
    <row r="8" spans="1:20" ht="25.5" customHeight="1">
      <c r="A8" s="295" t="s">
        <v>459</v>
      </c>
      <c r="B8" s="295"/>
      <c r="C8" s="295"/>
      <c r="D8" s="295"/>
      <c r="E8" s="39"/>
      <c r="F8" s="295" t="s">
        <v>459</v>
      </c>
      <c r="G8" s="295"/>
      <c r="H8" s="295"/>
      <c r="I8" s="295"/>
      <c r="J8" s="39"/>
      <c r="K8" s="295" t="s">
        <v>459</v>
      </c>
      <c r="L8" s="295"/>
      <c r="M8" s="295"/>
      <c r="N8" s="295"/>
      <c r="O8" s="39"/>
      <c r="P8" s="295" t="s">
        <v>459</v>
      </c>
      <c r="Q8" s="295"/>
      <c r="R8" s="295"/>
      <c r="S8" s="295"/>
    </row>
    <row r="9" spans="1:20" ht="21.95" customHeight="1">
      <c r="A9" s="29" t="s">
        <v>93</v>
      </c>
      <c r="B9" s="220" t="s">
        <v>100</v>
      </c>
      <c r="C9" s="36" t="s">
        <v>297</v>
      </c>
      <c r="D9" s="220" t="s">
        <v>298</v>
      </c>
      <c r="E9" s="40"/>
      <c r="F9" s="29" t="s">
        <v>93</v>
      </c>
      <c r="G9" s="220" t="s">
        <v>100</v>
      </c>
      <c r="H9" s="36" t="s">
        <v>297</v>
      </c>
      <c r="I9" s="220" t="s">
        <v>298</v>
      </c>
      <c r="J9" s="40"/>
      <c r="K9" s="29" t="s">
        <v>93</v>
      </c>
      <c r="L9" s="220" t="s">
        <v>100</v>
      </c>
      <c r="M9" s="36" t="s">
        <v>297</v>
      </c>
      <c r="N9" s="220" t="s">
        <v>298</v>
      </c>
      <c r="O9" s="40"/>
      <c r="P9" s="29" t="s">
        <v>93</v>
      </c>
      <c r="Q9" s="220" t="s">
        <v>100</v>
      </c>
      <c r="R9" s="36" t="s">
        <v>297</v>
      </c>
      <c r="S9" s="220" t="s">
        <v>298</v>
      </c>
    </row>
    <row r="10" spans="1:20" s="22" customFormat="1" ht="21.2" customHeight="1">
      <c r="A10" s="52" t="s">
        <v>509</v>
      </c>
      <c r="B10" s="53" t="s">
        <v>510</v>
      </c>
      <c r="C10" s="37"/>
      <c r="D10" s="217"/>
      <c r="E10" s="40"/>
      <c r="F10" s="52" t="s">
        <v>509</v>
      </c>
      <c r="G10" s="53" t="s">
        <v>510</v>
      </c>
      <c r="H10" s="37"/>
      <c r="I10" s="217"/>
      <c r="J10" s="40"/>
      <c r="K10" s="52" t="s">
        <v>509</v>
      </c>
      <c r="L10" s="53" t="s">
        <v>510</v>
      </c>
      <c r="M10" s="37"/>
      <c r="N10" s="217"/>
      <c r="O10" s="40"/>
      <c r="P10" s="52" t="s">
        <v>509</v>
      </c>
      <c r="Q10" s="53" t="s">
        <v>510</v>
      </c>
      <c r="R10" s="37"/>
      <c r="S10" s="217"/>
    </row>
    <row r="11" spans="1:20" s="22" customFormat="1" ht="21.2" customHeight="1">
      <c r="A11" s="52" t="s">
        <v>511</v>
      </c>
      <c r="B11" s="53" t="s">
        <v>422</v>
      </c>
      <c r="C11" s="37"/>
      <c r="D11" s="217"/>
      <c r="E11" s="40"/>
      <c r="F11" s="52" t="s">
        <v>511</v>
      </c>
      <c r="G11" s="53" t="s">
        <v>422</v>
      </c>
      <c r="H11" s="37"/>
      <c r="I11" s="217"/>
      <c r="J11" s="40"/>
      <c r="K11" s="52" t="s">
        <v>511</v>
      </c>
      <c r="L11" s="53" t="s">
        <v>422</v>
      </c>
      <c r="M11" s="37"/>
      <c r="N11" s="217"/>
      <c r="O11" s="40"/>
      <c r="P11" s="52" t="s">
        <v>511</v>
      </c>
      <c r="Q11" s="53" t="s">
        <v>422</v>
      </c>
      <c r="R11" s="37"/>
      <c r="S11" s="217"/>
    </row>
    <row r="12" spans="1:20" s="22" customFormat="1" ht="21.2" customHeight="1">
      <c r="A12" s="52" t="s">
        <v>512</v>
      </c>
      <c r="B12" s="53" t="s">
        <v>104</v>
      </c>
      <c r="C12" s="37"/>
      <c r="D12" s="217"/>
      <c r="E12" s="40"/>
      <c r="F12" s="52" t="s">
        <v>512</v>
      </c>
      <c r="G12" s="53" t="s">
        <v>104</v>
      </c>
      <c r="H12" s="37"/>
      <c r="I12" s="217"/>
      <c r="J12" s="40"/>
      <c r="K12" s="52" t="s">
        <v>512</v>
      </c>
      <c r="L12" s="53" t="s">
        <v>104</v>
      </c>
      <c r="M12" s="37"/>
      <c r="N12" s="217"/>
      <c r="O12" s="40"/>
      <c r="P12" s="52" t="s">
        <v>512</v>
      </c>
      <c r="Q12" s="53" t="s">
        <v>104</v>
      </c>
      <c r="R12" s="37"/>
      <c r="S12" s="217"/>
    </row>
    <row r="13" spans="1:20" s="22" customFormat="1" ht="21.2" customHeight="1">
      <c r="A13" s="52" t="s">
        <v>513</v>
      </c>
      <c r="B13" s="53" t="s">
        <v>102</v>
      </c>
      <c r="C13" s="37"/>
      <c r="D13" s="217"/>
      <c r="E13" s="40"/>
      <c r="F13" s="52" t="s">
        <v>513</v>
      </c>
      <c r="G13" s="53" t="s">
        <v>102</v>
      </c>
      <c r="H13" s="37"/>
      <c r="I13" s="217"/>
      <c r="J13" s="40"/>
      <c r="K13" s="52" t="s">
        <v>513</v>
      </c>
      <c r="L13" s="53" t="s">
        <v>102</v>
      </c>
      <c r="M13" s="37"/>
      <c r="N13" s="217"/>
      <c r="O13" s="40"/>
      <c r="P13" s="52" t="s">
        <v>513</v>
      </c>
      <c r="Q13" s="53" t="s">
        <v>102</v>
      </c>
      <c r="R13" s="37"/>
      <c r="S13" s="217"/>
    </row>
    <row r="14" spans="1:20" s="22" customFormat="1" ht="21.2" customHeight="1">
      <c r="A14" s="54" t="s">
        <v>514</v>
      </c>
      <c r="B14" s="55" t="s">
        <v>515</v>
      </c>
      <c r="C14" s="37"/>
      <c r="D14" s="217"/>
      <c r="E14" s="40"/>
      <c r="F14" s="54" t="s">
        <v>514</v>
      </c>
      <c r="G14" s="55" t="s">
        <v>515</v>
      </c>
      <c r="H14" s="37"/>
      <c r="I14" s="217"/>
      <c r="J14" s="40"/>
      <c r="K14" s="54" t="s">
        <v>514</v>
      </c>
      <c r="L14" s="55" t="s">
        <v>515</v>
      </c>
      <c r="M14" s="37"/>
      <c r="N14" s="217"/>
      <c r="O14" s="40"/>
      <c r="P14" s="54" t="s">
        <v>514</v>
      </c>
      <c r="Q14" s="55" t="s">
        <v>515</v>
      </c>
      <c r="R14" s="37"/>
      <c r="S14" s="217"/>
    </row>
    <row r="15" spans="1:20" s="22" customFormat="1" ht="21.2" customHeight="1">
      <c r="A15" s="54" t="s">
        <v>516</v>
      </c>
      <c r="B15" s="56" t="s">
        <v>517</v>
      </c>
      <c r="C15" s="37"/>
      <c r="D15" s="217"/>
      <c r="E15" s="40"/>
      <c r="F15" s="54" t="s">
        <v>516</v>
      </c>
      <c r="G15" s="56" t="s">
        <v>517</v>
      </c>
      <c r="H15" s="37"/>
      <c r="I15" s="217"/>
      <c r="J15" s="40"/>
      <c r="K15" s="54" t="s">
        <v>516</v>
      </c>
      <c r="L15" s="56" t="s">
        <v>517</v>
      </c>
      <c r="M15" s="37"/>
      <c r="N15" s="217"/>
      <c r="O15" s="40"/>
      <c r="P15" s="54" t="s">
        <v>516</v>
      </c>
      <c r="Q15" s="56" t="s">
        <v>517</v>
      </c>
      <c r="R15" s="37"/>
      <c r="S15" s="217"/>
    </row>
    <row r="16" spans="1:20" s="22" customFormat="1" ht="21.2" customHeight="1">
      <c r="A16" s="54" t="s">
        <v>518</v>
      </c>
      <c r="B16" s="56" t="s">
        <v>519</v>
      </c>
      <c r="C16" s="37"/>
      <c r="D16" s="217"/>
      <c r="E16" s="40"/>
      <c r="F16" s="54" t="s">
        <v>518</v>
      </c>
      <c r="G16" s="56" t="s">
        <v>519</v>
      </c>
      <c r="H16" s="37"/>
      <c r="I16" s="217"/>
      <c r="J16" s="40"/>
      <c r="K16" s="54" t="s">
        <v>518</v>
      </c>
      <c r="L16" s="56" t="s">
        <v>519</v>
      </c>
      <c r="M16" s="37"/>
      <c r="N16" s="217"/>
      <c r="O16" s="40"/>
      <c r="P16" s="54" t="s">
        <v>518</v>
      </c>
      <c r="Q16" s="56" t="s">
        <v>519</v>
      </c>
      <c r="R16" s="37"/>
      <c r="S16" s="217"/>
    </row>
    <row r="17" spans="1:19" s="22" customFormat="1" ht="21.2" customHeight="1">
      <c r="A17" s="54" t="s">
        <v>520</v>
      </c>
      <c r="B17" s="57" t="s">
        <v>521</v>
      </c>
      <c r="C17" s="37"/>
      <c r="D17" s="217"/>
      <c r="E17" s="40"/>
      <c r="F17" s="54" t="s">
        <v>520</v>
      </c>
      <c r="G17" s="57" t="s">
        <v>521</v>
      </c>
      <c r="H17" s="37"/>
      <c r="I17" s="217"/>
      <c r="J17" s="40"/>
      <c r="K17" s="54" t="s">
        <v>520</v>
      </c>
      <c r="L17" s="57" t="s">
        <v>521</v>
      </c>
      <c r="M17" s="37"/>
      <c r="N17" s="217"/>
      <c r="O17" s="40"/>
      <c r="P17" s="54" t="s">
        <v>520</v>
      </c>
      <c r="Q17" s="57" t="s">
        <v>521</v>
      </c>
      <c r="R17" s="37"/>
      <c r="S17" s="217"/>
    </row>
    <row r="18" spans="1:19" s="22" customFormat="1" ht="21.2" customHeight="1">
      <c r="A18" s="52" t="s">
        <v>522</v>
      </c>
      <c r="B18" s="57" t="s">
        <v>523</v>
      </c>
      <c r="C18" s="37"/>
      <c r="D18" s="217"/>
      <c r="E18" s="40"/>
      <c r="F18" s="52" t="s">
        <v>522</v>
      </c>
      <c r="G18" s="57" t="s">
        <v>523</v>
      </c>
      <c r="H18" s="37"/>
      <c r="I18" s="217"/>
      <c r="J18" s="40"/>
      <c r="K18" s="52" t="s">
        <v>522</v>
      </c>
      <c r="L18" s="57" t="s">
        <v>523</v>
      </c>
      <c r="M18" s="37"/>
      <c r="N18" s="217"/>
      <c r="O18" s="40"/>
      <c r="P18" s="52" t="s">
        <v>522</v>
      </c>
      <c r="Q18" s="57" t="s">
        <v>523</v>
      </c>
      <c r="R18" s="37"/>
      <c r="S18" s="217"/>
    </row>
    <row r="19" spans="1:19" s="22" customFormat="1" ht="21.2" customHeight="1">
      <c r="A19" s="52" t="s">
        <v>524</v>
      </c>
      <c r="B19" s="55" t="s">
        <v>525</v>
      </c>
      <c r="C19" s="37"/>
      <c r="D19" s="217"/>
      <c r="E19" s="40"/>
      <c r="F19" s="52" t="s">
        <v>524</v>
      </c>
      <c r="G19" s="55" t="s">
        <v>525</v>
      </c>
      <c r="H19" s="37"/>
      <c r="I19" s="217"/>
      <c r="J19" s="40"/>
      <c r="K19" s="52" t="s">
        <v>524</v>
      </c>
      <c r="L19" s="55" t="s">
        <v>525</v>
      </c>
      <c r="M19" s="37"/>
      <c r="N19" s="217"/>
      <c r="O19" s="40"/>
      <c r="P19" s="52" t="s">
        <v>524</v>
      </c>
      <c r="Q19" s="55" t="s">
        <v>525</v>
      </c>
      <c r="R19" s="37"/>
      <c r="S19" s="217"/>
    </row>
    <row r="20" spans="1:19" s="22" customFormat="1" ht="21.2" customHeight="1">
      <c r="A20" s="52" t="s">
        <v>526</v>
      </c>
      <c r="B20" s="55" t="s">
        <v>527</v>
      </c>
      <c r="C20" s="37"/>
      <c r="D20" s="217"/>
      <c r="E20" s="40"/>
      <c r="F20" s="52" t="s">
        <v>526</v>
      </c>
      <c r="G20" s="55" t="s">
        <v>527</v>
      </c>
      <c r="H20" s="37"/>
      <c r="I20" s="217"/>
      <c r="J20" s="40"/>
      <c r="K20" s="52" t="s">
        <v>526</v>
      </c>
      <c r="L20" s="55" t="s">
        <v>527</v>
      </c>
      <c r="M20" s="37"/>
      <c r="N20" s="217"/>
      <c r="O20" s="40"/>
      <c r="P20" s="52" t="s">
        <v>526</v>
      </c>
      <c r="Q20" s="55" t="s">
        <v>527</v>
      </c>
      <c r="R20" s="37"/>
      <c r="S20" s="217"/>
    </row>
    <row r="21" spans="1:19" s="22" customFormat="1" ht="21.2" customHeight="1">
      <c r="A21" s="23"/>
      <c r="B21" s="24"/>
      <c r="C21" s="37"/>
      <c r="D21" s="217"/>
      <c r="E21" s="40"/>
      <c r="F21" s="23"/>
      <c r="G21" s="24"/>
      <c r="H21" s="37"/>
      <c r="I21" s="217"/>
      <c r="J21" s="40"/>
      <c r="K21" s="23"/>
      <c r="L21" s="24"/>
      <c r="M21" s="37"/>
      <c r="N21" s="217"/>
      <c r="O21" s="40"/>
      <c r="P21" s="23"/>
      <c r="Q21" s="24"/>
      <c r="R21" s="37"/>
      <c r="S21" s="217"/>
    </row>
    <row r="22" spans="1:19" s="22" customFormat="1" ht="21.2" customHeight="1">
      <c r="A22" s="23"/>
      <c r="B22" s="24"/>
      <c r="C22" s="37"/>
      <c r="D22" s="217"/>
      <c r="E22" s="40"/>
      <c r="F22" s="23"/>
      <c r="G22" s="24"/>
      <c r="H22" s="37"/>
      <c r="I22" s="217"/>
      <c r="J22" s="40"/>
      <c r="K22" s="23"/>
      <c r="L22" s="24"/>
      <c r="M22" s="37"/>
      <c r="N22" s="217"/>
      <c r="O22" s="40"/>
      <c r="P22" s="23"/>
      <c r="Q22" s="24"/>
      <c r="R22" s="37"/>
      <c r="S22" s="217"/>
    </row>
    <row r="23" spans="1:19" s="22" customFormat="1" ht="21.2" customHeight="1">
      <c r="A23" s="44"/>
      <c r="B23" s="24"/>
      <c r="C23" s="37"/>
      <c r="D23" s="217"/>
      <c r="E23" s="40"/>
      <c r="F23" s="44"/>
      <c r="G23" s="24"/>
      <c r="H23" s="37"/>
      <c r="I23" s="217"/>
      <c r="J23" s="40"/>
      <c r="K23" s="44"/>
      <c r="L23" s="24"/>
      <c r="M23" s="37"/>
      <c r="N23" s="217"/>
      <c r="O23" s="40"/>
      <c r="P23" s="44"/>
      <c r="Q23" s="24"/>
      <c r="R23" s="37"/>
      <c r="S23" s="217"/>
    </row>
    <row r="24" spans="1:19" s="22" customFormat="1" ht="21.2" customHeight="1">
      <c r="A24" s="23"/>
      <c r="B24" s="24"/>
      <c r="C24" s="37"/>
      <c r="D24" s="217"/>
      <c r="E24" s="40"/>
      <c r="F24" s="23"/>
      <c r="G24" s="24"/>
      <c r="H24" s="37"/>
      <c r="I24" s="217"/>
      <c r="J24" s="40"/>
      <c r="K24" s="23"/>
      <c r="L24" s="24"/>
      <c r="M24" s="37"/>
      <c r="N24" s="217"/>
      <c r="O24" s="40"/>
      <c r="P24" s="23"/>
      <c r="Q24" s="24"/>
      <c r="R24" s="37"/>
      <c r="S24" s="217"/>
    </row>
    <row r="25" spans="1:19" s="22" customFormat="1" ht="21.2" customHeight="1">
      <c r="A25" s="23"/>
      <c r="B25" s="24"/>
      <c r="C25" s="37"/>
      <c r="D25" s="217"/>
      <c r="E25" s="40"/>
      <c r="F25" s="23"/>
      <c r="G25" s="24"/>
      <c r="H25" s="37"/>
      <c r="I25" s="217"/>
      <c r="J25" s="40"/>
      <c r="K25" s="23"/>
      <c r="L25" s="24"/>
      <c r="M25" s="37"/>
      <c r="N25" s="217"/>
      <c r="O25" s="40"/>
      <c r="P25" s="23"/>
      <c r="Q25" s="24"/>
      <c r="R25" s="37"/>
      <c r="S25" s="217"/>
    </row>
    <row r="26" spans="1:19" s="22" customFormat="1" ht="21.2" customHeight="1">
      <c r="A26" s="23"/>
      <c r="B26" s="24"/>
      <c r="C26" s="37"/>
      <c r="D26" s="217"/>
      <c r="E26" s="40"/>
      <c r="F26" s="23"/>
      <c r="G26" s="24"/>
      <c r="H26" s="37"/>
      <c r="I26" s="217"/>
      <c r="J26" s="40"/>
      <c r="K26" s="23"/>
      <c r="L26" s="24"/>
      <c r="M26" s="37"/>
      <c r="N26" s="217"/>
      <c r="O26" s="40"/>
      <c r="P26" s="23"/>
      <c r="Q26" s="24"/>
      <c r="R26" s="37"/>
      <c r="S26" s="217"/>
    </row>
    <row r="27" spans="1:19" s="22" customFormat="1" ht="21.2" customHeight="1">
      <c r="A27" s="23"/>
      <c r="B27" s="24"/>
      <c r="C27" s="37"/>
      <c r="D27" s="217"/>
      <c r="E27" s="40"/>
      <c r="F27" s="23"/>
      <c r="G27" s="24"/>
      <c r="H27" s="37"/>
      <c r="I27" s="217"/>
      <c r="J27" s="40"/>
      <c r="K27" s="23"/>
      <c r="L27" s="24"/>
      <c r="M27" s="37"/>
      <c r="N27" s="217"/>
      <c r="O27" s="40"/>
      <c r="P27" s="23"/>
      <c r="Q27" s="24"/>
      <c r="R27" s="37"/>
      <c r="S27" s="217"/>
    </row>
    <row r="28" spans="1:19" s="22" customFormat="1" ht="21.2" customHeight="1">
      <c r="A28" s="23"/>
      <c r="B28" s="24"/>
      <c r="C28" s="37"/>
      <c r="D28" s="217"/>
      <c r="E28" s="40"/>
      <c r="F28" s="23"/>
      <c r="G28" s="24"/>
      <c r="H28" s="37"/>
      <c r="I28" s="217"/>
      <c r="J28" s="40"/>
      <c r="K28" s="23"/>
      <c r="L28" s="24"/>
      <c r="M28" s="37"/>
      <c r="N28" s="217"/>
      <c r="O28" s="40"/>
      <c r="P28" s="23"/>
      <c r="Q28" s="24"/>
      <c r="R28" s="37"/>
      <c r="S28" s="217"/>
    </row>
    <row r="29" spans="1:19" s="22" customFormat="1" ht="21.2" customHeight="1">
      <c r="A29" s="44"/>
      <c r="B29" s="24"/>
      <c r="C29" s="38"/>
      <c r="D29" s="217"/>
      <c r="E29" s="40"/>
      <c r="F29" s="44"/>
      <c r="G29" s="24"/>
      <c r="H29" s="38"/>
      <c r="I29" s="217"/>
      <c r="J29" s="40"/>
      <c r="K29" s="44"/>
      <c r="L29" s="24"/>
      <c r="M29" s="38"/>
      <c r="N29" s="217"/>
      <c r="O29" s="40"/>
      <c r="P29" s="44"/>
      <c r="Q29" s="24"/>
      <c r="R29" s="38"/>
      <c r="S29" s="217"/>
    </row>
    <row r="30" spans="1:19" s="22" customFormat="1" ht="21.2" customHeight="1">
      <c r="A30" s="44"/>
      <c r="B30" s="24"/>
      <c r="C30" s="37"/>
      <c r="D30" s="217"/>
      <c r="E30" s="40"/>
      <c r="F30" s="44"/>
      <c r="G30" s="24"/>
      <c r="H30" s="37"/>
      <c r="I30" s="217"/>
      <c r="J30" s="40"/>
      <c r="K30" s="44"/>
      <c r="L30" s="24"/>
      <c r="M30" s="37"/>
      <c r="N30" s="217"/>
      <c r="O30" s="40"/>
      <c r="P30" s="44"/>
      <c r="Q30" s="24"/>
      <c r="R30" s="37"/>
      <c r="S30" s="217"/>
    </row>
    <row r="31" spans="1:19" s="22" customFormat="1" ht="21.2" customHeight="1">
      <c r="A31" s="44"/>
      <c r="B31" s="24"/>
      <c r="C31" s="37"/>
      <c r="D31" s="217"/>
      <c r="E31" s="40"/>
      <c r="F31" s="44"/>
      <c r="G31" s="24"/>
      <c r="H31" s="37"/>
      <c r="I31" s="217"/>
      <c r="J31" s="40"/>
      <c r="K31" s="44"/>
      <c r="L31" s="24"/>
      <c r="M31" s="37"/>
      <c r="N31" s="217"/>
      <c r="O31" s="40"/>
      <c r="P31" s="44"/>
      <c r="Q31" s="24"/>
      <c r="R31" s="37"/>
      <c r="S31" s="217"/>
    </row>
    <row r="32" spans="1:19" s="22" customFormat="1" ht="21.2" customHeight="1">
      <c r="A32" s="44"/>
      <c r="B32" s="24"/>
      <c r="C32" s="37"/>
      <c r="D32" s="217"/>
      <c r="E32" s="40"/>
      <c r="F32" s="44"/>
      <c r="G32" s="24"/>
      <c r="H32" s="37"/>
      <c r="I32" s="217"/>
      <c r="J32" s="40"/>
      <c r="K32" s="44"/>
      <c r="L32" s="24"/>
      <c r="M32" s="37"/>
      <c r="N32" s="217"/>
      <c r="O32" s="40"/>
      <c r="P32" s="44"/>
      <c r="Q32" s="24"/>
      <c r="R32" s="37"/>
      <c r="S32" s="217"/>
    </row>
    <row r="33" spans="1:19" s="22" customFormat="1" ht="21.2" customHeight="1">
      <c r="A33" s="23"/>
      <c r="B33" s="24"/>
      <c r="C33" s="38"/>
      <c r="D33" s="217"/>
      <c r="E33" s="40"/>
      <c r="F33" s="23"/>
      <c r="G33" s="24"/>
      <c r="H33" s="38"/>
      <c r="I33" s="217"/>
      <c r="J33" s="40"/>
      <c r="K33" s="23"/>
      <c r="L33" s="24"/>
      <c r="M33" s="38"/>
      <c r="N33" s="217"/>
      <c r="O33" s="40"/>
      <c r="P33" s="23"/>
      <c r="Q33" s="24"/>
      <c r="R33" s="38"/>
      <c r="S33" s="217"/>
    </row>
    <row r="34" spans="1:19" s="22" customFormat="1" ht="21.2" customHeight="1">
      <c r="A34" s="23"/>
      <c r="B34" s="24"/>
      <c r="C34" s="37"/>
      <c r="D34" s="217"/>
      <c r="E34" s="40"/>
      <c r="F34" s="23"/>
      <c r="G34" s="24"/>
      <c r="H34" s="37"/>
      <c r="I34" s="217"/>
      <c r="J34" s="40"/>
      <c r="K34" s="23"/>
      <c r="L34" s="24"/>
      <c r="M34" s="37"/>
      <c r="N34" s="217"/>
      <c r="O34" s="40"/>
      <c r="P34" s="23"/>
      <c r="Q34" s="24"/>
      <c r="R34" s="37"/>
      <c r="S34" s="217"/>
    </row>
    <row r="35" spans="1:19" s="22" customFormat="1" ht="21.2" customHeight="1">
      <c r="A35" s="23"/>
      <c r="B35" s="24"/>
      <c r="C35" s="37"/>
      <c r="D35" s="217"/>
      <c r="E35" s="40"/>
      <c r="F35" s="23"/>
      <c r="G35" s="24"/>
      <c r="H35" s="37"/>
      <c r="I35" s="217"/>
      <c r="J35" s="40"/>
      <c r="K35" s="23"/>
      <c r="L35" s="24"/>
      <c r="M35" s="37"/>
      <c r="N35" s="217"/>
      <c r="O35" s="40"/>
      <c r="P35" s="23"/>
      <c r="Q35" s="24"/>
      <c r="R35" s="37"/>
      <c r="S35" s="217"/>
    </row>
    <row r="36" spans="1:19" s="22" customFormat="1" ht="21.2" customHeight="1">
      <c r="A36" s="23"/>
      <c r="B36" s="24"/>
      <c r="C36" s="37"/>
      <c r="D36" s="217"/>
      <c r="E36" s="40"/>
      <c r="F36" s="23"/>
      <c r="G36" s="24"/>
      <c r="H36" s="37"/>
      <c r="I36" s="217"/>
      <c r="J36" s="40"/>
      <c r="K36" s="23"/>
      <c r="L36" s="24"/>
      <c r="M36" s="37"/>
      <c r="N36" s="217"/>
      <c r="O36" s="40"/>
      <c r="P36" s="23"/>
      <c r="Q36" s="24"/>
      <c r="R36" s="37"/>
      <c r="S36" s="217"/>
    </row>
    <row r="37" spans="1:19" s="22" customFormat="1" ht="21.2" customHeight="1">
      <c r="A37" s="23"/>
      <c r="B37" s="24"/>
      <c r="C37" s="37"/>
      <c r="D37" s="217"/>
      <c r="E37" s="40"/>
      <c r="F37" s="23"/>
      <c r="G37" s="24"/>
      <c r="H37" s="37"/>
      <c r="I37" s="217"/>
      <c r="J37" s="40"/>
      <c r="K37" s="23"/>
      <c r="L37" s="24"/>
      <c r="M37" s="37"/>
      <c r="N37" s="217"/>
      <c r="O37" s="40"/>
      <c r="P37" s="23"/>
      <c r="Q37" s="24"/>
      <c r="R37" s="37"/>
      <c r="S37" s="217"/>
    </row>
    <row r="38" spans="1:19" s="22" customFormat="1" ht="21.2" customHeight="1">
      <c r="A38" s="44"/>
      <c r="B38" s="24"/>
      <c r="C38" s="37"/>
      <c r="D38" s="217"/>
      <c r="E38" s="40"/>
      <c r="F38" s="23"/>
      <c r="G38" s="24"/>
      <c r="H38" s="37"/>
      <c r="I38" s="217"/>
      <c r="J38" s="40"/>
      <c r="K38" s="23"/>
      <c r="L38" s="24"/>
      <c r="M38" s="37"/>
      <c r="N38" s="217"/>
      <c r="O38" s="40"/>
      <c r="P38" s="23"/>
      <c r="Q38" s="24"/>
      <c r="R38" s="37"/>
      <c r="S38" s="217"/>
    </row>
    <row r="39" spans="1:19" s="22" customFormat="1" ht="21.2" customHeight="1">
      <c r="A39" s="45"/>
      <c r="B39" s="24"/>
      <c r="C39" s="46"/>
      <c r="D39" s="217"/>
      <c r="E39" s="40"/>
      <c r="F39" s="45"/>
      <c r="G39" s="24"/>
      <c r="H39" s="37"/>
      <c r="I39" s="217"/>
      <c r="J39" s="40"/>
      <c r="K39" s="45"/>
      <c r="L39" s="24"/>
      <c r="M39" s="37"/>
      <c r="N39" s="217"/>
      <c r="O39" s="40"/>
      <c r="P39" s="45"/>
      <c r="Q39" s="24"/>
      <c r="R39" s="37"/>
      <c r="S39" s="217"/>
    </row>
    <row r="40" spans="1:19" s="22" customFormat="1" ht="21.2" customHeight="1">
      <c r="A40" s="271" t="s">
        <v>187</v>
      </c>
      <c r="B40" s="272"/>
      <c r="C40" s="246"/>
      <c r="D40" s="35"/>
      <c r="E40" s="40"/>
      <c r="F40" s="272" t="s">
        <v>187</v>
      </c>
      <c r="G40" s="360"/>
      <c r="H40" s="246"/>
      <c r="I40" s="35"/>
      <c r="J40" s="40"/>
      <c r="K40" s="272" t="s">
        <v>187</v>
      </c>
      <c r="L40" s="360"/>
      <c r="M40" s="246"/>
      <c r="N40" s="35"/>
      <c r="O40" s="40"/>
      <c r="P40" s="271" t="s">
        <v>187</v>
      </c>
      <c r="Q40" s="272"/>
      <c r="R40" s="246"/>
      <c r="S40" s="35"/>
    </row>
    <row r="41" spans="1:19" s="22" customFormat="1" ht="21.2" customHeight="1">
      <c r="A41" s="220" t="s">
        <v>268</v>
      </c>
      <c r="B41" s="273"/>
      <c r="C41" s="274"/>
      <c r="D41" s="290"/>
      <c r="E41" s="40"/>
      <c r="F41" s="220" t="s">
        <v>268</v>
      </c>
      <c r="G41" s="240"/>
      <c r="H41" s="246"/>
      <c r="I41" s="35"/>
      <c r="J41" s="40"/>
      <c r="K41" s="220" t="s">
        <v>268</v>
      </c>
      <c r="L41" s="240"/>
      <c r="M41" s="246"/>
      <c r="N41" s="35"/>
      <c r="O41" s="40"/>
      <c r="P41" s="220" t="s">
        <v>268</v>
      </c>
      <c r="Q41" s="218"/>
      <c r="R41" s="246"/>
      <c r="S41" s="35"/>
    </row>
    <row r="42" spans="1:19" s="22" customFormat="1" ht="21.2" customHeight="1">
      <c r="A42" s="220" t="s">
        <v>385</v>
      </c>
      <c r="B42" s="273"/>
      <c r="C42" s="274"/>
      <c r="D42" s="290"/>
      <c r="E42" s="40"/>
      <c r="F42" s="220" t="s">
        <v>385</v>
      </c>
      <c r="G42" s="273"/>
      <c r="H42" s="274"/>
      <c r="I42" s="290"/>
      <c r="J42" s="40"/>
      <c r="K42" s="220" t="s">
        <v>385</v>
      </c>
      <c r="L42" s="273"/>
      <c r="M42" s="274"/>
      <c r="N42" s="290"/>
      <c r="O42" s="40"/>
      <c r="P42" s="220" t="s">
        <v>385</v>
      </c>
      <c r="Q42" s="273"/>
      <c r="R42" s="274"/>
      <c r="S42" s="290"/>
    </row>
    <row r="43" spans="1:19" s="22" customFormat="1" ht="21.2" customHeight="1">
      <c r="A43" s="220" t="s">
        <v>276</v>
      </c>
      <c r="B43" s="273"/>
      <c r="C43" s="274"/>
      <c r="D43" s="290"/>
      <c r="E43" s="40"/>
      <c r="F43" s="220" t="s">
        <v>276</v>
      </c>
      <c r="G43" s="273"/>
      <c r="H43" s="274"/>
      <c r="I43" s="290"/>
      <c r="J43" s="40"/>
      <c r="K43" s="220" t="s">
        <v>276</v>
      </c>
      <c r="L43" s="273"/>
      <c r="M43" s="274"/>
      <c r="N43" s="290"/>
      <c r="O43" s="40"/>
      <c r="P43" s="220" t="s">
        <v>276</v>
      </c>
      <c r="Q43" s="273"/>
      <c r="R43" s="274"/>
      <c r="S43" s="290"/>
    </row>
    <row r="44" spans="1:19" s="22" customFormat="1" ht="21.2" customHeight="1">
      <c r="A44" s="220" t="s">
        <v>189</v>
      </c>
      <c r="B44" s="273"/>
      <c r="C44" s="274"/>
      <c r="D44" s="290"/>
      <c r="E44" s="40"/>
      <c r="F44" s="220" t="s">
        <v>189</v>
      </c>
      <c r="G44" s="273"/>
      <c r="H44" s="274"/>
      <c r="I44" s="290"/>
      <c r="J44" s="40"/>
      <c r="K44" s="220" t="s">
        <v>189</v>
      </c>
      <c r="L44" s="273"/>
      <c r="M44" s="274"/>
      <c r="N44" s="290"/>
      <c r="O44" s="40"/>
      <c r="P44" s="220" t="s">
        <v>189</v>
      </c>
      <c r="Q44" s="273"/>
      <c r="R44" s="274"/>
      <c r="S44" s="290"/>
    </row>
    <row r="45" spans="1:19" ht="23.45" customHeight="1">
      <c r="A45" s="220" t="s">
        <v>190</v>
      </c>
      <c r="B45" s="273"/>
      <c r="C45" s="274"/>
      <c r="D45" s="290"/>
      <c r="E45" s="40"/>
      <c r="F45" s="220" t="s">
        <v>190</v>
      </c>
      <c r="G45" s="273"/>
      <c r="H45" s="274"/>
      <c r="I45" s="290"/>
      <c r="J45" s="40"/>
      <c r="K45" s="220" t="s">
        <v>190</v>
      </c>
      <c r="L45" s="273"/>
      <c r="M45" s="274"/>
      <c r="N45" s="290"/>
      <c r="O45" s="40"/>
      <c r="P45" s="220" t="s">
        <v>190</v>
      </c>
      <c r="Q45" s="273"/>
      <c r="R45" s="274"/>
      <c r="S45" s="290"/>
    </row>
    <row r="46" spans="1:19" ht="22.7" customHeight="1">
      <c r="A46" s="220" t="s">
        <v>191</v>
      </c>
      <c r="B46" s="273"/>
      <c r="C46" s="274"/>
      <c r="D46" s="290"/>
      <c r="E46" s="40"/>
      <c r="F46" s="220" t="s">
        <v>191</v>
      </c>
      <c r="G46" s="273"/>
      <c r="H46" s="274"/>
      <c r="I46" s="290"/>
      <c r="J46" s="40"/>
      <c r="K46" s="220" t="s">
        <v>191</v>
      </c>
      <c r="L46" s="273"/>
      <c r="M46" s="274"/>
      <c r="N46" s="290"/>
      <c r="O46" s="40"/>
      <c r="P46" s="220" t="s">
        <v>191</v>
      </c>
      <c r="Q46" s="273"/>
      <c r="R46" s="274"/>
      <c r="S46" s="290"/>
    </row>
    <row r="47" spans="1:19" ht="22.7" hidden="1" customHeight="1">
      <c r="A47" s="239" t="s">
        <v>192</v>
      </c>
      <c r="B47" s="273"/>
      <c r="C47" s="274"/>
      <c r="D47" s="290"/>
      <c r="E47" s="40"/>
      <c r="F47" s="239" t="s">
        <v>192</v>
      </c>
      <c r="G47" s="273"/>
      <c r="H47" s="274"/>
      <c r="I47" s="290"/>
      <c r="J47" s="40"/>
      <c r="K47" s="239" t="s">
        <v>192</v>
      </c>
      <c r="L47" s="273"/>
      <c r="M47" s="274"/>
      <c r="N47" s="290"/>
      <c r="O47" s="40"/>
      <c r="P47" s="239" t="s">
        <v>192</v>
      </c>
      <c r="Q47" s="273"/>
      <c r="R47" s="274"/>
      <c r="S47" s="290"/>
    </row>
    <row r="48" spans="1:19" ht="22.7" hidden="1" customHeight="1">
      <c r="A48" s="239" t="s">
        <v>193</v>
      </c>
      <c r="B48" s="273"/>
      <c r="C48" s="274"/>
      <c r="D48" s="290"/>
      <c r="E48" s="40"/>
      <c r="F48" s="239" t="s">
        <v>193</v>
      </c>
      <c r="G48" s="273"/>
      <c r="H48" s="274"/>
      <c r="I48" s="290"/>
      <c r="J48" s="40"/>
      <c r="K48" s="239" t="s">
        <v>193</v>
      </c>
      <c r="L48" s="273"/>
      <c r="M48" s="274"/>
      <c r="N48" s="290"/>
      <c r="O48" s="40"/>
      <c r="P48" s="239" t="s">
        <v>193</v>
      </c>
      <c r="Q48" s="273"/>
      <c r="R48" s="274"/>
      <c r="S48" s="290"/>
    </row>
    <row r="49" spans="1:19" s="34" customFormat="1" ht="27.2" hidden="1" customHeight="1">
      <c r="A49" s="275" t="s">
        <v>194</v>
      </c>
      <c r="B49" s="276"/>
      <c r="C49" s="276"/>
      <c r="D49" s="276"/>
      <c r="E49" s="40"/>
      <c r="F49" s="275" t="s">
        <v>194</v>
      </c>
      <c r="G49" s="276"/>
      <c r="H49" s="276"/>
      <c r="I49" s="276"/>
      <c r="J49" s="40"/>
      <c r="K49" s="275" t="s">
        <v>194</v>
      </c>
      <c r="L49" s="276"/>
      <c r="M49" s="276"/>
      <c r="N49" s="292"/>
      <c r="O49" s="40"/>
      <c r="P49" s="275" t="s">
        <v>194</v>
      </c>
      <c r="Q49" s="276"/>
      <c r="R49" s="276"/>
      <c r="S49" s="292"/>
    </row>
    <row r="50" spans="1:19" s="34" customFormat="1" ht="22.7" hidden="1" customHeight="1">
      <c r="A50" s="277" t="s">
        <v>195</v>
      </c>
      <c r="B50" s="278"/>
      <c r="C50" s="278"/>
      <c r="D50" s="278"/>
      <c r="E50" s="41"/>
      <c r="F50" s="277" t="s">
        <v>195</v>
      </c>
      <c r="G50" s="278"/>
      <c r="H50" s="278"/>
      <c r="I50" s="278"/>
      <c r="J50" s="41"/>
      <c r="K50" s="277" t="s">
        <v>195</v>
      </c>
      <c r="L50" s="278"/>
      <c r="M50" s="278"/>
      <c r="N50" s="291"/>
      <c r="O50" s="41"/>
      <c r="P50" s="277" t="s">
        <v>195</v>
      </c>
      <c r="Q50" s="278"/>
      <c r="R50" s="278"/>
      <c r="S50" s="291"/>
    </row>
    <row r="51" spans="1:19" ht="23.45" customHeight="1"/>
  </sheetData>
  <mergeCells count="50">
    <mergeCell ref="A8:D8"/>
    <mergeCell ref="F8:I8"/>
    <mergeCell ref="K8:N8"/>
    <mergeCell ref="P8:S8"/>
    <mergeCell ref="A40:B40"/>
    <mergeCell ref="F40:G40"/>
    <mergeCell ref="K40:L40"/>
    <mergeCell ref="P40:Q40"/>
    <mergeCell ref="A1:S1"/>
    <mergeCell ref="A2:N2"/>
    <mergeCell ref="A7:D7"/>
    <mergeCell ref="F7:N7"/>
    <mergeCell ref="P7:S7"/>
    <mergeCell ref="B41:D41"/>
    <mergeCell ref="B43:D43"/>
    <mergeCell ref="G43:I43"/>
    <mergeCell ref="L43:N43"/>
    <mergeCell ref="Q43:S43"/>
    <mergeCell ref="B42:D42"/>
    <mergeCell ref="G42:I42"/>
    <mergeCell ref="L42:N42"/>
    <mergeCell ref="Q42:S42"/>
    <mergeCell ref="B44:D44"/>
    <mergeCell ref="G44:I44"/>
    <mergeCell ref="L44:N44"/>
    <mergeCell ref="Q44:S44"/>
    <mergeCell ref="B45:D45"/>
    <mergeCell ref="G45:I45"/>
    <mergeCell ref="L45:N45"/>
    <mergeCell ref="Q45:S45"/>
    <mergeCell ref="B46:D46"/>
    <mergeCell ref="G46:I46"/>
    <mergeCell ref="L46:N46"/>
    <mergeCell ref="Q46:S46"/>
    <mergeCell ref="B47:D47"/>
    <mergeCell ref="G47:I47"/>
    <mergeCell ref="L47:N47"/>
    <mergeCell ref="Q47:S47"/>
    <mergeCell ref="A50:D50"/>
    <mergeCell ref="F50:I50"/>
    <mergeCell ref="K50:N50"/>
    <mergeCell ref="P50:S50"/>
    <mergeCell ref="B48:D48"/>
    <mergeCell ref="G48:I48"/>
    <mergeCell ref="L48:N48"/>
    <mergeCell ref="Q48:S48"/>
    <mergeCell ref="A49:D49"/>
    <mergeCell ref="F49:I49"/>
    <mergeCell ref="K49:N49"/>
    <mergeCell ref="P49:S49"/>
  </mergeCells>
  <pageMargins left="0.51181102362204722" right="0" top="7.874015748031496E-2" bottom="0" header="0.31496062992125984" footer="0.31496062992125984"/>
  <pageSetup paperSize="9"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5E41A-4E34-406C-86CE-154814DA9694}">
  <sheetPr>
    <tabColor rgb="FF7030A0"/>
  </sheetPr>
  <dimension ref="A1:Z41"/>
  <sheetViews>
    <sheetView showGridLines="0" zoomScale="90" zoomScaleNormal="90" workbookViewId="0">
      <selection activeCell="L9" sqref="L9"/>
    </sheetView>
  </sheetViews>
  <sheetFormatPr defaultColWidth="9" defaultRowHeight="18.75" customHeight="1"/>
  <cols>
    <col min="1" max="1" width="5" style="149" customWidth="1"/>
    <col min="2" max="2" width="11.75" style="118" customWidth="1"/>
    <col min="3" max="5" width="6.25" style="118" customWidth="1"/>
    <col min="6" max="15" width="7.375" style="118" customWidth="1"/>
    <col min="16" max="18" width="6.25" style="118" customWidth="1"/>
    <col min="19" max="20" width="9" style="118"/>
    <col min="21" max="21" width="25.625" style="118" customWidth="1"/>
    <col min="22" max="16384" width="9" style="118"/>
  </cols>
  <sheetData>
    <row r="1" spans="1:26" ht="26.45" customHeight="1">
      <c r="A1" s="117" t="s">
        <v>92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</row>
    <row r="2" spans="1:26" ht="21" customHeight="1">
      <c r="A2" s="262" t="s">
        <v>93</v>
      </c>
      <c r="B2" s="262" t="s">
        <v>94</v>
      </c>
      <c r="C2" s="263" t="s">
        <v>95</v>
      </c>
      <c r="D2" s="263" t="s">
        <v>96</v>
      </c>
      <c r="E2" s="261" t="s">
        <v>97</v>
      </c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263" t="s">
        <v>98</v>
      </c>
      <c r="Q2" s="261" t="s">
        <v>99</v>
      </c>
      <c r="R2" s="150"/>
    </row>
    <row r="3" spans="1:26" ht="21" customHeight="1">
      <c r="A3" s="262"/>
      <c r="B3" s="262"/>
      <c r="C3" s="263"/>
      <c r="D3" s="263"/>
      <c r="E3" s="261"/>
      <c r="F3" s="161" t="e">
        <f>VLOOKUP(F2,DATA!$B$2:$C$26,2,0)</f>
        <v>#N/A</v>
      </c>
      <c r="G3" s="161" t="e">
        <f>VLOOKUP(G2,DATA!$B$2:$C$26,2,0)</f>
        <v>#N/A</v>
      </c>
      <c r="H3" s="161" t="e">
        <f>VLOOKUP(H2,DATA!$B$2:$C$26,2,0)</f>
        <v>#N/A</v>
      </c>
      <c r="I3" s="161" t="e">
        <f>VLOOKUP(I2,DATA!$B$2:$C$26,2,0)</f>
        <v>#N/A</v>
      </c>
      <c r="J3" s="161" t="e">
        <f>VLOOKUP(J2,DATA!$B$2:$C$26,2,0)</f>
        <v>#N/A</v>
      </c>
      <c r="K3" s="161" t="e">
        <f>VLOOKUP(K2,DATA!$B$2:$C$26,2,0)</f>
        <v>#N/A</v>
      </c>
      <c r="L3" s="161" t="e">
        <f>VLOOKUP(L2,DATA!$B$2:$C$26,2,0)</f>
        <v>#N/A</v>
      </c>
      <c r="M3" s="161" t="e">
        <f>VLOOKUP(M2,DATA!$B$2:$C$26,2,0)</f>
        <v>#N/A</v>
      </c>
      <c r="N3" s="161" t="e">
        <f>VLOOKUP(N2,DATA!$B$2:$C$26,2,0)</f>
        <v>#N/A</v>
      </c>
      <c r="O3" s="161" t="e">
        <f>VLOOKUP(O2,DATA!$B$2:$C$26,2,0)</f>
        <v>#N/A</v>
      </c>
      <c r="P3" s="263"/>
      <c r="Q3" s="261"/>
      <c r="R3" s="151"/>
    </row>
    <row r="4" spans="1:26" ht="22.15" customHeight="1">
      <c r="A4" s="148" t="str">
        <f t="shared" ref="A4:A31" si="0">T5</f>
        <v>060</v>
      </c>
      <c r="B4" s="148" t="str">
        <f t="shared" ref="B4:B31" si="1">U5</f>
        <v>เตย</v>
      </c>
      <c r="C4" s="215"/>
      <c r="D4" s="215"/>
      <c r="E4" s="224">
        <f>SUM(C4:D4)</f>
        <v>0</v>
      </c>
      <c r="F4" s="215"/>
      <c r="G4" s="215"/>
      <c r="H4" s="215"/>
      <c r="I4" s="215"/>
      <c r="J4" s="215"/>
      <c r="K4" s="215"/>
      <c r="L4" s="215"/>
      <c r="M4" s="215"/>
      <c r="N4" s="225"/>
      <c r="O4" s="225"/>
      <c r="P4" s="224">
        <f>SUM(F4:O4)</f>
        <v>0</v>
      </c>
      <c r="Q4" s="224">
        <f>SUM(E4-P4)</f>
        <v>0</v>
      </c>
      <c r="R4" s="152"/>
      <c r="T4" s="119" t="s">
        <v>93</v>
      </c>
      <c r="U4" s="120" t="s">
        <v>100</v>
      </c>
    </row>
    <row r="5" spans="1:26" s="122" customFormat="1" ht="22.15" customHeight="1">
      <c r="A5" s="134" t="str">
        <f t="shared" si="0"/>
        <v>070</v>
      </c>
      <c r="B5" s="148" t="str">
        <f t="shared" si="1"/>
        <v>เผือก</v>
      </c>
      <c r="C5" s="215"/>
      <c r="D5" s="215"/>
      <c r="E5" s="224">
        <f t="shared" ref="E5:E32" si="2">SUM(C5:D5)</f>
        <v>0</v>
      </c>
      <c r="F5" s="215"/>
      <c r="G5" s="215"/>
      <c r="H5" s="215"/>
      <c r="I5" s="215"/>
      <c r="J5" s="215"/>
      <c r="K5" s="215"/>
      <c r="L5" s="215"/>
      <c r="M5" s="215"/>
      <c r="N5" s="225"/>
      <c r="O5" s="225"/>
      <c r="P5" s="224">
        <f t="shared" ref="P5:P32" si="3">SUM(F5:O5)</f>
        <v>0</v>
      </c>
      <c r="Q5" s="224">
        <f t="shared" ref="Q5:Q32" si="4">SUM(E5-P5)</f>
        <v>0</v>
      </c>
      <c r="R5" s="144"/>
      <c r="S5" s="122">
        <v>1</v>
      </c>
      <c r="T5" s="123" t="s">
        <v>101</v>
      </c>
      <c r="U5" s="123" t="s">
        <v>102</v>
      </c>
      <c r="V5" s="124"/>
      <c r="Z5" s="135"/>
    </row>
    <row r="6" spans="1:26" s="122" customFormat="1" ht="22.15" customHeight="1">
      <c r="A6" s="134" t="str">
        <f t="shared" si="0"/>
        <v>043</v>
      </c>
      <c r="B6" s="148" t="str">
        <f t="shared" si="1"/>
        <v>มะพร้าว</v>
      </c>
      <c r="C6" s="215"/>
      <c r="D6" s="215"/>
      <c r="E6" s="224">
        <f t="shared" si="2"/>
        <v>0</v>
      </c>
      <c r="F6" s="215"/>
      <c r="G6" s="215"/>
      <c r="H6" s="215"/>
      <c r="I6" s="215"/>
      <c r="J6" s="215"/>
      <c r="K6" s="215"/>
      <c r="L6" s="215"/>
      <c r="M6" s="215"/>
      <c r="N6" s="225"/>
      <c r="O6" s="225"/>
      <c r="P6" s="224">
        <f t="shared" si="3"/>
        <v>0</v>
      </c>
      <c r="Q6" s="224">
        <f t="shared" si="4"/>
        <v>0</v>
      </c>
      <c r="R6" s="144"/>
      <c r="S6" s="122">
        <v>2</v>
      </c>
      <c r="T6" s="123" t="s">
        <v>103</v>
      </c>
      <c r="U6" s="123" t="s">
        <v>104</v>
      </c>
      <c r="V6" s="124"/>
    </row>
    <row r="7" spans="1:26" s="122" customFormat="1" ht="22.15" customHeight="1">
      <c r="A7" s="134" t="str">
        <f t="shared" si="0"/>
        <v>012</v>
      </c>
      <c r="B7" s="148" t="str">
        <f t="shared" si="1"/>
        <v>สับปะรด</v>
      </c>
      <c r="C7" s="215"/>
      <c r="D7" s="215"/>
      <c r="E7" s="224">
        <f t="shared" si="2"/>
        <v>0</v>
      </c>
      <c r="F7" s="215"/>
      <c r="G7" s="215"/>
      <c r="H7" s="215"/>
      <c r="I7" s="215"/>
      <c r="J7" s="215"/>
      <c r="K7" s="215"/>
      <c r="L7" s="215"/>
      <c r="M7" s="215"/>
      <c r="N7" s="225"/>
      <c r="O7" s="225"/>
      <c r="P7" s="224">
        <f t="shared" si="3"/>
        <v>0</v>
      </c>
      <c r="Q7" s="224">
        <f t="shared" si="4"/>
        <v>0</v>
      </c>
      <c r="R7" s="144"/>
      <c r="S7" s="122">
        <v>3</v>
      </c>
      <c r="T7" s="123" t="s">
        <v>105</v>
      </c>
      <c r="U7" s="123" t="s">
        <v>106</v>
      </c>
      <c r="V7" s="124"/>
    </row>
    <row r="8" spans="1:26" s="122" customFormat="1" ht="22.15" customHeight="1">
      <c r="A8" s="134" t="str">
        <f t="shared" si="0"/>
        <v>021</v>
      </c>
      <c r="B8" s="148" t="str">
        <f t="shared" si="1"/>
        <v>สตรอ</v>
      </c>
      <c r="C8" s="215"/>
      <c r="D8" s="215"/>
      <c r="E8" s="224">
        <f t="shared" si="2"/>
        <v>0</v>
      </c>
      <c r="F8" s="215"/>
      <c r="G8" s="215"/>
      <c r="H8" s="215"/>
      <c r="I8" s="215"/>
      <c r="J8" s="215"/>
      <c r="K8" s="215"/>
      <c r="L8" s="215"/>
      <c r="M8" s="215"/>
      <c r="N8" s="225"/>
      <c r="O8" s="225"/>
      <c r="P8" s="224">
        <f t="shared" si="3"/>
        <v>0</v>
      </c>
      <c r="Q8" s="224">
        <f t="shared" si="4"/>
        <v>0</v>
      </c>
      <c r="R8" s="144"/>
      <c r="S8" s="122">
        <v>4</v>
      </c>
      <c r="T8" s="123" t="s">
        <v>107</v>
      </c>
      <c r="U8" s="123" t="s">
        <v>42</v>
      </c>
      <c r="V8" s="124"/>
    </row>
    <row r="9" spans="1:26" s="122" customFormat="1" ht="22.15" customHeight="1">
      <c r="A9" s="134" t="str">
        <f t="shared" si="0"/>
        <v>065</v>
      </c>
      <c r="B9" s="148" t="str">
        <f t="shared" si="1"/>
        <v>ข้าวโพด</v>
      </c>
      <c r="C9" s="215"/>
      <c r="D9" s="215"/>
      <c r="E9" s="224">
        <f t="shared" si="2"/>
        <v>0</v>
      </c>
      <c r="F9" s="215"/>
      <c r="G9" s="215"/>
      <c r="H9" s="215"/>
      <c r="I9" s="215"/>
      <c r="J9" s="215"/>
      <c r="K9" s="215"/>
      <c r="L9" s="215"/>
      <c r="M9" s="215"/>
      <c r="N9" s="225"/>
      <c r="O9" s="225"/>
      <c r="P9" s="224">
        <f t="shared" si="3"/>
        <v>0</v>
      </c>
      <c r="Q9" s="224">
        <f t="shared" si="4"/>
        <v>0</v>
      </c>
      <c r="R9" s="144"/>
      <c r="S9" s="122">
        <v>5</v>
      </c>
      <c r="T9" s="123" t="s">
        <v>108</v>
      </c>
      <c r="U9" s="123" t="s">
        <v>109</v>
      </c>
      <c r="V9" s="124"/>
    </row>
    <row r="10" spans="1:26" s="122" customFormat="1" ht="22.15" customHeight="1">
      <c r="A10" s="134" t="str">
        <f t="shared" si="0"/>
        <v>067</v>
      </c>
      <c r="B10" s="148" t="str">
        <f t="shared" si="1"/>
        <v>ทุเรียน</v>
      </c>
      <c r="C10" s="215"/>
      <c r="D10" s="215"/>
      <c r="E10" s="224">
        <f t="shared" si="2"/>
        <v>0</v>
      </c>
      <c r="F10" s="215"/>
      <c r="G10" s="215"/>
      <c r="H10" s="215"/>
      <c r="I10" s="215"/>
      <c r="J10" s="215"/>
      <c r="K10" s="215"/>
      <c r="L10" s="215"/>
      <c r="M10" s="215"/>
      <c r="N10" s="225"/>
      <c r="O10" s="225"/>
      <c r="P10" s="224">
        <f t="shared" si="3"/>
        <v>0</v>
      </c>
      <c r="Q10" s="224">
        <f t="shared" si="4"/>
        <v>0</v>
      </c>
      <c r="R10" s="144"/>
      <c r="S10" s="122">
        <v>6</v>
      </c>
      <c r="T10" s="123" t="s">
        <v>110</v>
      </c>
      <c r="U10" s="123" t="s">
        <v>111</v>
      </c>
      <c r="V10" s="124"/>
    </row>
    <row r="11" spans="1:26" s="122" customFormat="1" ht="22.15" customHeight="1">
      <c r="A11" s="134" t="str">
        <f t="shared" si="0"/>
        <v>015</v>
      </c>
      <c r="B11" s="148" t="str">
        <f t="shared" si="1"/>
        <v>ไก่หยอง</v>
      </c>
      <c r="C11" s="215"/>
      <c r="D11" s="215"/>
      <c r="E11" s="224">
        <f t="shared" si="2"/>
        <v>0</v>
      </c>
      <c r="F11" s="215"/>
      <c r="G11" s="215"/>
      <c r="H11" s="215"/>
      <c r="I11" s="215"/>
      <c r="J11" s="215"/>
      <c r="K11" s="215"/>
      <c r="L11" s="215"/>
      <c r="M11" s="215"/>
      <c r="N11" s="225"/>
      <c r="O11" s="225"/>
      <c r="P11" s="224">
        <f t="shared" si="3"/>
        <v>0</v>
      </c>
      <c r="Q11" s="224">
        <f t="shared" si="4"/>
        <v>0</v>
      </c>
      <c r="R11" s="144"/>
      <c r="S11" s="122">
        <v>7</v>
      </c>
      <c r="T11" s="123" t="s">
        <v>112</v>
      </c>
      <c r="U11" s="123" t="s">
        <v>113</v>
      </c>
      <c r="V11" s="124"/>
    </row>
    <row r="12" spans="1:26" s="122" customFormat="1" ht="22.15" customHeight="1">
      <c r="A12" s="134" t="str">
        <f t="shared" si="0"/>
        <v>028</v>
      </c>
      <c r="B12" s="148" t="str">
        <f t="shared" si="1"/>
        <v>ทูโทน</v>
      </c>
      <c r="C12" s="215"/>
      <c r="D12" s="215"/>
      <c r="E12" s="224">
        <f t="shared" si="2"/>
        <v>0</v>
      </c>
      <c r="F12" s="215"/>
      <c r="G12" s="215"/>
      <c r="H12" s="215"/>
      <c r="I12" s="215"/>
      <c r="J12" s="215"/>
      <c r="K12" s="215"/>
      <c r="L12" s="215"/>
      <c r="M12" s="215"/>
      <c r="N12" s="225"/>
      <c r="O12" s="225"/>
      <c r="P12" s="224">
        <f t="shared" si="3"/>
        <v>0</v>
      </c>
      <c r="Q12" s="224">
        <f t="shared" si="4"/>
        <v>0</v>
      </c>
      <c r="R12" s="144"/>
      <c r="S12" s="122">
        <v>8</v>
      </c>
      <c r="T12" s="123" t="s">
        <v>114</v>
      </c>
      <c r="U12" s="123" t="s">
        <v>115</v>
      </c>
      <c r="V12" s="124"/>
    </row>
    <row r="13" spans="1:26" s="122" customFormat="1" ht="22.15" customHeight="1">
      <c r="A13" s="134" t="str">
        <f t="shared" si="0"/>
        <v>099</v>
      </c>
      <c r="B13" s="148" t="str">
        <f t="shared" si="1"/>
        <v>ซอสพิซซ่า</v>
      </c>
      <c r="C13" s="215"/>
      <c r="D13" s="215"/>
      <c r="E13" s="224">
        <f t="shared" si="2"/>
        <v>0</v>
      </c>
      <c r="F13" s="215"/>
      <c r="G13" s="215"/>
      <c r="H13" s="215"/>
      <c r="I13" s="215"/>
      <c r="J13" s="215"/>
      <c r="K13" s="215"/>
      <c r="L13" s="215"/>
      <c r="M13" s="215"/>
      <c r="N13" s="225"/>
      <c r="O13" s="225"/>
      <c r="P13" s="224">
        <f t="shared" si="3"/>
        <v>0</v>
      </c>
      <c r="Q13" s="224">
        <f t="shared" si="4"/>
        <v>0</v>
      </c>
      <c r="R13" s="144"/>
      <c r="S13" s="122">
        <v>9</v>
      </c>
      <c r="T13" s="123" t="s">
        <v>116</v>
      </c>
      <c r="U13" s="123" t="s">
        <v>117</v>
      </c>
      <c r="V13" s="124"/>
    </row>
    <row r="14" spans="1:26" s="122" customFormat="1" ht="22.15" customHeight="1">
      <c r="A14" s="134">
        <f t="shared" si="0"/>
        <v>100</v>
      </c>
      <c r="B14" s="148" t="str">
        <f t="shared" si="1"/>
        <v>ไส้กรอก</v>
      </c>
      <c r="C14" s="215"/>
      <c r="D14" s="215"/>
      <c r="E14" s="224">
        <f t="shared" si="2"/>
        <v>0</v>
      </c>
      <c r="F14" s="215"/>
      <c r="G14" s="215"/>
      <c r="H14" s="215"/>
      <c r="I14" s="215"/>
      <c r="J14" s="215"/>
      <c r="K14" s="215"/>
      <c r="L14" s="215"/>
      <c r="M14" s="215"/>
      <c r="N14" s="225"/>
      <c r="O14" s="225"/>
      <c r="P14" s="224">
        <f t="shared" si="3"/>
        <v>0</v>
      </c>
      <c r="Q14" s="224">
        <f t="shared" si="4"/>
        <v>0</v>
      </c>
      <c r="R14" s="144"/>
      <c r="S14" s="122">
        <v>10</v>
      </c>
      <c r="T14" s="123" t="s">
        <v>118</v>
      </c>
      <c r="U14" s="123" t="s">
        <v>119</v>
      </c>
      <c r="V14" s="124"/>
    </row>
    <row r="15" spans="1:26" s="122" customFormat="1" ht="22.15" customHeight="1">
      <c r="A15" s="134">
        <f t="shared" si="0"/>
        <v>101</v>
      </c>
      <c r="B15" s="148" t="str">
        <f t="shared" si="1"/>
        <v>แฮมชีส</v>
      </c>
      <c r="C15" s="215"/>
      <c r="D15" s="215"/>
      <c r="E15" s="224">
        <f t="shared" si="2"/>
        <v>0</v>
      </c>
      <c r="F15" s="215"/>
      <c r="G15" s="215"/>
      <c r="H15" s="215"/>
      <c r="I15" s="215"/>
      <c r="J15" s="215"/>
      <c r="K15" s="215"/>
      <c r="L15" s="215"/>
      <c r="M15" s="215"/>
      <c r="N15" s="225"/>
      <c r="O15" s="225"/>
      <c r="P15" s="224">
        <f t="shared" si="3"/>
        <v>0</v>
      </c>
      <c r="Q15" s="224">
        <f t="shared" si="4"/>
        <v>0</v>
      </c>
      <c r="R15" s="144"/>
      <c r="S15" s="122">
        <v>11</v>
      </c>
      <c r="T15" s="123">
        <v>100</v>
      </c>
      <c r="U15" s="123" t="s">
        <v>120</v>
      </c>
      <c r="V15" s="124"/>
    </row>
    <row r="16" spans="1:26" s="122" customFormat="1" ht="22.15" customHeight="1">
      <c r="A16" s="134">
        <f t="shared" si="0"/>
        <v>115</v>
      </c>
      <c r="B16" s="148" t="str">
        <f t="shared" si="1"/>
        <v>เนโกะ น้ำสลัด</v>
      </c>
      <c r="C16" s="215"/>
      <c r="D16" s="215"/>
      <c r="E16" s="224">
        <f t="shared" si="2"/>
        <v>0</v>
      </c>
      <c r="F16" s="215"/>
      <c r="G16" s="215"/>
      <c r="H16" s="215"/>
      <c r="I16" s="215"/>
      <c r="J16" s="215"/>
      <c r="K16" s="215"/>
      <c r="L16" s="215"/>
      <c r="M16" s="215"/>
      <c r="N16" s="225"/>
      <c r="O16" s="225"/>
      <c r="P16" s="224">
        <f t="shared" si="3"/>
        <v>0</v>
      </c>
      <c r="Q16" s="224">
        <f t="shared" si="4"/>
        <v>0</v>
      </c>
      <c r="R16" s="144"/>
      <c r="S16" s="122">
        <v>12</v>
      </c>
      <c r="T16" s="123">
        <v>101</v>
      </c>
      <c r="U16" s="123" t="s">
        <v>121</v>
      </c>
      <c r="V16" s="124"/>
    </row>
    <row r="17" spans="1:22" s="122" customFormat="1" ht="22.15" customHeight="1">
      <c r="A17" s="134">
        <f t="shared" si="0"/>
        <v>127</v>
      </c>
      <c r="B17" s="148" t="str">
        <f t="shared" si="1"/>
        <v>เนโกะ ไก่หยอง</v>
      </c>
      <c r="C17" s="215"/>
      <c r="D17" s="215"/>
      <c r="E17" s="224">
        <f t="shared" si="2"/>
        <v>0</v>
      </c>
      <c r="F17" s="215"/>
      <c r="G17" s="215"/>
      <c r="H17" s="215"/>
      <c r="I17" s="215"/>
      <c r="J17" s="215"/>
      <c r="K17" s="215"/>
      <c r="L17" s="215"/>
      <c r="M17" s="215"/>
      <c r="N17" s="225"/>
      <c r="O17" s="225"/>
      <c r="P17" s="224">
        <f t="shared" si="3"/>
        <v>0</v>
      </c>
      <c r="Q17" s="224">
        <f t="shared" si="4"/>
        <v>0</v>
      </c>
      <c r="R17" s="144"/>
      <c r="S17" s="122">
        <v>13</v>
      </c>
      <c r="T17" s="123">
        <v>115</v>
      </c>
      <c r="U17" s="123" t="s">
        <v>122</v>
      </c>
    </row>
    <row r="18" spans="1:22" s="122" customFormat="1" ht="22.15" customHeight="1">
      <c r="A18" s="134">
        <f t="shared" si="0"/>
        <v>128</v>
      </c>
      <c r="B18" s="148" t="str">
        <f t="shared" si="1"/>
        <v>เนโกะ ลูกเกด</v>
      </c>
      <c r="C18" s="215"/>
      <c r="D18" s="215"/>
      <c r="E18" s="224">
        <f t="shared" si="2"/>
        <v>0</v>
      </c>
      <c r="F18" s="215"/>
      <c r="G18" s="215"/>
      <c r="H18" s="215"/>
      <c r="I18" s="215"/>
      <c r="J18" s="215"/>
      <c r="K18" s="215"/>
      <c r="L18" s="215"/>
      <c r="M18" s="215"/>
      <c r="N18" s="225"/>
      <c r="O18" s="225"/>
      <c r="P18" s="224">
        <f t="shared" si="3"/>
        <v>0</v>
      </c>
      <c r="Q18" s="224">
        <f t="shared" si="4"/>
        <v>0</v>
      </c>
      <c r="R18" s="144"/>
      <c r="S18" s="122">
        <v>14</v>
      </c>
      <c r="T18" s="123">
        <v>127</v>
      </c>
      <c r="U18" s="123" t="s">
        <v>123</v>
      </c>
    </row>
    <row r="19" spans="1:22" s="122" customFormat="1" ht="22.15" customHeight="1">
      <c r="A19" s="134">
        <f t="shared" si="0"/>
        <v>116</v>
      </c>
      <c r="B19" s="148" t="str">
        <f t="shared" si="1"/>
        <v>ดำ -BG</v>
      </c>
      <c r="C19" s="215"/>
      <c r="D19" s="215"/>
      <c r="E19" s="224">
        <f t="shared" si="2"/>
        <v>0</v>
      </c>
      <c r="F19" s="215"/>
      <c r="G19" s="215"/>
      <c r="H19" s="215"/>
      <c r="I19" s="215"/>
      <c r="J19" s="215"/>
      <c r="K19" s="215"/>
      <c r="L19" s="215"/>
      <c r="M19" s="215"/>
      <c r="N19" s="225"/>
      <c r="O19" s="225"/>
      <c r="P19" s="224">
        <f t="shared" si="3"/>
        <v>0</v>
      </c>
      <c r="Q19" s="224">
        <f t="shared" si="4"/>
        <v>0</v>
      </c>
      <c r="R19" s="144"/>
      <c r="S19" s="122">
        <v>15</v>
      </c>
      <c r="T19" s="123">
        <v>128</v>
      </c>
      <c r="U19" s="123" t="s">
        <v>124</v>
      </c>
    </row>
    <row r="20" spans="1:22" s="122" customFormat="1" ht="22.15" customHeight="1">
      <c r="A20" s="134">
        <f t="shared" si="0"/>
        <v>117</v>
      </c>
      <c r="B20" s="148" t="str">
        <f t="shared" si="1"/>
        <v>แดง -BG</v>
      </c>
      <c r="C20" s="215"/>
      <c r="D20" s="215"/>
      <c r="E20" s="224">
        <f t="shared" si="2"/>
        <v>0</v>
      </c>
      <c r="F20" s="215"/>
      <c r="G20" s="215"/>
      <c r="H20" s="215"/>
      <c r="I20" s="215"/>
      <c r="J20" s="215"/>
      <c r="K20" s="215"/>
      <c r="L20" s="215"/>
      <c r="M20" s="215"/>
      <c r="N20" s="225"/>
      <c r="O20" s="225"/>
      <c r="P20" s="224">
        <f t="shared" si="3"/>
        <v>0</v>
      </c>
      <c r="Q20" s="224">
        <f t="shared" si="4"/>
        <v>0</v>
      </c>
      <c r="R20" s="144"/>
      <c r="S20" s="122">
        <v>16</v>
      </c>
      <c r="T20" s="123">
        <v>116</v>
      </c>
      <c r="U20" s="123" t="s">
        <v>125</v>
      </c>
    </row>
    <row r="21" spans="1:22" s="122" customFormat="1" ht="22.15" customHeight="1">
      <c r="A21" s="134">
        <f t="shared" si="0"/>
        <v>118</v>
      </c>
      <c r="B21" s="148" t="str">
        <f t="shared" si="1"/>
        <v>เผือก -BG</v>
      </c>
      <c r="C21" s="215"/>
      <c r="D21" s="215"/>
      <c r="E21" s="224">
        <f t="shared" si="2"/>
        <v>0</v>
      </c>
      <c r="F21" s="215"/>
      <c r="G21" s="215"/>
      <c r="H21" s="215"/>
      <c r="I21" s="215"/>
      <c r="J21" s="215"/>
      <c r="K21" s="215"/>
      <c r="L21" s="215"/>
      <c r="M21" s="215"/>
      <c r="N21" s="225"/>
      <c r="O21" s="225"/>
      <c r="P21" s="224">
        <f t="shared" si="3"/>
        <v>0</v>
      </c>
      <c r="Q21" s="224">
        <f t="shared" si="4"/>
        <v>0</v>
      </c>
      <c r="R21" s="144"/>
      <c r="S21" s="122">
        <v>17</v>
      </c>
      <c r="T21" s="123">
        <v>117</v>
      </c>
      <c r="U21" s="123" t="s">
        <v>126</v>
      </c>
      <c r="V21" s="124"/>
    </row>
    <row r="22" spans="1:22" s="122" customFormat="1" ht="22.15" customHeight="1">
      <c r="A22" s="134">
        <f t="shared" si="0"/>
        <v>119</v>
      </c>
      <c r="B22" s="148" t="str">
        <f t="shared" si="1"/>
        <v>เตย -BG</v>
      </c>
      <c r="C22" s="215"/>
      <c r="D22" s="215"/>
      <c r="E22" s="224">
        <f t="shared" si="2"/>
        <v>0</v>
      </c>
      <c r="F22" s="215"/>
      <c r="G22" s="215"/>
      <c r="H22" s="215"/>
      <c r="I22" s="215"/>
      <c r="J22" s="215"/>
      <c r="K22" s="215"/>
      <c r="L22" s="215"/>
      <c r="M22" s="215"/>
      <c r="N22" s="225"/>
      <c r="O22" s="225"/>
      <c r="P22" s="224">
        <f t="shared" si="3"/>
        <v>0</v>
      </c>
      <c r="Q22" s="224">
        <f t="shared" si="4"/>
        <v>0</v>
      </c>
      <c r="R22" s="144"/>
      <c r="S22" s="122">
        <v>18</v>
      </c>
      <c r="T22" s="123">
        <v>118</v>
      </c>
      <c r="U22" s="123" t="s">
        <v>127</v>
      </c>
      <c r="V22" s="124"/>
    </row>
    <row r="23" spans="1:22" s="122" customFormat="1" ht="22.15" customHeight="1">
      <c r="A23" s="134">
        <f t="shared" si="0"/>
        <v>124</v>
      </c>
      <c r="B23" s="148" t="str">
        <f t="shared" si="1"/>
        <v>มะพร้าว -BG</v>
      </c>
      <c r="C23" s="215"/>
      <c r="D23" s="215"/>
      <c r="E23" s="224">
        <f t="shared" si="2"/>
        <v>0</v>
      </c>
      <c r="F23" s="215"/>
      <c r="G23" s="215"/>
      <c r="H23" s="215"/>
      <c r="I23" s="215"/>
      <c r="J23" s="215"/>
      <c r="K23" s="215"/>
      <c r="L23" s="215"/>
      <c r="M23" s="215"/>
      <c r="N23" s="225"/>
      <c r="O23" s="225"/>
      <c r="P23" s="224">
        <f t="shared" si="3"/>
        <v>0</v>
      </c>
      <c r="Q23" s="224">
        <f t="shared" si="4"/>
        <v>0</v>
      </c>
      <c r="R23" s="144"/>
      <c r="S23" s="122">
        <v>19</v>
      </c>
      <c r="T23" s="123">
        <v>119</v>
      </c>
      <c r="U23" s="123" t="s">
        <v>128</v>
      </c>
      <c r="V23" s="124"/>
    </row>
    <row r="24" spans="1:22" s="122" customFormat="1" ht="22.15" customHeight="1">
      <c r="A24" s="134">
        <f t="shared" si="0"/>
        <v>125</v>
      </c>
      <c r="B24" s="148" t="str">
        <f t="shared" si="1"/>
        <v>ครีมหวาน -BG</v>
      </c>
      <c r="C24" s="215"/>
      <c r="D24" s="215"/>
      <c r="E24" s="224">
        <f t="shared" si="2"/>
        <v>0</v>
      </c>
      <c r="F24" s="215"/>
      <c r="G24" s="215"/>
      <c r="H24" s="215"/>
      <c r="I24" s="215"/>
      <c r="J24" s="215"/>
      <c r="K24" s="215"/>
      <c r="L24" s="215"/>
      <c r="M24" s="215"/>
      <c r="N24" s="225"/>
      <c r="O24" s="225"/>
      <c r="P24" s="224">
        <f t="shared" si="3"/>
        <v>0</v>
      </c>
      <c r="Q24" s="224">
        <f t="shared" si="4"/>
        <v>0</v>
      </c>
      <c r="R24" s="144"/>
      <c r="S24" s="122">
        <v>20</v>
      </c>
      <c r="T24" s="123">
        <v>124</v>
      </c>
      <c r="U24" s="123" t="s">
        <v>129</v>
      </c>
      <c r="V24" s="124"/>
    </row>
    <row r="25" spans="1:22" s="122" customFormat="1" ht="22.15" customHeight="1">
      <c r="A25" s="134">
        <f t="shared" si="0"/>
        <v>126</v>
      </c>
      <c r="B25" s="148" t="str">
        <f t="shared" si="1"/>
        <v>เนยสด -BG</v>
      </c>
      <c r="C25" s="215"/>
      <c r="D25" s="215"/>
      <c r="E25" s="224">
        <f t="shared" si="2"/>
        <v>0</v>
      </c>
      <c r="F25" s="215"/>
      <c r="G25" s="215"/>
      <c r="H25" s="215"/>
      <c r="I25" s="215"/>
      <c r="J25" s="215"/>
      <c r="K25" s="215"/>
      <c r="L25" s="215"/>
      <c r="M25" s="215"/>
      <c r="N25" s="225"/>
      <c r="O25" s="225"/>
      <c r="P25" s="224">
        <f t="shared" si="3"/>
        <v>0</v>
      </c>
      <c r="Q25" s="224">
        <f t="shared" si="4"/>
        <v>0</v>
      </c>
      <c r="R25" s="144"/>
      <c r="S25" s="122">
        <v>21</v>
      </c>
      <c r="T25" s="123">
        <v>125</v>
      </c>
      <c r="U25" s="123" t="s">
        <v>130</v>
      </c>
    </row>
    <row r="26" spans="1:22" s="122" customFormat="1" ht="22.15" customHeight="1">
      <c r="A26" s="134">
        <f t="shared" si="0"/>
        <v>129</v>
      </c>
      <c r="B26" s="148" t="str">
        <f t="shared" si="1"/>
        <v>กลมสติ๊ก -BG</v>
      </c>
      <c r="C26" s="215"/>
      <c r="D26" s="215"/>
      <c r="E26" s="224">
        <f t="shared" si="2"/>
        <v>0</v>
      </c>
      <c r="F26" s="215"/>
      <c r="G26" s="215"/>
      <c r="H26" s="215"/>
      <c r="I26" s="215"/>
      <c r="J26" s="215"/>
      <c r="K26" s="215"/>
      <c r="L26" s="215"/>
      <c r="M26" s="215"/>
      <c r="N26" s="225"/>
      <c r="O26" s="225"/>
      <c r="P26" s="224">
        <f t="shared" si="3"/>
        <v>0</v>
      </c>
      <c r="Q26" s="224">
        <f t="shared" si="4"/>
        <v>0</v>
      </c>
      <c r="R26" s="144"/>
      <c r="S26" s="122">
        <v>22</v>
      </c>
      <c r="T26" s="123">
        <v>126</v>
      </c>
      <c r="U26" s="123" t="s">
        <v>131</v>
      </c>
    </row>
    <row r="27" spans="1:22" s="122" customFormat="1" ht="22.15" customHeight="1">
      <c r="A27" s="134">
        <f t="shared" si="0"/>
        <v>106</v>
      </c>
      <c r="B27" s="148" t="str">
        <f t="shared" si="1"/>
        <v>ส.มายอง -BG</v>
      </c>
      <c r="C27" s="215"/>
      <c r="D27" s="215"/>
      <c r="E27" s="224">
        <f t="shared" si="2"/>
        <v>0</v>
      </c>
      <c r="F27" s="215"/>
      <c r="G27" s="215"/>
      <c r="H27" s="215"/>
      <c r="I27" s="215"/>
      <c r="J27" s="215"/>
      <c r="K27" s="215"/>
      <c r="L27" s="215"/>
      <c r="M27" s="215"/>
      <c r="N27" s="225"/>
      <c r="O27" s="225"/>
      <c r="P27" s="224">
        <f t="shared" si="3"/>
        <v>0</v>
      </c>
      <c r="Q27" s="224">
        <f t="shared" si="4"/>
        <v>0</v>
      </c>
      <c r="R27" s="144"/>
      <c r="S27" s="122">
        <v>23</v>
      </c>
      <c r="T27" s="123">
        <v>129</v>
      </c>
      <c r="U27" s="123" t="s">
        <v>132</v>
      </c>
    </row>
    <row r="28" spans="1:22" s="122" customFormat="1" ht="22.15" customHeight="1">
      <c r="A28" s="134">
        <f t="shared" si="0"/>
        <v>107</v>
      </c>
      <c r="B28" s="148" t="str">
        <f t="shared" si="1"/>
        <v>ส.สตรอ -BG</v>
      </c>
      <c r="C28" s="215"/>
      <c r="D28" s="215"/>
      <c r="E28" s="224">
        <f t="shared" si="2"/>
        <v>0</v>
      </c>
      <c r="F28" s="215"/>
      <c r="G28" s="215"/>
      <c r="H28" s="215"/>
      <c r="I28" s="215"/>
      <c r="J28" s="215"/>
      <c r="K28" s="215"/>
      <c r="L28" s="215"/>
      <c r="M28" s="215"/>
      <c r="N28" s="225"/>
      <c r="O28" s="225"/>
      <c r="P28" s="224">
        <f t="shared" si="3"/>
        <v>0</v>
      </c>
      <c r="Q28" s="224">
        <f t="shared" si="4"/>
        <v>0</v>
      </c>
      <c r="R28" s="144"/>
      <c r="S28" s="122">
        <v>24</v>
      </c>
      <c r="T28" s="123">
        <v>106</v>
      </c>
      <c r="U28" s="123" t="s">
        <v>133</v>
      </c>
    </row>
    <row r="29" spans="1:22" s="122" customFormat="1" ht="22.15" customHeight="1">
      <c r="A29" s="134">
        <f t="shared" si="0"/>
        <v>108</v>
      </c>
      <c r="B29" s="148" t="str">
        <f t="shared" si="1"/>
        <v>ส.ช็อก -BG</v>
      </c>
      <c r="C29" s="215"/>
      <c r="D29" s="215"/>
      <c r="E29" s="224">
        <f t="shared" si="2"/>
        <v>0</v>
      </c>
      <c r="F29" s="215"/>
      <c r="G29" s="215"/>
      <c r="H29" s="215"/>
      <c r="I29" s="215"/>
      <c r="J29" s="215"/>
      <c r="K29" s="215"/>
      <c r="L29" s="215"/>
      <c r="M29" s="215"/>
      <c r="N29" s="225"/>
      <c r="O29" s="225"/>
      <c r="P29" s="224">
        <f t="shared" si="3"/>
        <v>0</v>
      </c>
      <c r="Q29" s="224">
        <f t="shared" si="4"/>
        <v>0</v>
      </c>
      <c r="R29" s="144"/>
      <c r="S29" s="122">
        <v>25</v>
      </c>
      <c r="T29" s="123">
        <v>107</v>
      </c>
      <c r="U29" s="123" t="s">
        <v>134</v>
      </c>
    </row>
    <row r="30" spans="1:22" s="122" customFormat="1" ht="22.15" customHeight="1">
      <c r="A30" s="134">
        <f t="shared" si="0"/>
        <v>109</v>
      </c>
      <c r="B30" s="148" t="str">
        <f t="shared" si="1"/>
        <v>ส.ครีมนม -BG</v>
      </c>
      <c r="C30" s="215"/>
      <c r="D30" s="215"/>
      <c r="E30" s="224">
        <f t="shared" si="2"/>
        <v>0</v>
      </c>
      <c r="F30" s="215"/>
      <c r="G30" s="215"/>
      <c r="H30" s="215"/>
      <c r="I30" s="215"/>
      <c r="J30" s="215"/>
      <c r="K30" s="215"/>
      <c r="L30" s="215"/>
      <c r="M30" s="215"/>
      <c r="N30" s="225"/>
      <c r="O30" s="225"/>
      <c r="P30" s="224">
        <f t="shared" si="3"/>
        <v>0</v>
      </c>
      <c r="Q30" s="224">
        <f t="shared" si="4"/>
        <v>0</v>
      </c>
      <c r="R30" s="144"/>
      <c r="S30" s="122">
        <v>26</v>
      </c>
      <c r="T30" s="123">
        <v>108</v>
      </c>
      <c r="U30" s="123" t="s">
        <v>135</v>
      </c>
    </row>
    <row r="31" spans="1:22" s="122" customFormat="1" ht="22.15" customHeight="1">
      <c r="A31" s="134">
        <f t="shared" si="0"/>
        <v>5</v>
      </c>
      <c r="B31" s="148" t="str">
        <f t="shared" si="1"/>
        <v>อั้ยยะ/แพติม</v>
      </c>
      <c r="C31" s="215"/>
      <c r="D31" s="215"/>
      <c r="E31" s="224">
        <f t="shared" si="2"/>
        <v>0</v>
      </c>
      <c r="F31" s="215"/>
      <c r="G31" s="215"/>
      <c r="H31" s="215"/>
      <c r="I31" s="215"/>
      <c r="J31" s="215"/>
      <c r="K31" s="215"/>
      <c r="L31" s="215"/>
      <c r="M31" s="215"/>
      <c r="N31" s="225"/>
      <c r="O31" s="225"/>
      <c r="P31" s="224">
        <f t="shared" si="3"/>
        <v>0</v>
      </c>
      <c r="Q31" s="224">
        <f t="shared" si="4"/>
        <v>0</v>
      </c>
      <c r="R31" s="144"/>
      <c r="S31" s="122">
        <v>27</v>
      </c>
      <c r="T31" s="123">
        <v>109</v>
      </c>
      <c r="U31" s="123" t="s">
        <v>136</v>
      </c>
    </row>
    <row r="32" spans="1:22" s="122" customFormat="1" ht="22.15" customHeight="1">
      <c r="A32" s="157"/>
      <c r="B32" s="156"/>
      <c r="C32" s="215"/>
      <c r="D32" s="215"/>
      <c r="E32" s="224">
        <f t="shared" si="2"/>
        <v>0</v>
      </c>
      <c r="F32" s="215"/>
      <c r="G32" s="215"/>
      <c r="H32" s="215"/>
      <c r="I32" s="215"/>
      <c r="J32" s="215"/>
      <c r="K32" s="215"/>
      <c r="L32" s="215"/>
      <c r="M32" s="215"/>
      <c r="N32" s="225"/>
      <c r="O32" s="225"/>
      <c r="P32" s="224">
        <f t="shared" si="3"/>
        <v>0</v>
      </c>
      <c r="Q32" s="224">
        <f t="shared" si="4"/>
        <v>0</v>
      </c>
      <c r="R32" s="144"/>
      <c r="S32" s="122">
        <v>28</v>
      </c>
      <c r="T32" s="154">
        <v>5</v>
      </c>
      <c r="U32" s="155" t="s">
        <v>137</v>
      </c>
    </row>
    <row r="33" spans="1:21" s="122" customFormat="1" ht="22.15" customHeight="1">
      <c r="A33" s="134"/>
      <c r="B33" s="148"/>
      <c r="C33" s="159"/>
      <c r="D33" s="159"/>
      <c r="E33" s="160"/>
      <c r="F33" s="159"/>
      <c r="G33" s="147"/>
      <c r="H33" s="147"/>
      <c r="I33" s="147"/>
      <c r="J33" s="147"/>
      <c r="K33" s="147"/>
      <c r="L33" s="147"/>
      <c r="M33" s="147"/>
      <c r="N33" s="115"/>
      <c r="O33" s="115"/>
      <c r="P33" s="160"/>
      <c r="Q33" s="160"/>
      <c r="R33" s="144"/>
      <c r="S33" s="122">
        <v>29</v>
      </c>
      <c r="T33" s="123"/>
      <c r="U33" s="123"/>
    </row>
    <row r="34" spans="1:21" s="122" customFormat="1" ht="22.15" customHeight="1">
      <c r="A34" s="134"/>
      <c r="B34" s="148"/>
      <c r="C34" s="159"/>
      <c r="D34" s="159"/>
      <c r="E34" s="160"/>
      <c r="F34" s="159"/>
      <c r="G34" s="147"/>
      <c r="H34" s="147"/>
      <c r="I34" s="147"/>
      <c r="J34" s="147"/>
      <c r="K34" s="147"/>
      <c r="L34" s="147"/>
      <c r="M34" s="147"/>
      <c r="N34" s="115"/>
      <c r="O34" s="115"/>
      <c r="P34" s="160"/>
      <c r="Q34" s="160"/>
      <c r="R34" s="144"/>
      <c r="S34" s="122">
        <v>30</v>
      </c>
      <c r="T34" s="123"/>
      <c r="U34" s="123"/>
    </row>
    <row r="35" spans="1:21" s="122" customFormat="1" ht="22.15" customHeight="1">
      <c r="A35" s="134"/>
      <c r="B35" s="148"/>
      <c r="C35" s="159"/>
      <c r="D35" s="159"/>
      <c r="E35" s="160"/>
      <c r="F35" s="159"/>
      <c r="G35" s="147"/>
      <c r="H35" s="147"/>
      <c r="I35" s="147"/>
      <c r="J35" s="147"/>
      <c r="K35" s="147"/>
      <c r="L35" s="147"/>
      <c r="M35" s="147"/>
      <c r="N35" s="115"/>
      <c r="O35" s="115"/>
      <c r="P35" s="160"/>
      <c r="Q35" s="160"/>
      <c r="R35" s="144"/>
      <c r="S35" s="122">
        <v>31</v>
      </c>
      <c r="T35" s="123"/>
      <c r="U35" s="123"/>
    </row>
    <row r="36" spans="1:21" ht="22.15" customHeight="1">
      <c r="A36" s="260" t="s">
        <v>138</v>
      </c>
      <c r="B36" s="260"/>
      <c r="C36" s="260"/>
      <c r="D36" s="260"/>
      <c r="E36" s="260"/>
      <c r="F36" s="153"/>
      <c r="G36" s="153"/>
      <c r="H36" s="153"/>
      <c r="I36" s="153"/>
      <c r="J36" s="153"/>
      <c r="K36" s="153"/>
      <c r="L36" s="153"/>
      <c r="M36" s="153"/>
      <c r="N36" s="153"/>
      <c r="O36" s="153"/>
      <c r="P36" s="121"/>
      <c r="Q36" s="121"/>
      <c r="R36" s="117"/>
    </row>
    <row r="37" spans="1:21" ht="22.15" customHeight="1">
      <c r="A37" s="260" t="s">
        <v>139</v>
      </c>
      <c r="B37" s="260"/>
      <c r="C37" s="260"/>
      <c r="D37" s="260"/>
      <c r="E37" s="260"/>
      <c r="F37" s="153"/>
      <c r="G37" s="153"/>
      <c r="H37" s="153"/>
      <c r="I37" s="153"/>
      <c r="J37" s="153"/>
      <c r="K37" s="153"/>
      <c r="L37" s="153"/>
      <c r="M37" s="153"/>
      <c r="N37" s="153"/>
      <c r="O37" s="153"/>
      <c r="P37" s="121"/>
      <c r="Q37" s="121"/>
      <c r="R37" s="117"/>
    </row>
    <row r="38" spans="1:21" ht="22.15" customHeight="1">
      <c r="A38" s="260" t="s">
        <v>140</v>
      </c>
      <c r="B38" s="260"/>
      <c r="C38" s="260"/>
      <c r="D38" s="260"/>
      <c r="E38" s="260"/>
      <c r="F38" s="153"/>
      <c r="G38" s="153"/>
      <c r="H38" s="153"/>
      <c r="I38" s="153"/>
      <c r="J38" s="153"/>
      <c r="K38" s="153"/>
      <c r="L38" s="153"/>
      <c r="M38" s="153"/>
      <c r="N38" s="153"/>
      <c r="O38" s="153"/>
      <c r="P38" s="121"/>
      <c r="Q38" s="121"/>
      <c r="R38" s="117"/>
    </row>
    <row r="39" spans="1:21" ht="22.15" customHeight="1">
      <c r="A39" s="260" t="s">
        <v>141</v>
      </c>
      <c r="B39" s="260"/>
      <c r="C39" s="260"/>
      <c r="D39" s="260"/>
      <c r="E39" s="260"/>
      <c r="F39" s="153"/>
      <c r="G39" s="153"/>
      <c r="H39" s="153"/>
      <c r="I39" s="153"/>
      <c r="J39" s="153"/>
      <c r="K39" s="153"/>
      <c r="L39" s="153"/>
      <c r="M39" s="153"/>
      <c r="N39" s="153"/>
      <c r="O39" s="153"/>
      <c r="P39" s="121"/>
      <c r="Q39" s="121"/>
      <c r="R39" s="117"/>
    </row>
    <row r="40" spans="1:21" ht="22.15" customHeight="1">
      <c r="A40" s="260" t="s">
        <v>142</v>
      </c>
      <c r="B40" s="260"/>
      <c r="C40" s="260"/>
      <c r="D40" s="260"/>
      <c r="E40" s="260"/>
      <c r="F40" s="153"/>
      <c r="G40" s="153"/>
      <c r="H40" s="153"/>
      <c r="I40" s="153"/>
      <c r="J40" s="153"/>
      <c r="K40" s="153"/>
      <c r="L40" s="153"/>
      <c r="M40" s="153"/>
      <c r="N40" s="153"/>
      <c r="O40" s="153"/>
      <c r="P40" s="121"/>
      <c r="Q40" s="121"/>
      <c r="R40" s="117"/>
    </row>
    <row r="41" spans="1:21" ht="22.15" customHeight="1">
      <c r="A41" s="260" t="s">
        <v>143</v>
      </c>
      <c r="B41" s="260"/>
      <c r="C41" s="260"/>
      <c r="D41" s="260"/>
      <c r="E41" s="260"/>
      <c r="F41" s="153"/>
      <c r="G41" s="153"/>
      <c r="H41" s="153"/>
      <c r="I41" s="153"/>
      <c r="J41" s="153"/>
      <c r="K41" s="153"/>
      <c r="L41" s="153"/>
      <c r="M41" s="153"/>
      <c r="N41" s="153"/>
      <c r="O41" s="153"/>
      <c r="P41" s="121"/>
      <c r="Q41" s="121"/>
      <c r="R41" s="117"/>
    </row>
  </sheetData>
  <mergeCells count="13">
    <mergeCell ref="A41:E41"/>
    <mergeCell ref="Q2:Q3"/>
    <mergeCell ref="A36:E36"/>
    <mergeCell ref="A37:E37"/>
    <mergeCell ref="A38:E38"/>
    <mergeCell ref="A39:E39"/>
    <mergeCell ref="A40:E40"/>
    <mergeCell ref="A2:A3"/>
    <mergeCell ref="B2:B3"/>
    <mergeCell ref="C2:C3"/>
    <mergeCell ref="D2:D3"/>
    <mergeCell ref="E2:E3"/>
    <mergeCell ref="P2:P3"/>
  </mergeCells>
  <conditionalFormatting sqref="F3:O3">
    <cfRule type="containsErrors" dxfId="61" priority="2">
      <formula>ISERROR(F3)</formula>
    </cfRule>
  </conditionalFormatting>
  <conditionalFormatting sqref="R5:R35 C33:D35">
    <cfRule type="containsErrors" dxfId="60" priority="1">
      <formula>ISERROR(C5)</formula>
    </cfRule>
  </conditionalFormatting>
  <printOptions horizontalCentered="1"/>
  <pageMargins left="0.59055118110236227" right="0" top="0.59055118110236227" bottom="0" header="0.31496062992125984" footer="0.31496062992125984"/>
  <pageSetup scale="75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CBE17-6FE2-4FB5-86E2-3FBF696A4273}">
  <dimension ref="A1:T51"/>
  <sheetViews>
    <sheetView topLeftCell="A12" zoomScale="90" zoomScaleNormal="90" workbookViewId="0">
      <selection activeCell="H3" sqref="H3:I3"/>
    </sheetView>
  </sheetViews>
  <sheetFormatPr defaultColWidth="9" defaultRowHeight="18.75" customHeight="1"/>
  <cols>
    <col min="1" max="1" width="5" style="21" customWidth="1"/>
    <col min="2" max="2" width="11.875" style="21" customWidth="1"/>
    <col min="3" max="3" width="4.75" style="21" customWidth="1"/>
    <col min="4" max="4" width="7.875" style="21" customWidth="1"/>
    <col min="5" max="5" width="0.375" style="21" customWidth="1"/>
    <col min="6" max="6" width="5" style="21" customWidth="1"/>
    <col min="7" max="7" width="11.875" style="21" customWidth="1"/>
    <col min="8" max="8" width="4.75" style="21" customWidth="1"/>
    <col min="9" max="9" width="7.875" style="21" customWidth="1"/>
    <col min="10" max="10" width="0.375" style="21" customWidth="1"/>
    <col min="11" max="11" width="5" style="21" customWidth="1"/>
    <col min="12" max="12" width="11.875" style="21" customWidth="1"/>
    <col min="13" max="13" width="4.75" style="21" customWidth="1"/>
    <col min="14" max="14" width="7.875" style="21" customWidth="1"/>
    <col min="15" max="15" width="0.375" style="21" customWidth="1"/>
    <col min="16" max="16" width="5" style="21" customWidth="1"/>
    <col min="17" max="17" width="11.875" style="21" customWidth="1"/>
    <col min="18" max="18" width="4.75" style="21" customWidth="1"/>
    <col min="19" max="19" width="7.875" style="21" customWidth="1"/>
    <col min="20" max="16384" width="9" style="21"/>
  </cols>
  <sheetData>
    <row r="1" spans="1:20" ht="19.7" hidden="1" customHeight="1">
      <c r="A1" s="264" t="s">
        <v>144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  <c r="R1" s="264"/>
      <c r="S1" s="264"/>
    </row>
    <row r="2" spans="1:20" ht="18.75" hidden="1" customHeight="1">
      <c r="A2" s="264" t="s">
        <v>1</v>
      </c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</row>
    <row r="3" spans="1:20" ht="18.75" customHeight="1">
      <c r="A3" s="219"/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</row>
    <row r="4" spans="1:20" ht="18.75" customHeight="1">
      <c r="A4" s="219"/>
      <c r="B4" s="219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1:20" ht="21.2" customHeight="1">
      <c r="A5" s="219"/>
      <c r="B5" s="219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1:20" ht="21.2" customHeight="1">
      <c r="A6" s="219"/>
      <c r="B6" s="219"/>
      <c r="C6" s="219"/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19"/>
    </row>
    <row r="7" spans="1:20" s="34" customFormat="1" ht="26.45" customHeight="1">
      <c r="A7" s="301" t="s">
        <v>144</v>
      </c>
      <c r="B7" s="301"/>
      <c r="C7" s="301"/>
      <c r="D7" s="301"/>
      <c r="E7" s="213"/>
      <c r="F7" s="302" t="s">
        <v>293</v>
      </c>
      <c r="G7" s="302"/>
      <c r="H7" s="302"/>
      <c r="I7" s="302"/>
      <c r="J7" s="302"/>
      <c r="K7" s="302"/>
      <c r="L7" s="302"/>
      <c r="M7" s="302"/>
      <c r="N7" s="302"/>
      <c r="O7" s="212"/>
      <c r="P7" s="303" t="s">
        <v>458</v>
      </c>
      <c r="Q7" s="303"/>
      <c r="R7" s="303"/>
      <c r="S7" s="303"/>
      <c r="T7" s="214"/>
    </row>
    <row r="8" spans="1:20" ht="25.5" customHeight="1">
      <c r="A8" s="295" t="s">
        <v>459</v>
      </c>
      <c r="B8" s="295"/>
      <c r="C8" s="295"/>
      <c r="D8" s="295"/>
      <c r="E8" s="39"/>
      <c r="F8" s="295" t="s">
        <v>459</v>
      </c>
      <c r="G8" s="295"/>
      <c r="H8" s="295"/>
      <c r="I8" s="295"/>
      <c r="J8" s="39"/>
      <c r="K8" s="295" t="s">
        <v>459</v>
      </c>
      <c r="L8" s="295"/>
      <c r="M8" s="295"/>
      <c r="N8" s="295"/>
      <c r="O8" s="39"/>
      <c r="P8" s="295" t="s">
        <v>459</v>
      </c>
      <c r="Q8" s="295"/>
      <c r="R8" s="295"/>
      <c r="S8" s="295"/>
    </row>
    <row r="9" spans="1:20" ht="21.95" customHeight="1">
      <c r="A9" s="29" t="s">
        <v>93</v>
      </c>
      <c r="B9" s="220" t="s">
        <v>100</v>
      </c>
      <c r="C9" s="36" t="s">
        <v>297</v>
      </c>
      <c r="D9" s="220" t="s">
        <v>298</v>
      </c>
      <c r="E9" s="40"/>
      <c r="F9" s="29" t="s">
        <v>93</v>
      </c>
      <c r="G9" s="220" t="s">
        <v>100</v>
      </c>
      <c r="H9" s="36" t="s">
        <v>297</v>
      </c>
      <c r="I9" s="220" t="s">
        <v>298</v>
      </c>
      <c r="J9" s="40"/>
      <c r="K9" s="29" t="s">
        <v>93</v>
      </c>
      <c r="L9" s="220" t="s">
        <v>100</v>
      </c>
      <c r="M9" s="36" t="s">
        <v>297</v>
      </c>
      <c r="N9" s="220" t="s">
        <v>298</v>
      </c>
      <c r="O9" s="40"/>
      <c r="P9" s="29" t="s">
        <v>93</v>
      </c>
      <c r="Q9" s="220" t="s">
        <v>100</v>
      </c>
      <c r="R9" s="36" t="s">
        <v>297</v>
      </c>
      <c r="S9" s="220" t="s">
        <v>298</v>
      </c>
    </row>
    <row r="10" spans="1:20" s="22" customFormat="1" ht="21.2" customHeight="1">
      <c r="A10" s="44" t="s">
        <v>421</v>
      </c>
      <c r="B10" s="24" t="s">
        <v>422</v>
      </c>
      <c r="C10" s="37"/>
      <c r="D10" s="217"/>
      <c r="E10" s="40"/>
      <c r="F10" s="44" t="s">
        <v>421</v>
      </c>
      <c r="G10" s="24" t="s">
        <v>422</v>
      </c>
      <c r="H10" s="37"/>
      <c r="I10" s="217"/>
      <c r="J10" s="40"/>
      <c r="K10" s="44" t="s">
        <v>421</v>
      </c>
      <c r="L10" s="24" t="s">
        <v>422</v>
      </c>
      <c r="M10" s="37"/>
      <c r="N10" s="217"/>
      <c r="O10" s="40"/>
      <c r="P10" s="44" t="s">
        <v>421</v>
      </c>
      <c r="Q10" s="24" t="s">
        <v>422</v>
      </c>
      <c r="R10" s="37"/>
      <c r="S10" s="217"/>
    </row>
    <row r="11" spans="1:20" s="22" customFormat="1" ht="21.2" customHeight="1">
      <c r="A11" s="44" t="s">
        <v>101</v>
      </c>
      <c r="B11" s="24" t="s">
        <v>102</v>
      </c>
      <c r="C11" s="37"/>
      <c r="D11" s="217"/>
      <c r="E11" s="40"/>
      <c r="F11" s="44" t="s">
        <v>101</v>
      </c>
      <c r="G11" s="24" t="s">
        <v>102</v>
      </c>
      <c r="H11" s="37"/>
      <c r="I11" s="217"/>
      <c r="J11" s="40"/>
      <c r="K11" s="44" t="s">
        <v>101</v>
      </c>
      <c r="L11" s="24" t="s">
        <v>102</v>
      </c>
      <c r="M11" s="37"/>
      <c r="N11" s="217"/>
      <c r="O11" s="40"/>
      <c r="P11" s="44" t="s">
        <v>101</v>
      </c>
      <c r="Q11" s="24" t="s">
        <v>102</v>
      </c>
      <c r="R11" s="37"/>
      <c r="S11" s="217"/>
    </row>
    <row r="12" spans="1:20" s="22" customFormat="1" ht="21.2" customHeight="1">
      <c r="A12" s="44" t="s">
        <v>411</v>
      </c>
      <c r="B12" s="24" t="s">
        <v>412</v>
      </c>
      <c r="C12" s="37"/>
      <c r="D12" s="217"/>
      <c r="E12" s="40"/>
      <c r="F12" s="44" t="s">
        <v>411</v>
      </c>
      <c r="G12" s="24" t="s">
        <v>412</v>
      </c>
      <c r="H12" s="37"/>
      <c r="I12" s="217"/>
      <c r="J12" s="40"/>
      <c r="K12" s="44" t="s">
        <v>411</v>
      </c>
      <c r="L12" s="24" t="s">
        <v>412</v>
      </c>
      <c r="M12" s="37"/>
      <c r="N12" s="217"/>
      <c r="O12" s="40"/>
      <c r="P12" s="44" t="s">
        <v>411</v>
      </c>
      <c r="Q12" s="24" t="s">
        <v>412</v>
      </c>
      <c r="R12" s="37"/>
      <c r="S12" s="217"/>
    </row>
    <row r="13" spans="1:20" s="22" customFormat="1" ht="21.2" customHeight="1">
      <c r="A13" s="44" t="s">
        <v>103</v>
      </c>
      <c r="B13" s="24" t="s">
        <v>104</v>
      </c>
      <c r="C13" s="37"/>
      <c r="D13" s="217"/>
      <c r="E13" s="40"/>
      <c r="F13" s="44" t="s">
        <v>103</v>
      </c>
      <c r="G13" s="24" t="s">
        <v>104</v>
      </c>
      <c r="H13" s="37"/>
      <c r="I13" s="217"/>
      <c r="J13" s="40"/>
      <c r="K13" s="44" t="s">
        <v>103</v>
      </c>
      <c r="L13" s="24" t="s">
        <v>104</v>
      </c>
      <c r="M13" s="37"/>
      <c r="N13" s="217"/>
      <c r="O13" s="40"/>
      <c r="P13" s="44" t="s">
        <v>103</v>
      </c>
      <c r="Q13" s="24" t="s">
        <v>104</v>
      </c>
      <c r="R13" s="37"/>
      <c r="S13" s="217"/>
    </row>
    <row r="14" spans="1:20" s="22" customFormat="1" ht="21.2" customHeight="1">
      <c r="A14" s="23" t="s">
        <v>105</v>
      </c>
      <c r="B14" s="23" t="s">
        <v>106</v>
      </c>
      <c r="C14" s="37"/>
      <c r="D14" s="217"/>
      <c r="E14" s="40"/>
      <c r="F14" s="23" t="s">
        <v>105</v>
      </c>
      <c r="G14" s="23" t="s">
        <v>106</v>
      </c>
      <c r="H14" s="37"/>
      <c r="I14" s="217"/>
      <c r="J14" s="40"/>
      <c r="K14" s="23" t="s">
        <v>105</v>
      </c>
      <c r="L14" s="23" t="s">
        <v>106</v>
      </c>
      <c r="M14" s="37"/>
      <c r="N14" s="217"/>
      <c r="O14" s="40"/>
      <c r="P14" s="23" t="s">
        <v>105</v>
      </c>
      <c r="Q14" s="23" t="s">
        <v>106</v>
      </c>
      <c r="R14" s="37"/>
      <c r="S14" s="217"/>
    </row>
    <row r="15" spans="1:20" s="22" customFormat="1" ht="21.2" customHeight="1">
      <c r="A15" s="23" t="s">
        <v>107</v>
      </c>
      <c r="B15" s="24" t="s">
        <v>42</v>
      </c>
      <c r="C15" s="37"/>
      <c r="D15" s="217"/>
      <c r="E15" s="40"/>
      <c r="F15" s="23" t="s">
        <v>107</v>
      </c>
      <c r="G15" s="24" t="s">
        <v>42</v>
      </c>
      <c r="H15" s="37"/>
      <c r="I15" s="217"/>
      <c r="J15" s="40"/>
      <c r="K15" s="23" t="s">
        <v>107</v>
      </c>
      <c r="L15" s="24" t="s">
        <v>42</v>
      </c>
      <c r="M15" s="37"/>
      <c r="N15" s="217"/>
      <c r="O15" s="40"/>
      <c r="P15" s="23" t="s">
        <v>107</v>
      </c>
      <c r="Q15" s="24" t="s">
        <v>42</v>
      </c>
      <c r="R15" s="37"/>
      <c r="S15" s="217"/>
    </row>
    <row r="16" spans="1:20" s="22" customFormat="1" ht="21.2" customHeight="1">
      <c r="A16" s="23" t="s">
        <v>108</v>
      </c>
      <c r="B16" s="24" t="s">
        <v>109</v>
      </c>
      <c r="C16" s="37"/>
      <c r="D16" s="217"/>
      <c r="E16" s="40"/>
      <c r="F16" s="23" t="s">
        <v>108</v>
      </c>
      <c r="G16" s="24" t="s">
        <v>109</v>
      </c>
      <c r="H16" s="37"/>
      <c r="I16" s="217"/>
      <c r="J16" s="40"/>
      <c r="K16" s="23" t="s">
        <v>108</v>
      </c>
      <c r="L16" s="24" t="s">
        <v>109</v>
      </c>
      <c r="M16" s="37"/>
      <c r="N16" s="217"/>
      <c r="O16" s="40"/>
      <c r="P16" s="23" t="s">
        <v>108</v>
      </c>
      <c r="Q16" s="24" t="s">
        <v>109</v>
      </c>
      <c r="R16" s="37"/>
      <c r="S16" s="217"/>
    </row>
    <row r="17" spans="1:19" s="22" customFormat="1" ht="21.2" customHeight="1">
      <c r="A17" s="23" t="s">
        <v>438</v>
      </c>
      <c r="B17" s="24" t="s">
        <v>439</v>
      </c>
      <c r="C17" s="37"/>
      <c r="D17" s="217"/>
      <c r="E17" s="40"/>
      <c r="F17" s="23" t="s">
        <v>438</v>
      </c>
      <c r="G17" s="24" t="s">
        <v>439</v>
      </c>
      <c r="H17" s="37"/>
      <c r="I17" s="217"/>
      <c r="J17" s="40"/>
      <c r="K17" s="23" t="s">
        <v>438</v>
      </c>
      <c r="L17" s="24" t="s">
        <v>439</v>
      </c>
      <c r="M17" s="37"/>
      <c r="N17" s="217"/>
      <c r="O17" s="40"/>
      <c r="P17" s="23" t="s">
        <v>438</v>
      </c>
      <c r="Q17" s="24" t="s">
        <v>439</v>
      </c>
      <c r="R17" s="37"/>
      <c r="S17" s="217"/>
    </row>
    <row r="18" spans="1:19" s="22" customFormat="1" ht="21.2" customHeight="1">
      <c r="A18" s="23" t="s">
        <v>110</v>
      </c>
      <c r="B18" s="24" t="s">
        <v>111</v>
      </c>
      <c r="C18" s="37"/>
      <c r="D18" s="217"/>
      <c r="E18" s="40"/>
      <c r="F18" s="23" t="s">
        <v>110</v>
      </c>
      <c r="G18" s="24" t="s">
        <v>111</v>
      </c>
      <c r="H18" s="37"/>
      <c r="I18" s="217"/>
      <c r="J18" s="40"/>
      <c r="K18" s="23" t="s">
        <v>110</v>
      </c>
      <c r="L18" s="24" t="s">
        <v>111</v>
      </c>
      <c r="M18" s="37"/>
      <c r="N18" s="217"/>
      <c r="O18" s="40"/>
      <c r="P18" s="23" t="s">
        <v>110</v>
      </c>
      <c r="Q18" s="24" t="s">
        <v>111</v>
      </c>
      <c r="R18" s="37"/>
      <c r="S18" s="217"/>
    </row>
    <row r="19" spans="1:19" s="22" customFormat="1" ht="21.2" customHeight="1">
      <c r="A19" s="44" t="s">
        <v>112</v>
      </c>
      <c r="B19" s="24" t="s">
        <v>113</v>
      </c>
      <c r="C19" s="37"/>
      <c r="D19" s="217"/>
      <c r="E19" s="40"/>
      <c r="F19" s="44" t="s">
        <v>112</v>
      </c>
      <c r="G19" s="24" t="s">
        <v>113</v>
      </c>
      <c r="H19" s="37"/>
      <c r="I19" s="217"/>
      <c r="J19" s="40"/>
      <c r="K19" s="44" t="s">
        <v>112</v>
      </c>
      <c r="L19" s="24" t="s">
        <v>113</v>
      </c>
      <c r="M19" s="37"/>
      <c r="N19" s="217"/>
      <c r="O19" s="40"/>
      <c r="P19" s="44" t="s">
        <v>112</v>
      </c>
      <c r="Q19" s="24" t="s">
        <v>113</v>
      </c>
      <c r="R19" s="37"/>
      <c r="S19" s="217"/>
    </row>
    <row r="20" spans="1:19" s="22" customFormat="1" ht="21.2" customHeight="1">
      <c r="A20" s="23" t="s">
        <v>114</v>
      </c>
      <c r="B20" s="24" t="s">
        <v>115</v>
      </c>
      <c r="C20" s="37"/>
      <c r="D20" s="217"/>
      <c r="E20" s="40"/>
      <c r="F20" s="23" t="s">
        <v>114</v>
      </c>
      <c r="G20" s="24" t="s">
        <v>115</v>
      </c>
      <c r="H20" s="37"/>
      <c r="I20" s="217"/>
      <c r="J20" s="40"/>
      <c r="K20" s="23" t="s">
        <v>114</v>
      </c>
      <c r="L20" s="24" t="s">
        <v>115</v>
      </c>
      <c r="M20" s="37"/>
      <c r="N20" s="217"/>
      <c r="O20" s="40"/>
      <c r="P20" s="23" t="s">
        <v>114</v>
      </c>
      <c r="Q20" s="24" t="s">
        <v>115</v>
      </c>
      <c r="R20" s="37"/>
      <c r="S20" s="217"/>
    </row>
    <row r="21" spans="1:19" s="22" customFormat="1" ht="21.2" customHeight="1">
      <c r="A21" s="23" t="s">
        <v>116</v>
      </c>
      <c r="B21" s="24" t="s">
        <v>117</v>
      </c>
      <c r="C21" s="37"/>
      <c r="D21" s="217"/>
      <c r="E21" s="40"/>
      <c r="F21" s="23" t="s">
        <v>116</v>
      </c>
      <c r="G21" s="24" t="s">
        <v>117</v>
      </c>
      <c r="H21" s="37"/>
      <c r="I21" s="217"/>
      <c r="J21" s="40"/>
      <c r="K21" s="23" t="s">
        <v>116</v>
      </c>
      <c r="L21" s="24" t="s">
        <v>117</v>
      </c>
      <c r="M21" s="37"/>
      <c r="N21" s="217"/>
      <c r="O21" s="40"/>
      <c r="P21" s="23" t="s">
        <v>116</v>
      </c>
      <c r="Q21" s="24" t="s">
        <v>117</v>
      </c>
      <c r="R21" s="37"/>
      <c r="S21" s="217"/>
    </row>
    <row r="22" spans="1:19" s="22" customFormat="1" ht="21.2" customHeight="1">
      <c r="A22" s="23" t="s">
        <v>480</v>
      </c>
      <c r="B22" s="24" t="s">
        <v>481</v>
      </c>
      <c r="C22" s="37"/>
      <c r="D22" s="217"/>
      <c r="E22" s="40"/>
      <c r="F22" s="23" t="s">
        <v>480</v>
      </c>
      <c r="G22" s="24" t="s">
        <v>481</v>
      </c>
      <c r="H22" s="37"/>
      <c r="I22" s="217"/>
      <c r="J22" s="40"/>
      <c r="K22" s="23" t="s">
        <v>480</v>
      </c>
      <c r="L22" s="24" t="s">
        <v>481</v>
      </c>
      <c r="M22" s="37"/>
      <c r="N22" s="217"/>
      <c r="O22" s="40"/>
      <c r="P22" s="23" t="s">
        <v>480</v>
      </c>
      <c r="Q22" s="24" t="s">
        <v>481</v>
      </c>
      <c r="R22" s="37"/>
      <c r="S22" s="217"/>
    </row>
    <row r="23" spans="1:19" s="22" customFormat="1" ht="21.2" customHeight="1">
      <c r="A23" s="44" t="s">
        <v>118</v>
      </c>
      <c r="B23" s="24" t="s">
        <v>119</v>
      </c>
      <c r="C23" s="37"/>
      <c r="D23" s="217"/>
      <c r="E23" s="40"/>
      <c r="F23" s="44" t="s">
        <v>118</v>
      </c>
      <c r="G23" s="24" t="s">
        <v>119</v>
      </c>
      <c r="H23" s="37"/>
      <c r="I23" s="217"/>
      <c r="J23" s="40"/>
      <c r="K23" s="44" t="s">
        <v>118</v>
      </c>
      <c r="L23" s="24" t="s">
        <v>119</v>
      </c>
      <c r="M23" s="37"/>
      <c r="N23" s="217"/>
      <c r="O23" s="40"/>
      <c r="P23" s="44" t="s">
        <v>118</v>
      </c>
      <c r="Q23" s="24" t="s">
        <v>119</v>
      </c>
      <c r="R23" s="37"/>
      <c r="S23" s="217"/>
    </row>
    <row r="24" spans="1:19" s="22" customFormat="1" ht="21.2" customHeight="1">
      <c r="A24" s="23">
        <v>100</v>
      </c>
      <c r="B24" s="24" t="s">
        <v>120</v>
      </c>
      <c r="C24" s="37"/>
      <c r="D24" s="217"/>
      <c r="E24" s="40"/>
      <c r="F24" s="23">
        <v>100</v>
      </c>
      <c r="G24" s="24" t="s">
        <v>120</v>
      </c>
      <c r="H24" s="37"/>
      <c r="I24" s="217"/>
      <c r="J24" s="40"/>
      <c r="K24" s="23">
        <v>100</v>
      </c>
      <c r="L24" s="24" t="s">
        <v>120</v>
      </c>
      <c r="M24" s="37"/>
      <c r="N24" s="217"/>
      <c r="O24" s="40"/>
      <c r="P24" s="23">
        <v>100</v>
      </c>
      <c r="Q24" s="24" t="s">
        <v>120</v>
      </c>
      <c r="R24" s="37"/>
      <c r="S24" s="217"/>
    </row>
    <row r="25" spans="1:19" s="22" customFormat="1" ht="21.2" customHeight="1">
      <c r="A25" s="23">
        <v>101</v>
      </c>
      <c r="B25" s="24" t="s">
        <v>121</v>
      </c>
      <c r="C25" s="37"/>
      <c r="D25" s="217"/>
      <c r="E25" s="40"/>
      <c r="F25" s="23">
        <v>101</v>
      </c>
      <c r="G25" s="24" t="s">
        <v>121</v>
      </c>
      <c r="H25" s="37"/>
      <c r="I25" s="217"/>
      <c r="J25" s="40"/>
      <c r="K25" s="23">
        <v>101</v>
      </c>
      <c r="L25" s="24" t="s">
        <v>121</v>
      </c>
      <c r="M25" s="37"/>
      <c r="N25" s="217"/>
      <c r="O25" s="40"/>
      <c r="P25" s="23">
        <v>101</v>
      </c>
      <c r="Q25" s="24" t="s">
        <v>121</v>
      </c>
      <c r="R25" s="37"/>
      <c r="S25" s="217"/>
    </row>
    <row r="26" spans="1:19" s="22" customFormat="1" ht="21.2" customHeight="1">
      <c r="A26" s="23" t="s">
        <v>502</v>
      </c>
      <c r="B26" s="24" t="s">
        <v>503</v>
      </c>
      <c r="C26" s="37"/>
      <c r="D26" s="217"/>
      <c r="E26" s="40"/>
      <c r="F26" s="23" t="s">
        <v>502</v>
      </c>
      <c r="G26" s="24" t="s">
        <v>503</v>
      </c>
      <c r="H26" s="37"/>
      <c r="I26" s="217"/>
      <c r="J26" s="40"/>
      <c r="K26" s="23" t="s">
        <v>502</v>
      </c>
      <c r="L26" s="24" t="s">
        <v>503</v>
      </c>
      <c r="M26" s="37"/>
      <c r="N26" s="217"/>
      <c r="O26" s="40"/>
      <c r="P26" s="23" t="s">
        <v>502</v>
      </c>
      <c r="Q26" s="24" t="s">
        <v>503</v>
      </c>
      <c r="R26" s="37"/>
      <c r="S26" s="217"/>
    </row>
    <row r="27" spans="1:19" s="22" customFormat="1" ht="21.2" customHeight="1">
      <c r="A27" s="23" t="s">
        <v>504</v>
      </c>
      <c r="B27" s="24" t="s">
        <v>505</v>
      </c>
      <c r="C27" s="37"/>
      <c r="D27" s="217"/>
      <c r="E27" s="40"/>
      <c r="F27" s="23" t="s">
        <v>504</v>
      </c>
      <c r="G27" s="24" t="s">
        <v>505</v>
      </c>
      <c r="H27" s="37"/>
      <c r="I27" s="217"/>
      <c r="J27" s="40"/>
      <c r="K27" s="23" t="s">
        <v>504</v>
      </c>
      <c r="L27" s="24" t="s">
        <v>505</v>
      </c>
      <c r="M27" s="37"/>
      <c r="N27" s="217"/>
      <c r="O27" s="40"/>
      <c r="P27" s="23" t="s">
        <v>504</v>
      </c>
      <c r="Q27" s="24" t="s">
        <v>505</v>
      </c>
      <c r="R27" s="37"/>
      <c r="S27" s="217"/>
    </row>
    <row r="28" spans="1:19" s="22" customFormat="1" ht="21.2" customHeight="1">
      <c r="A28" s="23" t="s">
        <v>506</v>
      </c>
      <c r="B28" s="24" t="s">
        <v>507</v>
      </c>
      <c r="C28" s="37"/>
      <c r="D28" s="217"/>
      <c r="E28" s="40"/>
      <c r="F28" s="23" t="s">
        <v>506</v>
      </c>
      <c r="G28" s="24" t="s">
        <v>507</v>
      </c>
      <c r="H28" s="37"/>
      <c r="I28" s="217"/>
      <c r="J28" s="40"/>
      <c r="K28" s="23" t="s">
        <v>506</v>
      </c>
      <c r="L28" s="24" t="s">
        <v>507</v>
      </c>
      <c r="M28" s="37"/>
      <c r="N28" s="217"/>
      <c r="O28" s="40"/>
      <c r="P28" s="23" t="s">
        <v>506</v>
      </c>
      <c r="Q28" s="24" t="s">
        <v>507</v>
      </c>
      <c r="R28" s="37"/>
      <c r="S28" s="217"/>
    </row>
    <row r="29" spans="1:19" s="22" customFormat="1" ht="21.2" customHeight="1">
      <c r="A29" s="44" t="s">
        <v>494</v>
      </c>
      <c r="B29" s="24" t="s">
        <v>495</v>
      </c>
      <c r="C29" s="38"/>
      <c r="D29" s="217"/>
      <c r="E29" s="40"/>
      <c r="F29" s="44" t="s">
        <v>494</v>
      </c>
      <c r="G29" s="24" t="s">
        <v>495</v>
      </c>
      <c r="H29" s="38"/>
      <c r="I29" s="217"/>
      <c r="J29" s="40"/>
      <c r="K29" s="44" t="s">
        <v>494</v>
      </c>
      <c r="L29" s="24" t="s">
        <v>495</v>
      </c>
      <c r="M29" s="38"/>
      <c r="N29" s="217"/>
      <c r="O29" s="40"/>
      <c r="P29" s="44" t="s">
        <v>494</v>
      </c>
      <c r="Q29" s="24" t="s">
        <v>495</v>
      </c>
      <c r="R29" s="38"/>
      <c r="S29" s="217"/>
    </row>
    <row r="30" spans="1:19" s="22" customFormat="1" ht="21.2" customHeight="1">
      <c r="A30" s="44" t="s">
        <v>494</v>
      </c>
      <c r="B30" s="24" t="s">
        <v>528</v>
      </c>
      <c r="C30" s="37"/>
      <c r="D30" s="217"/>
      <c r="E30" s="40"/>
      <c r="F30" s="44" t="s">
        <v>494</v>
      </c>
      <c r="G30" s="24" t="s">
        <v>528</v>
      </c>
      <c r="H30" s="37"/>
      <c r="I30" s="217"/>
      <c r="J30" s="40"/>
      <c r="K30" s="44" t="s">
        <v>494</v>
      </c>
      <c r="L30" s="24" t="s">
        <v>528</v>
      </c>
      <c r="M30" s="37"/>
      <c r="N30" s="217"/>
      <c r="O30" s="40"/>
      <c r="P30" s="44" t="s">
        <v>494</v>
      </c>
      <c r="Q30" s="24" t="s">
        <v>528</v>
      </c>
      <c r="R30" s="37"/>
      <c r="S30" s="217"/>
    </row>
    <row r="31" spans="1:19" s="22" customFormat="1" ht="21.2" customHeight="1">
      <c r="A31" s="44" t="s">
        <v>496</v>
      </c>
      <c r="B31" s="24" t="s">
        <v>497</v>
      </c>
      <c r="C31" s="37"/>
      <c r="D31" s="217"/>
      <c r="E31" s="40"/>
      <c r="F31" s="44" t="s">
        <v>496</v>
      </c>
      <c r="G31" s="24" t="s">
        <v>497</v>
      </c>
      <c r="H31" s="37"/>
      <c r="I31" s="217"/>
      <c r="J31" s="40"/>
      <c r="K31" s="44" t="s">
        <v>496</v>
      </c>
      <c r="L31" s="24" t="s">
        <v>497</v>
      </c>
      <c r="M31" s="37"/>
      <c r="N31" s="217"/>
      <c r="O31" s="40"/>
      <c r="P31" s="44" t="s">
        <v>496</v>
      </c>
      <c r="Q31" s="24" t="s">
        <v>497</v>
      </c>
      <c r="R31" s="37"/>
      <c r="S31" s="217"/>
    </row>
    <row r="32" spans="1:19" s="22" customFormat="1" ht="21.2" customHeight="1">
      <c r="A32" s="44" t="s">
        <v>496</v>
      </c>
      <c r="B32" s="24" t="s">
        <v>529</v>
      </c>
      <c r="C32" s="37"/>
      <c r="D32" s="217"/>
      <c r="E32" s="40"/>
      <c r="F32" s="44" t="s">
        <v>496</v>
      </c>
      <c r="G32" s="24" t="s">
        <v>529</v>
      </c>
      <c r="H32" s="37"/>
      <c r="I32" s="217"/>
      <c r="J32" s="40"/>
      <c r="K32" s="44" t="s">
        <v>496</v>
      </c>
      <c r="L32" s="24" t="s">
        <v>529</v>
      </c>
      <c r="M32" s="37"/>
      <c r="N32" s="217"/>
      <c r="O32" s="40"/>
      <c r="P32" s="44" t="s">
        <v>496</v>
      </c>
      <c r="Q32" s="24" t="s">
        <v>529</v>
      </c>
      <c r="R32" s="37"/>
      <c r="S32" s="217"/>
    </row>
    <row r="33" spans="1:19" s="22" customFormat="1" ht="21.2" customHeight="1">
      <c r="A33" s="23" t="s">
        <v>530</v>
      </c>
      <c r="B33" s="24" t="s">
        <v>531</v>
      </c>
      <c r="C33" s="38"/>
      <c r="D33" s="217"/>
      <c r="E33" s="40"/>
      <c r="F33" s="23" t="s">
        <v>530</v>
      </c>
      <c r="G33" s="24" t="s">
        <v>531</v>
      </c>
      <c r="H33" s="38"/>
      <c r="I33" s="217"/>
      <c r="J33" s="40"/>
      <c r="K33" s="23" t="s">
        <v>530</v>
      </c>
      <c r="L33" s="24" t="s">
        <v>531</v>
      </c>
      <c r="M33" s="38"/>
      <c r="N33" s="217"/>
      <c r="O33" s="40"/>
      <c r="P33" s="23" t="s">
        <v>530</v>
      </c>
      <c r="Q33" s="24" t="s">
        <v>531</v>
      </c>
      <c r="R33" s="38"/>
      <c r="S33" s="217"/>
    </row>
    <row r="34" spans="1:19" s="22" customFormat="1" ht="21.2" customHeight="1">
      <c r="A34" s="23" t="s">
        <v>416</v>
      </c>
      <c r="B34" s="24" t="s">
        <v>493</v>
      </c>
      <c r="C34" s="37"/>
      <c r="D34" s="217"/>
      <c r="E34" s="40"/>
      <c r="F34" s="23" t="s">
        <v>416</v>
      </c>
      <c r="G34" s="24" t="s">
        <v>493</v>
      </c>
      <c r="H34" s="37"/>
      <c r="I34" s="217"/>
      <c r="J34" s="40"/>
      <c r="K34" s="23" t="s">
        <v>416</v>
      </c>
      <c r="L34" s="24" t="s">
        <v>493</v>
      </c>
      <c r="M34" s="37"/>
      <c r="N34" s="217"/>
      <c r="O34" s="40"/>
      <c r="P34" s="23" t="s">
        <v>416</v>
      </c>
      <c r="Q34" s="24" t="s">
        <v>493</v>
      </c>
      <c r="R34" s="37"/>
      <c r="S34" s="217"/>
    </row>
    <row r="35" spans="1:19" s="22" customFormat="1" ht="21.2" customHeight="1">
      <c r="A35" s="23"/>
      <c r="B35" s="24"/>
      <c r="C35" s="37"/>
      <c r="D35" s="217"/>
      <c r="E35" s="40"/>
      <c r="F35" s="23"/>
      <c r="G35" s="24"/>
      <c r="H35" s="37"/>
      <c r="I35" s="217"/>
      <c r="J35" s="40"/>
      <c r="K35" s="23"/>
      <c r="L35" s="24"/>
      <c r="M35" s="37"/>
      <c r="N35" s="217"/>
      <c r="O35" s="40"/>
      <c r="P35" s="23"/>
      <c r="Q35" s="24"/>
      <c r="R35" s="37"/>
      <c r="S35" s="217"/>
    </row>
    <row r="36" spans="1:19" s="22" customFormat="1" ht="21.2" customHeight="1">
      <c r="A36" s="23"/>
      <c r="B36" s="24"/>
      <c r="C36" s="37"/>
      <c r="D36" s="217"/>
      <c r="E36" s="40"/>
      <c r="F36" s="23"/>
      <c r="G36" s="24"/>
      <c r="H36" s="37"/>
      <c r="I36" s="217"/>
      <c r="J36" s="40"/>
      <c r="K36" s="23"/>
      <c r="L36" s="24"/>
      <c r="M36" s="37"/>
      <c r="N36" s="217"/>
      <c r="O36" s="40"/>
      <c r="P36" s="23"/>
      <c r="Q36" s="24"/>
      <c r="R36" s="37"/>
      <c r="S36" s="217"/>
    </row>
    <row r="37" spans="1:19" s="22" customFormat="1" ht="21.2" customHeight="1">
      <c r="A37" s="23"/>
      <c r="B37" s="24"/>
      <c r="C37" s="37"/>
      <c r="D37" s="217"/>
      <c r="E37" s="40"/>
      <c r="F37" s="23"/>
      <c r="G37" s="24"/>
      <c r="H37" s="37"/>
      <c r="I37" s="217"/>
      <c r="J37" s="40"/>
      <c r="K37" s="23"/>
      <c r="L37" s="24"/>
      <c r="M37" s="37"/>
      <c r="N37" s="217"/>
      <c r="O37" s="40"/>
      <c r="P37" s="23"/>
      <c r="Q37" s="24"/>
      <c r="R37" s="37"/>
      <c r="S37" s="217"/>
    </row>
    <row r="38" spans="1:19" s="22" customFormat="1" ht="21.2" customHeight="1">
      <c r="A38" s="44"/>
      <c r="B38" s="24"/>
      <c r="C38" s="37"/>
      <c r="D38" s="217"/>
      <c r="E38" s="40"/>
      <c r="F38" s="23"/>
      <c r="G38" s="24"/>
      <c r="H38" s="37"/>
      <c r="I38" s="217"/>
      <c r="J38" s="40"/>
      <c r="K38" s="23"/>
      <c r="L38" s="24"/>
      <c r="M38" s="37"/>
      <c r="N38" s="217"/>
      <c r="O38" s="40"/>
      <c r="P38" s="23"/>
      <c r="Q38" s="24"/>
      <c r="R38" s="37"/>
      <c r="S38" s="217"/>
    </row>
    <row r="39" spans="1:19" s="22" customFormat="1" ht="21.2" customHeight="1">
      <c r="A39" s="45"/>
      <c r="B39" s="24"/>
      <c r="C39" s="46"/>
      <c r="D39" s="217"/>
      <c r="E39" s="40"/>
      <c r="F39" s="45"/>
      <c r="G39" s="24"/>
      <c r="H39" s="37"/>
      <c r="I39" s="217"/>
      <c r="J39" s="40"/>
      <c r="K39" s="45"/>
      <c r="L39" s="24"/>
      <c r="M39" s="37"/>
      <c r="N39" s="217"/>
      <c r="O39" s="40"/>
      <c r="P39" s="45"/>
      <c r="Q39" s="24"/>
      <c r="R39" s="37"/>
      <c r="S39" s="217"/>
    </row>
    <row r="40" spans="1:19" s="22" customFormat="1" ht="21.2" customHeight="1">
      <c r="A40" s="271" t="s">
        <v>187</v>
      </c>
      <c r="B40" s="272"/>
      <c r="C40" s="246"/>
      <c r="D40" s="35"/>
      <c r="E40" s="40"/>
      <c r="F40" s="272" t="s">
        <v>187</v>
      </c>
      <c r="G40" s="360"/>
      <c r="H40" s="246"/>
      <c r="I40" s="35"/>
      <c r="J40" s="40"/>
      <c r="K40" s="272" t="s">
        <v>187</v>
      </c>
      <c r="L40" s="360"/>
      <c r="M40" s="246"/>
      <c r="N40" s="35"/>
      <c r="O40" s="40"/>
      <c r="P40" s="271" t="s">
        <v>187</v>
      </c>
      <c r="Q40" s="272"/>
      <c r="R40" s="246"/>
      <c r="S40" s="35"/>
    </row>
    <row r="41" spans="1:19" s="22" customFormat="1" ht="21.2" customHeight="1">
      <c r="A41" s="220" t="s">
        <v>268</v>
      </c>
      <c r="B41" s="273"/>
      <c r="C41" s="274"/>
      <c r="D41" s="290"/>
      <c r="E41" s="40"/>
      <c r="F41" s="220" t="s">
        <v>268</v>
      </c>
      <c r="G41" s="240"/>
      <c r="H41" s="246"/>
      <c r="I41" s="35"/>
      <c r="J41" s="40"/>
      <c r="K41" s="220" t="s">
        <v>268</v>
      </c>
      <c r="L41" s="240"/>
      <c r="M41" s="246"/>
      <c r="N41" s="35"/>
      <c r="O41" s="40"/>
      <c r="P41" s="220" t="s">
        <v>268</v>
      </c>
      <c r="Q41" s="218"/>
      <c r="R41" s="246"/>
      <c r="S41" s="35"/>
    </row>
    <row r="42" spans="1:19" s="22" customFormat="1" ht="21.2" customHeight="1">
      <c r="A42" s="220" t="s">
        <v>385</v>
      </c>
      <c r="B42" s="273"/>
      <c r="C42" s="274"/>
      <c r="D42" s="290"/>
      <c r="E42" s="40"/>
      <c r="F42" s="220" t="s">
        <v>385</v>
      </c>
      <c r="G42" s="273"/>
      <c r="H42" s="274"/>
      <c r="I42" s="290"/>
      <c r="J42" s="40"/>
      <c r="K42" s="220" t="s">
        <v>385</v>
      </c>
      <c r="L42" s="273"/>
      <c r="M42" s="274"/>
      <c r="N42" s="290"/>
      <c r="O42" s="40"/>
      <c r="P42" s="220" t="s">
        <v>385</v>
      </c>
      <c r="Q42" s="273"/>
      <c r="R42" s="274"/>
      <c r="S42" s="290"/>
    </row>
    <row r="43" spans="1:19" s="22" customFormat="1" ht="21.2" customHeight="1">
      <c r="A43" s="220" t="s">
        <v>276</v>
      </c>
      <c r="B43" s="273"/>
      <c r="C43" s="274"/>
      <c r="D43" s="290"/>
      <c r="E43" s="40"/>
      <c r="F43" s="220" t="s">
        <v>276</v>
      </c>
      <c r="G43" s="273"/>
      <c r="H43" s="274"/>
      <c r="I43" s="290"/>
      <c r="J43" s="40"/>
      <c r="K43" s="220" t="s">
        <v>276</v>
      </c>
      <c r="L43" s="273"/>
      <c r="M43" s="274"/>
      <c r="N43" s="290"/>
      <c r="O43" s="40"/>
      <c r="P43" s="220" t="s">
        <v>276</v>
      </c>
      <c r="Q43" s="273"/>
      <c r="R43" s="274"/>
      <c r="S43" s="290"/>
    </row>
    <row r="44" spans="1:19" s="22" customFormat="1" ht="21.2" customHeight="1">
      <c r="A44" s="220" t="s">
        <v>189</v>
      </c>
      <c r="B44" s="273"/>
      <c r="C44" s="274"/>
      <c r="D44" s="290"/>
      <c r="E44" s="40"/>
      <c r="F44" s="220" t="s">
        <v>189</v>
      </c>
      <c r="G44" s="273"/>
      <c r="H44" s="274"/>
      <c r="I44" s="290"/>
      <c r="J44" s="40"/>
      <c r="K44" s="220" t="s">
        <v>189</v>
      </c>
      <c r="L44" s="273"/>
      <c r="M44" s="274"/>
      <c r="N44" s="290"/>
      <c r="O44" s="40"/>
      <c r="P44" s="220" t="s">
        <v>189</v>
      </c>
      <c r="Q44" s="273"/>
      <c r="R44" s="274"/>
      <c r="S44" s="290"/>
    </row>
    <row r="45" spans="1:19" ht="23.45" customHeight="1">
      <c r="A45" s="220" t="s">
        <v>190</v>
      </c>
      <c r="B45" s="273"/>
      <c r="C45" s="274"/>
      <c r="D45" s="290"/>
      <c r="E45" s="40"/>
      <c r="F45" s="220" t="s">
        <v>190</v>
      </c>
      <c r="G45" s="273"/>
      <c r="H45" s="274"/>
      <c r="I45" s="290"/>
      <c r="J45" s="40"/>
      <c r="K45" s="220" t="s">
        <v>190</v>
      </c>
      <c r="L45" s="273"/>
      <c r="M45" s="274"/>
      <c r="N45" s="290"/>
      <c r="O45" s="40"/>
      <c r="P45" s="220" t="s">
        <v>190</v>
      </c>
      <c r="Q45" s="273"/>
      <c r="R45" s="274"/>
      <c r="S45" s="290"/>
    </row>
    <row r="46" spans="1:19" ht="22.7" customHeight="1">
      <c r="A46" s="220" t="s">
        <v>191</v>
      </c>
      <c r="B46" s="273"/>
      <c r="C46" s="274"/>
      <c r="D46" s="290"/>
      <c r="E46" s="40"/>
      <c r="F46" s="220" t="s">
        <v>191</v>
      </c>
      <c r="G46" s="273"/>
      <c r="H46" s="274"/>
      <c r="I46" s="290"/>
      <c r="J46" s="40"/>
      <c r="K46" s="220" t="s">
        <v>191</v>
      </c>
      <c r="L46" s="273"/>
      <c r="M46" s="274"/>
      <c r="N46" s="290"/>
      <c r="O46" s="40"/>
      <c r="P46" s="220" t="s">
        <v>191</v>
      </c>
      <c r="Q46" s="273"/>
      <c r="R46" s="274"/>
      <c r="S46" s="290"/>
    </row>
    <row r="47" spans="1:19" ht="22.7" hidden="1" customHeight="1">
      <c r="A47" s="239" t="s">
        <v>192</v>
      </c>
      <c r="B47" s="273"/>
      <c r="C47" s="274"/>
      <c r="D47" s="290"/>
      <c r="E47" s="40"/>
      <c r="F47" s="239" t="s">
        <v>192</v>
      </c>
      <c r="G47" s="273"/>
      <c r="H47" s="274"/>
      <c r="I47" s="290"/>
      <c r="J47" s="40"/>
      <c r="K47" s="239" t="s">
        <v>192</v>
      </c>
      <c r="L47" s="273"/>
      <c r="M47" s="274"/>
      <c r="N47" s="290"/>
      <c r="O47" s="40"/>
      <c r="P47" s="239" t="s">
        <v>192</v>
      </c>
      <c r="Q47" s="273"/>
      <c r="R47" s="274"/>
      <c r="S47" s="290"/>
    </row>
    <row r="48" spans="1:19" ht="22.7" hidden="1" customHeight="1">
      <c r="A48" s="239" t="s">
        <v>193</v>
      </c>
      <c r="B48" s="273"/>
      <c r="C48" s="274"/>
      <c r="D48" s="290"/>
      <c r="E48" s="40"/>
      <c r="F48" s="239" t="s">
        <v>193</v>
      </c>
      <c r="G48" s="273"/>
      <c r="H48" s="274"/>
      <c r="I48" s="290"/>
      <c r="J48" s="40"/>
      <c r="K48" s="239" t="s">
        <v>193</v>
      </c>
      <c r="L48" s="273"/>
      <c r="M48" s="274"/>
      <c r="N48" s="290"/>
      <c r="O48" s="40"/>
      <c r="P48" s="239" t="s">
        <v>193</v>
      </c>
      <c r="Q48" s="273"/>
      <c r="R48" s="274"/>
      <c r="S48" s="290"/>
    </row>
    <row r="49" spans="1:19" s="34" customFormat="1" ht="27.2" hidden="1" customHeight="1">
      <c r="A49" s="275" t="s">
        <v>194</v>
      </c>
      <c r="B49" s="276"/>
      <c r="C49" s="276"/>
      <c r="D49" s="276"/>
      <c r="E49" s="40"/>
      <c r="F49" s="275" t="s">
        <v>194</v>
      </c>
      <c r="G49" s="276"/>
      <c r="H49" s="276"/>
      <c r="I49" s="276"/>
      <c r="J49" s="40"/>
      <c r="K49" s="275" t="s">
        <v>194</v>
      </c>
      <c r="L49" s="276"/>
      <c r="M49" s="276"/>
      <c r="N49" s="292"/>
      <c r="O49" s="40"/>
      <c r="P49" s="275" t="s">
        <v>194</v>
      </c>
      <c r="Q49" s="276"/>
      <c r="R49" s="276"/>
      <c r="S49" s="292"/>
    </row>
    <row r="50" spans="1:19" s="34" customFormat="1" ht="22.7" hidden="1" customHeight="1">
      <c r="A50" s="277" t="s">
        <v>195</v>
      </c>
      <c r="B50" s="278"/>
      <c r="C50" s="278"/>
      <c r="D50" s="278"/>
      <c r="E50" s="41"/>
      <c r="F50" s="277" t="s">
        <v>195</v>
      </c>
      <c r="G50" s="278"/>
      <c r="H50" s="278"/>
      <c r="I50" s="278"/>
      <c r="J50" s="41"/>
      <c r="K50" s="277" t="s">
        <v>195</v>
      </c>
      <c r="L50" s="278"/>
      <c r="M50" s="278"/>
      <c r="N50" s="291"/>
      <c r="O50" s="41"/>
      <c r="P50" s="277" t="s">
        <v>195</v>
      </c>
      <c r="Q50" s="278"/>
      <c r="R50" s="278"/>
      <c r="S50" s="291"/>
    </row>
    <row r="51" spans="1:19" ht="23.45" customHeight="1"/>
  </sheetData>
  <mergeCells count="50">
    <mergeCell ref="A49:D49"/>
    <mergeCell ref="F49:I49"/>
    <mergeCell ref="K49:N49"/>
    <mergeCell ref="P49:S49"/>
    <mergeCell ref="A50:D50"/>
    <mergeCell ref="F50:I50"/>
    <mergeCell ref="K50:N50"/>
    <mergeCell ref="P50:S50"/>
    <mergeCell ref="B47:D47"/>
    <mergeCell ref="G47:I47"/>
    <mergeCell ref="L47:N47"/>
    <mergeCell ref="Q47:S47"/>
    <mergeCell ref="B48:D48"/>
    <mergeCell ref="G48:I48"/>
    <mergeCell ref="L48:N48"/>
    <mergeCell ref="Q48:S48"/>
    <mergeCell ref="B45:D45"/>
    <mergeCell ref="G45:I45"/>
    <mergeCell ref="L45:N45"/>
    <mergeCell ref="Q45:S45"/>
    <mergeCell ref="B46:D46"/>
    <mergeCell ref="G46:I46"/>
    <mergeCell ref="L46:N46"/>
    <mergeCell ref="Q46:S46"/>
    <mergeCell ref="B43:D43"/>
    <mergeCell ref="G43:I43"/>
    <mergeCell ref="L43:N43"/>
    <mergeCell ref="Q43:S43"/>
    <mergeCell ref="B44:D44"/>
    <mergeCell ref="G44:I44"/>
    <mergeCell ref="L44:N44"/>
    <mergeCell ref="Q44:S44"/>
    <mergeCell ref="A40:B40"/>
    <mergeCell ref="F40:G40"/>
    <mergeCell ref="K40:L40"/>
    <mergeCell ref="P40:Q40"/>
    <mergeCell ref="B42:D42"/>
    <mergeCell ref="G42:I42"/>
    <mergeCell ref="L42:N42"/>
    <mergeCell ref="Q42:S42"/>
    <mergeCell ref="B41:D41"/>
    <mergeCell ref="A8:D8"/>
    <mergeCell ref="F8:I8"/>
    <mergeCell ref="K8:N8"/>
    <mergeCell ref="P8:S8"/>
    <mergeCell ref="A1:S1"/>
    <mergeCell ref="A2:N2"/>
    <mergeCell ref="A7:D7"/>
    <mergeCell ref="F7:N7"/>
    <mergeCell ref="P7:S7"/>
  </mergeCells>
  <pageMargins left="0.51181102362204722" right="0" top="7.874015748031496E-2" bottom="0" header="0.31496062992125984" footer="0.31496062992125984"/>
  <pageSetup paperSize="9" scale="75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A4E37-BBAD-49BC-97CF-9E1E3D0AE110}">
  <dimension ref="A1:P52"/>
  <sheetViews>
    <sheetView topLeftCell="A3" zoomScale="90" zoomScaleNormal="90" workbookViewId="0">
      <selection activeCell="E57" sqref="E57"/>
    </sheetView>
  </sheetViews>
  <sheetFormatPr defaultColWidth="9" defaultRowHeight="18.75" customHeight="1"/>
  <cols>
    <col min="1" max="1" width="5.375" style="21" customWidth="1"/>
    <col min="2" max="2" width="11.25" style="21" customWidth="1"/>
    <col min="3" max="8" width="7" style="21" customWidth="1"/>
    <col min="9" max="9" width="5.375" style="21" customWidth="1"/>
    <col min="10" max="10" width="11.25" style="21" customWidth="1"/>
    <col min="11" max="16" width="7" style="21" customWidth="1"/>
    <col min="17" max="16384" width="9" style="21"/>
  </cols>
  <sheetData>
    <row r="1" spans="1:16" ht="19.7" hidden="1" customHeight="1">
      <c r="A1" s="264" t="s">
        <v>144</v>
      </c>
      <c r="B1" s="264"/>
      <c r="C1" s="264"/>
    </row>
    <row r="2" spans="1:16" ht="18.75" hidden="1" customHeight="1">
      <c r="A2" s="264" t="s">
        <v>1</v>
      </c>
      <c r="B2" s="264"/>
      <c r="C2" s="264"/>
    </row>
    <row r="3" spans="1:16" ht="18.75" customHeight="1">
      <c r="A3" s="219"/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</row>
    <row r="4" spans="1:16" s="34" customFormat="1" ht="21.2" customHeight="1">
      <c r="A4" s="376" t="s">
        <v>144</v>
      </c>
      <c r="B4" s="376"/>
      <c r="C4" s="376"/>
      <c r="D4" s="376"/>
      <c r="E4" s="376"/>
      <c r="F4" s="214" t="s">
        <v>532</v>
      </c>
      <c r="I4" s="214"/>
      <c r="J4" s="214"/>
      <c r="K4" s="214"/>
      <c r="L4" s="214"/>
      <c r="M4" s="214"/>
    </row>
    <row r="5" spans="1:16" ht="21.2" customHeight="1">
      <c r="A5" s="427" t="s">
        <v>295</v>
      </c>
      <c r="B5" s="427"/>
      <c r="C5" s="427"/>
      <c r="D5" s="427"/>
      <c r="E5" s="49"/>
      <c r="F5" s="49"/>
      <c r="G5" s="49"/>
      <c r="H5" s="49"/>
      <c r="I5" s="427" t="s">
        <v>295</v>
      </c>
      <c r="J5" s="427"/>
      <c r="K5" s="427"/>
      <c r="L5" s="427"/>
      <c r="M5" s="49"/>
      <c r="N5" s="49"/>
      <c r="O5" s="49"/>
      <c r="P5" s="49"/>
    </row>
    <row r="6" spans="1:16" ht="21.95" customHeight="1">
      <c r="A6" s="29" t="s">
        <v>93</v>
      </c>
      <c r="B6" s="220" t="s">
        <v>100</v>
      </c>
      <c r="C6" s="220"/>
      <c r="D6" s="220"/>
      <c r="E6" s="220"/>
      <c r="F6" s="220"/>
      <c r="G6" s="220"/>
      <c r="H6" s="220" t="s">
        <v>397</v>
      </c>
      <c r="I6" s="29" t="s">
        <v>93</v>
      </c>
      <c r="J6" s="220" t="s">
        <v>100</v>
      </c>
      <c r="K6" s="220"/>
      <c r="L6" s="220"/>
      <c r="M6" s="220"/>
      <c r="N6" s="220"/>
      <c r="O6" s="220"/>
      <c r="P6" s="220" t="s">
        <v>397</v>
      </c>
    </row>
    <row r="7" spans="1:16" s="22" customFormat="1" ht="21.2" customHeight="1">
      <c r="A7" s="47" t="s">
        <v>331</v>
      </c>
      <c r="B7" s="24" t="s">
        <v>533</v>
      </c>
      <c r="C7" s="217"/>
      <c r="D7" s="217"/>
      <c r="E7" s="217"/>
      <c r="F7" s="217"/>
      <c r="G7" s="217"/>
      <c r="H7" s="217"/>
      <c r="I7" s="47" t="s">
        <v>331</v>
      </c>
      <c r="J7" s="24" t="s">
        <v>533</v>
      </c>
      <c r="K7" s="217"/>
      <c r="L7" s="217"/>
      <c r="M7" s="217"/>
      <c r="N7" s="217"/>
      <c r="O7" s="217"/>
      <c r="P7" s="48"/>
    </row>
    <row r="8" spans="1:16" s="22" customFormat="1" ht="21.2" customHeight="1">
      <c r="A8" s="47" t="s">
        <v>335</v>
      </c>
      <c r="B8" s="24" t="s">
        <v>534</v>
      </c>
      <c r="C8" s="217"/>
      <c r="D8" s="217"/>
      <c r="E8" s="217"/>
      <c r="F8" s="217"/>
      <c r="G8" s="217"/>
      <c r="H8" s="217"/>
      <c r="I8" s="47" t="s">
        <v>335</v>
      </c>
      <c r="J8" s="24" t="s">
        <v>534</v>
      </c>
      <c r="K8" s="217"/>
      <c r="L8" s="217"/>
      <c r="M8" s="217"/>
      <c r="N8" s="217"/>
      <c r="O8" s="217"/>
      <c r="P8" s="48"/>
    </row>
    <row r="9" spans="1:16" s="22" customFormat="1" ht="21.2" customHeight="1">
      <c r="A9" s="47" t="s">
        <v>535</v>
      </c>
      <c r="B9" s="24" t="s">
        <v>329</v>
      </c>
      <c r="C9" s="217"/>
      <c r="D9" s="217"/>
      <c r="E9" s="217"/>
      <c r="F9" s="217"/>
      <c r="G9" s="217"/>
      <c r="H9" s="217"/>
      <c r="I9" s="47" t="s">
        <v>535</v>
      </c>
      <c r="J9" s="24" t="s">
        <v>329</v>
      </c>
      <c r="K9" s="217"/>
      <c r="L9" s="217"/>
      <c r="M9" s="217"/>
      <c r="N9" s="217"/>
      <c r="O9" s="217"/>
      <c r="P9" s="48"/>
    </row>
    <row r="10" spans="1:16" s="22" customFormat="1" ht="21.2" customHeight="1">
      <c r="A10" s="47" t="s">
        <v>536</v>
      </c>
      <c r="B10" s="24" t="s">
        <v>537</v>
      </c>
      <c r="C10" s="217"/>
      <c r="D10" s="217"/>
      <c r="E10" s="217"/>
      <c r="F10" s="217"/>
      <c r="G10" s="217"/>
      <c r="H10" s="217"/>
      <c r="I10" s="47" t="s">
        <v>536</v>
      </c>
      <c r="J10" s="24" t="s">
        <v>537</v>
      </c>
      <c r="K10" s="217"/>
      <c r="L10" s="217"/>
      <c r="M10" s="217"/>
      <c r="N10" s="217"/>
      <c r="O10" s="217"/>
      <c r="P10" s="48"/>
    </row>
    <row r="11" spans="1:16" s="22" customFormat="1" ht="21.2" customHeight="1">
      <c r="A11" s="47" t="s">
        <v>333</v>
      </c>
      <c r="B11" s="24" t="s">
        <v>538</v>
      </c>
      <c r="C11" s="217"/>
      <c r="D11" s="217"/>
      <c r="E11" s="217"/>
      <c r="F11" s="217"/>
      <c r="G11" s="217"/>
      <c r="H11" s="217"/>
      <c r="I11" s="47" t="s">
        <v>333</v>
      </c>
      <c r="J11" s="24" t="s">
        <v>538</v>
      </c>
      <c r="K11" s="217"/>
      <c r="L11" s="217"/>
      <c r="M11" s="217"/>
      <c r="N11" s="217"/>
      <c r="O11" s="217"/>
      <c r="P11" s="48"/>
    </row>
    <row r="12" spans="1:16" s="22" customFormat="1" ht="21.2" customHeight="1">
      <c r="A12" s="47" t="s">
        <v>539</v>
      </c>
      <c r="B12" s="24" t="s">
        <v>540</v>
      </c>
      <c r="C12" s="217"/>
      <c r="D12" s="217"/>
      <c r="E12" s="217"/>
      <c r="F12" s="217"/>
      <c r="G12" s="217"/>
      <c r="H12" s="217"/>
      <c r="I12" s="47" t="s">
        <v>539</v>
      </c>
      <c r="J12" s="24" t="s">
        <v>540</v>
      </c>
      <c r="K12" s="217"/>
      <c r="L12" s="217"/>
      <c r="M12" s="217"/>
      <c r="N12" s="217"/>
      <c r="O12" s="217"/>
      <c r="P12" s="48"/>
    </row>
    <row r="13" spans="1:16" s="22" customFormat="1" ht="21.2" customHeight="1">
      <c r="A13" s="47" t="s">
        <v>541</v>
      </c>
      <c r="B13" s="24" t="s">
        <v>542</v>
      </c>
      <c r="C13" s="217"/>
      <c r="D13" s="217"/>
      <c r="E13" s="217"/>
      <c r="F13" s="217"/>
      <c r="G13" s="217"/>
      <c r="H13" s="217"/>
      <c r="I13" s="47" t="s">
        <v>541</v>
      </c>
      <c r="J13" s="24" t="s">
        <v>542</v>
      </c>
      <c r="K13" s="217"/>
      <c r="L13" s="217"/>
      <c r="M13" s="217"/>
      <c r="N13" s="217"/>
      <c r="O13" s="217"/>
      <c r="P13" s="48"/>
    </row>
    <row r="14" spans="1:16" s="22" customFormat="1" ht="18" customHeight="1">
      <c r="A14" s="271" t="s">
        <v>187</v>
      </c>
      <c r="B14" s="272"/>
      <c r="C14" s="217"/>
      <c r="D14" s="217"/>
      <c r="E14" s="217"/>
      <c r="F14" s="217"/>
      <c r="G14" s="217"/>
      <c r="H14" s="217"/>
      <c r="I14" s="271" t="s">
        <v>187</v>
      </c>
      <c r="J14" s="272"/>
      <c r="K14" s="217"/>
      <c r="L14" s="217"/>
      <c r="M14" s="217"/>
      <c r="N14" s="217"/>
      <c r="O14" s="217"/>
      <c r="P14" s="217"/>
    </row>
    <row r="15" spans="1:16" s="22" customFormat="1" ht="18" customHeight="1">
      <c r="A15" s="271" t="s">
        <v>543</v>
      </c>
      <c r="B15" s="272"/>
      <c r="C15" s="217"/>
      <c r="D15" s="217"/>
      <c r="E15" s="217"/>
      <c r="F15" s="217"/>
      <c r="G15" s="217"/>
      <c r="H15" s="217"/>
      <c r="I15" s="271" t="s">
        <v>543</v>
      </c>
      <c r="J15" s="272"/>
      <c r="K15" s="217"/>
      <c r="L15" s="217"/>
      <c r="M15" s="217"/>
      <c r="N15" s="217"/>
      <c r="O15" s="217"/>
      <c r="P15" s="217"/>
    </row>
    <row r="16" spans="1:16" s="22" customFormat="1" ht="10.9" customHeight="1">
      <c r="A16" s="426"/>
      <c r="B16" s="426"/>
      <c r="C16" s="426"/>
      <c r="D16" s="426"/>
      <c r="E16" s="426"/>
      <c r="F16" s="426"/>
      <c r="G16" s="426"/>
      <c r="H16" s="426"/>
      <c r="I16" s="426"/>
      <c r="J16" s="426"/>
      <c r="K16" s="426"/>
      <c r="L16" s="426"/>
      <c r="M16" s="426"/>
      <c r="N16" s="426"/>
      <c r="O16" s="426"/>
      <c r="P16" s="426"/>
    </row>
    <row r="17" spans="1:16" ht="21.2" customHeight="1">
      <c r="A17" s="427" t="s">
        <v>295</v>
      </c>
      <c r="B17" s="427"/>
      <c r="C17" s="427"/>
      <c r="D17" s="427"/>
      <c r="E17" s="49"/>
      <c r="F17" s="49"/>
      <c r="G17" s="49"/>
      <c r="H17" s="49"/>
      <c r="I17" s="427" t="s">
        <v>295</v>
      </c>
      <c r="J17" s="427"/>
      <c r="K17" s="427"/>
      <c r="L17" s="427"/>
      <c r="M17" s="49"/>
      <c r="N17" s="49"/>
      <c r="O17" s="49"/>
      <c r="P17" s="49"/>
    </row>
    <row r="18" spans="1:16" s="22" customFormat="1" ht="21.2" customHeight="1">
      <c r="A18" s="29" t="s">
        <v>93</v>
      </c>
      <c r="B18" s="220" t="s">
        <v>100</v>
      </c>
      <c r="C18" s="220"/>
      <c r="D18" s="220"/>
      <c r="E18" s="220"/>
      <c r="F18" s="220"/>
      <c r="G18" s="220"/>
      <c r="H18" s="220" t="s">
        <v>397</v>
      </c>
      <c r="I18" s="29" t="s">
        <v>93</v>
      </c>
      <c r="J18" s="220" t="s">
        <v>100</v>
      </c>
      <c r="K18" s="220"/>
      <c r="L18" s="220"/>
      <c r="M18" s="220"/>
      <c r="N18" s="220"/>
      <c r="O18" s="220"/>
      <c r="P18" s="220" t="s">
        <v>397</v>
      </c>
    </row>
    <row r="19" spans="1:16" s="22" customFormat="1" ht="21.2" customHeight="1">
      <c r="A19" s="47" t="s">
        <v>331</v>
      </c>
      <c r="B19" s="24" t="s">
        <v>533</v>
      </c>
      <c r="C19" s="217"/>
      <c r="D19" s="217"/>
      <c r="E19" s="217"/>
      <c r="F19" s="217"/>
      <c r="G19" s="217"/>
      <c r="H19" s="217"/>
      <c r="I19" s="47" t="s">
        <v>331</v>
      </c>
      <c r="J19" s="24" t="s">
        <v>533</v>
      </c>
      <c r="K19" s="217"/>
      <c r="L19" s="217"/>
      <c r="M19" s="217"/>
      <c r="N19" s="217"/>
      <c r="O19" s="217"/>
      <c r="P19" s="48"/>
    </row>
    <row r="20" spans="1:16" s="22" customFormat="1" ht="21.2" customHeight="1">
      <c r="A20" s="47" t="s">
        <v>335</v>
      </c>
      <c r="B20" s="24" t="s">
        <v>534</v>
      </c>
      <c r="C20" s="217"/>
      <c r="D20" s="217"/>
      <c r="E20" s="217"/>
      <c r="F20" s="217"/>
      <c r="G20" s="217"/>
      <c r="H20" s="217"/>
      <c r="I20" s="47" t="s">
        <v>335</v>
      </c>
      <c r="J20" s="24" t="s">
        <v>534</v>
      </c>
      <c r="K20" s="217"/>
      <c r="L20" s="217"/>
      <c r="M20" s="217"/>
      <c r="N20" s="217"/>
      <c r="O20" s="217"/>
      <c r="P20" s="48"/>
    </row>
    <row r="21" spans="1:16" s="22" customFormat="1" ht="21.2" customHeight="1">
      <c r="A21" s="47" t="s">
        <v>535</v>
      </c>
      <c r="B21" s="24" t="s">
        <v>329</v>
      </c>
      <c r="C21" s="217"/>
      <c r="D21" s="217"/>
      <c r="E21" s="217"/>
      <c r="F21" s="217"/>
      <c r="G21" s="217"/>
      <c r="H21" s="217"/>
      <c r="I21" s="47" t="s">
        <v>535</v>
      </c>
      <c r="J21" s="24" t="s">
        <v>329</v>
      </c>
      <c r="K21" s="217"/>
      <c r="L21" s="217"/>
      <c r="M21" s="217"/>
      <c r="N21" s="217"/>
      <c r="O21" s="217"/>
      <c r="P21" s="48"/>
    </row>
    <row r="22" spans="1:16" s="22" customFormat="1" ht="21.2" customHeight="1">
      <c r="A22" s="47" t="s">
        <v>536</v>
      </c>
      <c r="B22" s="24" t="s">
        <v>537</v>
      </c>
      <c r="C22" s="217"/>
      <c r="D22" s="217"/>
      <c r="E22" s="217"/>
      <c r="F22" s="217"/>
      <c r="G22" s="217"/>
      <c r="H22" s="217"/>
      <c r="I22" s="47" t="s">
        <v>536</v>
      </c>
      <c r="J22" s="24" t="s">
        <v>537</v>
      </c>
      <c r="K22" s="217"/>
      <c r="L22" s="217"/>
      <c r="M22" s="217"/>
      <c r="N22" s="217"/>
      <c r="O22" s="217"/>
      <c r="P22" s="48"/>
    </row>
    <row r="23" spans="1:16" s="22" customFormat="1" ht="21.2" customHeight="1">
      <c r="A23" s="47" t="s">
        <v>333</v>
      </c>
      <c r="B23" s="24" t="s">
        <v>538</v>
      </c>
      <c r="C23" s="217"/>
      <c r="D23" s="217"/>
      <c r="E23" s="217"/>
      <c r="F23" s="217"/>
      <c r="G23" s="217"/>
      <c r="H23" s="217"/>
      <c r="I23" s="47" t="s">
        <v>333</v>
      </c>
      <c r="J23" s="24" t="s">
        <v>538</v>
      </c>
      <c r="K23" s="217"/>
      <c r="L23" s="217"/>
      <c r="M23" s="217"/>
      <c r="N23" s="217"/>
      <c r="O23" s="217"/>
      <c r="P23" s="48"/>
    </row>
    <row r="24" spans="1:16" s="22" customFormat="1" ht="21.2" customHeight="1">
      <c r="A24" s="47" t="s">
        <v>539</v>
      </c>
      <c r="B24" s="24" t="s">
        <v>540</v>
      </c>
      <c r="C24" s="217"/>
      <c r="D24" s="217"/>
      <c r="E24" s="217"/>
      <c r="F24" s="217"/>
      <c r="G24" s="217"/>
      <c r="H24" s="217"/>
      <c r="I24" s="47" t="s">
        <v>539</v>
      </c>
      <c r="J24" s="24" t="s">
        <v>540</v>
      </c>
      <c r="K24" s="217"/>
      <c r="L24" s="217"/>
      <c r="M24" s="217"/>
      <c r="N24" s="217"/>
      <c r="O24" s="217"/>
      <c r="P24" s="48"/>
    </row>
    <row r="25" spans="1:16" s="22" customFormat="1" ht="21.2" customHeight="1">
      <c r="A25" s="47" t="s">
        <v>541</v>
      </c>
      <c r="B25" s="24" t="s">
        <v>542</v>
      </c>
      <c r="C25" s="217"/>
      <c r="D25" s="217"/>
      <c r="E25" s="217"/>
      <c r="F25" s="217"/>
      <c r="G25" s="217"/>
      <c r="H25" s="217"/>
      <c r="I25" s="47" t="s">
        <v>541</v>
      </c>
      <c r="J25" s="24" t="s">
        <v>542</v>
      </c>
      <c r="K25" s="217"/>
      <c r="L25" s="217"/>
      <c r="M25" s="217"/>
      <c r="N25" s="217"/>
      <c r="O25" s="217"/>
      <c r="P25" s="48"/>
    </row>
    <row r="26" spans="1:16" s="22" customFormat="1" ht="18" customHeight="1">
      <c r="A26" s="271" t="s">
        <v>187</v>
      </c>
      <c r="B26" s="272"/>
      <c r="C26" s="217"/>
      <c r="D26" s="217"/>
      <c r="E26" s="217"/>
      <c r="F26" s="217"/>
      <c r="G26" s="217"/>
      <c r="H26" s="217"/>
      <c r="I26" s="271" t="s">
        <v>187</v>
      </c>
      <c r="J26" s="272"/>
      <c r="K26" s="217"/>
      <c r="L26" s="217"/>
      <c r="M26" s="217"/>
      <c r="N26" s="217"/>
      <c r="O26" s="217"/>
      <c r="P26" s="217"/>
    </row>
    <row r="27" spans="1:16" s="22" customFormat="1" ht="18" customHeight="1">
      <c r="A27" s="271" t="s">
        <v>543</v>
      </c>
      <c r="B27" s="272"/>
      <c r="C27" s="217"/>
      <c r="D27" s="217"/>
      <c r="E27" s="217"/>
      <c r="F27" s="217"/>
      <c r="G27" s="217"/>
      <c r="H27" s="217"/>
      <c r="I27" s="271" t="s">
        <v>543</v>
      </c>
      <c r="J27" s="272"/>
      <c r="K27" s="217"/>
      <c r="L27" s="217"/>
      <c r="M27" s="217"/>
      <c r="N27" s="217"/>
      <c r="O27" s="217"/>
      <c r="P27" s="217"/>
    </row>
    <row r="28" spans="1:16" s="22" customFormat="1" ht="10.9" customHeight="1">
      <c r="A28" s="426"/>
      <c r="B28" s="426"/>
      <c r="C28" s="426"/>
      <c r="D28" s="426"/>
      <c r="E28" s="426"/>
      <c r="F28" s="426"/>
      <c r="G28" s="426"/>
      <c r="H28" s="426"/>
      <c r="I28" s="426"/>
      <c r="J28" s="426"/>
      <c r="K28" s="426"/>
      <c r="L28" s="426"/>
      <c r="M28" s="426"/>
      <c r="N28" s="426"/>
      <c r="O28" s="426"/>
      <c r="P28" s="426"/>
    </row>
    <row r="29" spans="1:16" ht="21.2" customHeight="1">
      <c r="A29" s="427" t="s">
        <v>295</v>
      </c>
      <c r="B29" s="427"/>
      <c r="C29" s="427"/>
      <c r="D29" s="427"/>
      <c r="E29" s="49"/>
      <c r="F29" s="49"/>
      <c r="G29" s="49"/>
      <c r="H29" s="49"/>
      <c r="I29" s="427" t="s">
        <v>295</v>
      </c>
      <c r="J29" s="427"/>
      <c r="K29" s="427"/>
      <c r="L29" s="427"/>
      <c r="M29" s="49"/>
      <c r="N29" s="49"/>
      <c r="O29" s="49"/>
      <c r="P29" s="49"/>
    </row>
    <row r="30" spans="1:16" s="22" customFormat="1" ht="21.2" customHeight="1">
      <c r="A30" s="29" t="s">
        <v>93</v>
      </c>
      <c r="B30" s="220" t="s">
        <v>100</v>
      </c>
      <c r="C30" s="220"/>
      <c r="D30" s="220"/>
      <c r="E30" s="220"/>
      <c r="F30" s="220"/>
      <c r="G30" s="220"/>
      <c r="H30" s="220" t="s">
        <v>397</v>
      </c>
      <c r="I30" s="29" t="s">
        <v>93</v>
      </c>
      <c r="J30" s="220" t="s">
        <v>100</v>
      </c>
      <c r="K30" s="220"/>
      <c r="L30" s="220"/>
      <c r="M30" s="220"/>
      <c r="N30" s="220"/>
      <c r="O30" s="220"/>
      <c r="P30" s="220" t="s">
        <v>397</v>
      </c>
    </row>
    <row r="31" spans="1:16" s="22" customFormat="1" ht="21.2" customHeight="1">
      <c r="A31" s="47" t="s">
        <v>331</v>
      </c>
      <c r="B31" s="24" t="s">
        <v>533</v>
      </c>
      <c r="C31" s="217"/>
      <c r="D31" s="217"/>
      <c r="E31" s="217"/>
      <c r="F31" s="217"/>
      <c r="G31" s="217"/>
      <c r="H31" s="217"/>
      <c r="I31" s="47" t="s">
        <v>331</v>
      </c>
      <c r="J31" s="24" t="s">
        <v>533</v>
      </c>
      <c r="K31" s="217"/>
      <c r="L31" s="217"/>
      <c r="M31" s="217"/>
      <c r="N31" s="217"/>
      <c r="O31" s="217"/>
      <c r="P31" s="48"/>
    </row>
    <row r="32" spans="1:16" s="22" customFormat="1" ht="21.2" customHeight="1">
      <c r="A32" s="47" t="s">
        <v>335</v>
      </c>
      <c r="B32" s="24" t="s">
        <v>534</v>
      </c>
      <c r="C32" s="217"/>
      <c r="D32" s="217"/>
      <c r="E32" s="217"/>
      <c r="F32" s="217"/>
      <c r="G32" s="217"/>
      <c r="H32" s="217"/>
      <c r="I32" s="47" t="s">
        <v>335</v>
      </c>
      <c r="J32" s="24" t="s">
        <v>534</v>
      </c>
      <c r="K32" s="217"/>
      <c r="L32" s="217"/>
      <c r="M32" s="217"/>
      <c r="N32" s="217"/>
      <c r="O32" s="217"/>
      <c r="P32" s="48"/>
    </row>
    <row r="33" spans="1:16" s="22" customFormat="1" ht="21.2" customHeight="1">
      <c r="A33" s="47" t="s">
        <v>535</v>
      </c>
      <c r="B33" s="24" t="s">
        <v>329</v>
      </c>
      <c r="C33" s="217"/>
      <c r="D33" s="217"/>
      <c r="E33" s="217"/>
      <c r="F33" s="217"/>
      <c r="G33" s="217"/>
      <c r="H33" s="217"/>
      <c r="I33" s="47" t="s">
        <v>535</v>
      </c>
      <c r="J33" s="24" t="s">
        <v>329</v>
      </c>
      <c r="K33" s="217"/>
      <c r="L33" s="217"/>
      <c r="M33" s="217"/>
      <c r="N33" s="217"/>
      <c r="O33" s="217"/>
      <c r="P33" s="48"/>
    </row>
    <row r="34" spans="1:16" s="22" customFormat="1" ht="21.2" customHeight="1">
      <c r="A34" s="47" t="s">
        <v>536</v>
      </c>
      <c r="B34" s="24" t="s">
        <v>537</v>
      </c>
      <c r="C34" s="217"/>
      <c r="D34" s="217"/>
      <c r="E34" s="217"/>
      <c r="F34" s="217"/>
      <c r="G34" s="217"/>
      <c r="H34" s="217"/>
      <c r="I34" s="47" t="s">
        <v>536</v>
      </c>
      <c r="J34" s="24" t="s">
        <v>537</v>
      </c>
      <c r="K34" s="217"/>
      <c r="L34" s="217"/>
      <c r="M34" s="217"/>
      <c r="N34" s="217"/>
      <c r="O34" s="217"/>
      <c r="P34" s="48"/>
    </row>
    <row r="35" spans="1:16" s="22" customFormat="1" ht="21.2" customHeight="1">
      <c r="A35" s="47" t="s">
        <v>333</v>
      </c>
      <c r="B35" s="24" t="s">
        <v>538</v>
      </c>
      <c r="C35" s="217"/>
      <c r="D35" s="217"/>
      <c r="E35" s="217"/>
      <c r="F35" s="217"/>
      <c r="G35" s="217"/>
      <c r="H35" s="217"/>
      <c r="I35" s="47" t="s">
        <v>333</v>
      </c>
      <c r="J35" s="24" t="s">
        <v>538</v>
      </c>
      <c r="K35" s="217"/>
      <c r="L35" s="217"/>
      <c r="M35" s="217"/>
      <c r="N35" s="217"/>
      <c r="O35" s="217"/>
      <c r="P35" s="48"/>
    </row>
    <row r="36" spans="1:16" s="22" customFormat="1" ht="21.2" customHeight="1">
      <c r="A36" s="47" t="s">
        <v>539</v>
      </c>
      <c r="B36" s="24" t="s">
        <v>540</v>
      </c>
      <c r="C36" s="217"/>
      <c r="D36" s="217"/>
      <c r="E36" s="217"/>
      <c r="F36" s="217"/>
      <c r="G36" s="217"/>
      <c r="H36" s="217"/>
      <c r="I36" s="47" t="s">
        <v>539</v>
      </c>
      <c r="J36" s="24" t="s">
        <v>540</v>
      </c>
      <c r="K36" s="217"/>
      <c r="L36" s="217"/>
      <c r="M36" s="217"/>
      <c r="N36" s="217"/>
      <c r="O36" s="217"/>
      <c r="P36" s="48"/>
    </row>
    <row r="37" spans="1:16" s="22" customFormat="1" ht="21.2" customHeight="1">
      <c r="A37" s="47" t="s">
        <v>541</v>
      </c>
      <c r="B37" s="24" t="s">
        <v>542</v>
      </c>
      <c r="C37" s="217"/>
      <c r="D37" s="217"/>
      <c r="E37" s="217"/>
      <c r="F37" s="217"/>
      <c r="G37" s="217"/>
      <c r="H37" s="217"/>
      <c r="I37" s="47" t="s">
        <v>541</v>
      </c>
      <c r="J37" s="24" t="s">
        <v>542</v>
      </c>
      <c r="K37" s="217"/>
      <c r="L37" s="217"/>
      <c r="M37" s="217"/>
      <c r="N37" s="217"/>
      <c r="O37" s="217"/>
      <c r="P37" s="48"/>
    </row>
    <row r="38" spans="1:16" s="22" customFormat="1" ht="18" customHeight="1">
      <c r="A38" s="271" t="s">
        <v>187</v>
      </c>
      <c r="B38" s="272"/>
      <c r="C38" s="217"/>
      <c r="D38" s="217"/>
      <c r="E38" s="217"/>
      <c r="F38" s="217"/>
      <c r="G38" s="217"/>
      <c r="H38" s="217"/>
      <c r="I38" s="271" t="s">
        <v>187</v>
      </c>
      <c r="J38" s="272"/>
      <c r="K38" s="217"/>
      <c r="L38" s="217"/>
      <c r="M38" s="217"/>
      <c r="N38" s="217"/>
      <c r="O38" s="217"/>
      <c r="P38" s="217"/>
    </row>
    <row r="39" spans="1:16" s="22" customFormat="1" ht="18" customHeight="1">
      <c r="A39" s="271" t="s">
        <v>543</v>
      </c>
      <c r="B39" s="272"/>
      <c r="C39" s="217"/>
      <c r="D39" s="217"/>
      <c r="E39" s="217"/>
      <c r="F39" s="217"/>
      <c r="G39" s="217"/>
      <c r="H39" s="217"/>
      <c r="I39" s="271" t="s">
        <v>543</v>
      </c>
      <c r="J39" s="272"/>
      <c r="K39" s="217"/>
      <c r="L39" s="217"/>
      <c r="M39" s="217"/>
      <c r="N39" s="217"/>
      <c r="O39" s="217"/>
      <c r="P39" s="217"/>
    </row>
    <row r="40" spans="1:16" ht="10.9" customHeight="1">
      <c r="A40" s="428"/>
      <c r="B40" s="428"/>
      <c r="C40" s="428"/>
      <c r="D40" s="428"/>
      <c r="E40" s="428"/>
      <c r="F40" s="428"/>
      <c r="G40" s="428"/>
      <c r="H40" s="428"/>
      <c r="I40" s="428"/>
      <c r="J40" s="428"/>
      <c r="K40" s="428"/>
      <c r="L40" s="428"/>
      <c r="M40" s="428"/>
      <c r="N40" s="428"/>
      <c r="O40" s="428"/>
      <c r="P40" s="428"/>
    </row>
    <row r="41" spans="1:16" ht="21.2" customHeight="1">
      <c r="A41" s="427" t="s">
        <v>295</v>
      </c>
      <c r="B41" s="427"/>
      <c r="C41" s="427"/>
      <c r="D41" s="427"/>
      <c r="E41" s="49"/>
      <c r="F41" s="49"/>
      <c r="G41" s="49"/>
      <c r="H41" s="49"/>
      <c r="I41" s="427" t="s">
        <v>295</v>
      </c>
      <c r="J41" s="427"/>
      <c r="K41" s="427"/>
      <c r="L41" s="427"/>
      <c r="M41" s="49"/>
      <c r="N41" s="49"/>
      <c r="O41" s="49"/>
      <c r="P41" s="49"/>
    </row>
    <row r="42" spans="1:16" s="22" customFormat="1" ht="21.2" customHeight="1">
      <c r="A42" s="29" t="s">
        <v>93</v>
      </c>
      <c r="B42" s="220" t="s">
        <v>100</v>
      </c>
      <c r="C42" s="220"/>
      <c r="D42" s="220"/>
      <c r="E42" s="220"/>
      <c r="F42" s="220"/>
      <c r="G42" s="220"/>
      <c r="H42" s="220" t="s">
        <v>397</v>
      </c>
      <c r="I42" s="29" t="s">
        <v>93</v>
      </c>
      <c r="J42" s="220" t="s">
        <v>100</v>
      </c>
      <c r="K42" s="220"/>
      <c r="L42" s="220"/>
      <c r="M42" s="220"/>
      <c r="N42" s="220"/>
      <c r="O42" s="220"/>
      <c r="P42" s="220" t="s">
        <v>397</v>
      </c>
    </row>
    <row r="43" spans="1:16" s="22" customFormat="1" ht="21.2" customHeight="1">
      <c r="A43" s="47" t="s">
        <v>331</v>
      </c>
      <c r="B43" s="24" t="s">
        <v>533</v>
      </c>
      <c r="C43" s="217"/>
      <c r="D43" s="217"/>
      <c r="E43" s="217"/>
      <c r="F43" s="217"/>
      <c r="G43" s="217"/>
      <c r="H43" s="217"/>
      <c r="I43" s="47" t="s">
        <v>331</v>
      </c>
      <c r="J43" s="24" t="s">
        <v>533</v>
      </c>
      <c r="K43" s="217"/>
      <c r="L43" s="217"/>
      <c r="M43" s="217"/>
      <c r="N43" s="217"/>
      <c r="O43" s="217"/>
      <c r="P43" s="48"/>
    </row>
    <row r="44" spans="1:16" s="22" customFormat="1" ht="21.2" customHeight="1">
      <c r="A44" s="47" t="s">
        <v>335</v>
      </c>
      <c r="B44" s="24" t="s">
        <v>534</v>
      </c>
      <c r="C44" s="217"/>
      <c r="D44" s="217"/>
      <c r="E44" s="217"/>
      <c r="F44" s="217"/>
      <c r="G44" s="217"/>
      <c r="H44" s="217"/>
      <c r="I44" s="47" t="s">
        <v>335</v>
      </c>
      <c r="J44" s="24" t="s">
        <v>534</v>
      </c>
      <c r="K44" s="217"/>
      <c r="L44" s="217"/>
      <c r="M44" s="217"/>
      <c r="N44" s="217"/>
      <c r="O44" s="217"/>
      <c r="P44" s="48"/>
    </row>
    <row r="45" spans="1:16" s="22" customFormat="1" ht="21.2" customHeight="1">
      <c r="A45" s="47" t="s">
        <v>535</v>
      </c>
      <c r="B45" s="24" t="s">
        <v>329</v>
      </c>
      <c r="C45" s="217"/>
      <c r="D45" s="217"/>
      <c r="E45" s="217"/>
      <c r="F45" s="217"/>
      <c r="G45" s="217"/>
      <c r="H45" s="217"/>
      <c r="I45" s="47" t="s">
        <v>535</v>
      </c>
      <c r="J45" s="24" t="s">
        <v>329</v>
      </c>
      <c r="K45" s="217"/>
      <c r="L45" s="217"/>
      <c r="M45" s="217"/>
      <c r="N45" s="217"/>
      <c r="O45" s="217"/>
      <c r="P45" s="48"/>
    </row>
    <row r="46" spans="1:16" s="22" customFormat="1" ht="21.2" customHeight="1">
      <c r="A46" s="47" t="s">
        <v>536</v>
      </c>
      <c r="B46" s="24" t="s">
        <v>537</v>
      </c>
      <c r="C46" s="217"/>
      <c r="D46" s="217"/>
      <c r="E46" s="217"/>
      <c r="F46" s="217"/>
      <c r="G46" s="217"/>
      <c r="H46" s="217"/>
      <c r="I46" s="47" t="s">
        <v>536</v>
      </c>
      <c r="J46" s="24" t="s">
        <v>537</v>
      </c>
      <c r="K46" s="217"/>
      <c r="L46" s="217"/>
      <c r="M46" s="217"/>
      <c r="N46" s="217"/>
      <c r="O46" s="217"/>
      <c r="P46" s="48"/>
    </row>
    <row r="47" spans="1:16" s="22" customFormat="1" ht="21.2" customHeight="1">
      <c r="A47" s="47" t="s">
        <v>333</v>
      </c>
      <c r="B47" s="24" t="s">
        <v>538</v>
      </c>
      <c r="C47" s="217"/>
      <c r="D47" s="217"/>
      <c r="E47" s="217"/>
      <c r="F47" s="217"/>
      <c r="G47" s="217"/>
      <c r="H47" s="217"/>
      <c r="I47" s="47" t="s">
        <v>333</v>
      </c>
      <c r="J47" s="24" t="s">
        <v>538</v>
      </c>
      <c r="K47" s="217"/>
      <c r="L47" s="217"/>
      <c r="M47" s="217"/>
      <c r="N47" s="217"/>
      <c r="O47" s="217"/>
      <c r="P47" s="48"/>
    </row>
    <row r="48" spans="1:16" s="22" customFormat="1" ht="21.2" customHeight="1">
      <c r="A48" s="47" t="s">
        <v>539</v>
      </c>
      <c r="B48" s="24" t="s">
        <v>540</v>
      </c>
      <c r="C48" s="217"/>
      <c r="D48" s="217"/>
      <c r="E48" s="217"/>
      <c r="F48" s="217"/>
      <c r="G48" s="217"/>
      <c r="H48" s="217"/>
      <c r="I48" s="47" t="s">
        <v>539</v>
      </c>
      <c r="J48" s="24" t="s">
        <v>540</v>
      </c>
      <c r="K48" s="217"/>
      <c r="L48" s="217"/>
      <c r="M48" s="217"/>
      <c r="N48" s="217"/>
      <c r="O48" s="217"/>
      <c r="P48" s="48"/>
    </row>
    <row r="49" spans="1:16" s="22" customFormat="1" ht="21.2" customHeight="1">
      <c r="A49" s="47" t="s">
        <v>541</v>
      </c>
      <c r="B49" s="24" t="s">
        <v>542</v>
      </c>
      <c r="C49" s="217"/>
      <c r="D49" s="217"/>
      <c r="E49" s="217"/>
      <c r="F49" s="217"/>
      <c r="G49" s="217"/>
      <c r="H49" s="217"/>
      <c r="I49" s="47" t="s">
        <v>541</v>
      </c>
      <c r="J49" s="24" t="s">
        <v>542</v>
      </c>
      <c r="K49" s="217"/>
      <c r="L49" s="217"/>
      <c r="M49" s="217"/>
      <c r="N49" s="217"/>
      <c r="O49" s="217"/>
      <c r="P49" s="48"/>
    </row>
    <row r="50" spans="1:16" s="22" customFormat="1" ht="18" customHeight="1">
      <c r="A50" s="271" t="s">
        <v>187</v>
      </c>
      <c r="B50" s="272"/>
      <c r="C50" s="217"/>
      <c r="D50" s="217"/>
      <c r="E50" s="217"/>
      <c r="F50" s="217"/>
      <c r="G50" s="217"/>
      <c r="H50" s="217"/>
      <c r="I50" s="271" t="s">
        <v>187</v>
      </c>
      <c r="J50" s="272"/>
      <c r="K50" s="217"/>
      <c r="L50" s="217"/>
      <c r="M50" s="217"/>
      <c r="N50" s="217"/>
      <c r="O50" s="217"/>
      <c r="P50" s="217"/>
    </row>
    <row r="51" spans="1:16" s="22" customFormat="1" ht="18" customHeight="1">
      <c r="A51" s="271" t="s">
        <v>543</v>
      </c>
      <c r="B51" s="272"/>
      <c r="C51" s="217"/>
      <c r="D51" s="217"/>
      <c r="E51" s="217"/>
      <c r="F51" s="217"/>
      <c r="G51" s="217"/>
      <c r="H51" s="217"/>
      <c r="I51" s="271" t="s">
        <v>543</v>
      </c>
      <c r="J51" s="272"/>
      <c r="K51" s="217"/>
      <c r="L51" s="217"/>
      <c r="M51" s="217"/>
      <c r="N51" s="217"/>
      <c r="O51" s="217"/>
      <c r="P51" s="217"/>
    </row>
    <row r="52" spans="1:16" ht="18.75" customHeight="1">
      <c r="A52" s="50"/>
    </row>
  </sheetData>
  <mergeCells count="30">
    <mergeCell ref="I14:J14"/>
    <mergeCell ref="I15:J15"/>
    <mergeCell ref="A5:D5"/>
    <mergeCell ref="A51:B51"/>
    <mergeCell ref="I51:J51"/>
    <mergeCell ref="A29:D29"/>
    <mergeCell ref="I29:L29"/>
    <mergeCell ref="I38:J38"/>
    <mergeCell ref="I39:J39"/>
    <mergeCell ref="A41:D41"/>
    <mergeCell ref="I41:L41"/>
    <mergeCell ref="A50:B50"/>
    <mergeCell ref="I50:J50"/>
    <mergeCell ref="A40:P40"/>
    <mergeCell ref="A1:C1"/>
    <mergeCell ref="A2:C2"/>
    <mergeCell ref="A16:P16"/>
    <mergeCell ref="A39:B39"/>
    <mergeCell ref="A38:B38"/>
    <mergeCell ref="A4:E4"/>
    <mergeCell ref="A28:P28"/>
    <mergeCell ref="A17:D17"/>
    <mergeCell ref="I17:L17"/>
    <mergeCell ref="A26:B26"/>
    <mergeCell ref="I26:J26"/>
    <mergeCell ref="A27:B27"/>
    <mergeCell ref="I27:J27"/>
    <mergeCell ref="I5:L5"/>
    <mergeCell ref="A14:B14"/>
    <mergeCell ref="A15:B15"/>
  </mergeCells>
  <pageMargins left="0.47244094488188981" right="0" top="7.874015748031496E-2" bottom="0" header="0.31496062992125984" footer="0.31496062992125984"/>
  <pageSetup paperSize="9" scale="75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1AA57-376F-4FD7-8EE7-0D36E94B609F}">
  <dimension ref="A1:T52"/>
  <sheetViews>
    <sheetView topLeftCell="A30" zoomScale="90" zoomScaleNormal="90" workbookViewId="0">
      <selection activeCell="E57" sqref="E57"/>
    </sheetView>
  </sheetViews>
  <sheetFormatPr defaultColWidth="9" defaultRowHeight="18.75" customHeight="1"/>
  <cols>
    <col min="1" max="1" width="5" style="21" customWidth="1"/>
    <col min="2" max="2" width="11.875" style="21" customWidth="1"/>
    <col min="3" max="3" width="4.75" style="21" customWidth="1"/>
    <col min="4" max="4" width="7.875" style="21" customWidth="1"/>
    <col min="5" max="5" width="0.375" style="21" customWidth="1"/>
    <col min="6" max="6" width="5" style="21" customWidth="1"/>
    <col min="7" max="7" width="11.875" style="21" customWidth="1"/>
    <col min="8" max="8" width="4.75" style="21" customWidth="1"/>
    <col min="9" max="9" width="7.875" style="21" customWidth="1"/>
    <col min="10" max="10" width="0.375" style="21" customWidth="1"/>
    <col min="11" max="11" width="5" style="21" customWidth="1"/>
    <col min="12" max="12" width="11.875" style="21" customWidth="1"/>
    <col min="13" max="13" width="4.75" style="21" customWidth="1"/>
    <col min="14" max="14" width="7.875" style="21" customWidth="1"/>
    <col min="15" max="15" width="0.375" style="21" customWidth="1"/>
    <col min="16" max="16" width="5" style="21" customWidth="1"/>
    <col min="17" max="17" width="11.875" style="21" customWidth="1"/>
    <col min="18" max="18" width="4.75" style="21" customWidth="1"/>
    <col min="19" max="19" width="7.875" style="21" customWidth="1"/>
    <col min="20" max="16384" width="9" style="21"/>
  </cols>
  <sheetData>
    <row r="1" spans="1:20" ht="19.7" hidden="1" customHeight="1">
      <c r="A1" s="264" t="s">
        <v>144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  <c r="R1" s="264"/>
      <c r="S1" s="264"/>
    </row>
    <row r="2" spans="1:20" ht="18.75" hidden="1" customHeight="1">
      <c r="A2" s="264" t="s">
        <v>1</v>
      </c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</row>
    <row r="3" spans="1:20" ht="18.75" customHeight="1">
      <c r="A3" s="219"/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</row>
    <row r="4" spans="1:20" ht="18.75" customHeight="1">
      <c r="A4" s="219"/>
      <c r="B4" s="219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1:20" ht="21.2" customHeight="1">
      <c r="A5" s="219"/>
      <c r="B5" s="219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1:20" ht="21.2" customHeight="1">
      <c r="A6" s="219"/>
      <c r="B6" s="219"/>
      <c r="C6" s="219"/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19"/>
    </row>
    <row r="7" spans="1:20" s="34" customFormat="1" ht="26.45" customHeight="1">
      <c r="A7" s="301" t="s">
        <v>144</v>
      </c>
      <c r="B7" s="301"/>
      <c r="C7" s="301"/>
      <c r="D7" s="301"/>
      <c r="E7" s="213"/>
      <c r="F7" s="302" t="s">
        <v>293</v>
      </c>
      <c r="G7" s="302"/>
      <c r="H7" s="302"/>
      <c r="I7" s="302"/>
      <c r="J7" s="302"/>
      <c r="K7" s="302"/>
      <c r="L7" s="302"/>
      <c r="M7" s="302"/>
      <c r="N7" s="302"/>
      <c r="O7" s="212"/>
      <c r="P7" s="303" t="s">
        <v>458</v>
      </c>
      <c r="Q7" s="303"/>
      <c r="R7" s="303"/>
      <c r="S7" s="303"/>
      <c r="T7" s="214"/>
    </row>
    <row r="8" spans="1:20" ht="25.5" customHeight="1">
      <c r="A8" s="295" t="s">
        <v>544</v>
      </c>
      <c r="B8" s="295"/>
      <c r="C8" s="295"/>
      <c r="D8" s="295"/>
      <c r="E8" s="39"/>
      <c r="F8" s="295" t="s">
        <v>544</v>
      </c>
      <c r="G8" s="295"/>
      <c r="H8" s="295"/>
      <c r="I8" s="295"/>
      <c r="J8" s="39"/>
      <c r="K8" s="295" t="s">
        <v>544</v>
      </c>
      <c r="L8" s="295"/>
      <c r="M8" s="295"/>
      <c r="N8" s="295"/>
      <c r="O8" s="39"/>
      <c r="P8" s="295" t="s">
        <v>544</v>
      </c>
      <c r="Q8" s="295"/>
      <c r="R8" s="295"/>
      <c r="S8" s="295"/>
    </row>
    <row r="9" spans="1:20" ht="21.95" customHeight="1">
      <c r="A9" s="29" t="s">
        <v>93</v>
      </c>
      <c r="B9" s="220" t="s">
        <v>100</v>
      </c>
      <c r="C9" s="36" t="s">
        <v>297</v>
      </c>
      <c r="D9" s="220" t="s">
        <v>298</v>
      </c>
      <c r="E9" s="40"/>
      <c r="F9" s="29" t="s">
        <v>93</v>
      </c>
      <c r="G9" s="220" t="s">
        <v>100</v>
      </c>
      <c r="H9" s="36" t="s">
        <v>297</v>
      </c>
      <c r="I9" s="220" t="s">
        <v>298</v>
      </c>
      <c r="J9" s="40"/>
      <c r="K9" s="29" t="s">
        <v>93</v>
      </c>
      <c r="L9" s="220" t="s">
        <v>100</v>
      </c>
      <c r="M9" s="36" t="s">
        <v>297</v>
      </c>
      <c r="N9" s="220" t="s">
        <v>298</v>
      </c>
      <c r="O9" s="40"/>
      <c r="P9" s="29" t="s">
        <v>93</v>
      </c>
      <c r="Q9" s="220" t="s">
        <v>100</v>
      </c>
      <c r="R9" s="36" t="s">
        <v>297</v>
      </c>
      <c r="S9" s="220" t="s">
        <v>298</v>
      </c>
    </row>
    <row r="10" spans="1:20" s="22" customFormat="1" ht="21.2" customHeight="1">
      <c r="A10" s="44" t="s">
        <v>421</v>
      </c>
      <c r="B10" s="24" t="s">
        <v>422</v>
      </c>
      <c r="C10" s="37"/>
      <c r="D10" s="217"/>
      <c r="E10" s="40"/>
      <c r="F10" s="44" t="s">
        <v>421</v>
      </c>
      <c r="G10" s="24" t="s">
        <v>422</v>
      </c>
      <c r="H10" s="37"/>
      <c r="I10" s="217"/>
      <c r="J10" s="40"/>
      <c r="K10" s="44" t="s">
        <v>421</v>
      </c>
      <c r="L10" s="24" t="s">
        <v>422</v>
      </c>
      <c r="M10" s="37"/>
      <c r="N10" s="217"/>
      <c r="O10" s="40"/>
      <c r="P10" s="44" t="s">
        <v>421</v>
      </c>
      <c r="Q10" s="24" t="s">
        <v>422</v>
      </c>
      <c r="R10" s="37"/>
      <c r="S10" s="217"/>
    </row>
    <row r="11" spans="1:20" s="22" customFormat="1" ht="21.2" customHeight="1">
      <c r="A11" s="44" t="s">
        <v>101</v>
      </c>
      <c r="B11" s="24" t="s">
        <v>102</v>
      </c>
      <c r="C11" s="37"/>
      <c r="D11" s="217"/>
      <c r="E11" s="40"/>
      <c r="F11" s="44" t="s">
        <v>101</v>
      </c>
      <c r="G11" s="24" t="s">
        <v>102</v>
      </c>
      <c r="H11" s="37"/>
      <c r="I11" s="217"/>
      <c r="J11" s="40"/>
      <c r="K11" s="44" t="s">
        <v>101</v>
      </c>
      <c r="L11" s="24" t="s">
        <v>102</v>
      </c>
      <c r="M11" s="37"/>
      <c r="N11" s="217"/>
      <c r="O11" s="40"/>
      <c r="P11" s="44" t="s">
        <v>101</v>
      </c>
      <c r="Q11" s="24" t="s">
        <v>102</v>
      </c>
      <c r="R11" s="37"/>
      <c r="S11" s="217"/>
    </row>
    <row r="12" spans="1:20" s="22" customFormat="1" ht="21.2" customHeight="1">
      <c r="A12" s="44" t="s">
        <v>411</v>
      </c>
      <c r="B12" s="24" t="s">
        <v>412</v>
      </c>
      <c r="C12" s="37"/>
      <c r="D12" s="217"/>
      <c r="E12" s="40"/>
      <c r="F12" s="44" t="s">
        <v>411</v>
      </c>
      <c r="G12" s="24" t="s">
        <v>412</v>
      </c>
      <c r="H12" s="37"/>
      <c r="I12" s="217"/>
      <c r="J12" s="40"/>
      <c r="K12" s="44" t="s">
        <v>411</v>
      </c>
      <c r="L12" s="24" t="s">
        <v>412</v>
      </c>
      <c r="M12" s="37"/>
      <c r="N12" s="217"/>
      <c r="O12" s="40"/>
      <c r="P12" s="44" t="s">
        <v>411</v>
      </c>
      <c r="Q12" s="24" t="s">
        <v>412</v>
      </c>
      <c r="R12" s="37"/>
      <c r="S12" s="217"/>
    </row>
    <row r="13" spans="1:20" s="22" customFormat="1" ht="21.2" customHeight="1">
      <c r="A13" s="44" t="s">
        <v>103</v>
      </c>
      <c r="B13" s="24" t="s">
        <v>104</v>
      </c>
      <c r="C13" s="37"/>
      <c r="D13" s="217"/>
      <c r="E13" s="40"/>
      <c r="F13" s="44" t="s">
        <v>103</v>
      </c>
      <c r="G13" s="24" t="s">
        <v>104</v>
      </c>
      <c r="H13" s="37"/>
      <c r="I13" s="217"/>
      <c r="J13" s="40"/>
      <c r="K13" s="44" t="s">
        <v>103</v>
      </c>
      <c r="L13" s="24" t="s">
        <v>104</v>
      </c>
      <c r="M13" s="37"/>
      <c r="N13" s="217"/>
      <c r="O13" s="40"/>
      <c r="P13" s="44" t="s">
        <v>103</v>
      </c>
      <c r="Q13" s="24" t="s">
        <v>104</v>
      </c>
      <c r="R13" s="37"/>
      <c r="S13" s="217"/>
    </row>
    <row r="14" spans="1:20" s="22" customFormat="1" ht="21.2" customHeight="1">
      <c r="A14" s="23" t="s">
        <v>545</v>
      </c>
      <c r="B14" s="24" t="s">
        <v>546</v>
      </c>
      <c r="C14" s="37"/>
      <c r="D14" s="217"/>
      <c r="E14" s="40"/>
      <c r="F14" s="23" t="s">
        <v>545</v>
      </c>
      <c r="G14" s="24" t="s">
        <v>546</v>
      </c>
      <c r="H14" s="37"/>
      <c r="I14" s="217"/>
      <c r="J14" s="40"/>
      <c r="K14" s="23" t="s">
        <v>545</v>
      </c>
      <c r="L14" s="24" t="s">
        <v>546</v>
      </c>
      <c r="M14" s="37"/>
      <c r="N14" s="217"/>
      <c r="O14" s="40"/>
      <c r="P14" s="23" t="s">
        <v>545</v>
      </c>
      <c r="Q14" s="24" t="s">
        <v>546</v>
      </c>
      <c r="R14" s="37"/>
      <c r="S14" s="217"/>
    </row>
    <row r="15" spans="1:20" s="22" customFormat="1" ht="21.2" customHeight="1">
      <c r="A15" s="23" t="s">
        <v>105</v>
      </c>
      <c r="B15" s="23" t="s">
        <v>106</v>
      </c>
      <c r="C15" s="37"/>
      <c r="D15" s="217"/>
      <c r="E15" s="40"/>
      <c r="F15" s="23" t="s">
        <v>105</v>
      </c>
      <c r="G15" s="23" t="s">
        <v>106</v>
      </c>
      <c r="H15" s="37"/>
      <c r="I15" s="217"/>
      <c r="J15" s="40"/>
      <c r="K15" s="23" t="s">
        <v>105</v>
      </c>
      <c r="L15" s="23" t="s">
        <v>106</v>
      </c>
      <c r="M15" s="37"/>
      <c r="N15" s="217"/>
      <c r="O15" s="40"/>
      <c r="P15" s="23" t="s">
        <v>105</v>
      </c>
      <c r="Q15" s="23" t="s">
        <v>106</v>
      </c>
      <c r="R15" s="37"/>
      <c r="S15" s="217"/>
    </row>
    <row r="16" spans="1:20" s="22" customFormat="1" ht="21.2" customHeight="1">
      <c r="A16" s="23" t="s">
        <v>107</v>
      </c>
      <c r="B16" s="24" t="s">
        <v>42</v>
      </c>
      <c r="C16" s="37"/>
      <c r="D16" s="217"/>
      <c r="E16" s="40"/>
      <c r="F16" s="23" t="s">
        <v>107</v>
      </c>
      <c r="G16" s="24" t="s">
        <v>42</v>
      </c>
      <c r="H16" s="37"/>
      <c r="I16" s="217"/>
      <c r="J16" s="40"/>
      <c r="K16" s="23" t="s">
        <v>107</v>
      </c>
      <c r="L16" s="24" t="s">
        <v>42</v>
      </c>
      <c r="M16" s="37"/>
      <c r="N16" s="217"/>
      <c r="O16" s="40"/>
      <c r="P16" s="23" t="s">
        <v>107</v>
      </c>
      <c r="Q16" s="24" t="s">
        <v>42</v>
      </c>
      <c r="R16" s="37"/>
      <c r="S16" s="217"/>
    </row>
    <row r="17" spans="1:19" s="22" customFormat="1" ht="21.2" customHeight="1">
      <c r="A17" s="23" t="s">
        <v>108</v>
      </c>
      <c r="B17" s="24" t="s">
        <v>109</v>
      </c>
      <c r="C17" s="37"/>
      <c r="D17" s="217"/>
      <c r="E17" s="40"/>
      <c r="F17" s="23" t="s">
        <v>108</v>
      </c>
      <c r="G17" s="24" t="s">
        <v>109</v>
      </c>
      <c r="H17" s="37"/>
      <c r="I17" s="217"/>
      <c r="J17" s="40"/>
      <c r="K17" s="23" t="s">
        <v>108</v>
      </c>
      <c r="L17" s="24" t="s">
        <v>109</v>
      </c>
      <c r="M17" s="37"/>
      <c r="N17" s="217"/>
      <c r="O17" s="40"/>
      <c r="P17" s="23" t="s">
        <v>108</v>
      </c>
      <c r="Q17" s="24" t="s">
        <v>109</v>
      </c>
      <c r="R17" s="37"/>
      <c r="S17" s="217"/>
    </row>
    <row r="18" spans="1:19" s="22" customFormat="1" ht="21.2" customHeight="1">
      <c r="A18" s="23" t="s">
        <v>438</v>
      </c>
      <c r="B18" s="24" t="s">
        <v>439</v>
      </c>
      <c r="C18" s="37"/>
      <c r="D18" s="217"/>
      <c r="E18" s="40"/>
      <c r="F18" s="23" t="s">
        <v>438</v>
      </c>
      <c r="G18" s="24" t="s">
        <v>439</v>
      </c>
      <c r="H18" s="37"/>
      <c r="I18" s="217"/>
      <c r="J18" s="40"/>
      <c r="K18" s="23" t="s">
        <v>438</v>
      </c>
      <c r="L18" s="24" t="s">
        <v>439</v>
      </c>
      <c r="M18" s="37"/>
      <c r="N18" s="217"/>
      <c r="O18" s="40"/>
      <c r="P18" s="23" t="s">
        <v>438</v>
      </c>
      <c r="Q18" s="24" t="s">
        <v>439</v>
      </c>
      <c r="R18" s="37"/>
      <c r="S18" s="217"/>
    </row>
    <row r="19" spans="1:19" s="22" customFormat="1" ht="21.2" customHeight="1">
      <c r="A19" s="23" t="s">
        <v>110</v>
      </c>
      <c r="B19" s="24" t="s">
        <v>111</v>
      </c>
      <c r="C19" s="37"/>
      <c r="D19" s="217"/>
      <c r="E19" s="40"/>
      <c r="F19" s="23" t="s">
        <v>110</v>
      </c>
      <c r="G19" s="24" t="s">
        <v>111</v>
      </c>
      <c r="H19" s="37"/>
      <c r="I19" s="217"/>
      <c r="J19" s="40"/>
      <c r="K19" s="23" t="s">
        <v>110</v>
      </c>
      <c r="L19" s="24" t="s">
        <v>111</v>
      </c>
      <c r="M19" s="37"/>
      <c r="N19" s="217"/>
      <c r="O19" s="40"/>
      <c r="P19" s="23" t="s">
        <v>110</v>
      </c>
      <c r="Q19" s="24" t="s">
        <v>111</v>
      </c>
      <c r="R19" s="37"/>
      <c r="S19" s="217"/>
    </row>
    <row r="20" spans="1:19" s="22" customFormat="1" ht="21.2" customHeight="1">
      <c r="A20" s="44" t="s">
        <v>112</v>
      </c>
      <c r="B20" s="24" t="s">
        <v>113</v>
      </c>
      <c r="C20" s="37"/>
      <c r="D20" s="217"/>
      <c r="E20" s="40"/>
      <c r="F20" s="44" t="s">
        <v>112</v>
      </c>
      <c r="G20" s="24" t="s">
        <v>113</v>
      </c>
      <c r="H20" s="37"/>
      <c r="I20" s="217"/>
      <c r="J20" s="40"/>
      <c r="K20" s="44" t="s">
        <v>112</v>
      </c>
      <c r="L20" s="24" t="s">
        <v>113</v>
      </c>
      <c r="M20" s="37"/>
      <c r="N20" s="217"/>
      <c r="O20" s="40"/>
      <c r="P20" s="44" t="s">
        <v>112</v>
      </c>
      <c r="Q20" s="24" t="s">
        <v>113</v>
      </c>
      <c r="R20" s="37"/>
      <c r="S20" s="217"/>
    </row>
    <row r="21" spans="1:19" s="22" customFormat="1" ht="21.2" customHeight="1">
      <c r="A21" s="23" t="s">
        <v>114</v>
      </c>
      <c r="B21" s="24" t="s">
        <v>115</v>
      </c>
      <c r="C21" s="37"/>
      <c r="D21" s="217"/>
      <c r="E21" s="40"/>
      <c r="F21" s="23" t="s">
        <v>114</v>
      </c>
      <c r="G21" s="24" t="s">
        <v>115</v>
      </c>
      <c r="H21" s="37"/>
      <c r="I21" s="217"/>
      <c r="J21" s="40"/>
      <c r="K21" s="23" t="s">
        <v>114</v>
      </c>
      <c r="L21" s="24" t="s">
        <v>115</v>
      </c>
      <c r="M21" s="37"/>
      <c r="N21" s="217"/>
      <c r="O21" s="40"/>
      <c r="P21" s="23" t="s">
        <v>114</v>
      </c>
      <c r="Q21" s="24" t="s">
        <v>115</v>
      </c>
      <c r="R21" s="37"/>
      <c r="S21" s="217"/>
    </row>
    <row r="22" spans="1:19" s="22" customFormat="1" ht="21.2" customHeight="1">
      <c r="A22" s="23" t="s">
        <v>116</v>
      </c>
      <c r="B22" s="24" t="s">
        <v>117</v>
      </c>
      <c r="C22" s="37"/>
      <c r="D22" s="217"/>
      <c r="E22" s="40"/>
      <c r="F22" s="23" t="s">
        <v>116</v>
      </c>
      <c r="G22" s="24" t="s">
        <v>117</v>
      </c>
      <c r="H22" s="37"/>
      <c r="I22" s="217"/>
      <c r="J22" s="40"/>
      <c r="K22" s="23" t="s">
        <v>116</v>
      </c>
      <c r="L22" s="24" t="s">
        <v>117</v>
      </c>
      <c r="M22" s="37"/>
      <c r="N22" s="217"/>
      <c r="O22" s="40"/>
      <c r="P22" s="23" t="s">
        <v>116</v>
      </c>
      <c r="Q22" s="24" t="s">
        <v>117</v>
      </c>
      <c r="R22" s="37"/>
      <c r="S22" s="217"/>
    </row>
    <row r="23" spans="1:19" s="22" customFormat="1" ht="21.2" customHeight="1">
      <c r="A23" s="23" t="s">
        <v>480</v>
      </c>
      <c r="B23" s="24" t="s">
        <v>481</v>
      </c>
      <c r="C23" s="37"/>
      <c r="D23" s="217"/>
      <c r="E23" s="40"/>
      <c r="F23" s="23" t="s">
        <v>480</v>
      </c>
      <c r="G23" s="24" t="s">
        <v>481</v>
      </c>
      <c r="H23" s="37"/>
      <c r="I23" s="217"/>
      <c r="J23" s="40"/>
      <c r="K23" s="23" t="s">
        <v>480</v>
      </c>
      <c r="L23" s="24" t="s">
        <v>481</v>
      </c>
      <c r="M23" s="37"/>
      <c r="N23" s="217"/>
      <c r="O23" s="40"/>
      <c r="P23" s="23" t="s">
        <v>480</v>
      </c>
      <c r="Q23" s="24" t="s">
        <v>481</v>
      </c>
      <c r="R23" s="37"/>
      <c r="S23" s="217"/>
    </row>
    <row r="24" spans="1:19" s="22" customFormat="1" ht="21.2" customHeight="1">
      <c r="A24" s="44" t="s">
        <v>118</v>
      </c>
      <c r="B24" s="24" t="s">
        <v>119</v>
      </c>
      <c r="C24" s="37"/>
      <c r="D24" s="217"/>
      <c r="E24" s="40"/>
      <c r="F24" s="44" t="s">
        <v>118</v>
      </c>
      <c r="G24" s="24" t="s">
        <v>119</v>
      </c>
      <c r="H24" s="37"/>
      <c r="I24" s="217"/>
      <c r="J24" s="40"/>
      <c r="K24" s="44" t="s">
        <v>118</v>
      </c>
      <c r="L24" s="24" t="s">
        <v>119</v>
      </c>
      <c r="M24" s="37"/>
      <c r="N24" s="217"/>
      <c r="O24" s="40"/>
      <c r="P24" s="44" t="s">
        <v>118</v>
      </c>
      <c r="Q24" s="24" t="s">
        <v>119</v>
      </c>
      <c r="R24" s="37"/>
      <c r="S24" s="217"/>
    </row>
    <row r="25" spans="1:19" s="22" customFormat="1" ht="21.2" customHeight="1">
      <c r="A25" s="23">
        <v>100</v>
      </c>
      <c r="B25" s="24" t="s">
        <v>120</v>
      </c>
      <c r="C25" s="37"/>
      <c r="D25" s="217"/>
      <c r="E25" s="40"/>
      <c r="F25" s="23">
        <v>100</v>
      </c>
      <c r="G25" s="24" t="s">
        <v>120</v>
      </c>
      <c r="H25" s="37"/>
      <c r="I25" s="217"/>
      <c r="J25" s="40"/>
      <c r="K25" s="23">
        <v>100</v>
      </c>
      <c r="L25" s="24" t="s">
        <v>120</v>
      </c>
      <c r="M25" s="37"/>
      <c r="N25" s="217"/>
      <c r="O25" s="40"/>
      <c r="P25" s="23">
        <v>100</v>
      </c>
      <c r="Q25" s="24" t="s">
        <v>120</v>
      </c>
      <c r="R25" s="37"/>
      <c r="S25" s="217"/>
    </row>
    <row r="26" spans="1:19" s="22" customFormat="1" ht="21.2" customHeight="1">
      <c r="A26" s="23">
        <v>101</v>
      </c>
      <c r="B26" s="24" t="s">
        <v>121</v>
      </c>
      <c r="C26" s="37"/>
      <c r="D26" s="217"/>
      <c r="E26" s="40"/>
      <c r="F26" s="23">
        <v>101</v>
      </c>
      <c r="G26" s="24" t="s">
        <v>121</v>
      </c>
      <c r="H26" s="37"/>
      <c r="I26" s="217"/>
      <c r="J26" s="40"/>
      <c r="K26" s="23">
        <v>101</v>
      </c>
      <c r="L26" s="24" t="s">
        <v>121</v>
      </c>
      <c r="M26" s="37"/>
      <c r="N26" s="217"/>
      <c r="O26" s="40"/>
      <c r="P26" s="23">
        <v>101</v>
      </c>
      <c r="Q26" s="24" t="s">
        <v>121</v>
      </c>
      <c r="R26" s="37"/>
      <c r="S26" s="217"/>
    </row>
    <row r="27" spans="1:19" s="22" customFormat="1" ht="21.2" customHeight="1">
      <c r="A27" s="23" t="s">
        <v>502</v>
      </c>
      <c r="B27" s="24" t="s">
        <v>503</v>
      </c>
      <c r="C27" s="37"/>
      <c r="D27" s="217"/>
      <c r="E27" s="40"/>
      <c r="F27" s="23" t="s">
        <v>502</v>
      </c>
      <c r="G27" s="24" t="s">
        <v>503</v>
      </c>
      <c r="H27" s="37"/>
      <c r="I27" s="217"/>
      <c r="J27" s="40"/>
      <c r="K27" s="23" t="s">
        <v>502</v>
      </c>
      <c r="L27" s="24" t="s">
        <v>503</v>
      </c>
      <c r="M27" s="37"/>
      <c r="N27" s="217"/>
      <c r="O27" s="40"/>
      <c r="P27" s="23" t="s">
        <v>502</v>
      </c>
      <c r="Q27" s="24" t="s">
        <v>503</v>
      </c>
      <c r="R27" s="37"/>
      <c r="S27" s="217"/>
    </row>
    <row r="28" spans="1:19" s="22" customFormat="1" ht="21.2" customHeight="1">
      <c r="A28" s="23" t="s">
        <v>504</v>
      </c>
      <c r="B28" s="24" t="s">
        <v>505</v>
      </c>
      <c r="C28" s="37"/>
      <c r="D28" s="217"/>
      <c r="E28" s="40"/>
      <c r="F28" s="23" t="s">
        <v>504</v>
      </c>
      <c r="G28" s="24" t="s">
        <v>505</v>
      </c>
      <c r="H28" s="37"/>
      <c r="I28" s="217"/>
      <c r="J28" s="40"/>
      <c r="K28" s="23" t="s">
        <v>504</v>
      </c>
      <c r="L28" s="24" t="s">
        <v>505</v>
      </c>
      <c r="M28" s="37"/>
      <c r="N28" s="217"/>
      <c r="O28" s="40"/>
      <c r="P28" s="23" t="s">
        <v>504</v>
      </c>
      <c r="Q28" s="24" t="s">
        <v>505</v>
      </c>
      <c r="R28" s="37"/>
      <c r="S28" s="217"/>
    </row>
    <row r="29" spans="1:19" s="22" customFormat="1" ht="21.2" customHeight="1">
      <c r="A29" s="23" t="s">
        <v>506</v>
      </c>
      <c r="B29" s="24" t="s">
        <v>507</v>
      </c>
      <c r="C29" s="38"/>
      <c r="D29" s="217"/>
      <c r="E29" s="40"/>
      <c r="F29" s="23" t="s">
        <v>506</v>
      </c>
      <c r="G29" s="24" t="s">
        <v>507</v>
      </c>
      <c r="H29" s="38"/>
      <c r="I29" s="217"/>
      <c r="J29" s="40"/>
      <c r="K29" s="23" t="s">
        <v>506</v>
      </c>
      <c r="L29" s="24" t="s">
        <v>507</v>
      </c>
      <c r="M29" s="38"/>
      <c r="N29" s="217"/>
      <c r="O29" s="40"/>
      <c r="P29" s="23" t="s">
        <v>506</v>
      </c>
      <c r="Q29" s="24" t="s">
        <v>507</v>
      </c>
      <c r="R29" s="38"/>
      <c r="S29" s="217"/>
    </row>
    <row r="30" spans="1:19" s="22" customFormat="1" ht="21.2" customHeight="1">
      <c r="A30" s="44" t="s">
        <v>494</v>
      </c>
      <c r="B30" s="24" t="s">
        <v>495</v>
      </c>
      <c r="C30" s="37"/>
      <c r="D30" s="217"/>
      <c r="E30" s="40"/>
      <c r="F30" s="44" t="s">
        <v>494</v>
      </c>
      <c r="G30" s="24" t="s">
        <v>495</v>
      </c>
      <c r="H30" s="37"/>
      <c r="I30" s="217"/>
      <c r="J30" s="40"/>
      <c r="K30" s="44" t="s">
        <v>494</v>
      </c>
      <c r="L30" s="24" t="s">
        <v>495</v>
      </c>
      <c r="M30" s="37"/>
      <c r="N30" s="217"/>
      <c r="O30" s="40"/>
      <c r="P30" s="44" t="s">
        <v>494</v>
      </c>
      <c r="Q30" s="24" t="s">
        <v>495</v>
      </c>
      <c r="R30" s="37"/>
      <c r="S30" s="217"/>
    </row>
    <row r="31" spans="1:19" s="22" customFormat="1" ht="21.2" customHeight="1">
      <c r="A31" s="44" t="s">
        <v>494</v>
      </c>
      <c r="B31" s="24" t="s">
        <v>528</v>
      </c>
      <c r="C31" s="37"/>
      <c r="D31" s="217"/>
      <c r="E31" s="40"/>
      <c r="F31" s="44" t="s">
        <v>494</v>
      </c>
      <c r="G31" s="24" t="s">
        <v>528</v>
      </c>
      <c r="H31" s="37"/>
      <c r="I31" s="217"/>
      <c r="J31" s="40"/>
      <c r="K31" s="44" t="s">
        <v>494</v>
      </c>
      <c r="L31" s="24" t="s">
        <v>528</v>
      </c>
      <c r="M31" s="37"/>
      <c r="N31" s="217"/>
      <c r="O31" s="40"/>
      <c r="P31" s="44" t="s">
        <v>494</v>
      </c>
      <c r="Q31" s="24" t="s">
        <v>528</v>
      </c>
      <c r="R31" s="37"/>
      <c r="S31" s="217"/>
    </row>
    <row r="32" spans="1:19" s="22" customFormat="1" ht="21.2" customHeight="1">
      <c r="A32" s="44" t="s">
        <v>496</v>
      </c>
      <c r="B32" s="24" t="s">
        <v>497</v>
      </c>
      <c r="C32" s="37"/>
      <c r="D32" s="217"/>
      <c r="E32" s="40"/>
      <c r="F32" s="44" t="s">
        <v>496</v>
      </c>
      <c r="G32" s="24" t="s">
        <v>497</v>
      </c>
      <c r="H32" s="37"/>
      <c r="I32" s="217"/>
      <c r="J32" s="40"/>
      <c r="K32" s="44" t="s">
        <v>496</v>
      </c>
      <c r="L32" s="24" t="s">
        <v>497</v>
      </c>
      <c r="M32" s="37"/>
      <c r="N32" s="217"/>
      <c r="O32" s="40"/>
      <c r="P32" s="44" t="s">
        <v>496</v>
      </c>
      <c r="Q32" s="24" t="s">
        <v>497</v>
      </c>
      <c r="R32" s="37"/>
      <c r="S32" s="217"/>
    </row>
    <row r="33" spans="1:19" s="22" customFormat="1" ht="21.2" customHeight="1">
      <c r="A33" s="44" t="s">
        <v>496</v>
      </c>
      <c r="B33" s="24" t="s">
        <v>529</v>
      </c>
      <c r="C33" s="38"/>
      <c r="D33" s="217"/>
      <c r="E33" s="40"/>
      <c r="F33" s="44" t="s">
        <v>496</v>
      </c>
      <c r="G33" s="24" t="s">
        <v>529</v>
      </c>
      <c r="H33" s="38"/>
      <c r="I33" s="217"/>
      <c r="J33" s="40"/>
      <c r="K33" s="44" t="s">
        <v>496</v>
      </c>
      <c r="L33" s="24" t="s">
        <v>529</v>
      </c>
      <c r="M33" s="38"/>
      <c r="N33" s="217"/>
      <c r="O33" s="40"/>
      <c r="P33" s="44" t="s">
        <v>496</v>
      </c>
      <c r="Q33" s="24" t="s">
        <v>529</v>
      </c>
      <c r="R33" s="38"/>
      <c r="S33" s="217"/>
    </row>
    <row r="34" spans="1:19" s="22" customFormat="1" ht="21.2" customHeight="1">
      <c r="A34" s="23" t="s">
        <v>530</v>
      </c>
      <c r="B34" s="24" t="s">
        <v>531</v>
      </c>
      <c r="C34" s="37"/>
      <c r="D34" s="217"/>
      <c r="E34" s="40"/>
      <c r="F34" s="23" t="s">
        <v>530</v>
      </c>
      <c r="G34" s="24" t="s">
        <v>531</v>
      </c>
      <c r="H34" s="37"/>
      <c r="I34" s="217"/>
      <c r="J34" s="40"/>
      <c r="K34" s="23" t="s">
        <v>530</v>
      </c>
      <c r="L34" s="24" t="s">
        <v>531</v>
      </c>
      <c r="M34" s="37"/>
      <c r="N34" s="217"/>
      <c r="O34" s="40"/>
      <c r="P34" s="23" t="s">
        <v>530</v>
      </c>
      <c r="Q34" s="24" t="s">
        <v>531</v>
      </c>
      <c r="R34" s="37"/>
      <c r="S34" s="217"/>
    </row>
    <row r="35" spans="1:19" s="22" customFormat="1" ht="21.2" customHeight="1">
      <c r="A35" s="23" t="s">
        <v>416</v>
      </c>
      <c r="B35" s="24" t="s">
        <v>493</v>
      </c>
      <c r="C35" s="37"/>
      <c r="D35" s="217"/>
      <c r="E35" s="40"/>
      <c r="F35" s="23" t="s">
        <v>416</v>
      </c>
      <c r="G35" s="24" t="s">
        <v>493</v>
      </c>
      <c r="H35" s="37"/>
      <c r="I35" s="217"/>
      <c r="J35" s="40"/>
      <c r="K35" s="23" t="s">
        <v>416</v>
      </c>
      <c r="L35" s="24" t="s">
        <v>493</v>
      </c>
      <c r="M35" s="37"/>
      <c r="N35" s="217"/>
      <c r="O35" s="40"/>
      <c r="P35" s="23" t="s">
        <v>416</v>
      </c>
      <c r="Q35" s="24" t="s">
        <v>493</v>
      </c>
      <c r="R35" s="37"/>
      <c r="S35" s="217"/>
    </row>
    <row r="36" spans="1:19" s="22" customFormat="1" ht="21.2" customHeight="1">
      <c r="A36" s="44"/>
      <c r="B36" s="24"/>
      <c r="C36" s="37"/>
      <c r="D36" s="217"/>
      <c r="E36" s="40"/>
      <c r="F36" s="23"/>
      <c r="G36" s="24"/>
      <c r="H36" s="37"/>
      <c r="I36" s="217"/>
      <c r="J36" s="40"/>
      <c r="K36" s="23"/>
      <c r="L36" s="24"/>
      <c r="M36" s="37"/>
      <c r="N36" s="217"/>
      <c r="O36" s="40"/>
      <c r="P36" s="23"/>
      <c r="Q36" s="24"/>
      <c r="R36" s="37"/>
      <c r="S36" s="217"/>
    </row>
    <row r="37" spans="1:19" s="22" customFormat="1" ht="21.2" customHeight="1">
      <c r="A37" s="44"/>
      <c r="B37" s="24"/>
      <c r="C37" s="37"/>
      <c r="D37" s="217"/>
      <c r="E37" s="40"/>
      <c r="F37" s="23"/>
      <c r="G37" s="24"/>
      <c r="H37" s="37"/>
      <c r="I37" s="217"/>
      <c r="J37" s="40"/>
      <c r="K37" s="23"/>
      <c r="L37" s="24"/>
      <c r="M37" s="37"/>
      <c r="N37" s="217"/>
      <c r="O37" s="40"/>
      <c r="P37" s="23"/>
      <c r="Q37" s="24"/>
      <c r="R37" s="37"/>
      <c r="S37" s="217"/>
    </row>
    <row r="38" spans="1:19" s="22" customFormat="1" ht="21.2" customHeight="1">
      <c r="A38" s="44"/>
      <c r="B38" s="24"/>
      <c r="C38" s="37"/>
      <c r="D38" s="217"/>
      <c r="E38" s="40"/>
      <c r="F38" s="23"/>
      <c r="G38" s="24"/>
      <c r="H38" s="37"/>
      <c r="I38" s="217"/>
      <c r="J38" s="40"/>
      <c r="K38" s="23"/>
      <c r="L38" s="24"/>
      <c r="M38" s="37"/>
      <c r="N38" s="217"/>
      <c r="O38" s="40"/>
      <c r="P38" s="23"/>
      <c r="Q38" s="24"/>
      <c r="R38" s="37"/>
      <c r="S38" s="217"/>
    </row>
    <row r="39" spans="1:19" s="22" customFormat="1" ht="21.2" customHeight="1">
      <c r="A39" s="44"/>
      <c r="B39" s="24"/>
      <c r="C39" s="37"/>
      <c r="D39" s="217"/>
      <c r="E39" s="40"/>
      <c r="F39" s="23"/>
      <c r="G39" s="24"/>
      <c r="H39" s="37"/>
      <c r="I39" s="217"/>
      <c r="J39" s="40"/>
      <c r="K39" s="23"/>
      <c r="L39" s="24"/>
      <c r="M39" s="37"/>
      <c r="N39" s="217"/>
      <c r="O39" s="40"/>
      <c r="P39" s="23"/>
      <c r="Q39" s="24"/>
      <c r="R39" s="37"/>
      <c r="S39" s="217"/>
    </row>
    <row r="40" spans="1:19" s="22" customFormat="1" ht="21.2" customHeight="1">
      <c r="A40" s="23"/>
      <c r="B40" s="24"/>
      <c r="C40" s="37"/>
      <c r="D40" s="217"/>
      <c r="E40" s="40"/>
      <c r="F40" s="23"/>
      <c r="G40" s="24"/>
      <c r="H40" s="37"/>
      <c r="I40" s="217"/>
      <c r="J40" s="40"/>
      <c r="K40" s="23"/>
      <c r="L40" s="24"/>
      <c r="M40" s="37"/>
      <c r="N40" s="217"/>
      <c r="O40" s="40"/>
      <c r="P40" s="23"/>
      <c r="Q40" s="24"/>
      <c r="R40" s="37"/>
      <c r="S40" s="217"/>
    </row>
    <row r="41" spans="1:19" s="22" customFormat="1" ht="21.2" customHeight="1">
      <c r="A41" s="23"/>
      <c r="B41" s="24"/>
      <c r="C41" s="37"/>
      <c r="D41" s="217"/>
      <c r="E41" s="40"/>
      <c r="F41" s="23"/>
      <c r="G41" s="24"/>
      <c r="H41" s="37"/>
      <c r="I41" s="217"/>
      <c r="J41" s="40"/>
      <c r="K41" s="23"/>
      <c r="L41" s="24"/>
      <c r="M41" s="37"/>
      <c r="N41" s="217"/>
      <c r="O41" s="40"/>
      <c r="P41" s="23"/>
      <c r="Q41" s="24"/>
      <c r="R41" s="37"/>
      <c r="S41" s="217"/>
    </row>
    <row r="42" spans="1:19" s="22" customFormat="1" ht="21.2" customHeight="1">
      <c r="A42" s="271" t="s">
        <v>187</v>
      </c>
      <c r="B42" s="272"/>
      <c r="C42" s="246"/>
      <c r="D42" s="35"/>
      <c r="E42" s="40"/>
      <c r="F42" s="272" t="s">
        <v>187</v>
      </c>
      <c r="G42" s="360"/>
      <c r="H42" s="246"/>
      <c r="I42" s="35"/>
      <c r="J42" s="40"/>
      <c r="K42" s="272" t="s">
        <v>187</v>
      </c>
      <c r="L42" s="360"/>
      <c r="M42" s="246"/>
      <c r="N42" s="35"/>
      <c r="O42" s="40"/>
      <c r="P42" s="271" t="s">
        <v>187</v>
      </c>
      <c r="Q42" s="272"/>
      <c r="R42" s="246"/>
      <c r="S42" s="35"/>
    </row>
    <row r="43" spans="1:19" s="22" customFormat="1" ht="21.2" customHeight="1">
      <c r="A43" s="220" t="s">
        <v>268</v>
      </c>
      <c r="B43" s="273"/>
      <c r="C43" s="274"/>
      <c r="D43" s="290"/>
      <c r="E43" s="40"/>
      <c r="F43" s="220" t="s">
        <v>268</v>
      </c>
      <c r="G43" s="273"/>
      <c r="H43" s="274"/>
      <c r="I43" s="290"/>
      <c r="J43" s="40"/>
      <c r="K43" s="220" t="s">
        <v>268</v>
      </c>
      <c r="L43" s="273"/>
      <c r="M43" s="274"/>
      <c r="N43" s="290"/>
      <c r="O43" s="40"/>
      <c r="P43" s="220" t="s">
        <v>268</v>
      </c>
      <c r="Q43" s="273"/>
      <c r="R43" s="274"/>
      <c r="S43" s="290"/>
    </row>
    <row r="44" spans="1:19" s="22" customFormat="1" ht="21.2" customHeight="1">
      <c r="A44" s="220" t="s">
        <v>385</v>
      </c>
      <c r="B44" s="273"/>
      <c r="C44" s="274"/>
      <c r="D44" s="290"/>
      <c r="E44" s="40"/>
      <c r="F44" s="220" t="s">
        <v>385</v>
      </c>
      <c r="G44" s="273"/>
      <c r="H44" s="274"/>
      <c r="I44" s="290"/>
      <c r="J44" s="40"/>
      <c r="K44" s="220" t="s">
        <v>385</v>
      </c>
      <c r="L44" s="273"/>
      <c r="M44" s="274"/>
      <c r="N44" s="290"/>
      <c r="O44" s="40"/>
      <c r="P44" s="220" t="s">
        <v>385</v>
      </c>
      <c r="Q44" s="273"/>
      <c r="R44" s="274"/>
      <c r="S44" s="290"/>
    </row>
    <row r="45" spans="1:19" s="22" customFormat="1" ht="21.2" customHeight="1">
      <c r="A45" s="220" t="s">
        <v>276</v>
      </c>
      <c r="B45" s="273"/>
      <c r="C45" s="274"/>
      <c r="D45" s="290"/>
      <c r="E45" s="40"/>
      <c r="F45" s="220" t="s">
        <v>276</v>
      </c>
      <c r="G45" s="273"/>
      <c r="H45" s="274"/>
      <c r="I45" s="290"/>
      <c r="J45" s="40"/>
      <c r="K45" s="220" t="s">
        <v>276</v>
      </c>
      <c r="L45" s="273"/>
      <c r="M45" s="274"/>
      <c r="N45" s="290"/>
      <c r="O45" s="40"/>
      <c r="P45" s="220" t="s">
        <v>276</v>
      </c>
      <c r="Q45" s="273"/>
      <c r="R45" s="274"/>
      <c r="S45" s="290"/>
    </row>
    <row r="46" spans="1:19" ht="23.45" customHeight="1">
      <c r="A46" s="220" t="s">
        <v>189</v>
      </c>
      <c r="B46" s="273"/>
      <c r="C46" s="274"/>
      <c r="D46" s="290"/>
      <c r="E46" s="40"/>
      <c r="F46" s="220" t="s">
        <v>189</v>
      </c>
      <c r="G46" s="273"/>
      <c r="H46" s="274"/>
      <c r="I46" s="290"/>
      <c r="J46" s="40"/>
      <c r="K46" s="220" t="s">
        <v>189</v>
      </c>
      <c r="L46" s="273"/>
      <c r="M46" s="274"/>
      <c r="N46" s="290"/>
      <c r="O46" s="40"/>
      <c r="P46" s="220" t="s">
        <v>189</v>
      </c>
      <c r="Q46" s="273"/>
      <c r="R46" s="274"/>
      <c r="S46" s="290"/>
    </row>
    <row r="47" spans="1:19" ht="22.7" customHeight="1">
      <c r="A47" s="220" t="s">
        <v>190</v>
      </c>
      <c r="B47" s="273"/>
      <c r="C47" s="274"/>
      <c r="D47" s="290"/>
      <c r="E47" s="40"/>
      <c r="F47" s="220" t="s">
        <v>190</v>
      </c>
      <c r="G47" s="273"/>
      <c r="H47" s="274"/>
      <c r="I47" s="290"/>
      <c r="J47" s="40"/>
      <c r="K47" s="220" t="s">
        <v>190</v>
      </c>
      <c r="L47" s="273"/>
      <c r="M47" s="274"/>
      <c r="N47" s="290"/>
      <c r="O47" s="40"/>
      <c r="P47" s="220" t="s">
        <v>190</v>
      </c>
      <c r="Q47" s="273"/>
      <c r="R47" s="274"/>
      <c r="S47" s="290"/>
    </row>
    <row r="48" spans="1:19" ht="22.7" customHeight="1">
      <c r="A48" s="220" t="s">
        <v>191</v>
      </c>
      <c r="B48" s="273"/>
      <c r="C48" s="274"/>
      <c r="D48" s="290"/>
      <c r="E48" s="40"/>
      <c r="F48" s="220" t="s">
        <v>191</v>
      </c>
      <c r="G48" s="273"/>
      <c r="H48" s="274"/>
      <c r="I48" s="290"/>
      <c r="J48" s="40"/>
      <c r="K48" s="220" t="s">
        <v>191</v>
      </c>
      <c r="L48" s="273"/>
      <c r="M48" s="274"/>
      <c r="N48" s="290"/>
      <c r="O48" s="40"/>
      <c r="P48" s="220" t="s">
        <v>191</v>
      </c>
      <c r="Q48" s="273"/>
      <c r="R48" s="274"/>
      <c r="S48" s="290"/>
    </row>
    <row r="49" spans="1:19" ht="22.7" customHeight="1">
      <c r="A49" s="239" t="s">
        <v>192</v>
      </c>
      <c r="B49" s="273"/>
      <c r="C49" s="274"/>
      <c r="D49" s="290"/>
      <c r="E49" s="40"/>
      <c r="F49" s="239" t="s">
        <v>192</v>
      </c>
      <c r="G49" s="273"/>
      <c r="H49" s="274"/>
      <c r="I49" s="290"/>
      <c r="J49" s="40"/>
      <c r="K49" s="239" t="s">
        <v>192</v>
      </c>
      <c r="L49" s="273"/>
      <c r="M49" s="274"/>
      <c r="N49" s="290"/>
      <c r="O49" s="40"/>
      <c r="P49" s="239" t="s">
        <v>192</v>
      </c>
      <c r="Q49" s="273"/>
      <c r="R49" s="274"/>
      <c r="S49" s="290"/>
    </row>
    <row r="50" spans="1:19" s="34" customFormat="1" ht="27.2" hidden="1" customHeight="1">
      <c r="A50" s="275" t="s">
        <v>194</v>
      </c>
      <c r="B50" s="276"/>
      <c r="C50" s="276"/>
      <c r="D50" s="276"/>
      <c r="E50" s="40"/>
      <c r="F50" s="275" t="s">
        <v>194</v>
      </c>
      <c r="G50" s="276"/>
      <c r="H50" s="276"/>
      <c r="I50" s="276"/>
      <c r="J50" s="40"/>
      <c r="K50" s="275" t="s">
        <v>194</v>
      </c>
      <c r="L50" s="276"/>
      <c r="M50" s="276"/>
      <c r="N50" s="292"/>
      <c r="O50" s="40"/>
      <c r="P50" s="275" t="s">
        <v>194</v>
      </c>
      <c r="Q50" s="276"/>
      <c r="R50" s="276"/>
      <c r="S50" s="292"/>
    </row>
    <row r="51" spans="1:19" s="34" customFormat="1" ht="22.7" hidden="1" customHeight="1">
      <c r="A51" s="277" t="s">
        <v>195</v>
      </c>
      <c r="B51" s="278"/>
      <c r="C51" s="278"/>
      <c r="D51" s="278"/>
      <c r="E51" s="41"/>
      <c r="F51" s="277" t="s">
        <v>195</v>
      </c>
      <c r="G51" s="278"/>
      <c r="H51" s="278"/>
      <c r="I51" s="278"/>
      <c r="J51" s="41"/>
      <c r="K51" s="277" t="s">
        <v>195</v>
      </c>
      <c r="L51" s="278"/>
      <c r="M51" s="278"/>
      <c r="N51" s="291"/>
      <c r="O51" s="41"/>
      <c r="P51" s="277" t="s">
        <v>195</v>
      </c>
      <c r="Q51" s="278"/>
      <c r="R51" s="278"/>
      <c r="S51" s="291"/>
    </row>
    <row r="52" spans="1:19" ht="23.45" customHeight="1"/>
  </sheetData>
  <mergeCells count="49">
    <mergeCell ref="A50:D50"/>
    <mergeCell ref="F50:I50"/>
    <mergeCell ref="K50:N50"/>
    <mergeCell ref="P50:S50"/>
    <mergeCell ref="A51:D51"/>
    <mergeCell ref="F51:I51"/>
    <mergeCell ref="K51:N51"/>
    <mergeCell ref="P51:S51"/>
    <mergeCell ref="B48:D48"/>
    <mergeCell ref="G48:I48"/>
    <mergeCell ref="L48:N48"/>
    <mergeCell ref="Q48:S48"/>
    <mergeCell ref="B49:D49"/>
    <mergeCell ref="G49:I49"/>
    <mergeCell ref="L49:N49"/>
    <mergeCell ref="Q49:S49"/>
    <mergeCell ref="B46:D46"/>
    <mergeCell ref="G46:I46"/>
    <mergeCell ref="L46:N46"/>
    <mergeCell ref="Q46:S46"/>
    <mergeCell ref="B47:D47"/>
    <mergeCell ref="G47:I47"/>
    <mergeCell ref="L47:N47"/>
    <mergeCell ref="Q47:S47"/>
    <mergeCell ref="B44:D44"/>
    <mergeCell ref="G44:I44"/>
    <mergeCell ref="L44:N44"/>
    <mergeCell ref="Q44:S44"/>
    <mergeCell ref="B45:D45"/>
    <mergeCell ref="G45:I45"/>
    <mergeCell ref="L45:N45"/>
    <mergeCell ref="Q45:S45"/>
    <mergeCell ref="A42:B42"/>
    <mergeCell ref="F42:G42"/>
    <mergeCell ref="K42:L42"/>
    <mergeCell ref="P42:Q42"/>
    <mergeCell ref="B43:D43"/>
    <mergeCell ref="G43:I43"/>
    <mergeCell ref="L43:N43"/>
    <mergeCell ref="Q43:S43"/>
    <mergeCell ref="A8:D8"/>
    <mergeCell ref="F8:I8"/>
    <mergeCell ref="K8:N8"/>
    <mergeCell ref="P8:S8"/>
    <mergeCell ref="A1:S1"/>
    <mergeCell ref="A2:N2"/>
    <mergeCell ref="A7:D7"/>
    <mergeCell ref="F7:N7"/>
    <mergeCell ref="P7:S7"/>
  </mergeCells>
  <pageMargins left="0.51181102362204722" right="0" top="7.874015748031496E-2" bottom="0" header="0.31496062992125984" footer="0.31496062992125984"/>
  <pageSetup paperSize="9" scale="75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124EA-39B7-4C0B-B7EE-1303AA4AF457}">
  <dimension ref="A1:T52"/>
  <sheetViews>
    <sheetView topLeftCell="A39" zoomScale="90" zoomScaleNormal="90" workbookViewId="0">
      <selection activeCell="E57" sqref="E57"/>
    </sheetView>
  </sheetViews>
  <sheetFormatPr defaultColWidth="9" defaultRowHeight="18.75" customHeight="1"/>
  <cols>
    <col min="1" max="1" width="4.625" style="21" customWidth="1"/>
    <col min="2" max="2" width="12.75" style="21" customWidth="1"/>
    <col min="3" max="3" width="4.75" style="21" customWidth="1"/>
    <col min="4" max="4" width="7.875" style="21" customWidth="1"/>
    <col min="5" max="5" width="0.375" style="21" customWidth="1"/>
    <col min="6" max="6" width="4.625" style="21" customWidth="1"/>
    <col min="7" max="7" width="12.75" style="21" customWidth="1"/>
    <col min="8" max="8" width="4.75" style="21" customWidth="1"/>
    <col min="9" max="9" width="7.875" style="21" customWidth="1"/>
    <col min="10" max="10" width="0.375" style="21" customWidth="1"/>
    <col min="11" max="11" width="4.625" style="21" customWidth="1"/>
    <col min="12" max="12" width="12.75" style="21" customWidth="1"/>
    <col min="13" max="13" width="4.75" style="21" customWidth="1"/>
    <col min="14" max="14" width="7.875" style="21" customWidth="1"/>
    <col min="15" max="15" width="0.375" style="21" customWidth="1"/>
    <col min="16" max="16" width="4.625" style="21" customWidth="1"/>
    <col min="17" max="17" width="12.75" style="21" customWidth="1"/>
    <col min="18" max="18" width="4.75" style="21" customWidth="1"/>
    <col min="19" max="19" width="7.875" style="21" customWidth="1"/>
    <col min="20" max="16384" width="9" style="21"/>
  </cols>
  <sheetData>
    <row r="1" spans="1:20" ht="19.7" hidden="1" customHeight="1">
      <c r="A1" s="264" t="s">
        <v>144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  <c r="R1" s="264"/>
      <c r="S1" s="264"/>
    </row>
    <row r="2" spans="1:20" ht="18.75" hidden="1" customHeight="1">
      <c r="A2" s="264" t="s">
        <v>1</v>
      </c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</row>
    <row r="3" spans="1:20" ht="18.75" customHeight="1">
      <c r="A3" s="219"/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</row>
    <row r="4" spans="1:20" ht="18.75" customHeight="1">
      <c r="A4" s="219"/>
      <c r="B4" s="219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1:20" ht="21.2" customHeight="1">
      <c r="A5" s="219"/>
      <c r="B5" s="219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1:20" ht="21.2" customHeight="1">
      <c r="A6" s="219"/>
      <c r="B6" s="219"/>
      <c r="C6" s="219"/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19"/>
    </row>
    <row r="7" spans="1:20" s="34" customFormat="1" ht="26.45" customHeight="1">
      <c r="A7" s="301" t="s">
        <v>144</v>
      </c>
      <c r="B7" s="301"/>
      <c r="C7" s="301"/>
      <c r="D7" s="301"/>
      <c r="E7" s="213"/>
      <c r="F7" s="302" t="s">
        <v>293</v>
      </c>
      <c r="G7" s="302"/>
      <c r="H7" s="302"/>
      <c r="I7" s="302"/>
      <c r="J7" s="302"/>
      <c r="K7" s="302"/>
      <c r="L7" s="302"/>
      <c r="M7" s="302"/>
      <c r="N7" s="302"/>
      <c r="O7" s="212"/>
      <c r="P7" s="303" t="s">
        <v>458</v>
      </c>
      <c r="Q7" s="303"/>
      <c r="R7" s="303"/>
      <c r="S7" s="303"/>
      <c r="T7" s="214"/>
    </row>
    <row r="8" spans="1:20" ht="25.5" customHeight="1">
      <c r="A8" s="295" t="s">
        <v>544</v>
      </c>
      <c r="B8" s="295"/>
      <c r="C8" s="295"/>
      <c r="D8" s="295"/>
      <c r="E8" s="39"/>
      <c r="F8" s="295" t="s">
        <v>544</v>
      </c>
      <c r="G8" s="295"/>
      <c r="H8" s="295"/>
      <c r="I8" s="295"/>
      <c r="J8" s="39"/>
      <c r="K8" s="295" t="s">
        <v>544</v>
      </c>
      <c r="L8" s="295"/>
      <c r="M8" s="295"/>
      <c r="N8" s="295"/>
      <c r="O8" s="39"/>
      <c r="P8" s="295" t="s">
        <v>544</v>
      </c>
      <c r="Q8" s="295"/>
      <c r="R8" s="295"/>
      <c r="S8" s="295"/>
    </row>
    <row r="9" spans="1:20" ht="21.95" customHeight="1">
      <c r="A9" s="29" t="s">
        <v>93</v>
      </c>
      <c r="B9" s="220" t="s">
        <v>467</v>
      </c>
      <c r="C9" s="36" t="s">
        <v>297</v>
      </c>
      <c r="D9" s="220" t="s">
        <v>298</v>
      </c>
      <c r="E9" s="40"/>
      <c r="F9" s="29" t="s">
        <v>93</v>
      </c>
      <c r="G9" s="220" t="s">
        <v>467</v>
      </c>
      <c r="H9" s="36" t="s">
        <v>297</v>
      </c>
      <c r="I9" s="220" t="s">
        <v>298</v>
      </c>
      <c r="J9" s="40"/>
      <c r="K9" s="29" t="s">
        <v>93</v>
      </c>
      <c r="L9" s="220" t="s">
        <v>467</v>
      </c>
      <c r="M9" s="36" t="s">
        <v>297</v>
      </c>
      <c r="N9" s="220" t="s">
        <v>298</v>
      </c>
      <c r="O9" s="40"/>
      <c r="P9" s="29" t="s">
        <v>93</v>
      </c>
      <c r="Q9" s="220" t="s">
        <v>467</v>
      </c>
      <c r="R9" s="36" t="s">
        <v>297</v>
      </c>
      <c r="S9" s="220" t="s">
        <v>298</v>
      </c>
    </row>
    <row r="10" spans="1:20" s="22" customFormat="1" ht="21.2" customHeight="1">
      <c r="A10" s="44" t="s">
        <v>494</v>
      </c>
      <c r="B10" s="24" t="s">
        <v>495</v>
      </c>
      <c r="C10" s="37"/>
      <c r="D10" s="217"/>
      <c r="E10" s="40"/>
      <c r="F10" s="44" t="s">
        <v>494</v>
      </c>
      <c r="G10" s="24" t="s">
        <v>495</v>
      </c>
      <c r="H10" s="37"/>
      <c r="I10" s="217"/>
      <c r="J10" s="40"/>
      <c r="K10" s="44" t="s">
        <v>494</v>
      </c>
      <c r="L10" s="24" t="s">
        <v>495</v>
      </c>
      <c r="M10" s="37"/>
      <c r="N10" s="217"/>
      <c r="O10" s="40"/>
      <c r="P10" s="44" t="s">
        <v>494</v>
      </c>
      <c r="Q10" s="24" t="s">
        <v>495</v>
      </c>
      <c r="R10" s="37"/>
      <c r="S10" s="217"/>
    </row>
    <row r="11" spans="1:20" s="22" customFormat="1" ht="21.2" customHeight="1">
      <c r="A11" s="44" t="s">
        <v>494</v>
      </c>
      <c r="B11" s="24" t="s">
        <v>528</v>
      </c>
      <c r="C11" s="37"/>
      <c r="D11" s="217"/>
      <c r="E11" s="40"/>
      <c r="F11" s="44" t="s">
        <v>494</v>
      </c>
      <c r="G11" s="24" t="s">
        <v>528</v>
      </c>
      <c r="H11" s="37"/>
      <c r="I11" s="217"/>
      <c r="J11" s="40"/>
      <c r="K11" s="44" t="s">
        <v>494</v>
      </c>
      <c r="L11" s="24" t="s">
        <v>528</v>
      </c>
      <c r="M11" s="37"/>
      <c r="N11" s="217"/>
      <c r="O11" s="40"/>
      <c r="P11" s="44" t="s">
        <v>494</v>
      </c>
      <c r="Q11" s="24" t="s">
        <v>528</v>
      </c>
      <c r="R11" s="37"/>
      <c r="S11" s="217"/>
    </row>
    <row r="12" spans="1:20" s="22" customFormat="1" ht="21.2" customHeight="1">
      <c r="A12" s="44" t="s">
        <v>496</v>
      </c>
      <c r="B12" s="24" t="s">
        <v>497</v>
      </c>
      <c r="C12" s="37"/>
      <c r="D12" s="217"/>
      <c r="E12" s="40"/>
      <c r="F12" s="44" t="s">
        <v>496</v>
      </c>
      <c r="G12" s="24" t="s">
        <v>497</v>
      </c>
      <c r="H12" s="37"/>
      <c r="I12" s="217"/>
      <c r="J12" s="40"/>
      <c r="K12" s="44" t="s">
        <v>496</v>
      </c>
      <c r="L12" s="24" t="s">
        <v>497</v>
      </c>
      <c r="M12" s="37"/>
      <c r="N12" s="217"/>
      <c r="O12" s="40"/>
      <c r="P12" s="44" t="s">
        <v>496</v>
      </c>
      <c r="Q12" s="24" t="s">
        <v>497</v>
      </c>
      <c r="R12" s="37"/>
      <c r="S12" s="217"/>
    </row>
    <row r="13" spans="1:20" s="22" customFormat="1" ht="21.2" customHeight="1">
      <c r="A13" s="44" t="s">
        <v>496</v>
      </c>
      <c r="B13" s="24" t="s">
        <v>529</v>
      </c>
      <c r="C13" s="37"/>
      <c r="D13" s="217"/>
      <c r="E13" s="40"/>
      <c r="F13" s="44" t="s">
        <v>496</v>
      </c>
      <c r="G13" s="24" t="s">
        <v>529</v>
      </c>
      <c r="H13" s="37"/>
      <c r="I13" s="217"/>
      <c r="J13" s="40"/>
      <c r="K13" s="44" t="s">
        <v>496</v>
      </c>
      <c r="L13" s="24" t="s">
        <v>529</v>
      </c>
      <c r="M13" s="37"/>
      <c r="N13" s="217"/>
      <c r="O13" s="40"/>
      <c r="P13" s="44" t="s">
        <v>496</v>
      </c>
      <c r="Q13" s="24" t="s">
        <v>529</v>
      </c>
      <c r="R13" s="37"/>
      <c r="S13" s="217"/>
    </row>
    <row r="14" spans="1:20" s="22" customFormat="1" ht="21.2" customHeight="1">
      <c r="A14" s="23" t="s">
        <v>530</v>
      </c>
      <c r="B14" s="24" t="s">
        <v>531</v>
      </c>
      <c r="C14" s="37"/>
      <c r="D14" s="217"/>
      <c r="E14" s="40"/>
      <c r="F14" s="23" t="s">
        <v>530</v>
      </c>
      <c r="G14" s="24" t="s">
        <v>531</v>
      </c>
      <c r="H14" s="37"/>
      <c r="I14" s="217"/>
      <c r="J14" s="40"/>
      <c r="K14" s="23" t="s">
        <v>530</v>
      </c>
      <c r="L14" s="24" t="s">
        <v>531</v>
      </c>
      <c r="M14" s="37"/>
      <c r="N14" s="217"/>
      <c r="O14" s="40"/>
      <c r="P14" s="23" t="s">
        <v>530</v>
      </c>
      <c r="Q14" s="24" t="s">
        <v>531</v>
      </c>
      <c r="R14" s="37"/>
      <c r="S14" s="217"/>
    </row>
    <row r="15" spans="1:20" s="22" customFormat="1" ht="21.2" customHeight="1">
      <c r="A15" s="23" t="s">
        <v>416</v>
      </c>
      <c r="B15" s="24" t="s">
        <v>493</v>
      </c>
      <c r="C15" s="37"/>
      <c r="D15" s="217"/>
      <c r="E15" s="40"/>
      <c r="F15" s="23" t="s">
        <v>416</v>
      </c>
      <c r="G15" s="24" t="s">
        <v>493</v>
      </c>
      <c r="H15" s="37"/>
      <c r="I15" s="217"/>
      <c r="J15" s="40"/>
      <c r="K15" s="23" t="s">
        <v>416</v>
      </c>
      <c r="L15" s="24" t="s">
        <v>493</v>
      </c>
      <c r="M15" s="37"/>
      <c r="N15" s="217"/>
      <c r="O15" s="40"/>
      <c r="P15" s="23" t="s">
        <v>416</v>
      </c>
      <c r="Q15" s="24" t="s">
        <v>493</v>
      </c>
      <c r="R15" s="37"/>
      <c r="S15" s="217"/>
    </row>
    <row r="16" spans="1:20" s="22" customFormat="1" ht="21.2" customHeight="1">
      <c r="A16" s="44" t="s">
        <v>421</v>
      </c>
      <c r="B16" s="24" t="s">
        <v>547</v>
      </c>
      <c r="C16" s="37"/>
      <c r="D16" s="217"/>
      <c r="E16" s="40"/>
      <c r="F16" s="44" t="s">
        <v>421</v>
      </c>
      <c r="G16" s="24" t="s">
        <v>547</v>
      </c>
      <c r="H16" s="37"/>
      <c r="I16" s="217"/>
      <c r="J16" s="40"/>
      <c r="K16" s="44" t="s">
        <v>421</v>
      </c>
      <c r="L16" s="24" t="s">
        <v>547</v>
      </c>
      <c r="M16" s="37"/>
      <c r="N16" s="217"/>
      <c r="O16" s="40"/>
      <c r="P16" s="44" t="s">
        <v>421</v>
      </c>
      <c r="Q16" s="24" t="s">
        <v>547</v>
      </c>
      <c r="R16" s="37"/>
      <c r="S16" s="217"/>
    </row>
    <row r="17" spans="1:19" s="22" customFormat="1" ht="21.2" customHeight="1">
      <c r="A17" s="44" t="s">
        <v>101</v>
      </c>
      <c r="B17" s="24" t="s">
        <v>548</v>
      </c>
      <c r="C17" s="37"/>
      <c r="D17" s="217"/>
      <c r="E17" s="40"/>
      <c r="F17" s="44" t="s">
        <v>101</v>
      </c>
      <c r="G17" s="24" t="s">
        <v>548</v>
      </c>
      <c r="H17" s="37"/>
      <c r="I17" s="217"/>
      <c r="J17" s="40"/>
      <c r="K17" s="44" t="s">
        <v>101</v>
      </c>
      <c r="L17" s="24" t="s">
        <v>548</v>
      </c>
      <c r="M17" s="37"/>
      <c r="N17" s="217"/>
      <c r="O17" s="40"/>
      <c r="P17" s="44" t="s">
        <v>101</v>
      </c>
      <c r="Q17" s="24" t="s">
        <v>548</v>
      </c>
      <c r="R17" s="37"/>
      <c r="S17" s="217"/>
    </row>
    <row r="18" spans="1:19" s="22" customFormat="1" ht="21.2" customHeight="1">
      <c r="A18" s="44" t="s">
        <v>411</v>
      </c>
      <c r="B18" s="24" t="s">
        <v>412</v>
      </c>
      <c r="C18" s="37"/>
      <c r="D18" s="217"/>
      <c r="E18" s="40"/>
      <c r="F18" s="44" t="s">
        <v>411</v>
      </c>
      <c r="G18" s="24" t="s">
        <v>412</v>
      </c>
      <c r="H18" s="37"/>
      <c r="I18" s="217"/>
      <c r="J18" s="40"/>
      <c r="K18" s="44" t="s">
        <v>411</v>
      </c>
      <c r="L18" s="24" t="s">
        <v>412</v>
      </c>
      <c r="M18" s="37"/>
      <c r="N18" s="217"/>
      <c r="O18" s="40"/>
      <c r="P18" s="44" t="s">
        <v>411</v>
      </c>
      <c r="Q18" s="24" t="s">
        <v>412</v>
      </c>
      <c r="R18" s="37"/>
      <c r="S18" s="217"/>
    </row>
    <row r="19" spans="1:19" s="22" customFormat="1" ht="21.2" customHeight="1">
      <c r="A19" s="44" t="s">
        <v>103</v>
      </c>
      <c r="B19" s="24" t="s">
        <v>104</v>
      </c>
      <c r="C19" s="37"/>
      <c r="D19" s="217"/>
      <c r="E19" s="40"/>
      <c r="F19" s="44" t="s">
        <v>103</v>
      </c>
      <c r="G19" s="24" t="s">
        <v>104</v>
      </c>
      <c r="H19" s="37"/>
      <c r="I19" s="217"/>
      <c r="J19" s="40"/>
      <c r="K19" s="44" t="s">
        <v>103</v>
      </c>
      <c r="L19" s="24" t="s">
        <v>104</v>
      </c>
      <c r="M19" s="37"/>
      <c r="N19" s="217"/>
      <c r="O19" s="40"/>
      <c r="P19" s="44" t="s">
        <v>103</v>
      </c>
      <c r="Q19" s="24" t="s">
        <v>104</v>
      </c>
      <c r="R19" s="37"/>
      <c r="S19" s="217"/>
    </row>
    <row r="20" spans="1:19" s="22" customFormat="1" ht="21.2" customHeight="1">
      <c r="A20" s="23" t="s">
        <v>545</v>
      </c>
      <c r="B20" s="24" t="s">
        <v>546</v>
      </c>
      <c r="C20" s="37"/>
      <c r="D20" s="217"/>
      <c r="E20" s="40"/>
      <c r="F20" s="23" t="s">
        <v>545</v>
      </c>
      <c r="G20" s="24" t="s">
        <v>546</v>
      </c>
      <c r="H20" s="37"/>
      <c r="I20" s="217"/>
      <c r="J20" s="40"/>
      <c r="K20" s="23" t="s">
        <v>545</v>
      </c>
      <c r="L20" s="24" t="s">
        <v>546</v>
      </c>
      <c r="M20" s="37"/>
      <c r="N20" s="217"/>
      <c r="O20" s="40"/>
      <c r="P20" s="23" t="s">
        <v>545</v>
      </c>
      <c r="Q20" s="24" t="s">
        <v>546</v>
      </c>
      <c r="R20" s="37"/>
      <c r="S20" s="217"/>
    </row>
    <row r="21" spans="1:19" s="22" customFormat="1" ht="21.2" customHeight="1">
      <c r="A21" s="23" t="s">
        <v>105</v>
      </c>
      <c r="B21" s="23" t="s">
        <v>106</v>
      </c>
      <c r="C21" s="37"/>
      <c r="D21" s="217"/>
      <c r="E21" s="40"/>
      <c r="F21" s="23" t="s">
        <v>105</v>
      </c>
      <c r="G21" s="23" t="s">
        <v>106</v>
      </c>
      <c r="H21" s="37"/>
      <c r="I21" s="217"/>
      <c r="J21" s="40"/>
      <c r="K21" s="23" t="s">
        <v>105</v>
      </c>
      <c r="L21" s="23" t="s">
        <v>106</v>
      </c>
      <c r="M21" s="37"/>
      <c r="N21" s="217"/>
      <c r="O21" s="40"/>
      <c r="P21" s="23" t="s">
        <v>105</v>
      </c>
      <c r="Q21" s="23" t="s">
        <v>106</v>
      </c>
      <c r="R21" s="37"/>
      <c r="S21" s="217"/>
    </row>
    <row r="22" spans="1:19" s="22" customFormat="1" ht="21.2" customHeight="1">
      <c r="A22" s="23" t="s">
        <v>107</v>
      </c>
      <c r="B22" s="24" t="s">
        <v>42</v>
      </c>
      <c r="C22" s="37"/>
      <c r="D22" s="217"/>
      <c r="E22" s="40"/>
      <c r="F22" s="23" t="s">
        <v>107</v>
      </c>
      <c r="G22" s="24" t="s">
        <v>42</v>
      </c>
      <c r="H22" s="37"/>
      <c r="I22" s="217"/>
      <c r="J22" s="40"/>
      <c r="K22" s="23" t="s">
        <v>107</v>
      </c>
      <c r="L22" s="24" t="s">
        <v>42</v>
      </c>
      <c r="M22" s="37"/>
      <c r="N22" s="217"/>
      <c r="O22" s="40"/>
      <c r="P22" s="23" t="s">
        <v>107</v>
      </c>
      <c r="Q22" s="24" t="s">
        <v>42</v>
      </c>
      <c r="R22" s="37"/>
      <c r="S22" s="217"/>
    </row>
    <row r="23" spans="1:19" s="22" customFormat="1" ht="21.2" customHeight="1">
      <c r="A23" s="23" t="s">
        <v>108</v>
      </c>
      <c r="B23" s="24" t="s">
        <v>109</v>
      </c>
      <c r="C23" s="37"/>
      <c r="D23" s="217"/>
      <c r="E23" s="40"/>
      <c r="F23" s="23" t="s">
        <v>108</v>
      </c>
      <c r="G23" s="24" t="s">
        <v>109</v>
      </c>
      <c r="H23" s="37"/>
      <c r="I23" s="217"/>
      <c r="J23" s="40"/>
      <c r="K23" s="23" t="s">
        <v>108</v>
      </c>
      <c r="L23" s="24" t="s">
        <v>109</v>
      </c>
      <c r="M23" s="37"/>
      <c r="N23" s="217"/>
      <c r="O23" s="40"/>
      <c r="P23" s="23" t="s">
        <v>108</v>
      </c>
      <c r="Q23" s="24" t="s">
        <v>109</v>
      </c>
      <c r="R23" s="37"/>
      <c r="S23" s="217"/>
    </row>
    <row r="24" spans="1:19" s="22" customFormat="1" ht="21.2" customHeight="1">
      <c r="A24" s="23" t="s">
        <v>438</v>
      </c>
      <c r="B24" s="24" t="s">
        <v>439</v>
      </c>
      <c r="C24" s="37"/>
      <c r="D24" s="217"/>
      <c r="E24" s="40"/>
      <c r="F24" s="23" t="s">
        <v>438</v>
      </c>
      <c r="G24" s="24" t="s">
        <v>439</v>
      </c>
      <c r="H24" s="37"/>
      <c r="I24" s="217"/>
      <c r="J24" s="40"/>
      <c r="K24" s="23" t="s">
        <v>438</v>
      </c>
      <c r="L24" s="24" t="s">
        <v>439</v>
      </c>
      <c r="M24" s="37"/>
      <c r="N24" s="217"/>
      <c r="O24" s="40"/>
      <c r="P24" s="23" t="s">
        <v>438</v>
      </c>
      <c r="Q24" s="24" t="s">
        <v>439</v>
      </c>
      <c r="R24" s="37"/>
      <c r="S24" s="217"/>
    </row>
    <row r="25" spans="1:19" s="22" customFormat="1" ht="21.2" customHeight="1">
      <c r="A25" s="23" t="s">
        <v>110</v>
      </c>
      <c r="B25" s="24" t="s">
        <v>111</v>
      </c>
      <c r="C25" s="37"/>
      <c r="D25" s="217"/>
      <c r="E25" s="40"/>
      <c r="F25" s="23" t="s">
        <v>110</v>
      </c>
      <c r="G25" s="24" t="s">
        <v>111</v>
      </c>
      <c r="H25" s="37"/>
      <c r="I25" s="217"/>
      <c r="J25" s="40"/>
      <c r="K25" s="23" t="s">
        <v>110</v>
      </c>
      <c r="L25" s="24" t="s">
        <v>111</v>
      </c>
      <c r="M25" s="37"/>
      <c r="N25" s="217"/>
      <c r="O25" s="40"/>
      <c r="P25" s="23" t="s">
        <v>110</v>
      </c>
      <c r="Q25" s="24" t="s">
        <v>111</v>
      </c>
      <c r="R25" s="37"/>
      <c r="S25" s="217"/>
    </row>
    <row r="26" spans="1:19" s="22" customFormat="1" ht="21.2" customHeight="1">
      <c r="A26" s="44" t="s">
        <v>112</v>
      </c>
      <c r="B26" s="24" t="s">
        <v>113</v>
      </c>
      <c r="C26" s="37"/>
      <c r="D26" s="217"/>
      <c r="E26" s="40"/>
      <c r="F26" s="44" t="s">
        <v>112</v>
      </c>
      <c r="G26" s="24" t="s">
        <v>113</v>
      </c>
      <c r="H26" s="37"/>
      <c r="I26" s="217"/>
      <c r="J26" s="40"/>
      <c r="K26" s="44" t="s">
        <v>112</v>
      </c>
      <c r="L26" s="24" t="s">
        <v>113</v>
      </c>
      <c r="M26" s="37"/>
      <c r="N26" s="217"/>
      <c r="O26" s="40"/>
      <c r="P26" s="44" t="s">
        <v>112</v>
      </c>
      <c r="Q26" s="24" t="s">
        <v>113</v>
      </c>
      <c r="R26" s="37"/>
      <c r="S26" s="217"/>
    </row>
    <row r="27" spans="1:19" s="22" customFormat="1" ht="21.2" customHeight="1">
      <c r="A27" s="23" t="s">
        <v>114</v>
      </c>
      <c r="B27" s="24" t="s">
        <v>115</v>
      </c>
      <c r="C27" s="37"/>
      <c r="D27" s="217"/>
      <c r="E27" s="40"/>
      <c r="F27" s="23" t="s">
        <v>114</v>
      </c>
      <c r="G27" s="24" t="s">
        <v>115</v>
      </c>
      <c r="H27" s="37"/>
      <c r="I27" s="217"/>
      <c r="J27" s="40"/>
      <c r="K27" s="23" t="s">
        <v>114</v>
      </c>
      <c r="L27" s="24" t="s">
        <v>115</v>
      </c>
      <c r="M27" s="37"/>
      <c r="N27" s="217"/>
      <c r="O27" s="40"/>
      <c r="P27" s="23" t="s">
        <v>114</v>
      </c>
      <c r="Q27" s="24" t="s">
        <v>115</v>
      </c>
      <c r="R27" s="37"/>
      <c r="S27" s="217"/>
    </row>
    <row r="28" spans="1:19" s="22" customFormat="1" ht="21.2" customHeight="1">
      <c r="A28" s="23" t="s">
        <v>116</v>
      </c>
      <c r="B28" s="24" t="s">
        <v>117</v>
      </c>
      <c r="C28" s="37"/>
      <c r="D28" s="217"/>
      <c r="E28" s="40"/>
      <c r="F28" s="23" t="s">
        <v>116</v>
      </c>
      <c r="G28" s="24" t="s">
        <v>117</v>
      </c>
      <c r="H28" s="37"/>
      <c r="I28" s="217"/>
      <c r="J28" s="40"/>
      <c r="K28" s="23" t="s">
        <v>116</v>
      </c>
      <c r="L28" s="24" t="s">
        <v>117</v>
      </c>
      <c r="M28" s="37"/>
      <c r="N28" s="217"/>
      <c r="O28" s="40"/>
      <c r="P28" s="23" t="s">
        <v>116</v>
      </c>
      <c r="Q28" s="24" t="s">
        <v>117</v>
      </c>
      <c r="R28" s="37"/>
      <c r="S28" s="217"/>
    </row>
    <row r="29" spans="1:19" s="22" customFormat="1" ht="21.2" customHeight="1">
      <c r="A29" s="23" t="s">
        <v>480</v>
      </c>
      <c r="B29" s="24" t="s">
        <v>481</v>
      </c>
      <c r="C29" s="38"/>
      <c r="D29" s="217"/>
      <c r="E29" s="40"/>
      <c r="F29" s="23" t="s">
        <v>480</v>
      </c>
      <c r="G29" s="24" t="s">
        <v>481</v>
      </c>
      <c r="H29" s="38"/>
      <c r="I29" s="217"/>
      <c r="J29" s="40"/>
      <c r="K29" s="23" t="s">
        <v>480</v>
      </c>
      <c r="L29" s="24" t="s">
        <v>481</v>
      </c>
      <c r="M29" s="38"/>
      <c r="N29" s="217"/>
      <c r="O29" s="40"/>
      <c r="P29" s="23" t="s">
        <v>480</v>
      </c>
      <c r="Q29" s="24" t="s">
        <v>481</v>
      </c>
      <c r="R29" s="38"/>
      <c r="S29" s="217"/>
    </row>
    <row r="30" spans="1:19" s="22" customFormat="1" ht="21.2" customHeight="1">
      <c r="A30" s="44" t="s">
        <v>118</v>
      </c>
      <c r="B30" s="24" t="s">
        <v>119</v>
      </c>
      <c r="C30" s="37"/>
      <c r="D30" s="217"/>
      <c r="E30" s="40"/>
      <c r="F30" s="44" t="s">
        <v>118</v>
      </c>
      <c r="G30" s="24" t="s">
        <v>119</v>
      </c>
      <c r="H30" s="37"/>
      <c r="I30" s="217"/>
      <c r="J30" s="40"/>
      <c r="K30" s="44" t="s">
        <v>118</v>
      </c>
      <c r="L30" s="24" t="s">
        <v>119</v>
      </c>
      <c r="M30" s="37"/>
      <c r="N30" s="217"/>
      <c r="O30" s="40"/>
      <c r="P30" s="44" t="s">
        <v>118</v>
      </c>
      <c r="Q30" s="24" t="s">
        <v>119</v>
      </c>
      <c r="R30" s="37"/>
      <c r="S30" s="217"/>
    </row>
    <row r="31" spans="1:19" s="22" customFormat="1" ht="21.2" customHeight="1">
      <c r="A31" s="23">
        <v>100</v>
      </c>
      <c r="B31" s="24" t="s">
        <v>120</v>
      </c>
      <c r="C31" s="37"/>
      <c r="D31" s="217"/>
      <c r="E31" s="40"/>
      <c r="F31" s="23">
        <v>100</v>
      </c>
      <c r="G31" s="24" t="s">
        <v>120</v>
      </c>
      <c r="H31" s="37"/>
      <c r="I31" s="217"/>
      <c r="J31" s="40"/>
      <c r="K31" s="23">
        <v>100</v>
      </c>
      <c r="L31" s="24" t="s">
        <v>120</v>
      </c>
      <c r="M31" s="37"/>
      <c r="N31" s="217"/>
      <c r="O31" s="40"/>
      <c r="P31" s="23">
        <v>100</v>
      </c>
      <c r="Q31" s="24" t="s">
        <v>120</v>
      </c>
      <c r="R31" s="37"/>
      <c r="S31" s="217"/>
    </row>
    <row r="32" spans="1:19" s="22" customFormat="1" ht="21.2" customHeight="1">
      <c r="A32" s="23">
        <v>101</v>
      </c>
      <c r="B32" s="24" t="s">
        <v>121</v>
      </c>
      <c r="C32" s="37"/>
      <c r="D32" s="217"/>
      <c r="E32" s="40"/>
      <c r="F32" s="23">
        <v>101</v>
      </c>
      <c r="G32" s="24" t="s">
        <v>121</v>
      </c>
      <c r="H32" s="37"/>
      <c r="I32" s="217"/>
      <c r="J32" s="40"/>
      <c r="K32" s="23">
        <v>101</v>
      </c>
      <c r="L32" s="24" t="s">
        <v>121</v>
      </c>
      <c r="M32" s="37"/>
      <c r="N32" s="217"/>
      <c r="O32" s="40"/>
      <c r="P32" s="23">
        <v>101</v>
      </c>
      <c r="Q32" s="24" t="s">
        <v>121</v>
      </c>
      <c r="R32" s="37"/>
      <c r="S32" s="217"/>
    </row>
    <row r="33" spans="1:19" s="22" customFormat="1" ht="21.2" customHeight="1">
      <c r="A33" s="23" t="s">
        <v>502</v>
      </c>
      <c r="B33" s="24" t="s">
        <v>503</v>
      </c>
      <c r="C33" s="37"/>
      <c r="D33" s="217"/>
      <c r="E33" s="40"/>
      <c r="F33" s="23" t="s">
        <v>502</v>
      </c>
      <c r="G33" s="24" t="s">
        <v>503</v>
      </c>
      <c r="H33" s="37"/>
      <c r="I33" s="217"/>
      <c r="J33" s="40"/>
      <c r="K33" s="23" t="s">
        <v>502</v>
      </c>
      <c r="L33" s="24" t="s">
        <v>503</v>
      </c>
      <c r="M33" s="37"/>
      <c r="N33" s="217"/>
      <c r="O33" s="40"/>
      <c r="P33" s="23" t="s">
        <v>502</v>
      </c>
      <c r="Q33" s="24" t="s">
        <v>503</v>
      </c>
      <c r="R33" s="37"/>
      <c r="S33" s="217"/>
    </row>
    <row r="34" spans="1:19" s="22" customFormat="1" ht="21.2" customHeight="1">
      <c r="A34" s="23" t="s">
        <v>504</v>
      </c>
      <c r="B34" s="24" t="s">
        <v>505</v>
      </c>
      <c r="C34" s="38"/>
      <c r="D34" s="217"/>
      <c r="E34" s="40"/>
      <c r="F34" s="23" t="s">
        <v>504</v>
      </c>
      <c r="G34" s="24" t="s">
        <v>505</v>
      </c>
      <c r="H34" s="38"/>
      <c r="I34" s="217"/>
      <c r="J34" s="40"/>
      <c r="K34" s="23" t="s">
        <v>504</v>
      </c>
      <c r="L34" s="24" t="s">
        <v>505</v>
      </c>
      <c r="M34" s="38"/>
      <c r="N34" s="217"/>
      <c r="O34" s="40"/>
      <c r="P34" s="23" t="s">
        <v>504</v>
      </c>
      <c r="Q34" s="24" t="s">
        <v>505</v>
      </c>
      <c r="R34" s="38"/>
      <c r="S34" s="217"/>
    </row>
    <row r="35" spans="1:19" s="22" customFormat="1" ht="21.2" customHeight="1">
      <c r="A35" s="23" t="s">
        <v>506</v>
      </c>
      <c r="B35" s="24" t="s">
        <v>507</v>
      </c>
      <c r="C35" s="37"/>
      <c r="D35" s="217"/>
      <c r="E35" s="40"/>
      <c r="F35" s="23" t="s">
        <v>506</v>
      </c>
      <c r="G35" s="24" t="s">
        <v>507</v>
      </c>
      <c r="H35" s="37"/>
      <c r="I35" s="217"/>
      <c r="J35" s="40"/>
      <c r="K35" s="23" t="s">
        <v>506</v>
      </c>
      <c r="L35" s="24" t="s">
        <v>507</v>
      </c>
      <c r="M35" s="37"/>
      <c r="N35" s="217"/>
      <c r="O35" s="40"/>
      <c r="P35" s="23" t="s">
        <v>506</v>
      </c>
      <c r="Q35" s="24" t="s">
        <v>507</v>
      </c>
      <c r="R35" s="37"/>
      <c r="S35" s="217"/>
    </row>
    <row r="36" spans="1:19" s="22" customFormat="1" ht="21.2" customHeight="1">
      <c r="A36" s="23"/>
      <c r="B36" s="24"/>
      <c r="C36" s="37"/>
      <c r="D36" s="217"/>
      <c r="E36" s="40"/>
      <c r="F36" s="23"/>
      <c r="G36" s="24"/>
      <c r="H36" s="37"/>
      <c r="I36" s="217"/>
      <c r="J36" s="40"/>
      <c r="K36" s="23"/>
      <c r="L36" s="24"/>
      <c r="M36" s="37"/>
      <c r="N36" s="217"/>
      <c r="O36" s="40"/>
      <c r="P36" s="23"/>
      <c r="Q36" s="24"/>
      <c r="R36" s="37"/>
      <c r="S36" s="217"/>
    </row>
    <row r="37" spans="1:19" s="22" customFormat="1" ht="21.2" customHeight="1">
      <c r="A37" s="23"/>
      <c r="B37" s="24"/>
      <c r="C37" s="37"/>
      <c r="D37" s="217"/>
      <c r="E37" s="40"/>
      <c r="F37" s="23"/>
      <c r="G37" s="24"/>
      <c r="H37" s="37"/>
      <c r="I37" s="217"/>
      <c r="J37" s="40"/>
      <c r="K37" s="23"/>
      <c r="L37" s="24"/>
      <c r="M37" s="37"/>
      <c r="N37" s="217"/>
      <c r="O37" s="40"/>
      <c r="P37" s="23"/>
      <c r="Q37" s="24"/>
      <c r="R37" s="37"/>
      <c r="S37" s="217"/>
    </row>
    <row r="38" spans="1:19" s="22" customFormat="1" ht="21.2" customHeight="1">
      <c r="A38" s="23"/>
      <c r="B38" s="24"/>
      <c r="C38" s="37"/>
      <c r="D38" s="217"/>
      <c r="E38" s="40"/>
      <c r="F38" s="23"/>
      <c r="G38" s="24"/>
      <c r="H38" s="37"/>
      <c r="I38" s="217"/>
      <c r="J38" s="40"/>
      <c r="K38" s="23"/>
      <c r="L38" s="24"/>
      <c r="M38" s="37"/>
      <c r="N38" s="217"/>
      <c r="O38" s="40"/>
      <c r="P38" s="23"/>
      <c r="Q38" s="24"/>
      <c r="R38" s="37"/>
      <c r="S38" s="217"/>
    </row>
    <row r="39" spans="1:19" s="22" customFormat="1" ht="21.2" customHeight="1">
      <c r="A39" s="23"/>
      <c r="B39" s="24"/>
      <c r="C39" s="37"/>
      <c r="D39" s="217"/>
      <c r="E39" s="40"/>
      <c r="F39" s="23"/>
      <c r="G39" s="24"/>
      <c r="H39" s="37"/>
      <c r="I39" s="217"/>
      <c r="J39" s="40"/>
      <c r="K39" s="23"/>
      <c r="L39" s="24"/>
      <c r="M39" s="37"/>
      <c r="N39" s="217"/>
      <c r="O39" s="40"/>
      <c r="P39" s="23"/>
      <c r="Q39" s="24"/>
      <c r="R39" s="37"/>
      <c r="S39" s="217"/>
    </row>
    <row r="40" spans="1:19" s="22" customFormat="1" ht="21.2" customHeight="1">
      <c r="A40" s="23"/>
      <c r="B40" s="24"/>
      <c r="C40" s="37"/>
      <c r="D40" s="217"/>
      <c r="E40" s="40"/>
      <c r="F40" s="23"/>
      <c r="G40" s="24"/>
      <c r="H40" s="37"/>
      <c r="I40" s="217"/>
      <c r="J40" s="40"/>
      <c r="K40" s="23"/>
      <c r="L40" s="24"/>
      <c r="M40" s="37"/>
      <c r="N40" s="217"/>
      <c r="O40" s="40"/>
      <c r="P40" s="23"/>
      <c r="Q40" s="24"/>
      <c r="R40" s="37"/>
      <c r="S40" s="217"/>
    </row>
    <row r="41" spans="1:19" s="22" customFormat="1" ht="21.2" customHeight="1">
      <c r="A41" s="23"/>
      <c r="B41" s="24"/>
      <c r="C41" s="37"/>
      <c r="D41" s="217"/>
      <c r="E41" s="40"/>
      <c r="F41" s="23"/>
      <c r="G41" s="24"/>
      <c r="H41" s="37"/>
      <c r="I41" s="217"/>
      <c r="J41" s="40"/>
      <c r="K41" s="23"/>
      <c r="L41" s="24"/>
      <c r="M41" s="37"/>
      <c r="N41" s="217"/>
      <c r="O41" s="40"/>
      <c r="P41" s="23"/>
      <c r="Q41" s="24"/>
      <c r="R41" s="37"/>
      <c r="S41" s="217"/>
    </row>
    <row r="42" spans="1:19" s="22" customFormat="1" ht="21.2" customHeight="1">
      <c r="A42" s="271" t="s">
        <v>187</v>
      </c>
      <c r="B42" s="272"/>
      <c r="C42" s="246"/>
      <c r="D42" s="35"/>
      <c r="E42" s="40"/>
      <c r="F42" s="272" t="s">
        <v>187</v>
      </c>
      <c r="G42" s="360"/>
      <c r="H42" s="246"/>
      <c r="I42" s="35"/>
      <c r="J42" s="40"/>
      <c r="K42" s="272" t="s">
        <v>187</v>
      </c>
      <c r="L42" s="360"/>
      <c r="M42" s="246"/>
      <c r="N42" s="35"/>
      <c r="O42" s="40"/>
      <c r="P42" s="271" t="s">
        <v>187</v>
      </c>
      <c r="Q42" s="272"/>
      <c r="R42" s="246"/>
      <c r="S42" s="35"/>
    </row>
    <row r="43" spans="1:19" s="22" customFormat="1" ht="21.2" customHeight="1">
      <c r="A43" s="220" t="s">
        <v>276</v>
      </c>
      <c r="B43" s="273"/>
      <c r="C43" s="274"/>
      <c r="D43" s="290"/>
      <c r="E43" s="40"/>
      <c r="F43" s="220" t="s">
        <v>276</v>
      </c>
      <c r="G43" s="273"/>
      <c r="H43" s="274"/>
      <c r="I43" s="290"/>
      <c r="J43" s="40"/>
      <c r="K43" s="220" t="s">
        <v>276</v>
      </c>
      <c r="L43" s="273"/>
      <c r="M43" s="274"/>
      <c r="N43" s="290"/>
      <c r="O43" s="40"/>
      <c r="P43" s="220" t="s">
        <v>276</v>
      </c>
      <c r="Q43" s="273"/>
      <c r="R43" s="274"/>
      <c r="S43" s="290"/>
    </row>
    <row r="44" spans="1:19" s="22" customFormat="1" ht="21.2" customHeight="1">
      <c r="A44" s="220" t="s">
        <v>189</v>
      </c>
      <c r="B44" s="273"/>
      <c r="C44" s="274"/>
      <c r="D44" s="290"/>
      <c r="E44" s="40"/>
      <c r="F44" s="220" t="s">
        <v>189</v>
      </c>
      <c r="G44" s="273"/>
      <c r="H44" s="274"/>
      <c r="I44" s="290"/>
      <c r="J44" s="40"/>
      <c r="K44" s="220" t="s">
        <v>189</v>
      </c>
      <c r="L44" s="273"/>
      <c r="M44" s="274"/>
      <c r="N44" s="290"/>
      <c r="O44" s="40"/>
      <c r="P44" s="220" t="s">
        <v>189</v>
      </c>
      <c r="Q44" s="273"/>
      <c r="R44" s="274"/>
      <c r="S44" s="290"/>
    </row>
    <row r="45" spans="1:19" s="22" customFormat="1" ht="21.2" customHeight="1">
      <c r="A45" s="220" t="s">
        <v>190</v>
      </c>
      <c r="B45" s="273"/>
      <c r="C45" s="274"/>
      <c r="D45" s="290"/>
      <c r="E45" s="40"/>
      <c r="F45" s="220" t="s">
        <v>190</v>
      </c>
      <c r="G45" s="273"/>
      <c r="H45" s="274"/>
      <c r="I45" s="290"/>
      <c r="J45" s="40"/>
      <c r="K45" s="220" t="s">
        <v>190</v>
      </c>
      <c r="L45" s="273"/>
      <c r="M45" s="274"/>
      <c r="N45" s="290"/>
      <c r="O45" s="40"/>
      <c r="P45" s="220" t="s">
        <v>190</v>
      </c>
      <c r="Q45" s="273"/>
      <c r="R45" s="274"/>
      <c r="S45" s="290"/>
    </row>
    <row r="46" spans="1:19" ht="23.45" customHeight="1">
      <c r="A46" s="220" t="s">
        <v>268</v>
      </c>
      <c r="B46" s="273"/>
      <c r="C46" s="274"/>
      <c r="D46" s="290"/>
      <c r="E46" s="40"/>
      <c r="F46" s="220" t="s">
        <v>268</v>
      </c>
      <c r="G46" s="273"/>
      <c r="H46" s="274"/>
      <c r="I46" s="290"/>
      <c r="J46" s="40"/>
      <c r="K46" s="220" t="s">
        <v>268</v>
      </c>
      <c r="L46" s="273"/>
      <c r="M46" s="274"/>
      <c r="N46" s="290"/>
      <c r="O46" s="40"/>
      <c r="P46" s="220" t="s">
        <v>268</v>
      </c>
      <c r="Q46" s="273"/>
      <c r="R46" s="274"/>
      <c r="S46" s="290"/>
    </row>
    <row r="47" spans="1:19" ht="22.7" customHeight="1">
      <c r="A47" s="220" t="s">
        <v>385</v>
      </c>
      <c r="B47" s="273"/>
      <c r="C47" s="274"/>
      <c r="D47" s="290"/>
      <c r="E47" s="40"/>
      <c r="F47" s="220" t="s">
        <v>385</v>
      </c>
      <c r="G47" s="273"/>
      <c r="H47" s="274"/>
      <c r="I47" s="290"/>
      <c r="J47" s="40"/>
      <c r="K47" s="220" t="s">
        <v>385</v>
      </c>
      <c r="L47" s="273"/>
      <c r="M47" s="274"/>
      <c r="N47" s="290"/>
      <c r="O47" s="40"/>
      <c r="P47" s="220" t="s">
        <v>385</v>
      </c>
      <c r="Q47" s="273"/>
      <c r="R47" s="274"/>
      <c r="S47" s="290"/>
    </row>
    <row r="48" spans="1:19" ht="22.7" customHeight="1">
      <c r="A48" s="220" t="s">
        <v>191</v>
      </c>
      <c r="B48" s="273"/>
      <c r="C48" s="274"/>
      <c r="D48" s="290"/>
      <c r="E48" s="40"/>
      <c r="F48" s="220" t="s">
        <v>191</v>
      </c>
      <c r="G48" s="273"/>
      <c r="H48" s="274"/>
      <c r="I48" s="290"/>
      <c r="J48" s="40"/>
      <c r="K48" s="220" t="s">
        <v>191</v>
      </c>
      <c r="L48" s="273"/>
      <c r="M48" s="274"/>
      <c r="N48" s="290"/>
      <c r="O48" s="40"/>
      <c r="P48" s="220" t="s">
        <v>191</v>
      </c>
      <c r="Q48" s="273"/>
      <c r="R48" s="274"/>
      <c r="S48" s="290"/>
    </row>
    <row r="49" spans="1:19" ht="22.7" customHeight="1">
      <c r="A49" s="220" t="s">
        <v>549</v>
      </c>
      <c r="B49" s="273"/>
      <c r="C49" s="274"/>
      <c r="D49" s="290"/>
      <c r="E49" s="40"/>
      <c r="F49" s="220" t="s">
        <v>549</v>
      </c>
      <c r="G49" s="273"/>
      <c r="H49" s="274"/>
      <c r="I49" s="290"/>
      <c r="J49" s="40"/>
      <c r="K49" s="220" t="s">
        <v>549</v>
      </c>
      <c r="L49" s="273"/>
      <c r="M49" s="274"/>
      <c r="N49" s="290"/>
      <c r="O49" s="40"/>
      <c r="P49" s="220" t="s">
        <v>549</v>
      </c>
      <c r="Q49" s="273"/>
      <c r="R49" s="274"/>
      <c r="S49" s="290"/>
    </row>
    <row r="50" spans="1:19" s="34" customFormat="1" ht="27.2" hidden="1" customHeight="1">
      <c r="A50" s="275" t="s">
        <v>194</v>
      </c>
      <c r="B50" s="276"/>
      <c r="C50" s="276"/>
      <c r="D50" s="276"/>
      <c r="E50" s="40"/>
      <c r="F50" s="275" t="s">
        <v>194</v>
      </c>
      <c r="G50" s="276"/>
      <c r="H50" s="276"/>
      <c r="I50" s="276"/>
      <c r="J50" s="40"/>
      <c r="K50" s="275" t="s">
        <v>194</v>
      </c>
      <c r="L50" s="276"/>
      <c r="M50" s="276"/>
      <c r="N50" s="292"/>
      <c r="O50" s="40"/>
      <c r="P50" s="275" t="s">
        <v>194</v>
      </c>
      <c r="Q50" s="276"/>
      <c r="R50" s="276"/>
      <c r="S50" s="292"/>
    </row>
    <row r="51" spans="1:19" s="34" customFormat="1" ht="22.7" hidden="1" customHeight="1">
      <c r="A51" s="277" t="s">
        <v>195</v>
      </c>
      <c r="B51" s="278"/>
      <c r="C51" s="278"/>
      <c r="D51" s="278"/>
      <c r="E51" s="41"/>
      <c r="F51" s="277" t="s">
        <v>195</v>
      </c>
      <c r="G51" s="278"/>
      <c r="H51" s="278"/>
      <c r="I51" s="278"/>
      <c r="J51" s="41"/>
      <c r="K51" s="277" t="s">
        <v>195</v>
      </c>
      <c r="L51" s="278"/>
      <c r="M51" s="278"/>
      <c r="N51" s="291"/>
      <c r="O51" s="41"/>
      <c r="P51" s="277" t="s">
        <v>195</v>
      </c>
      <c r="Q51" s="278"/>
      <c r="R51" s="278"/>
      <c r="S51" s="291"/>
    </row>
    <row r="52" spans="1:19" ht="23.45" customHeight="1"/>
  </sheetData>
  <mergeCells count="49">
    <mergeCell ref="A51:D51"/>
    <mergeCell ref="F51:I51"/>
    <mergeCell ref="K51:N51"/>
    <mergeCell ref="P51:S51"/>
    <mergeCell ref="B49:D49"/>
    <mergeCell ref="G49:I49"/>
    <mergeCell ref="L49:N49"/>
    <mergeCell ref="Q49:S49"/>
    <mergeCell ref="A50:D50"/>
    <mergeCell ref="F50:I50"/>
    <mergeCell ref="K50:N50"/>
    <mergeCell ref="P50:S50"/>
    <mergeCell ref="B47:D47"/>
    <mergeCell ref="G47:I47"/>
    <mergeCell ref="L47:N47"/>
    <mergeCell ref="Q47:S47"/>
    <mergeCell ref="B48:D48"/>
    <mergeCell ref="G48:I48"/>
    <mergeCell ref="L48:N48"/>
    <mergeCell ref="Q48:S48"/>
    <mergeCell ref="B45:D45"/>
    <mergeCell ref="G45:I45"/>
    <mergeCell ref="L45:N45"/>
    <mergeCell ref="Q45:S45"/>
    <mergeCell ref="B46:D46"/>
    <mergeCell ref="G46:I46"/>
    <mergeCell ref="L46:N46"/>
    <mergeCell ref="Q46:S46"/>
    <mergeCell ref="A1:S1"/>
    <mergeCell ref="A2:N2"/>
    <mergeCell ref="A7:D7"/>
    <mergeCell ref="F7:N7"/>
    <mergeCell ref="P7:S7"/>
    <mergeCell ref="A8:D8"/>
    <mergeCell ref="F8:I8"/>
    <mergeCell ref="K8:N8"/>
    <mergeCell ref="P8:S8"/>
    <mergeCell ref="B44:D44"/>
    <mergeCell ref="G44:I44"/>
    <mergeCell ref="L44:N44"/>
    <mergeCell ref="Q44:S44"/>
    <mergeCell ref="A42:B42"/>
    <mergeCell ref="F42:G42"/>
    <mergeCell ref="K42:L42"/>
    <mergeCell ref="P42:Q42"/>
    <mergeCell ref="B43:D43"/>
    <mergeCell ref="G43:I43"/>
    <mergeCell ref="L43:N43"/>
    <mergeCell ref="Q43:S43"/>
  </mergeCells>
  <pageMargins left="0.31496062992125984" right="0" top="7.874015748031496E-2" bottom="0" header="0.31496062992125984" footer="0.31496062992125984"/>
  <pageSetup paperSize="9" scale="75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D9CD0-D4D9-4BB8-A58E-46810B88E554}">
  <dimension ref="A1:T52"/>
  <sheetViews>
    <sheetView topLeftCell="A3" zoomScale="90" zoomScaleNormal="90" workbookViewId="0">
      <selection activeCell="E57" sqref="E57"/>
    </sheetView>
  </sheetViews>
  <sheetFormatPr defaultColWidth="9" defaultRowHeight="18.75" customHeight="1"/>
  <cols>
    <col min="1" max="1" width="5" style="21" customWidth="1"/>
    <col min="2" max="2" width="11.875" style="21" customWidth="1"/>
    <col min="3" max="3" width="4.75" style="21" customWidth="1"/>
    <col min="4" max="4" width="7.875" style="21" customWidth="1"/>
    <col min="5" max="5" width="0.375" style="21" customWidth="1"/>
    <col min="6" max="6" width="5" style="21" customWidth="1"/>
    <col min="7" max="7" width="11.875" style="21" customWidth="1"/>
    <col min="8" max="8" width="4.75" style="21" customWidth="1"/>
    <col min="9" max="9" width="7.875" style="21" customWidth="1"/>
    <col min="10" max="10" width="0.375" style="21" customWidth="1"/>
    <col min="11" max="11" width="5" style="21" customWidth="1"/>
    <col min="12" max="12" width="11.875" style="21" customWidth="1"/>
    <col min="13" max="13" width="4.75" style="21" customWidth="1"/>
    <col min="14" max="14" width="7.875" style="21" customWidth="1"/>
    <col min="15" max="15" width="0.375" style="21" customWidth="1"/>
    <col min="16" max="16" width="5" style="21" customWidth="1"/>
    <col min="17" max="17" width="11.875" style="21" customWidth="1"/>
    <col min="18" max="18" width="4.75" style="21" customWidth="1"/>
    <col min="19" max="19" width="7.875" style="21" customWidth="1"/>
    <col min="20" max="16384" width="9" style="21"/>
  </cols>
  <sheetData>
    <row r="1" spans="1:20" ht="19.7" hidden="1" customHeight="1">
      <c r="A1" s="264" t="s">
        <v>144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  <c r="R1" s="264"/>
      <c r="S1" s="264"/>
    </row>
    <row r="2" spans="1:20" ht="18.75" hidden="1" customHeight="1">
      <c r="A2" s="264" t="s">
        <v>1</v>
      </c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</row>
    <row r="3" spans="1:20" ht="18.75" customHeight="1">
      <c r="A3" s="219"/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</row>
    <row r="4" spans="1:20" ht="18.75" customHeight="1">
      <c r="A4" s="219"/>
      <c r="B4" s="219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1:20" ht="21.2" customHeight="1">
      <c r="A5" s="219"/>
      <c r="B5" s="219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1:20" ht="21.2" customHeight="1">
      <c r="A6" s="219"/>
      <c r="B6" s="219"/>
      <c r="C6" s="219"/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19"/>
    </row>
    <row r="7" spans="1:20" s="34" customFormat="1" ht="26.45" customHeight="1">
      <c r="A7" s="301" t="s">
        <v>144</v>
      </c>
      <c r="B7" s="301"/>
      <c r="C7" s="301"/>
      <c r="D7" s="301"/>
      <c r="E7" s="213"/>
      <c r="F7" s="302" t="s">
        <v>293</v>
      </c>
      <c r="G7" s="302"/>
      <c r="H7" s="302"/>
      <c r="I7" s="302"/>
      <c r="J7" s="302"/>
      <c r="K7" s="302"/>
      <c r="L7" s="302"/>
      <c r="M7" s="302"/>
      <c r="N7" s="302"/>
      <c r="O7" s="212"/>
      <c r="P7" s="303" t="s">
        <v>458</v>
      </c>
      <c r="Q7" s="303"/>
      <c r="R7" s="303"/>
      <c r="S7" s="303"/>
      <c r="T7" s="214"/>
    </row>
    <row r="8" spans="1:20" ht="25.5" customHeight="1">
      <c r="A8" s="295" t="s">
        <v>544</v>
      </c>
      <c r="B8" s="295"/>
      <c r="C8" s="295"/>
      <c r="D8" s="295"/>
      <c r="E8" s="39"/>
      <c r="F8" s="295" t="s">
        <v>544</v>
      </c>
      <c r="G8" s="295"/>
      <c r="H8" s="295"/>
      <c r="I8" s="295"/>
      <c r="J8" s="39"/>
      <c r="K8" s="295" t="s">
        <v>544</v>
      </c>
      <c r="L8" s="295"/>
      <c r="M8" s="295"/>
      <c r="N8" s="295"/>
      <c r="O8" s="39"/>
      <c r="P8" s="295" t="s">
        <v>544</v>
      </c>
      <c r="Q8" s="295"/>
      <c r="R8" s="295"/>
      <c r="S8" s="295"/>
    </row>
    <row r="9" spans="1:20" ht="21.95" customHeight="1">
      <c r="A9" s="29" t="s">
        <v>93</v>
      </c>
      <c r="B9" s="220" t="s">
        <v>467</v>
      </c>
      <c r="C9" s="36" t="s">
        <v>297</v>
      </c>
      <c r="D9" s="220" t="s">
        <v>298</v>
      </c>
      <c r="E9" s="40"/>
      <c r="F9" s="29" t="s">
        <v>93</v>
      </c>
      <c r="G9" s="220" t="s">
        <v>467</v>
      </c>
      <c r="H9" s="36" t="s">
        <v>297</v>
      </c>
      <c r="I9" s="220" t="s">
        <v>298</v>
      </c>
      <c r="J9" s="40"/>
      <c r="K9" s="29" t="s">
        <v>93</v>
      </c>
      <c r="L9" s="220" t="s">
        <v>467</v>
      </c>
      <c r="M9" s="36" t="s">
        <v>297</v>
      </c>
      <c r="N9" s="220" t="s">
        <v>298</v>
      </c>
      <c r="O9" s="40"/>
      <c r="P9" s="29" t="s">
        <v>93</v>
      </c>
      <c r="Q9" s="220" t="s">
        <v>467</v>
      </c>
      <c r="R9" s="36" t="s">
        <v>297</v>
      </c>
      <c r="S9" s="220" t="s">
        <v>298</v>
      </c>
    </row>
    <row r="10" spans="1:20" s="22" customFormat="1" ht="21.2" customHeight="1">
      <c r="A10" s="44" t="s">
        <v>494</v>
      </c>
      <c r="B10" s="24" t="s">
        <v>495</v>
      </c>
      <c r="C10" s="37"/>
      <c r="D10" s="217"/>
      <c r="E10" s="40"/>
      <c r="F10" s="44" t="s">
        <v>494</v>
      </c>
      <c r="G10" s="24" t="s">
        <v>495</v>
      </c>
      <c r="H10" s="37"/>
      <c r="I10" s="217"/>
      <c r="J10" s="40"/>
      <c r="K10" s="44" t="s">
        <v>494</v>
      </c>
      <c r="L10" s="24" t="s">
        <v>495</v>
      </c>
      <c r="M10" s="37"/>
      <c r="N10" s="217"/>
      <c r="O10" s="40"/>
      <c r="P10" s="44" t="s">
        <v>494</v>
      </c>
      <c r="Q10" s="24" t="s">
        <v>495</v>
      </c>
      <c r="R10" s="37"/>
      <c r="S10" s="217"/>
    </row>
    <row r="11" spans="1:20" s="22" customFormat="1" ht="21.2" customHeight="1">
      <c r="A11" s="44" t="s">
        <v>494</v>
      </c>
      <c r="B11" s="24" t="s">
        <v>528</v>
      </c>
      <c r="C11" s="37"/>
      <c r="D11" s="217"/>
      <c r="E11" s="40"/>
      <c r="F11" s="44" t="s">
        <v>494</v>
      </c>
      <c r="G11" s="24" t="s">
        <v>528</v>
      </c>
      <c r="H11" s="37"/>
      <c r="I11" s="217"/>
      <c r="J11" s="40"/>
      <c r="K11" s="44" t="s">
        <v>494</v>
      </c>
      <c r="L11" s="24" t="s">
        <v>528</v>
      </c>
      <c r="M11" s="37"/>
      <c r="N11" s="217"/>
      <c r="O11" s="40"/>
      <c r="P11" s="44" t="s">
        <v>494</v>
      </c>
      <c r="Q11" s="24" t="s">
        <v>528</v>
      </c>
      <c r="R11" s="37"/>
      <c r="S11" s="217"/>
    </row>
    <row r="12" spans="1:20" s="22" customFormat="1" ht="21.2" customHeight="1">
      <c r="A12" s="44" t="s">
        <v>496</v>
      </c>
      <c r="B12" s="24" t="s">
        <v>497</v>
      </c>
      <c r="C12" s="37"/>
      <c r="D12" s="217"/>
      <c r="E12" s="40"/>
      <c r="F12" s="44" t="s">
        <v>496</v>
      </c>
      <c r="G12" s="24" t="s">
        <v>497</v>
      </c>
      <c r="H12" s="37"/>
      <c r="I12" s="217"/>
      <c r="J12" s="40"/>
      <c r="K12" s="44" t="s">
        <v>496</v>
      </c>
      <c r="L12" s="24" t="s">
        <v>497</v>
      </c>
      <c r="M12" s="37"/>
      <c r="N12" s="217"/>
      <c r="O12" s="40"/>
      <c r="P12" s="44" t="s">
        <v>496</v>
      </c>
      <c r="Q12" s="24" t="s">
        <v>497</v>
      </c>
      <c r="R12" s="37"/>
      <c r="S12" s="217"/>
    </row>
    <row r="13" spans="1:20" s="22" customFormat="1" ht="21.2" customHeight="1">
      <c r="A13" s="44" t="s">
        <v>496</v>
      </c>
      <c r="B13" s="24" t="s">
        <v>529</v>
      </c>
      <c r="C13" s="37"/>
      <c r="D13" s="217"/>
      <c r="E13" s="40"/>
      <c r="F13" s="44" t="s">
        <v>496</v>
      </c>
      <c r="G13" s="24" t="s">
        <v>529</v>
      </c>
      <c r="H13" s="37"/>
      <c r="I13" s="217"/>
      <c r="J13" s="40"/>
      <c r="K13" s="44" t="s">
        <v>496</v>
      </c>
      <c r="L13" s="24" t="s">
        <v>529</v>
      </c>
      <c r="M13" s="37"/>
      <c r="N13" s="217"/>
      <c r="O13" s="40"/>
      <c r="P13" s="44" t="s">
        <v>496</v>
      </c>
      <c r="Q13" s="24" t="s">
        <v>529</v>
      </c>
      <c r="R13" s="37"/>
      <c r="S13" s="217"/>
    </row>
    <row r="14" spans="1:20" s="22" customFormat="1" ht="21.2" customHeight="1">
      <c r="A14" s="23" t="s">
        <v>530</v>
      </c>
      <c r="B14" s="24" t="s">
        <v>531</v>
      </c>
      <c r="C14" s="37"/>
      <c r="D14" s="217"/>
      <c r="E14" s="40"/>
      <c r="F14" s="23" t="s">
        <v>530</v>
      </c>
      <c r="G14" s="24" t="s">
        <v>531</v>
      </c>
      <c r="H14" s="37"/>
      <c r="I14" s="217"/>
      <c r="J14" s="40"/>
      <c r="K14" s="23" t="s">
        <v>530</v>
      </c>
      <c r="L14" s="24" t="s">
        <v>531</v>
      </c>
      <c r="M14" s="37"/>
      <c r="N14" s="217"/>
      <c r="O14" s="40"/>
      <c r="P14" s="23" t="s">
        <v>530</v>
      </c>
      <c r="Q14" s="24" t="s">
        <v>531</v>
      </c>
      <c r="R14" s="37"/>
      <c r="S14" s="217"/>
    </row>
    <row r="15" spans="1:20" s="22" customFormat="1" ht="21.2" customHeight="1">
      <c r="A15" s="23" t="s">
        <v>416</v>
      </c>
      <c r="B15" s="24" t="s">
        <v>493</v>
      </c>
      <c r="C15" s="37"/>
      <c r="D15" s="217"/>
      <c r="E15" s="40"/>
      <c r="F15" s="23" t="s">
        <v>416</v>
      </c>
      <c r="G15" s="24" t="s">
        <v>493</v>
      </c>
      <c r="H15" s="37"/>
      <c r="I15" s="217"/>
      <c r="J15" s="40"/>
      <c r="K15" s="23" t="s">
        <v>416</v>
      </c>
      <c r="L15" s="24" t="s">
        <v>493</v>
      </c>
      <c r="M15" s="37"/>
      <c r="N15" s="217"/>
      <c r="O15" s="40"/>
      <c r="P15" s="23" t="s">
        <v>416</v>
      </c>
      <c r="Q15" s="24" t="s">
        <v>493</v>
      </c>
      <c r="R15" s="37"/>
      <c r="S15" s="217"/>
    </row>
    <row r="16" spans="1:20" s="22" customFormat="1" ht="21.2" customHeight="1">
      <c r="A16" s="44" t="s">
        <v>421</v>
      </c>
      <c r="B16" s="24" t="s">
        <v>550</v>
      </c>
      <c r="C16" s="37"/>
      <c r="D16" s="217"/>
      <c r="E16" s="40"/>
      <c r="F16" s="44" t="s">
        <v>421</v>
      </c>
      <c r="G16" s="24" t="s">
        <v>550</v>
      </c>
      <c r="H16" s="37"/>
      <c r="I16" s="217"/>
      <c r="J16" s="40"/>
      <c r="K16" s="44" t="s">
        <v>421</v>
      </c>
      <c r="L16" s="24" t="s">
        <v>550</v>
      </c>
      <c r="M16" s="37"/>
      <c r="N16" s="217"/>
      <c r="O16" s="40"/>
      <c r="P16" s="44" t="s">
        <v>421</v>
      </c>
      <c r="Q16" s="24" t="s">
        <v>550</v>
      </c>
      <c r="R16" s="37"/>
      <c r="S16" s="217"/>
    </row>
    <row r="17" spans="1:19" s="22" customFormat="1" ht="21.2" customHeight="1">
      <c r="A17" s="44" t="s">
        <v>101</v>
      </c>
      <c r="B17" s="24" t="s">
        <v>551</v>
      </c>
      <c r="C17" s="37"/>
      <c r="D17" s="217"/>
      <c r="E17" s="40"/>
      <c r="F17" s="44" t="s">
        <v>101</v>
      </c>
      <c r="G17" s="24" t="s">
        <v>551</v>
      </c>
      <c r="H17" s="37"/>
      <c r="I17" s="217"/>
      <c r="J17" s="40"/>
      <c r="K17" s="44" t="s">
        <v>101</v>
      </c>
      <c r="L17" s="24" t="s">
        <v>551</v>
      </c>
      <c r="M17" s="37"/>
      <c r="N17" s="217"/>
      <c r="O17" s="40"/>
      <c r="P17" s="44" t="s">
        <v>101</v>
      </c>
      <c r="Q17" s="24" t="s">
        <v>551</v>
      </c>
      <c r="R17" s="37"/>
      <c r="S17" s="217"/>
    </row>
    <row r="18" spans="1:19" s="22" customFormat="1" ht="21.2" customHeight="1">
      <c r="A18" s="44" t="s">
        <v>411</v>
      </c>
      <c r="B18" s="24" t="s">
        <v>552</v>
      </c>
      <c r="C18" s="37"/>
      <c r="D18" s="217"/>
      <c r="E18" s="40"/>
      <c r="F18" s="44" t="s">
        <v>411</v>
      </c>
      <c r="G18" s="24" t="s">
        <v>552</v>
      </c>
      <c r="H18" s="37"/>
      <c r="I18" s="217"/>
      <c r="J18" s="40"/>
      <c r="K18" s="44" t="s">
        <v>411</v>
      </c>
      <c r="L18" s="24" t="s">
        <v>552</v>
      </c>
      <c r="M18" s="37"/>
      <c r="N18" s="217"/>
      <c r="O18" s="40"/>
      <c r="P18" s="44" t="s">
        <v>411</v>
      </c>
      <c r="Q18" s="24" t="s">
        <v>552</v>
      </c>
      <c r="R18" s="37"/>
      <c r="S18" s="217"/>
    </row>
    <row r="19" spans="1:19" s="22" customFormat="1" ht="21.2" customHeight="1">
      <c r="A19" s="44" t="s">
        <v>103</v>
      </c>
      <c r="B19" s="24" t="s">
        <v>553</v>
      </c>
      <c r="C19" s="37"/>
      <c r="D19" s="217"/>
      <c r="E19" s="40"/>
      <c r="F19" s="44" t="s">
        <v>103</v>
      </c>
      <c r="G19" s="24" t="s">
        <v>553</v>
      </c>
      <c r="H19" s="37"/>
      <c r="I19" s="217"/>
      <c r="J19" s="40"/>
      <c r="K19" s="44" t="s">
        <v>103</v>
      </c>
      <c r="L19" s="24" t="s">
        <v>553</v>
      </c>
      <c r="M19" s="37"/>
      <c r="N19" s="217"/>
      <c r="O19" s="40"/>
      <c r="P19" s="44" t="s">
        <v>103</v>
      </c>
      <c r="Q19" s="24" t="s">
        <v>553</v>
      </c>
      <c r="R19" s="37"/>
      <c r="S19" s="217"/>
    </row>
    <row r="20" spans="1:19" s="22" customFormat="1" ht="21.2" customHeight="1">
      <c r="A20" s="23" t="s">
        <v>545</v>
      </c>
      <c r="B20" s="24" t="s">
        <v>554</v>
      </c>
      <c r="C20" s="37"/>
      <c r="D20" s="217"/>
      <c r="E20" s="40"/>
      <c r="F20" s="23" t="s">
        <v>545</v>
      </c>
      <c r="G20" s="24" t="s">
        <v>554</v>
      </c>
      <c r="H20" s="37"/>
      <c r="I20" s="217"/>
      <c r="J20" s="40"/>
      <c r="K20" s="23" t="s">
        <v>545</v>
      </c>
      <c r="L20" s="24" t="s">
        <v>554</v>
      </c>
      <c r="M20" s="37"/>
      <c r="N20" s="217"/>
      <c r="O20" s="40"/>
      <c r="P20" s="23" t="s">
        <v>545</v>
      </c>
      <c r="Q20" s="24" t="s">
        <v>554</v>
      </c>
      <c r="R20" s="37"/>
      <c r="S20" s="217"/>
    </row>
    <row r="21" spans="1:19" s="22" customFormat="1" ht="21.2" customHeight="1">
      <c r="A21" s="23" t="s">
        <v>555</v>
      </c>
      <c r="B21" s="24" t="s">
        <v>556</v>
      </c>
      <c r="C21" s="37"/>
      <c r="D21" s="217"/>
      <c r="E21" s="40"/>
      <c r="F21" s="23" t="s">
        <v>555</v>
      </c>
      <c r="G21" s="24" t="s">
        <v>556</v>
      </c>
      <c r="H21" s="37"/>
      <c r="I21" s="217"/>
      <c r="J21" s="40"/>
      <c r="K21" s="23" t="s">
        <v>555</v>
      </c>
      <c r="L21" s="24" t="s">
        <v>556</v>
      </c>
      <c r="M21" s="37"/>
      <c r="N21" s="217"/>
      <c r="O21" s="40"/>
      <c r="P21" s="23" t="s">
        <v>555</v>
      </c>
      <c r="Q21" s="24" t="s">
        <v>556</v>
      </c>
      <c r="R21" s="37"/>
      <c r="S21" s="217"/>
    </row>
    <row r="22" spans="1:19" s="22" customFormat="1" ht="21.2" customHeight="1">
      <c r="A22" s="23" t="s">
        <v>557</v>
      </c>
      <c r="B22" s="24" t="s">
        <v>558</v>
      </c>
      <c r="C22" s="37"/>
      <c r="D22" s="217"/>
      <c r="E22" s="40"/>
      <c r="F22" s="23" t="s">
        <v>557</v>
      </c>
      <c r="G22" s="24" t="s">
        <v>558</v>
      </c>
      <c r="H22" s="37"/>
      <c r="I22" s="217"/>
      <c r="J22" s="40"/>
      <c r="K22" s="23" t="s">
        <v>557</v>
      </c>
      <c r="L22" s="24" t="s">
        <v>558</v>
      </c>
      <c r="M22" s="37"/>
      <c r="N22" s="217"/>
      <c r="O22" s="40"/>
      <c r="P22" s="23" t="s">
        <v>557</v>
      </c>
      <c r="Q22" s="24" t="s">
        <v>558</v>
      </c>
      <c r="R22" s="37"/>
      <c r="S22" s="217"/>
    </row>
    <row r="23" spans="1:19" s="22" customFormat="1" ht="21.2" customHeight="1">
      <c r="A23" s="23" t="s">
        <v>105</v>
      </c>
      <c r="B23" s="23" t="s">
        <v>106</v>
      </c>
      <c r="C23" s="37"/>
      <c r="D23" s="217"/>
      <c r="E23" s="40"/>
      <c r="F23" s="23" t="s">
        <v>105</v>
      </c>
      <c r="G23" s="23" t="s">
        <v>106</v>
      </c>
      <c r="H23" s="37"/>
      <c r="I23" s="217"/>
      <c r="J23" s="40"/>
      <c r="K23" s="23" t="s">
        <v>105</v>
      </c>
      <c r="L23" s="23" t="s">
        <v>106</v>
      </c>
      <c r="M23" s="37"/>
      <c r="N23" s="217"/>
      <c r="O23" s="40"/>
      <c r="P23" s="23" t="s">
        <v>105</v>
      </c>
      <c r="Q23" s="23" t="s">
        <v>106</v>
      </c>
      <c r="R23" s="37"/>
      <c r="S23" s="217"/>
    </row>
    <row r="24" spans="1:19" s="22" customFormat="1" ht="21.2" customHeight="1">
      <c r="A24" s="23" t="s">
        <v>107</v>
      </c>
      <c r="B24" s="24" t="s">
        <v>42</v>
      </c>
      <c r="C24" s="37"/>
      <c r="D24" s="217"/>
      <c r="E24" s="40"/>
      <c r="F24" s="23" t="s">
        <v>107</v>
      </c>
      <c r="G24" s="24" t="s">
        <v>42</v>
      </c>
      <c r="H24" s="37"/>
      <c r="I24" s="217"/>
      <c r="J24" s="40"/>
      <c r="K24" s="23" t="s">
        <v>107</v>
      </c>
      <c r="L24" s="24" t="s">
        <v>42</v>
      </c>
      <c r="M24" s="37"/>
      <c r="N24" s="217"/>
      <c r="O24" s="40"/>
      <c r="P24" s="23" t="s">
        <v>107</v>
      </c>
      <c r="Q24" s="24" t="s">
        <v>42</v>
      </c>
      <c r="R24" s="37"/>
      <c r="S24" s="217"/>
    </row>
    <row r="25" spans="1:19" s="22" customFormat="1" ht="21.2" customHeight="1">
      <c r="A25" s="23" t="s">
        <v>108</v>
      </c>
      <c r="B25" s="24" t="s">
        <v>109</v>
      </c>
      <c r="C25" s="37"/>
      <c r="D25" s="217"/>
      <c r="E25" s="40"/>
      <c r="F25" s="23" t="s">
        <v>108</v>
      </c>
      <c r="G25" s="24" t="s">
        <v>109</v>
      </c>
      <c r="H25" s="37"/>
      <c r="I25" s="217"/>
      <c r="J25" s="40"/>
      <c r="K25" s="23" t="s">
        <v>108</v>
      </c>
      <c r="L25" s="24" t="s">
        <v>109</v>
      </c>
      <c r="M25" s="37"/>
      <c r="N25" s="217"/>
      <c r="O25" s="40"/>
      <c r="P25" s="23" t="s">
        <v>108</v>
      </c>
      <c r="Q25" s="24" t="s">
        <v>109</v>
      </c>
      <c r="R25" s="37"/>
      <c r="S25" s="217"/>
    </row>
    <row r="26" spans="1:19" s="22" customFormat="1" ht="21.2" customHeight="1">
      <c r="A26" s="23" t="s">
        <v>438</v>
      </c>
      <c r="B26" s="24" t="s">
        <v>439</v>
      </c>
      <c r="C26" s="37"/>
      <c r="D26" s="217"/>
      <c r="E26" s="40"/>
      <c r="F26" s="23" t="s">
        <v>438</v>
      </c>
      <c r="G26" s="24" t="s">
        <v>439</v>
      </c>
      <c r="H26" s="37"/>
      <c r="I26" s="217"/>
      <c r="J26" s="40"/>
      <c r="K26" s="23" t="s">
        <v>438</v>
      </c>
      <c r="L26" s="24" t="s">
        <v>439</v>
      </c>
      <c r="M26" s="37"/>
      <c r="N26" s="217"/>
      <c r="O26" s="40"/>
      <c r="P26" s="23" t="s">
        <v>438</v>
      </c>
      <c r="Q26" s="24" t="s">
        <v>439</v>
      </c>
      <c r="R26" s="37"/>
      <c r="S26" s="217"/>
    </row>
    <row r="27" spans="1:19" s="22" customFormat="1" ht="21.2" customHeight="1">
      <c r="A27" s="23" t="s">
        <v>110</v>
      </c>
      <c r="B27" s="24" t="s">
        <v>111</v>
      </c>
      <c r="C27" s="37"/>
      <c r="D27" s="217"/>
      <c r="E27" s="40"/>
      <c r="F27" s="23" t="s">
        <v>110</v>
      </c>
      <c r="G27" s="24" t="s">
        <v>111</v>
      </c>
      <c r="H27" s="37"/>
      <c r="I27" s="217"/>
      <c r="J27" s="40"/>
      <c r="K27" s="23" t="s">
        <v>110</v>
      </c>
      <c r="L27" s="24" t="s">
        <v>111</v>
      </c>
      <c r="M27" s="37"/>
      <c r="N27" s="217"/>
      <c r="O27" s="40"/>
      <c r="P27" s="23" t="s">
        <v>110</v>
      </c>
      <c r="Q27" s="24" t="s">
        <v>111</v>
      </c>
      <c r="R27" s="37"/>
      <c r="S27" s="217"/>
    </row>
    <row r="28" spans="1:19" s="22" customFormat="1" ht="21.2" customHeight="1">
      <c r="A28" s="44" t="s">
        <v>112</v>
      </c>
      <c r="B28" s="24" t="s">
        <v>113</v>
      </c>
      <c r="C28" s="37"/>
      <c r="D28" s="217"/>
      <c r="E28" s="40"/>
      <c r="F28" s="44" t="s">
        <v>112</v>
      </c>
      <c r="G28" s="24" t="s">
        <v>113</v>
      </c>
      <c r="H28" s="37"/>
      <c r="I28" s="217"/>
      <c r="J28" s="40"/>
      <c r="K28" s="44" t="s">
        <v>112</v>
      </c>
      <c r="L28" s="24" t="s">
        <v>113</v>
      </c>
      <c r="M28" s="37"/>
      <c r="N28" s="217"/>
      <c r="O28" s="40"/>
      <c r="P28" s="44" t="s">
        <v>112</v>
      </c>
      <c r="Q28" s="24" t="s">
        <v>113</v>
      </c>
      <c r="R28" s="37"/>
      <c r="S28" s="217"/>
    </row>
    <row r="29" spans="1:19" s="22" customFormat="1" ht="21.2" customHeight="1">
      <c r="A29" s="23" t="s">
        <v>114</v>
      </c>
      <c r="B29" s="24" t="s">
        <v>115</v>
      </c>
      <c r="C29" s="38"/>
      <c r="D29" s="217"/>
      <c r="E29" s="40"/>
      <c r="F29" s="23" t="s">
        <v>114</v>
      </c>
      <c r="G29" s="24" t="s">
        <v>115</v>
      </c>
      <c r="H29" s="38"/>
      <c r="I29" s="217"/>
      <c r="J29" s="40"/>
      <c r="K29" s="23" t="s">
        <v>114</v>
      </c>
      <c r="L29" s="24" t="s">
        <v>115</v>
      </c>
      <c r="M29" s="38"/>
      <c r="N29" s="217"/>
      <c r="O29" s="40"/>
      <c r="P29" s="23" t="s">
        <v>114</v>
      </c>
      <c r="Q29" s="24" t="s">
        <v>115</v>
      </c>
      <c r="R29" s="38"/>
      <c r="S29" s="217"/>
    </row>
    <row r="30" spans="1:19" s="22" customFormat="1" ht="21.2" customHeight="1">
      <c r="A30" s="23" t="s">
        <v>116</v>
      </c>
      <c r="B30" s="24" t="s">
        <v>117</v>
      </c>
      <c r="C30" s="37"/>
      <c r="D30" s="217"/>
      <c r="E30" s="40"/>
      <c r="F30" s="23" t="s">
        <v>116</v>
      </c>
      <c r="G30" s="24" t="s">
        <v>117</v>
      </c>
      <c r="H30" s="37"/>
      <c r="I30" s="217"/>
      <c r="J30" s="40"/>
      <c r="K30" s="23" t="s">
        <v>116</v>
      </c>
      <c r="L30" s="24" t="s">
        <v>117</v>
      </c>
      <c r="M30" s="37"/>
      <c r="N30" s="217"/>
      <c r="O30" s="40"/>
      <c r="P30" s="23" t="s">
        <v>116</v>
      </c>
      <c r="Q30" s="24" t="s">
        <v>117</v>
      </c>
      <c r="R30" s="37"/>
      <c r="S30" s="217"/>
    </row>
    <row r="31" spans="1:19" s="22" customFormat="1" ht="21.2" customHeight="1">
      <c r="A31" s="23" t="s">
        <v>480</v>
      </c>
      <c r="B31" s="24" t="s">
        <v>481</v>
      </c>
      <c r="C31" s="37"/>
      <c r="D31" s="217"/>
      <c r="E31" s="40"/>
      <c r="F31" s="23" t="s">
        <v>480</v>
      </c>
      <c r="G31" s="24" t="s">
        <v>481</v>
      </c>
      <c r="H31" s="37"/>
      <c r="I31" s="217"/>
      <c r="J31" s="40"/>
      <c r="K31" s="23" t="s">
        <v>480</v>
      </c>
      <c r="L31" s="24" t="s">
        <v>481</v>
      </c>
      <c r="M31" s="37"/>
      <c r="N31" s="217"/>
      <c r="O31" s="40"/>
      <c r="P31" s="23" t="s">
        <v>480</v>
      </c>
      <c r="Q31" s="24" t="s">
        <v>481</v>
      </c>
      <c r="R31" s="37"/>
      <c r="S31" s="217"/>
    </row>
    <row r="32" spans="1:19" s="22" customFormat="1" ht="21.2" customHeight="1">
      <c r="A32" s="44" t="s">
        <v>118</v>
      </c>
      <c r="B32" s="24" t="s">
        <v>119</v>
      </c>
      <c r="C32" s="37"/>
      <c r="D32" s="217"/>
      <c r="E32" s="40"/>
      <c r="F32" s="44" t="s">
        <v>118</v>
      </c>
      <c r="G32" s="24" t="s">
        <v>119</v>
      </c>
      <c r="H32" s="37"/>
      <c r="I32" s="217"/>
      <c r="J32" s="40"/>
      <c r="K32" s="44" t="s">
        <v>118</v>
      </c>
      <c r="L32" s="24" t="s">
        <v>119</v>
      </c>
      <c r="M32" s="37"/>
      <c r="N32" s="217"/>
      <c r="O32" s="40"/>
      <c r="P32" s="44" t="s">
        <v>118</v>
      </c>
      <c r="Q32" s="24" t="s">
        <v>119</v>
      </c>
      <c r="R32" s="37"/>
      <c r="S32" s="217"/>
    </row>
    <row r="33" spans="1:19" s="22" customFormat="1" ht="21.2" customHeight="1">
      <c r="A33" s="23">
        <v>100</v>
      </c>
      <c r="B33" s="24" t="s">
        <v>120</v>
      </c>
      <c r="C33" s="38"/>
      <c r="D33" s="217"/>
      <c r="E33" s="40"/>
      <c r="F33" s="23">
        <v>100</v>
      </c>
      <c r="G33" s="24" t="s">
        <v>120</v>
      </c>
      <c r="H33" s="38"/>
      <c r="I33" s="217"/>
      <c r="J33" s="40"/>
      <c r="K33" s="23">
        <v>100</v>
      </c>
      <c r="L33" s="24" t="s">
        <v>120</v>
      </c>
      <c r="M33" s="38"/>
      <c r="N33" s="217"/>
      <c r="O33" s="40"/>
      <c r="P33" s="23">
        <v>100</v>
      </c>
      <c r="Q33" s="24" t="s">
        <v>120</v>
      </c>
      <c r="R33" s="38"/>
      <c r="S33" s="217"/>
    </row>
    <row r="34" spans="1:19" s="22" customFormat="1" ht="21.2" customHeight="1">
      <c r="A34" s="23">
        <v>101</v>
      </c>
      <c r="B34" s="24" t="s">
        <v>121</v>
      </c>
      <c r="C34" s="37"/>
      <c r="D34" s="217"/>
      <c r="E34" s="40"/>
      <c r="F34" s="23">
        <v>101</v>
      </c>
      <c r="G34" s="24" t="s">
        <v>121</v>
      </c>
      <c r="H34" s="37"/>
      <c r="I34" s="217"/>
      <c r="J34" s="40"/>
      <c r="K34" s="23">
        <v>101</v>
      </c>
      <c r="L34" s="24" t="s">
        <v>121</v>
      </c>
      <c r="M34" s="37"/>
      <c r="N34" s="217"/>
      <c r="O34" s="40"/>
      <c r="P34" s="23">
        <v>101</v>
      </c>
      <c r="Q34" s="24" t="s">
        <v>121</v>
      </c>
      <c r="R34" s="37"/>
      <c r="S34" s="217"/>
    </row>
    <row r="35" spans="1:19" s="22" customFormat="1" ht="21.2" customHeight="1">
      <c r="A35" s="23" t="s">
        <v>502</v>
      </c>
      <c r="B35" s="24" t="s">
        <v>503</v>
      </c>
      <c r="C35" s="37"/>
      <c r="D35" s="217"/>
      <c r="E35" s="40"/>
      <c r="F35" s="23" t="s">
        <v>502</v>
      </c>
      <c r="G35" s="24" t="s">
        <v>503</v>
      </c>
      <c r="H35" s="37"/>
      <c r="I35" s="217"/>
      <c r="J35" s="40"/>
      <c r="K35" s="23" t="s">
        <v>502</v>
      </c>
      <c r="L35" s="24" t="s">
        <v>503</v>
      </c>
      <c r="M35" s="37"/>
      <c r="N35" s="217"/>
      <c r="O35" s="40"/>
      <c r="P35" s="23" t="s">
        <v>502</v>
      </c>
      <c r="Q35" s="24" t="s">
        <v>503</v>
      </c>
      <c r="R35" s="37"/>
      <c r="S35" s="217"/>
    </row>
    <row r="36" spans="1:19" s="22" customFormat="1" ht="21.2" customHeight="1">
      <c r="A36" s="23" t="s">
        <v>504</v>
      </c>
      <c r="B36" s="24" t="s">
        <v>505</v>
      </c>
      <c r="C36" s="37"/>
      <c r="D36" s="217"/>
      <c r="E36" s="40"/>
      <c r="F36" s="23" t="s">
        <v>504</v>
      </c>
      <c r="G36" s="24" t="s">
        <v>505</v>
      </c>
      <c r="H36" s="37"/>
      <c r="I36" s="217"/>
      <c r="J36" s="40"/>
      <c r="K36" s="23" t="s">
        <v>504</v>
      </c>
      <c r="L36" s="24" t="s">
        <v>505</v>
      </c>
      <c r="M36" s="37"/>
      <c r="N36" s="217"/>
      <c r="O36" s="40"/>
      <c r="P36" s="23" t="s">
        <v>504</v>
      </c>
      <c r="Q36" s="24" t="s">
        <v>505</v>
      </c>
      <c r="R36" s="37"/>
      <c r="S36" s="217"/>
    </row>
    <row r="37" spans="1:19" s="22" customFormat="1" ht="21.2" customHeight="1">
      <c r="A37" s="23" t="s">
        <v>506</v>
      </c>
      <c r="B37" s="24" t="s">
        <v>507</v>
      </c>
      <c r="C37" s="37"/>
      <c r="D37" s="217"/>
      <c r="E37" s="40"/>
      <c r="F37" s="23" t="s">
        <v>506</v>
      </c>
      <c r="G37" s="24" t="s">
        <v>507</v>
      </c>
      <c r="H37" s="37"/>
      <c r="I37" s="217"/>
      <c r="J37" s="40"/>
      <c r="K37" s="23" t="s">
        <v>506</v>
      </c>
      <c r="L37" s="24" t="s">
        <v>507</v>
      </c>
      <c r="M37" s="37"/>
      <c r="N37" s="217"/>
      <c r="O37" s="40"/>
      <c r="P37" s="23" t="s">
        <v>506</v>
      </c>
      <c r="Q37" s="24" t="s">
        <v>507</v>
      </c>
      <c r="R37" s="37"/>
      <c r="S37" s="217"/>
    </row>
    <row r="38" spans="1:19" s="22" customFormat="1" ht="21.2" customHeight="1">
      <c r="A38" s="23"/>
      <c r="B38" s="24"/>
      <c r="C38" s="37"/>
      <c r="D38" s="217"/>
      <c r="E38" s="40"/>
      <c r="F38" s="23"/>
      <c r="G38" s="24"/>
      <c r="H38" s="37"/>
      <c r="I38" s="217"/>
      <c r="J38" s="40"/>
      <c r="K38" s="23"/>
      <c r="L38" s="24"/>
      <c r="M38" s="37"/>
      <c r="N38" s="217"/>
      <c r="O38" s="40"/>
      <c r="P38" s="23"/>
      <c r="Q38" s="24"/>
      <c r="R38" s="37"/>
      <c r="S38" s="217"/>
    </row>
    <row r="39" spans="1:19" s="22" customFormat="1" ht="21.2" customHeight="1">
      <c r="A39" s="23"/>
      <c r="B39" s="24"/>
      <c r="C39" s="37"/>
      <c r="D39" s="217"/>
      <c r="E39" s="40"/>
      <c r="F39" s="23"/>
      <c r="G39" s="24"/>
      <c r="H39" s="37"/>
      <c r="I39" s="217"/>
      <c r="J39" s="40"/>
      <c r="K39" s="23"/>
      <c r="L39" s="24"/>
      <c r="M39" s="37"/>
      <c r="N39" s="217"/>
      <c r="O39" s="40"/>
      <c r="P39" s="23"/>
      <c r="Q39" s="24"/>
      <c r="R39" s="37"/>
      <c r="S39" s="217"/>
    </row>
    <row r="40" spans="1:19" s="22" customFormat="1" ht="21.2" customHeight="1">
      <c r="A40" s="23"/>
      <c r="B40" s="24"/>
      <c r="C40" s="37"/>
      <c r="D40" s="217"/>
      <c r="E40" s="40"/>
      <c r="F40" s="23"/>
      <c r="G40" s="24"/>
      <c r="H40" s="37"/>
      <c r="I40" s="217"/>
      <c r="J40" s="40"/>
      <c r="K40" s="23"/>
      <c r="L40" s="24"/>
      <c r="M40" s="37"/>
      <c r="N40" s="217"/>
      <c r="O40" s="40"/>
      <c r="P40" s="23"/>
      <c r="Q40" s="24"/>
      <c r="R40" s="37"/>
      <c r="S40" s="217"/>
    </row>
    <row r="41" spans="1:19" s="22" customFormat="1" ht="21.2" customHeight="1">
      <c r="A41" s="23"/>
      <c r="B41" s="24"/>
      <c r="C41" s="37"/>
      <c r="D41" s="217"/>
      <c r="E41" s="40"/>
      <c r="F41" s="23"/>
      <c r="G41" s="24"/>
      <c r="H41" s="37"/>
      <c r="I41" s="217"/>
      <c r="J41" s="40"/>
      <c r="K41" s="23"/>
      <c r="L41" s="24"/>
      <c r="M41" s="37"/>
      <c r="N41" s="217"/>
      <c r="O41" s="40"/>
      <c r="P41" s="23"/>
      <c r="Q41" s="24"/>
      <c r="R41" s="37"/>
      <c r="S41" s="217"/>
    </row>
    <row r="42" spans="1:19" s="22" customFormat="1" ht="21.2" customHeight="1">
      <c r="A42" s="271" t="s">
        <v>187</v>
      </c>
      <c r="B42" s="272"/>
      <c r="C42" s="246"/>
      <c r="D42" s="35"/>
      <c r="E42" s="40"/>
      <c r="F42" s="272" t="s">
        <v>187</v>
      </c>
      <c r="G42" s="360"/>
      <c r="H42" s="246"/>
      <c r="I42" s="35"/>
      <c r="J42" s="40"/>
      <c r="K42" s="272" t="s">
        <v>187</v>
      </c>
      <c r="L42" s="360"/>
      <c r="M42" s="246"/>
      <c r="N42" s="35"/>
      <c r="O42" s="40"/>
      <c r="P42" s="271" t="s">
        <v>187</v>
      </c>
      <c r="Q42" s="272"/>
      <c r="R42" s="246"/>
      <c r="S42" s="35"/>
    </row>
    <row r="43" spans="1:19" s="22" customFormat="1" ht="21.2" customHeight="1">
      <c r="A43" s="220" t="s">
        <v>276</v>
      </c>
      <c r="B43" s="273"/>
      <c r="C43" s="274"/>
      <c r="D43" s="290"/>
      <c r="E43" s="40"/>
      <c r="F43" s="220" t="s">
        <v>276</v>
      </c>
      <c r="G43" s="273"/>
      <c r="H43" s="274"/>
      <c r="I43" s="290"/>
      <c r="J43" s="40"/>
      <c r="K43" s="220" t="s">
        <v>276</v>
      </c>
      <c r="L43" s="273"/>
      <c r="M43" s="274"/>
      <c r="N43" s="290"/>
      <c r="O43" s="40"/>
      <c r="P43" s="220" t="s">
        <v>276</v>
      </c>
      <c r="Q43" s="273"/>
      <c r="R43" s="274"/>
      <c r="S43" s="290"/>
    </row>
    <row r="44" spans="1:19" s="22" customFormat="1" ht="21.2" customHeight="1">
      <c r="A44" s="220" t="s">
        <v>189</v>
      </c>
      <c r="B44" s="273"/>
      <c r="C44" s="274"/>
      <c r="D44" s="290"/>
      <c r="E44" s="40"/>
      <c r="F44" s="220" t="s">
        <v>189</v>
      </c>
      <c r="G44" s="273"/>
      <c r="H44" s="274"/>
      <c r="I44" s="290"/>
      <c r="J44" s="40"/>
      <c r="K44" s="220" t="s">
        <v>189</v>
      </c>
      <c r="L44" s="273"/>
      <c r="M44" s="274"/>
      <c r="N44" s="290"/>
      <c r="O44" s="40"/>
      <c r="P44" s="220" t="s">
        <v>189</v>
      </c>
      <c r="Q44" s="273"/>
      <c r="R44" s="274"/>
      <c r="S44" s="290"/>
    </row>
    <row r="45" spans="1:19" s="22" customFormat="1" ht="21.2" customHeight="1">
      <c r="A45" s="220" t="s">
        <v>190</v>
      </c>
      <c r="B45" s="273"/>
      <c r="C45" s="274"/>
      <c r="D45" s="290"/>
      <c r="E45" s="40"/>
      <c r="F45" s="220" t="s">
        <v>190</v>
      </c>
      <c r="G45" s="273"/>
      <c r="H45" s="274"/>
      <c r="I45" s="290"/>
      <c r="J45" s="40"/>
      <c r="K45" s="220" t="s">
        <v>190</v>
      </c>
      <c r="L45" s="273"/>
      <c r="M45" s="274"/>
      <c r="N45" s="290"/>
      <c r="O45" s="40"/>
      <c r="P45" s="220" t="s">
        <v>190</v>
      </c>
      <c r="Q45" s="273"/>
      <c r="R45" s="274"/>
      <c r="S45" s="290"/>
    </row>
    <row r="46" spans="1:19" ht="23.45" customHeight="1">
      <c r="A46" s="220" t="s">
        <v>268</v>
      </c>
      <c r="B46" s="273"/>
      <c r="C46" s="274"/>
      <c r="D46" s="290"/>
      <c r="E46" s="40"/>
      <c r="F46" s="220" t="s">
        <v>268</v>
      </c>
      <c r="G46" s="273"/>
      <c r="H46" s="274"/>
      <c r="I46" s="290"/>
      <c r="J46" s="40"/>
      <c r="K46" s="220" t="s">
        <v>268</v>
      </c>
      <c r="L46" s="273"/>
      <c r="M46" s="274"/>
      <c r="N46" s="290"/>
      <c r="O46" s="40"/>
      <c r="P46" s="220" t="s">
        <v>268</v>
      </c>
      <c r="Q46" s="273"/>
      <c r="R46" s="274"/>
      <c r="S46" s="290"/>
    </row>
    <row r="47" spans="1:19" ht="22.7" customHeight="1">
      <c r="A47" s="220" t="s">
        <v>385</v>
      </c>
      <c r="B47" s="273"/>
      <c r="C47" s="274"/>
      <c r="D47" s="290"/>
      <c r="E47" s="40"/>
      <c r="F47" s="220" t="s">
        <v>385</v>
      </c>
      <c r="G47" s="273"/>
      <c r="H47" s="274"/>
      <c r="I47" s="290"/>
      <c r="J47" s="40"/>
      <c r="K47" s="220" t="s">
        <v>385</v>
      </c>
      <c r="L47" s="273"/>
      <c r="M47" s="274"/>
      <c r="N47" s="290"/>
      <c r="O47" s="40"/>
      <c r="P47" s="220" t="s">
        <v>385</v>
      </c>
      <c r="Q47" s="273"/>
      <c r="R47" s="274"/>
      <c r="S47" s="290"/>
    </row>
    <row r="48" spans="1:19" ht="22.7" customHeight="1">
      <c r="A48" s="220" t="s">
        <v>191</v>
      </c>
      <c r="B48" s="273"/>
      <c r="C48" s="274"/>
      <c r="D48" s="290"/>
      <c r="E48" s="40"/>
      <c r="F48" s="220" t="s">
        <v>191</v>
      </c>
      <c r="G48" s="273"/>
      <c r="H48" s="274"/>
      <c r="I48" s="290"/>
      <c r="J48" s="40"/>
      <c r="K48" s="220" t="s">
        <v>191</v>
      </c>
      <c r="L48" s="273"/>
      <c r="M48" s="274"/>
      <c r="N48" s="290"/>
      <c r="O48" s="40"/>
      <c r="P48" s="220" t="s">
        <v>191</v>
      </c>
      <c r="Q48" s="273"/>
      <c r="R48" s="274"/>
      <c r="S48" s="290"/>
    </row>
    <row r="49" spans="1:19" ht="22.7" customHeight="1">
      <c r="A49" s="239" t="s">
        <v>192</v>
      </c>
      <c r="B49" s="273"/>
      <c r="C49" s="274"/>
      <c r="D49" s="290"/>
      <c r="E49" s="40"/>
      <c r="F49" s="239" t="s">
        <v>192</v>
      </c>
      <c r="G49" s="273"/>
      <c r="H49" s="274"/>
      <c r="I49" s="290"/>
      <c r="J49" s="40"/>
      <c r="K49" s="239" t="s">
        <v>192</v>
      </c>
      <c r="L49" s="273"/>
      <c r="M49" s="274"/>
      <c r="N49" s="290"/>
      <c r="O49" s="40"/>
      <c r="P49" s="239" t="s">
        <v>192</v>
      </c>
      <c r="Q49" s="273"/>
      <c r="R49" s="274"/>
      <c r="S49" s="290"/>
    </row>
    <row r="50" spans="1:19" s="34" customFormat="1" ht="27.2" hidden="1" customHeight="1">
      <c r="A50" s="275" t="s">
        <v>194</v>
      </c>
      <c r="B50" s="276"/>
      <c r="C50" s="276"/>
      <c r="D50" s="276"/>
      <c r="E50" s="40"/>
      <c r="F50" s="275" t="s">
        <v>194</v>
      </c>
      <c r="G50" s="276"/>
      <c r="H50" s="276"/>
      <c r="I50" s="276"/>
      <c r="J50" s="40"/>
      <c r="K50" s="275" t="s">
        <v>194</v>
      </c>
      <c r="L50" s="276"/>
      <c r="M50" s="276"/>
      <c r="N50" s="292"/>
      <c r="O50" s="40"/>
      <c r="P50" s="275" t="s">
        <v>194</v>
      </c>
      <c r="Q50" s="276"/>
      <c r="R50" s="276"/>
      <c r="S50" s="292"/>
    </row>
    <row r="51" spans="1:19" s="34" customFormat="1" ht="22.7" hidden="1" customHeight="1">
      <c r="A51" s="277" t="s">
        <v>195</v>
      </c>
      <c r="B51" s="278"/>
      <c r="C51" s="278"/>
      <c r="D51" s="278"/>
      <c r="E51" s="41"/>
      <c r="F51" s="277" t="s">
        <v>195</v>
      </c>
      <c r="G51" s="278"/>
      <c r="H51" s="278"/>
      <c r="I51" s="278"/>
      <c r="J51" s="41"/>
      <c r="K51" s="277" t="s">
        <v>195</v>
      </c>
      <c r="L51" s="278"/>
      <c r="M51" s="278"/>
      <c r="N51" s="291"/>
      <c r="O51" s="41"/>
      <c r="P51" s="277" t="s">
        <v>195</v>
      </c>
      <c r="Q51" s="278"/>
      <c r="R51" s="278"/>
      <c r="S51" s="291"/>
    </row>
    <row r="52" spans="1:19" ht="23.45" customHeight="1"/>
  </sheetData>
  <mergeCells count="49">
    <mergeCell ref="A50:D50"/>
    <mergeCell ref="F50:I50"/>
    <mergeCell ref="K50:N50"/>
    <mergeCell ref="P50:S50"/>
    <mergeCell ref="A51:D51"/>
    <mergeCell ref="F51:I51"/>
    <mergeCell ref="K51:N51"/>
    <mergeCell ref="P51:S51"/>
    <mergeCell ref="B48:D48"/>
    <mergeCell ref="G48:I48"/>
    <mergeCell ref="L48:N48"/>
    <mergeCell ref="Q48:S48"/>
    <mergeCell ref="B49:D49"/>
    <mergeCell ref="G49:I49"/>
    <mergeCell ref="L49:N49"/>
    <mergeCell ref="Q49:S49"/>
    <mergeCell ref="B46:D46"/>
    <mergeCell ref="G46:I46"/>
    <mergeCell ref="L46:N46"/>
    <mergeCell ref="Q46:S46"/>
    <mergeCell ref="B47:D47"/>
    <mergeCell ref="G47:I47"/>
    <mergeCell ref="L47:N47"/>
    <mergeCell ref="Q47:S47"/>
    <mergeCell ref="B44:D44"/>
    <mergeCell ref="G44:I44"/>
    <mergeCell ref="L44:N44"/>
    <mergeCell ref="Q44:S44"/>
    <mergeCell ref="B45:D45"/>
    <mergeCell ref="G45:I45"/>
    <mergeCell ref="L45:N45"/>
    <mergeCell ref="Q45:S45"/>
    <mergeCell ref="A42:B42"/>
    <mergeCell ref="F42:G42"/>
    <mergeCell ref="K42:L42"/>
    <mergeCell ref="P42:Q42"/>
    <mergeCell ref="B43:D43"/>
    <mergeCell ref="G43:I43"/>
    <mergeCell ref="L43:N43"/>
    <mergeCell ref="Q43:S43"/>
    <mergeCell ref="A8:D8"/>
    <mergeCell ref="F8:I8"/>
    <mergeCell ref="K8:N8"/>
    <mergeCell ref="P8:S8"/>
    <mergeCell ref="A1:S1"/>
    <mergeCell ref="A2:N2"/>
    <mergeCell ref="A7:D7"/>
    <mergeCell ref="F7:N7"/>
    <mergeCell ref="P7:S7"/>
  </mergeCells>
  <pageMargins left="0.51181102362204722" right="0" top="7.874015748031496E-2" bottom="0" header="0.31496062992125984" footer="0.31496062992125984"/>
  <pageSetup paperSize="9" scale="75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852F2-E4CA-499F-BC12-153E68B8DAAE}">
  <dimension ref="A1:T52"/>
  <sheetViews>
    <sheetView topLeftCell="A9" zoomScale="90" zoomScaleNormal="90" workbookViewId="0">
      <selection activeCell="E57" sqref="E57"/>
    </sheetView>
  </sheetViews>
  <sheetFormatPr defaultColWidth="9" defaultRowHeight="18.75" customHeight="1"/>
  <cols>
    <col min="1" max="1" width="4.625" style="21" customWidth="1"/>
    <col min="2" max="2" width="12.75" style="21" customWidth="1"/>
    <col min="3" max="3" width="4.75" style="21" customWidth="1"/>
    <col min="4" max="4" width="7.875" style="21" customWidth="1"/>
    <col min="5" max="5" width="0.375" style="21" customWidth="1"/>
    <col min="6" max="6" width="4.625" style="21" customWidth="1"/>
    <col min="7" max="7" width="12.75" style="21" customWidth="1"/>
    <col min="8" max="8" width="4.75" style="21" customWidth="1"/>
    <col min="9" max="9" width="7.875" style="21" customWidth="1"/>
    <col min="10" max="10" width="0.375" style="21" customWidth="1"/>
    <col min="11" max="11" width="4.625" style="21" customWidth="1"/>
    <col min="12" max="12" width="12.75" style="21" customWidth="1"/>
    <col min="13" max="13" width="4.75" style="21" customWidth="1"/>
    <col min="14" max="14" width="7.875" style="21" customWidth="1"/>
    <col min="15" max="15" width="0.375" style="21" customWidth="1"/>
    <col min="16" max="16" width="4.625" style="21" customWidth="1"/>
    <col min="17" max="17" width="12.75" style="21" customWidth="1"/>
    <col min="18" max="18" width="4.75" style="21" customWidth="1"/>
    <col min="19" max="19" width="7.875" style="21" customWidth="1"/>
    <col min="20" max="16384" width="9" style="21"/>
  </cols>
  <sheetData>
    <row r="1" spans="1:20" ht="19.7" hidden="1" customHeight="1">
      <c r="A1" s="264" t="s">
        <v>144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  <c r="R1" s="264"/>
      <c r="S1" s="264"/>
    </row>
    <row r="2" spans="1:20" ht="18.75" hidden="1" customHeight="1">
      <c r="A2" s="264" t="s">
        <v>1</v>
      </c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</row>
    <row r="3" spans="1:20" ht="18.75" customHeight="1">
      <c r="A3" s="219"/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</row>
    <row r="4" spans="1:20" ht="18.75" customHeight="1">
      <c r="A4" s="219"/>
      <c r="B4" s="219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1:20" ht="21.2" customHeight="1">
      <c r="A5" s="219"/>
      <c r="B5" s="219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1:20" ht="21.2" customHeight="1">
      <c r="A6" s="219"/>
      <c r="B6" s="219"/>
      <c r="C6" s="219"/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19"/>
    </row>
    <row r="7" spans="1:20" s="34" customFormat="1" ht="26.45" customHeight="1">
      <c r="A7" s="301" t="s">
        <v>144</v>
      </c>
      <c r="B7" s="301"/>
      <c r="C7" s="301"/>
      <c r="D7" s="301"/>
      <c r="E7" s="213"/>
      <c r="F7" s="302" t="s">
        <v>293</v>
      </c>
      <c r="G7" s="302"/>
      <c r="H7" s="302"/>
      <c r="I7" s="302"/>
      <c r="J7" s="302"/>
      <c r="K7" s="302"/>
      <c r="L7" s="302"/>
      <c r="M7" s="302"/>
      <c r="N7" s="302"/>
      <c r="O7" s="212"/>
      <c r="P7" s="303" t="s">
        <v>458</v>
      </c>
      <c r="Q7" s="303"/>
      <c r="R7" s="303"/>
      <c r="S7" s="303"/>
      <c r="T7" s="214"/>
    </row>
    <row r="8" spans="1:20" ht="25.5" customHeight="1">
      <c r="A8" s="295" t="s">
        <v>544</v>
      </c>
      <c r="B8" s="295"/>
      <c r="C8" s="295"/>
      <c r="D8" s="295"/>
      <c r="E8" s="39"/>
      <c r="F8" s="295" t="s">
        <v>544</v>
      </c>
      <c r="G8" s="295"/>
      <c r="H8" s="295"/>
      <c r="I8" s="295"/>
      <c r="J8" s="39"/>
      <c r="K8" s="295" t="s">
        <v>544</v>
      </c>
      <c r="L8" s="295"/>
      <c r="M8" s="295"/>
      <c r="N8" s="295"/>
      <c r="O8" s="39"/>
      <c r="P8" s="295" t="s">
        <v>544</v>
      </c>
      <c r="Q8" s="295"/>
      <c r="R8" s="295"/>
      <c r="S8" s="295"/>
    </row>
    <row r="9" spans="1:20" ht="21.95" customHeight="1">
      <c r="A9" s="29" t="s">
        <v>93</v>
      </c>
      <c r="B9" s="220" t="s">
        <v>467</v>
      </c>
      <c r="C9" s="36" t="s">
        <v>297</v>
      </c>
      <c r="D9" s="220" t="s">
        <v>298</v>
      </c>
      <c r="E9" s="40"/>
      <c r="F9" s="29" t="s">
        <v>93</v>
      </c>
      <c r="G9" s="220" t="s">
        <v>467</v>
      </c>
      <c r="H9" s="36" t="s">
        <v>297</v>
      </c>
      <c r="I9" s="220" t="s">
        <v>298</v>
      </c>
      <c r="J9" s="40"/>
      <c r="K9" s="29" t="s">
        <v>93</v>
      </c>
      <c r="L9" s="220" t="s">
        <v>467</v>
      </c>
      <c r="M9" s="36" t="s">
        <v>297</v>
      </c>
      <c r="N9" s="220" t="s">
        <v>298</v>
      </c>
      <c r="O9" s="40"/>
      <c r="P9" s="29" t="s">
        <v>93</v>
      </c>
      <c r="Q9" s="220" t="s">
        <v>467</v>
      </c>
      <c r="R9" s="36" t="s">
        <v>297</v>
      </c>
      <c r="S9" s="220" t="s">
        <v>298</v>
      </c>
    </row>
    <row r="10" spans="1:20" s="22" customFormat="1" ht="21.2" customHeight="1">
      <c r="A10" s="44" t="s">
        <v>494</v>
      </c>
      <c r="B10" s="24" t="s">
        <v>495</v>
      </c>
      <c r="C10" s="37"/>
      <c r="D10" s="217"/>
      <c r="E10" s="40"/>
      <c r="F10" s="44" t="s">
        <v>494</v>
      </c>
      <c r="G10" s="24" t="s">
        <v>495</v>
      </c>
      <c r="H10" s="37"/>
      <c r="I10" s="217"/>
      <c r="J10" s="40"/>
      <c r="K10" s="44" t="s">
        <v>494</v>
      </c>
      <c r="L10" s="24" t="s">
        <v>495</v>
      </c>
      <c r="M10" s="37"/>
      <c r="N10" s="217"/>
      <c r="O10" s="40"/>
      <c r="P10" s="44" t="s">
        <v>494</v>
      </c>
      <c r="Q10" s="24" t="s">
        <v>495</v>
      </c>
      <c r="R10" s="37"/>
      <c r="S10" s="217"/>
    </row>
    <row r="11" spans="1:20" s="22" customFormat="1" ht="21.2" customHeight="1">
      <c r="A11" s="44" t="s">
        <v>494</v>
      </c>
      <c r="B11" s="24" t="s">
        <v>528</v>
      </c>
      <c r="C11" s="37"/>
      <c r="D11" s="217"/>
      <c r="E11" s="40"/>
      <c r="F11" s="44" t="s">
        <v>494</v>
      </c>
      <c r="G11" s="24" t="s">
        <v>528</v>
      </c>
      <c r="H11" s="37"/>
      <c r="I11" s="217"/>
      <c r="J11" s="40"/>
      <c r="K11" s="44" t="s">
        <v>494</v>
      </c>
      <c r="L11" s="24" t="s">
        <v>528</v>
      </c>
      <c r="M11" s="37"/>
      <c r="N11" s="217"/>
      <c r="O11" s="40"/>
      <c r="P11" s="44" t="s">
        <v>494</v>
      </c>
      <c r="Q11" s="24" t="s">
        <v>528</v>
      </c>
      <c r="R11" s="37"/>
      <c r="S11" s="217"/>
    </row>
    <row r="12" spans="1:20" s="22" customFormat="1" ht="21.2" customHeight="1">
      <c r="A12" s="44" t="s">
        <v>496</v>
      </c>
      <c r="B12" s="24" t="s">
        <v>497</v>
      </c>
      <c r="C12" s="37"/>
      <c r="D12" s="217"/>
      <c r="E12" s="40"/>
      <c r="F12" s="44" t="s">
        <v>496</v>
      </c>
      <c r="G12" s="24" t="s">
        <v>497</v>
      </c>
      <c r="H12" s="37"/>
      <c r="I12" s="217"/>
      <c r="J12" s="40"/>
      <c r="K12" s="44" t="s">
        <v>496</v>
      </c>
      <c r="L12" s="24" t="s">
        <v>497</v>
      </c>
      <c r="M12" s="37"/>
      <c r="N12" s="217"/>
      <c r="O12" s="40"/>
      <c r="P12" s="44" t="s">
        <v>496</v>
      </c>
      <c r="Q12" s="24" t="s">
        <v>497</v>
      </c>
      <c r="R12" s="37"/>
      <c r="S12" s="217"/>
    </row>
    <row r="13" spans="1:20" s="22" customFormat="1" ht="21.2" customHeight="1">
      <c r="A13" s="44" t="s">
        <v>496</v>
      </c>
      <c r="B13" s="24" t="s">
        <v>529</v>
      </c>
      <c r="C13" s="37"/>
      <c r="D13" s="217"/>
      <c r="E13" s="40"/>
      <c r="F13" s="44" t="s">
        <v>496</v>
      </c>
      <c r="G13" s="24" t="s">
        <v>529</v>
      </c>
      <c r="H13" s="37"/>
      <c r="I13" s="217"/>
      <c r="J13" s="40"/>
      <c r="K13" s="44" t="s">
        <v>496</v>
      </c>
      <c r="L13" s="24" t="s">
        <v>529</v>
      </c>
      <c r="M13" s="37"/>
      <c r="N13" s="217"/>
      <c r="O13" s="40"/>
      <c r="P13" s="44" t="s">
        <v>496</v>
      </c>
      <c r="Q13" s="24" t="s">
        <v>529</v>
      </c>
      <c r="R13" s="37"/>
      <c r="S13" s="217"/>
    </row>
    <row r="14" spans="1:20" s="22" customFormat="1" ht="21.2" customHeight="1">
      <c r="A14" s="23" t="s">
        <v>530</v>
      </c>
      <c r="B14" s="24" t="s">
        <v>531</v>
      </c>
      <c r="C14" s="37"/>
      <c r="D14" s="217"/>
      <c r="E14" s="40"/>
      <c r="F14" s="23" t="s">
        <v>530</v>
      </c>
      <c r="G14" s="24" t="s">
        <v>531</v>
      </c>
      <c r="H14" s="37"/>
      <c r="I14" s="217"/>
      <c r="J14" s="40"/>
      <c r="K14" s="23" t="s">
        <v>530</v>
      </c>
      <c r="L14" s="24" t="s">
        <v>531</v>
      </c>
      <c r="M14" s="37"/>
      <c r="N14" s="217"/>
      <c r="O14" s="40"/>
      <c r="P14" s="23" t="s">
        <v>530</v>
      </c>
      <c r="Q14" s="24" t="s">
        <v>531</v>
      </c>
      <c r="R14" s="37"/>
      <c r="S14" s="217"/>
    </row>
    <row r="15" spans="1:20" s="22" customFormat="1" ht="21.2" customHeight="1">
      <c r="A15" s="23" t="s">
        <v>416</v>
      </c>
      <c r="B15" s="24" t="s">
        <v>493</v>
      </c>
      <c r="C15" s="37"/>
      <c r="D15" s="217"/>
      <c r="E15" s="40"/>
      <c r="F15" s="23" t="s">
        <v>416</v>
      </c>
      <c r="G15" s="24" t="s">
        <v>493</v>
      </c>
      <c r="H15" s="37"/>
      <c r="I15" s="217"/>
      <c r="J15" s="40"/>
      <c r="K15" s="23" t="s">
        <v>416</v>
      </c>
      <c r="L15" s="24" t="s">
        <v>493</v>
      </c>
      <c r="M15" s="37"/>
      <c r="N15" s="217"/>
      <c r="O15" s="40"/>
      <c r="P15" s="23" t="s">
        <v>416</v>
      </c>
      <c r="Q15" s="24" t="s">
        <v>493</v>
      </c>
      <c r="R15" s="37"/>
      <c r="S15" s="217"/>
    </row>
    <row r="16" spans="1:20" s="22" customFormat="1" ht="21.2" customHeight="1">
      <c r="A16" s="44" t="s">
        <v>421</v>
      </c>
      <c r="B16" s="24" t="s">
        <v>550</v>
      </c>
      <c r="C16" s="37"/>
      <c r="D16" s="217"/>
      <c r="E16" s="40"/>
      <c r="F16" s="44" t="s">
        <v>421</v>
      </c>
      <c r="G16" s="24" t="s">
        <v>550</v>
      </c>
      <c r="H16" s="37"/>
      <c r="I16" s="217"/>
      <c r="J16" s="40"/>
      <c r="K16" s="44" t="s">
        <v>421</v>
      </c>
      <c r="L16" s="24" t="s">
        <v>550</v>
      </c>
      <c r="M16" s="37"/>
      <c r="N16" s="217"/>
      <c r="O16" s="40"/>
      <c r="P16" s="44" t="s">
        <v>421</v>
      </c>
      <c r="Q16" s="24" t="s">
        <v>550</v>
      </c>
      <c r="R16" s="37"/>
      <c r="S16" s="217"/>
    </row>
    <row r="17" spans="1:19" s="22" customFormat="1" ht="21.2" customHeight="1">
      <c r="A17" s="44" t="s">
        <v>101</v>
      </c>
      <c r="B17" s="24" t="s">
        <v>551</v>
      </c>
      <c r="C17" s="37"/>
      <c r="D17" s="217"/>
      <c r="E17" s="40"/>
      <c r="F17" s="44" t="s">
        <v>101</v>
      </c>
      <c r="G17" s="24" t="s">
        <v>551</v>
      </c>
      <c r="H17" s="37"/>
      <c r="I17" s="217"/>
      <c r="J17" s="40"/>
      <c r="K17" s="44" t="s">
        <v>101</v>
      </c>
      <c r="L17" s="24" t="s">
        <v>551</v>
      </c>
      <c r="M17" s="37"/>
      <c r="N17" s="217"/>
      <c r="O17" s="40"/>
      <c r="P17" s="44" t="s">
        <v>101</v>
      </c>
      <c r="Q17" s="24" t="s">
        <v>551</v>
      </c>
      <c r="R17" s="37"/>
      <c r="S17" s="217"/>
    </row>
    <row r="18" spans="1:19" s="22" customFormat="1" ht="21.2" customHeight="1">
      <c r="A18" s="44" t="s">
        <v>411</v>
      </c>
      <c r="B18" s="24" t="s">
        <v>552</v>
      </c>
      <c r="C18" s="37"/>
      <c r="D18" s="217"/>
      <c r="E18" s="40"/>
      <c r="F18" s="44" t="s">
        <v>411</v>
      </c>
      <c r="G18" s="24" t="s">
        <v>552</v>
      </c>
      <c r="H18" s="37"/>
      <c r="I18" s="217"/>
      <c r="J18" s="40"/>
      <c r="K18" s="44" t="s">
        <v>411</v>
      </c>
      <c r="L18" s="24" t="s">
        <v>552</v>
      </c>
      <c r="M18" s="37"/>
      <c r="N18" s="217"/>
      <c r="O18" s="40"/>
      <c r="P18" s="44" t="s">
        <v>411</v>
      </c>
      <c r="Q18" s="24" t="s">
        <v>552</v>
      </c>
      <c r="R18" s="37"/>
      <c r="S18" s="217"/>
    </row>
    <row r="19" spans="1:19" s="22" customFormat="1" ht="21.2" customHeight="1">
      <c r="A19" s="44" t="s">
        <v>103</v>
      </c>
      <c r="B19" s="24" t="s">
        <v>553</v>
      </c>
      <c r="C19" s="37"/>
      <c r="D19" s="217"/>
      <c r="E19" s="40"/>
      <c r="F19" s="44" t="s">
        <v>103</v>
      </c>
      <c r="G19" s="24" t="s">
        <v>553</v>
      </c>
      <c r="H19" s="37"/>
      <c r="I19" s="217"/>
      <c r="J19" s="40"/>
      <c r="K19" s="44" t="s">
        <v>103</v>
      </c>
      <c r="L19" s="24" t="s">
        <v>553</v>
      </c>
      <c r="M19" s="37"/>
      <c r="N19" s="217"/>
      <c r="O19" s="40"/>
      <c r="P19" s="44" t="s">
        <v>103</v>
      </c>
      <c r="Q19" s="24" t="s">
        <v>553</v>
      </c>
      <c r="R19" s="37"/>
      <c r="S19" s="217"/>
    </row>
    <row r="20" spans="1:19" s="22" customFormat="1" ht="21.2" customHeight="1">
      <c r="A20" s="23" t="s">
        <v>545</v>
      </c>
      <c r="B20" s="24" t="s">
        <v>554</v>
      </c>
      <c r="C20" s="37"/>
      <c r="D20" s="217"/>
      <c r="E20" s="40"/>
      <c r="F20" s="23" t="s">
        <v>545</v>
      </c>
      <c r="G20" s="24" t="s">
        <v>554</v>
      </c>
      <c r="H20" s="37"/>
      <c r="I20" s="217"/>
      <c r="J20" s="40"/>
      <c r="K20" s="23" t="s">
        <v>545</v>
      </c>
      <c r="L20" s="24" t="s">
        <v>554</v>
      </c>
      <c r="M20" s="37"/>
      <c r="N20" s="217"/>
      <c r="O20" s="40"/>
      <c r="P20" s="23" t="s">
        <v>545</v>
      </c>
      <c r="Q20" s="24" t="s">
        <v>554</v>
      </c>
      <c r="R20" s="37"/>
      <c r="S20" s="217"/>
    </row>
    <row r="21" spans="1:19" s="22" customFormat="1" ht="21.2" customHeight="1">
      <c r="A21" s="23" t="s">
        <v>555</v>
      </c>
      <c r="B21" s="24" t="s">
        <v>556</v>
      </c>
      <c r="C21" s="37"/>
      <c r="D21" s="217"/>
      <c r="E21" s="40"/>
      <c r="F21" s="23" t="s">
        <v>555</v>
      </c>
      <c r="G21" s="24" t="s">
        <v>556</v>
      </c>
      <c r="H21" s="37"/>
      <c r="I21" s="217"/>
      <c r="J21" s="40"/>
      <c r="K21" s="23" t="s">
        <v>555</v>
      </c>
      <c r="L21" s="24" t="s">
        <v>556</v>
      </c>
      <c r="M21" s="37"/>
      <c r="N21" s="217"/>
      <c r="O21" s="40"/>
      <c r="P21" s="23" t="s">
        <v>555</v>
      </c>
      <c r="Q21" s="24" t="s">
        <v>556</v>
      </c>
      <c r="R21" s="37"/>
      <c r="S21" s="217"/>
    </row>
    <row r="22" spans="1:19" s="22" customFormat="1" ht="21.2" customHeight="1">
      <c r="A22" s="23" t="s">
        <v>557</v>
      </c>
      <c r="B22" s="24" t="s">
        <v>558</v>
      </c>
      <c r="C22" s="37"/>
      <c r="D22" s="217"/>
      <c r="E22" s="40"/>
      <c r="F22" s="23" t="s">
        <v>557</v>
      </c>
      <c r="G22" s="24" t="s">
        <v>558</v>
      </c>
      <c r="H22" s="37"/>
      <c r="I22" s="217"/>
      <c r="J22" s="40"/>
      <c r="K22" s="23" t="s">
        <v>557</v>
      </c>
      <c r="L22" s="24" t="s">
        <v>558</v>
      </c>
      <c r="M22" s="37"/>
      <c r="N22" s="217"/>
      <c r="O22" s="40"/>
      <c r="P22" s="23" t="s">
        <v>557</v>
      </c>
      <c r="Q22" s="24" t="s">
        <v>558</v>
      </c>
      <c r="R22" s="37"/>
      <c r="S22" s="217"/>
    </row>
    <row r="23" spans="1:19" s="22" customFormat="1" ht="21.2" customHeight="1">
      <c r="A23" s="23" t="s">
        <v>559</v>
      </c>
      <c r="B23" s="24" t="s">
        <v>560</v>
      </c>
      <c r="C23" s="37"/>
      <c r="D23" s="217"/>
      <c r="E23" s="40"/>
      <c r="F23" s="23" t="s">
        <v>559</v>
      </c>
      <c r="G23" s="24" t="s">
        <v>560</v>
      </c>
      <c r="H23" s="37"/>
      <c r="I23" s="217"/>
      <c r="J23" s="40"/>
      <c r="K23" s="23" t="s">
        <v>559</v>
      </c>
      <c r="L23" s="24" t="s">
        <v>560</v>
      </c>
      <c r="M23" s="37"/>
      <c r="N23" s="217"/>
      <c r="O23" s="40"/>
      <c r="P23" s="23" t="s">
        <v>559</v>
      </c>
      <c r="Q23" s="24" t="s">
        <v>560</v>
      </c>
      <c r="R23" s="37"/>
      <c r="S23" s="217"/>
    </row>
    <row r="24" spans="1:19" s="22" customFormat="1" ht="21.2" customHeight="1">
      <c r="A24" s="23" t="s">
        <v>105</v>
      </c>
      <c r="B24" s="23" t="s">
        <v>106</v>
      </c>
      <c r="C24" s="37"/>
      <c r="D24" s="217"/>
      <c r="E24" s="40"/>
      <c r="F24" s="23" t="s">
        <v>105</v>
      </c>
      <c r="G24" s="23" t="s">
        <v>106</v>
      </c>
      <c r="H24" s="37"/>
      <c r="I24" s="217"/>
      <c r="J24" s="40"/>
      <c r="K24" s="23" t="s">
        <v>105</v>
      </c>
      <c r="L24" s="23" t="s">
        <v>106</v>
      </c>
      <c r="M24" s="37"/>
      <c r="N24" s="217"/>
      <c r="O24" s="40"/>
      <c r="P24" s="23" t="s">
        <v>105</v>
      </c>
      <c r="Q24" s="23" t="s">
        <v>106</v>
      </c>
      <c r="R24" s="37"/>
      <c r="S24" s="217"/>
    </row>
    <row r="25" spans="1:19" s="22" customFormat="1" ht="21.2" customHeight="1">
      <c r="A25" s="23" t="s">
        <v>107</v>
      </c>
      <c r="B25" s="24" t="s">
        <v>42</v>
      </c>
      <c r="C25" s="37"/>
      <c r="D25" s="217"/>
      <c r="E25" s="40"/>
      <c r="F25" s="23" t="s">
        <v>107</v>
      </c>
      <c r="G25" s="24" t="s">
        <v>42</v>
      </c>
      <c r="H25" s="37"/>
      <c r="I25" s="217"/>
      <c r="J25" s="40"/>
      <c r="K25" s="23" t="s">
        <v>107</v>
      </c>
      <c r="L25" s="24" t="s">
        <v>42</v>
      </c>
      <c r="M25" s="37"/>
      <c r="N25" s="217"/>
      <c r="O25" s="40"/>
      <c r="P25" s="23" t="s">
        <v>107</v>
      </c>
      <c r="Q25" s="24" t="s">
        <v>42</v>
      </c>
      <c r="R25" s="37"/>
      <c r="S25" s="217"/>
    </row>
    <row r="26" spans="1:19" s="22" customFormat="1" ht="21.2" customHeight="1">
      <c r="A26" s="23" t="s">
        <v>108</v>
      </c>
      <c r="B26" s="24" t="s">
        <v>109</v>
      </c>
      <c r="C26" s="37"/>
      <c r="D26" s="217"/>
      <c r="E26" s="40"/>
      <c r="F26" s="23" t="s">
        <v>108</v>
      </c>
      <c r="G26" s="24" t="s">
        <v>109</v>
      </c>
      <c r="H26" s="37"/>
      <c r="I26" s="217"/>
      <c r="J26" s="40"/>
      <c r="K26" s="23" t="s">
        <v>108</v>
      </c>
      <c r="L26" s="24" t="s">
        <v>109</v>
      </c>
      <c r="M26" s="37"/>
      <c r="N26" s="217"/>
      <c r="O26" s="40"/>
      <c r="P26" s="23" t="s">
        <v>108</v>
      </c>
      <c r="Q26" s="24" t="s">
        <v>109</v>
      </c>
      <c r="R26" s="37"/>
      <c r="S26" s="217"/>
    </row>
    <row r="27" spans="1:19" s="22" customFormat="1" ht="21.2" customHeight="1">
      <c r="A27" s="23" t="s">
        <v>438</v>
      </c>
      <c r="B27" s="24" t="s">
        <v>439</v>
      </c>
      <c r="C27" s="37"/>
      <c r="D27" s="217"/>
      <c r="E27" s="40"/>
      <c r="F27" s="23" t="s">
        <v>438</v>
      </c>
      <c r="G27" s="24" t="s">
        <v>439</v>
      </c>
      <c r="H27" s="37"/>
      <c r="I27" s="217"/>
      <c r="J27" s="40"/>
      <c r="K27" s="23" t="s">
        <v>438</v>
      </c>
      <c r="L27" s="24" t="s">
        <v>439</v>
      </c>
      <c r="M27" s="37"/>
      <c r="N27" s="217"/>
      <c r="O27" s="40"/>
      <c r="P27" s="23" t="s">
        <v>438</v>
      </c>
      <c r="Q27" s="24" t="s">
        <v>439</v>
      </c>
      <c r="R27" s="37"/>
      <c r="S27" s="217"/>
    </row>
    <row r="28" spans="1:19" s="22" customFormat="1" ht="21.2" customHeight="1">
      <c r="A28" s="23" t="s">
        <v>110</v>
      </c>
      <c r="B28" s="24" t="s">
        <v>111</v>
      </c>
      <c r="C28" s="37"/>
      <c r="D28" s="217"/>
      <c r="E28" s="40"/>
      <c r="F28" s="23" t="s">
        <v>110</v>
      </c>
      <c r="G28" s="24" t="s">
        <v>111</v>
      </c>
      <c r="H28" s="37"/>
      <c r="I28" s="217"/>
      <c r="J28" s="40"/>
      <c r="K28" s="23" t="s">
        <v>110</v>
      </c>
      <c r="L28" s="24" t="s">
        <v>111</v>
      </c>
      <c r="M28" s="37"/>
      <c r="N28" s="217"/>
      <c r="O28" s="40"/>
      <c r="P28" s="23" t="s">
        <v>110</v>
      </c>
      <c r="Q28" s="24" t="s">
        <v>111</v>
      </c>
      <c r="R28" s="37"/>
      <c r="S28" s="217"/>
    </row>
    <row r="29" spans="1:19" s="22" customFormat="1" ht="21.2" customHeight="1">
      <c r="A29" s="44" t="s">
        <v>112</v>
      </c>
      <c r="B29" s="24" t="s">
        <v>113</v>
      </c>
      <c r="C29" s="38"/>
      <c r="D29" s="217"/>
      <c r="E29" s="40"/>
      <c r="F29" s="44" t="s">
        <v>112</v>
      </c>
      <c r="G29" s="24" t="s">
        <v>113</v>
      </c>
      <c r="H29" s="38"/>
      <c r="I29" s="217"/>
      <c r="J29" s="40"/>
      <c r="K29" s="44" t="s">
        <v>112</v>
      </c>
      <c r="L29" s="24" t="s">
        <v>113</v>
      </c>
      <c r="M29" s="38"/>
      <c r="N29" s="217"/>
      <c r="O29" s="40"/>
      <c r="P29" s="44" t="s">
        <v>112</v>
      </c>
      <c r="Q29" s="24" t="s">
        <v>113</v>
      </c>
      <c r="R29" s="38"/>
      <c r="S29" s="217"/>
    </row>
    <row r="30" spans="1:19" s="22" customFormat="1" ht="21.2" customHeight="1">
      <c r="A30" s="23" t="s">
        <v>114</v>
      </c>
      <c r="B30" s="24" t="s">
        <v>115</v>
      </c>
      <c r="C30" s="37"/>
      <c r="D30" s="217"/>
      <c r="E30" s="40"/>
      <c r="F30" s="23" t="s">
        <v>114</v>
      </c>
      <c r="G30" s="24" t="s">
        <v>115</v>
      </c>
      <c r="H30" s="37"/>
      <c r="I30" s="217"/>
      <c r="J30" s="40"/>
      <c r="K30" s="23" t="s">
        <v>114</v>
      </c>
      <c r="L30" s="24" t="s">
        <v>115</v>
      </c>
      <c r="M30" s="37"/>
      <c r="N30" s="217"/>
      <c r="O30" s="40"/>
      <c r="P30" s="23" t="s">
        <v>114</v>
      </c>
      <c r="Q30" s="24" t="s">
        <v>115</v>
      </c>
      <c r="R30" s="37"/>
      <c r="S30" s="217"/>
    </row>
    <row r="31" spans="1:19" s="22" customFormat="1" ht="21.2" customHeight="1">
      <c r="A31" s="23" t="s">
        <v>116</v>
      </c>
      <c r="B31" s="24" t="s">
        <v>117</v>
      </c>
      <c r="C31" s="37"/>
      <c r="D31" s="217"/>
      <c r="E31" s="40"/>
      <c r="F31" s="23" t="s">
        <v>116</v>
      </c>
      <c r="G31" s="24" t="s">
        <v>117</v>
      </c>
      <c r="H31" s="37"/>
      <c r="I31" s="217"/>
      <c r="J31" s="40"/>
      <c r="K31" s="23" t="s">
        <v>116</v>
      </c>
      <c r="L31" s="24" t="s">
        <v>117</v>
      </c>
      <c r="M31" s="37"/>
      <c r="N31" s="217"/>
      <c r="O31" s="40"/>
      <c r="P31" s="23" t="s">
        <v>116</v>
      </c>
      <c r="Q31" s="24" t="s">
        <v>117</v>
      </c>
      <c r="R31" s="37"/>
      <c r="S31" s="217"/>
    </row>
    <row r="32" spans="1:19" s="22" customFormat="1" ht="21.2" customHeight="1">
      <c r="A32" s="23" t="s">
        <v>480</v>
      </c>
      <c r="B32" s="24" t="s">
        <v>481</v>
      </c>
      <c r="C32" s="37"/>
      <c r="D32" s="217"/>
      <c r="E32" s="40"/>
      <c r="F32" s="23" t="s">
        <v>480</v>
      </c>
      <c r="G32" s="24" t="s">
        <v>481</v>
      </c>
      <c r="H32" s="37"/>
      <c r="I32" s="217"/>
      <c r="J32" s="40"/>
      <c r="K32" s="23" t="s">
        <v>480</v>
      </c>
      <c r="L32" s="24" t="s">
        <v>481</v>
      </c>
      <c r="M32" s="37"/>
      <c r="N32" s="217"/>
      <c r="O32" s="40"/>
      <c r="P32" s="23" t="s">
        <v>480</v>
      </c>
      <c r="Q32" s="24" t="s">
        <v>481</v>
      </c>
      <c r="R32" s="37"/>
      <c r="S32" s="217"/>
    </row>
    <row r="33" spans="1:19" s="22" customFormat="1" ht="21.2" customHeight="1">
      <c r="A33" s="44" t="s">
        <v>118</v>
      </c>
      <c r="B33" s="24" t="s">
        <v>119</v>
      </c>
      <c r="C33" s="38"/>
      <c r="D33" s="217"/>
      <c r="E33" s="40"/>
      <c r="F33" s="44" t="s">
        <v>118</v>
      </c>
      <c r="G33" s="24" t="s">
        <v>119</v>
      </c>
      <c r="H33" s="38"/>
      <c r="I33" s="217"/>
      <c r="J33" s="40"/>
      <c r="K33" s="44" t="s">
        <v>118</v>
      </c>
      <c r="L33" s="24" t="s">
        <v>119</v>
      </c>
      <c r="M33" s="38"/>
      <c r="N33" s="217"/>
      <c r="O33" s="40"/>
      <c r="P33" s="44" t="s">
        <v>118</v>
      </c>
      <c r="Q33" s="24" t="s">
        <v>119</v>
      </c>
      <c r="R33" s="38"/>
      <c r="S33" s="217"/>
    </row>
    <row r="34" spans="1:19" s="22" customFormat="1" ht="21.2" customHeight="1">
      <c r="A34" s="23">
        <v>100</v>
      </c>
      <c r="B34" s="24" t="s">
        <v>120</v>
      </c>
      <c r="C34" s="37"/>
      <c r="D34" s="217"/>
      <c r="E34" s="40"/>
      <c r="F34" s="23">
        <v>100</v>
      </c>
      <c r="G34" s="24" t="s">
        <v>120</v>
      </c>
      <c r="H34" s="37"/>
      <c r="I34" s="217"/>
      <c r="J34" s="40"/>
      <c r="K34" s="23">
        <v>100</v>
      </c>
      <c r="L34" s="24" t="s">
        <v>120</v>
      </c>
      <c r="M34" s="37"/>
      <c r="N34" s="217"/>
      <c r="O34" s="40"/>
      <c r="P34" s="23">
        <v>100</v>
      </c>
      <c r="Q34" s="24" t="s">
        <v>120</v>
      </c>
      <c r="R34" s="37"/>
      <c r="S34" s="217"/>
    </row>
    <row r="35" spans="1:19" s="22" customFormat="1" ht="21.2" customHeight="1">
      <c r="A35" s="23">
        <v>101</v>
      </c>
      <c r="B35" s="24" t="s">
        <v>121</v>
      </c>
      <c r="C35" s="37"/>
      <c r="D35" s="217"/>
      <c r="E35" s="40"/>
      <c r="F35" s="23">
        <v>101</v>
      </c>
      <c r="G35" s="24" t="s">
        <v>121</v>
      </c>
      <c r="H35" s="37"/>
      <c r="I35" s="217"/>
      <c r="J35" s="40"/>
      <c r="K35" s="23">
        <v>101</v>
      </c>
      <c r="L35" s="24" t="s">
        <v>121</v>
      </c>
      <c r="M35" s="37"/>
      <c r="N35" s="217"/>
      <c r="O35" s="40"/>
      <c r="P35" s="23">
        <v>101</v>
      </c>
      <c r="Q35" s="24" t="s">
        <v>121</v>
      </c>
      <c r="R35" s="37"/>
      <c r="S35" s="217"/>
    </row>
    <row r="36" spans="1:19" s="22" customFormat="1" ht="21.2" customHeight="1">
      <c r="A36" s="23" t="s">
        <v>502</v>
      </c>
      <c r="B36" s="24" t="s">
        <v>503</v>
      </c>
      <c r="C36" s="37"/>
      <c r="D36" s="217"/>
      <c r="E36" s="40"/>
      <c r="F36" s="23" t="s">
        <v>502</v>
      </c>
      <c r="G36" s="24" t="s">
        <v>503</v>
      </c>
      <c r="H36" s="37"/>
      <c r="I36" s="217"/>
      <c r="J36" s="40"/>
      <c r="K36" s="23" t="s">
        <v>502</v>
      </c>
      <c r="L36" s="24" t="s">
        <v>503</v>
      </c>
      <c r="M36" s="37"/>
      <c r="N36" s="217"/>
      <c r="O36" s="40"/>
      <c r="P36" s="23" t="s">
        <v>502</v>
      </c>
      <c r="Q36" s="24" t="s">
        <v>503</v>
      </c>
      <c r="R36" s="37"/>
      <c r="S36" s="217"/>
    </row>
    <row r="37" spans="1:19" s="22" customFormat="1" ht="21.2" customHeight="1">
      <c r="A37" s="23" t="s">
        <v>504</v>
      </c>
      <c r="B37" s="24" t="s">
        <v>505</v>
      </c>
      <c r="C37" s="37"/>
      <c r="D37" s="217"/>
      <c r="E37" s="40"/>
      <c r="F37" s="23" t="s">
        <v>504</v>
      </c>
      <c r="G37" s="24" t="s">
        <v>505</v>
      </c>
      <c r="H37" s="37"/>
      <c r="I37" s="217"/>
      <c r="J37" s="40"/>
      <c r="K37" s="23" t="s">
        <v>504</v>
      </c>
      <c r="L37" s="24" t="s">
        <v>505</v>
      </c>
      <c r="M37" s="37"/>
      <c r="N37" s="217"/>
      <c r="O37" s="40"/>
      <c r="P37" s="23" t="s">
        <v>504</v>
      </c>
      <c r="Q37" s="24" t="s">
        <v>505</v>
      </c>
      <c r="R37" s="37"/>
      <c r="S37" s="217"/>
    </row>
    <row r="38" spans="1:19" s="22" customFormat="1" ht="21.2" customHeight="1">
      <c r="A38" s="23" t="s">
        <v>506</v>
      </c>
      <c r="B38" s="24" t="s">
        <v>507</v>
      </c>
      <c r="C38" s="37"/>
      <c r="D38" s="217"/>
      <c r="E38" s="40"/>
      <c r="F38" s="23" t="s">
        <v>506</v>
      </c>
      <c r="G38" s="24" t="s">
        <v>507</v>
      </c>
      <c r="H38" s="37"/>
      <c r="I38" s="217"/>
      <c r="J38" s="40"/>
      <c r="K38" s="23" t="s">
        <v>506</v>
      </c>
      <c r="L38" s="24" t="s">
        <v>507</v>
      </c>
      <c r="M38" s="37"/>
      <c r="N38" s="217"/>
      <c r="O38" s="40"/>
      <c r="P38" s="23" t="s">
        <v>506</v>
      </c>
      <c r="Q38" s="24" t="s">
        <v>507</v>
      </c>
      <c r="R38" s="37"/>
      <c r="S38" s="217"/>
    </row>
    <row r="39" spans="1:19" s="22" customFormat="1" ht="21.2" customHeight="1">
      <c r="A39" s="23"/>
      <c r="B39" s="24"/>
      <c r="C39" s="37"/>
      <c r="D39" s="217"/>
      <c r="E39" s="40"/>
      <c r="F39" s="23"/>
      <c r="G39" s="24"/>
      <c r="H39" s="37"/>
      <c r="I39" s="217"/>
      <c r="J39" s="40"/>
      <c r="K39" s="23"/>
      <c r="L39" s="24"/>
      <c r="M39" s="37"/>
      <c r="N39" s="217"/>
      <c r="O39" s="40"/>
      <c r="P39" s="23"/>
      <c r="Q39" s="24"/>
      <c r="R39" s="37"/>
      <c r="S39" s="217"/>
    </row>
    <row r="40" spans="1:19" s="22" customFormat="1" ht="21.2" customHeight="1">
      <c r="A40" s="23"/>
      <c r="B40" s="24"/>
      <c r="C40" s="37"/>
      <c r="D40" s="217"/>
      <c r="E40" s="40"/>
      <c r="F40" s="23"/>
      <c r="G40" s="24"/>
      <c r="H40" s="37"/>
      <c r="I40" s="217"/>
      <c r="J40" s="40"/>
      <c r="K40" s="23"/>
      <c r="L40" s="24"/>
      <c r="M40" s="37"/>
      <c r="N40" s="217"/>
      <c r="O40" s="40"/>
      <c r="P40" s="23"/>
      <c r="Q40" s="24"/>
      <c r="R40" s="37"/>
      <c r="S40" s="217"/>
    </row>
    <row r="41" spans="1:19" s="22" customFormat="1" ht="21.2" customHeight="1">
      <c r="A41" s="23"/>
      <c r="B41" s="24"/>
      <c r="C41" s="37"/>
      <c r="D41" s="217"/>
      <c r="E41" s="40"/>
      <c r="F41" s="23"/>
      <c r="G41" s="24"/>
      <c r="H41" s="37"/>
      <c r="I41" s="217"/>
      <c r="J41" s="40"/>
      <c r="K41" s="23"/>
      <c r="L41" s="24"/>
      <c r="M41" s="37"/>
      <c r="N41" s="217"/>
      <c r="O41" s="40"/>
      <c r="P41" s="23"/>
      <c r="Q41" s="24"/>
      <c r="R41" s="37"/>
      <c r="S41" s="217"/>
    </row>
    <row r="42" spans="1:19" s="22" customFormat="1" ht="21.2" customHeight="1">
      <c r="A42" s="271" t="s">
        <v>187</v>
      </c>
      <c r="B42" s="272"/>
      <c r="C42" s="246"/>
      <c r="D42" s="35"/>
      <c r="E42" s="40"/>
      <c r="F42" s="272" t="s">
        <v>187</v>
      </c>
      <c r="G42" s="360"/>
      <c r="H42" s="246"/>
      <c r="I42" s="35"/>
      <c r="J42" s="40"/>
      <c r="K42" s="272" t="s">
        <v>187</v>
      </c>
      <c r="L42" s="360"/>
      <c r="M42" s="246"/>
      <c r="N42" s="35"/>
      <c r="O42" s="40"/>
      <c r="P42" s="271" t="s">
        <v>187</v>
      </c>
      <c r="Q42" s="272"/>
      <c r="R42" s="246"/>
      <c r="S42" s="35"/>
    </row>
    <row r="43" spans="1:19" s="22" customFormat="1" ht="21.2" customHeight="1">
      <c r="A43" s="220" t="s">
        <v>276</v>
      </c>
      <c r="B43" s="273"/>
      <c r="C43" s="274"/>
      <c r="D43" s="290"/>
      <c r="E43" s="40"/>
      <c r="F43" s="220" t="s">
        <v>276</v>
      </c>
      <c r="G43" s="273"/>
      <c r="H43" s="274"/>
      <c r="I43" s="290"/>
      <c r="J43" s="40"/>
      <c r="K43" s="220" t="s">
        <v>276</v>
      </c>
      <c r="L43" s="273"/>
      <c r="M43" s="274"/>
      <c r="N43" s="290"/>
      <c r="O43" s="40"/>
      <c r="P43" s="220" t="s">
        <v>276</v>
      </c>
      <c r="Q43" s="273"/>
      <c r="R43" s="274"/>
      <c r="S43" s="290"/>
    </row>
    <row r="44" spans="1:19" s="22" customFormat="1" ht="21.2" customHeight="1">
      <c r="A44" s="220" t="s">
        <v>189</v>
      </c>
      <c r="B44" s="273"/>
      <c r="C44" s="274"/>
      <c r="D44" s="290"/>
      <c r="E44" s="40"/>
      <c r="F44" s="220" t="s">
        <v>189</v>
      </c>
      <c r="G44" s="273"/>
      <c r="H44" s="274"/>
      <c r="I44" s="290"/>
      <c r="J44" s="40"/>
      <c r="K44" s="220" t="s">
        <v>189</v>
      </c>
      <c r="L44" s="273"/>
      <c r="M44" s="274"/>
      <c r="N44" s="290"/>
      <c r="O44" s="40"/>
      <c r="P44" s="220" t="s">
        <v>189</v>
      </c>
      <c r="Q44" s="273"/>
      <c r="R44" s="274"/>
      <c r="S44" s="290"/>
    </row>
    <row r="45" spans="1:19" s="22" customFormat="1" ht="21.2" customHeight="1">
      <c r="A45" s="220" t="s">
        <v>190</v>
      </c>
      <c r="B45" s="273"/>
      <c r="C45" s="274"/>
      <c r="D45" s="290"/>
      <c r="E45" s="40"/>
      <c r="F45" s="220" t="s">
        <v>190</v>
      </c>
      <c r="G45" s="273"/>
      <c r="H45" s="274"/>
      <c r="I45" s="290"/>
      <c r="J45" s="40"/>
      <c r="K45" s="220" t="s">
        <v>190</v>
      </c>
      <c r="L45" s="273"/>
      <c r="M45" s="274"/>
      <c r="N45" s="290"/>
      <c r="O45" s="40"/>
      <c r="P45" s="220" t="s">
        <v>190</v>
      </c>
      <c r="Q45" s="273"/>
      <c r="R45" s="274"/>
      <c r="S45" s="290"/>
    </row>
    <row r="46" spans="1:19" ht="23.45" customHeight="1">
      <c r="A46" s="220" t="s">
        <v>268</v>
      </c>
      <c r="B46" s="273"/>
      <c r="C46" s="274"/>
      <c r="D46" s="290"/>
      <c r="E46" s="40"/>
      <c r="F46" s="220" t="s">
        <v>268</v>
      </c>
      <c r="G46" s="273"/>
      <c r="H46" s="274"/>
      <c r="I46" s="290"/>
      <c r="J46" s="40"/>
      <c r="K46" s="220" t="s">
        <v>268</v>
      </c>
      <c r="L46" s="273"/>
      <c r="M46" s="274"/>
      <c r="N46" s="290"/>
      <c r="O46" s="40"/>
      <c r="P46" s="220" t="s">
        <v>268</v>
      </c>
      <c r="Q46" s="273"/>
      <c r="R46" s="274"/>
      <c r="S46" s="290"/>
    </row>
    <row r="47" spans="1:19" ht="22.7" customHeight="1">
      <c r="A47" s="220" t="s">
        <v>385</v>
      </c>
      <c r="B47" s="273"/>
      <c r="C47" s="274"/>
      <c r="D47" s="290"/>
      <c r="E47" s="40"/>
      <c r="F47" s="220" t="s">
        <v>385</v>
      </c>
      <c r="G47" s="273"/>
      <c r="H47" s="274"/>
      <c r="I47" s="290"/>
      <c r="J47" s="40"/>
      <c r="K47" s="220" t="s">
        <v>385</v>
      </c>
      <c r="L47" s="273"/>
      <c r="M47" s="274"/>
      <c r="N47" s="290"/>
      <c r="O47" s="40"/>
      <c r="P47" s="220" t="s">
        <v>385</v>
      </c>
      <c r="Q47" s="273"/>
      <c r="R47" s="274"/>
      <c r="S47" s="290"/>
    </row>
    <row r="48" spans="1:19" ht="22.7" customHeight="1">
      <c r="A48" s="220" t="s">
        <v>191</v>
      </c>
      <c r="B48" s="273"/>
      <c r="C48" s="274"/>
      <c r="D48" s="290"/>
      <c r="E48" s="40"/>
      <c r="F48" s="220" t="s">
        <v>191</v>
      </c>
      <c r="G48" s="273"/>
      <c r="H48" s="274"/>
      <c r="I48" s="290"/>
      <c r="J48" s="40"/>
      <c r="K48" s="220" t="s">
        <v>191</v>
      </c>
      <c r="L48" s="273"/>
      <c r="M48" s="274"/>
      <c r="N48" s="290"/>
      <c r="O48" s="40"/>
      <c r="P48" s="220" t="s">
        <v>191</v>
      </c>
      <c r="Q48" s="273"/>
      <c r="R48" s="274"/>
      <c r="S48" s="290"/>
    </row>
    <row r="49" spans="1:19" ht="22.7" customHeight="1">
      <c r="A49" s="220" t="s">
        <v>549</v>
      </c>
      <c r="B49" s="273"/>
      <c r="C49" s="274"/>
      <c r="D49" s="290"/>
      <c r="E49" s="40"/>
      <c r="F49" s="220" t="s">
        <v>549</v>
      </c>
      <c r="G49" s="273"/>
      <c r="H49" s="274"/>
      <c r="I49" s="290"/>
      <c r="J49" s="40"/>
      <c r="K49" s="220" t="s">
        <v>549</v>
      </c>
      <c r="L49" s="273"/>
      <c r="M49" s="274"/>
      <c r="N49" s="290"/>
      <c r="O49" s="40"/>
      <c r="P49" s="220" t="s">
        <v>549</v>
      </c>
      <c r="Q49" s="273"/>
      <c r="R49" s="274"/>
      <c r="S49" s="290"/>
    </row>
    <row r="50" spans="1:19" s="34" customFormat="1" ht="27.2" hidden="1" customHeight="1">
      <c r="A50" s="275" t="s">
        <v>194</v>
      </c>
      <c r="B50" s="276"/>
      <c r="C50" s="276"/>
      <c r="D50" s="276"/>
      <c r="E50" s="40"/>
      <c r="F50" s="275" t="s">
        <v>194</v>
      </c>
      <c r="G50" s="276"/>
      <c r="H50" s="276"/>
      <c r="I50" s="276"/>
      <c r="J50" s="40"/>
      <c r="K50" s="275" t="s">
        <v>194</v>
      </c>
      <c r="L50" s="276"/>
      <c r="M50" s="276"/>
      <c r="N50" s="292"/>
      <c r="O50" s="40"/>
      <c r="P50" s="275" t="s">
        <v>194</v>
      </c>
      <c r="Q50" s="276"/>
      <c r="R50" s="276"/>
      <c r="S50" s="292"/>
    </row>
    <row r="51" spans="1:19" s="34" customFormat="1" ht="22.7" hidden="1" customHeight="1">
      <c r="A51" s="277" t="s">
        <v>195</v>
      </c>
      <c r="B51" s="278"/>
      <c r="C51" s="278"/>
      <c r="D51" s="278"/>
      <c r="E51" s="41"/>
      <c r="F51" s="277" t="s">
        <v>195</v>
      </c>
      <c r="G51" s="278"/>
      <c r="H51" s="278"/>
      <c r="I51" s="278"/>
      <c r="J51" s="41"/>
      <c r="K51" s="277" t="s">
        <v>195</v>
      </c>
      <c r="L51" s="278"/>
      <c r="M51" s="278"/>
      <c r="N51" s="291"/>
      <c r="O51" s="41"/>
      <c r="P51" s="277" t="s">
        <v>195</v>
      </c>
      <c r="Q51" s="278"/>
      <c r="R51" s="278"/>
      <c r="S51" s="291"/>
    </row>
    <row r="52" spans="1:19" ht="23.45" customHeight="1"/>
  </sheetData>
  <mergeCells count="49">
    <mergeCell ref="A8:D8"/>
    <mergeCell ref="F8:I8"/>
    <mergeCell ref="K8:N8"/>
    <mergeCell ref="P8:S8"/>
    <mergeCell ref="A1:S1"/>
    <mergeCell ref="A2:N2"/>
    <mergeCell ref="A7:D7"/>
    <mergeCell ref="F7:N7"/>
    <mergeCell ref="P7:S7"/>
    <mergeCell ref="A51:D51"/>
    <mergeCell ref="F51:I51"/>
    <mergeCell ref="K51:N51"/>
    <mergeCell ref="P51:S51"/>
    <mergeCell ref="A42:B42"/>
    <mergeCell ref="F42:G42"/>
    <mergeCell ref="K42:L42"/>
    <mergeCell ref="P42:Q42"/>
    <mergeCell ref="B43:D43"/>
    <mergeCell ref="B45:D45"/>
    <mergeCell ref="A50:D50"/>
    <mergeCell ref="F50:I50"/>
    <mergeCell ref="K50:N50"/>
    <mergeCell ref="P50:S50"/>
    <mergeCell ref="B46:D46"/>
    <mergeCell ref="B47:D47"/>
    <mergeCell ref="B48:D48"/>
    <mergeCell ref="B49:D49"/>
    <mergeCell ref="G43:I43"/>
    <mergeCell ref="G45:I45"/>
    <mergeCell ref="G46:I46"/>
    <mergeCell ref="G47:I47"/>
    <mergeCell ref="G48:I48"/>
    <mergeCell ref="G49:I49"/>
    <mergeCell ref="B44:D44"/>
    <mergeCell ref="G44:I44"/>
    <mergeCell ref="Q49:S49"/>
    <mergeCell ref="L43:N43"/>
    <mergeCell ref="L45:N45"/>
    <mergeCell ref="L46:N46"/>
    <mergeCell ref="L47:N47"/>
    <mergeCell ref="L48:N48"/>
    <mergeCell ref="L49:N49"/>
    <mergeCell ref="Q43:S43"/>
    <mergeCell ref="Q45:S45"/>
    <mergeCell ref="Q46:S46"/>
    <mergeCell ref="Q47:S47"/>
    <mergeCell ref="Q48:S48"/>
    <mergeCell ref="L44:N44"/>
    <mergeCell ref="Q44:S44"/>
  </mergeCells>
  <phoneticPr fontId="18" type="noConversion"/>
  <pageMargins left="0.31496062992125984" right="0" top="7.874015748031496E-2" bottom="0" header="0.31496062992125984" footer="0.31496062992125984"/>
  <pageSetup paperSize="9" scale="75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135BE-4658-49AA-8CED-C66798CEBD30}">
  <dimension ref="A1:T52"/>
  <sheetViews>
    <sheetView topLeftCell="A38" zoomScale="90" zoomScaleNormal="90" workbookViewId="0">
      <selection activeCell="H53" sqref="H53"/>
    </sheetView>
  </sheetViews>
  <sheetFormatPr defaultColWidth="9" defaultRowHeight="18.75" customHeight="1"/>
  <cols>
    <col min="1" max="1" width="4.75" style="21" customWidth="1"/>
    <col min="2" max="2" width="15.25" style="21" customWidth="1"/>
    <col min="3" max="3" width="3.875" style="21" customWidth="1"/>
    <col min="4" max="4" width="6.25" style="21" customWidth="1"/>
    <col min="5" max="5" width="0.375" style="21" customWidth="1"/>
    <col min="6" max="6" width="4.75" style="21" customWidth="1"/>
    <col min="7" max="7" width="15.25" style="21" customWidth="1"/>
    <col min="8" max="8" width="3.875" style="21" customWidth="1"/>
    <col min="9" max="9" width="6.25" style="21" customWidth="1"/>
    <col min="10" max="10" width="0.375" style="21" customWidth="1"/>
    <col min="11" max="11" width="4.75" style="21" customWidth="1"/>
    <col min="12" max="12" width="15.25" style="21" customWidth="1"/>
    <col min="13" max="13" width="3.875" style="21" customWidth="1"/>
    <col min="14" max="14" width="6.25" style="21" customWidth="1"/>
    <col min="15" max="15" width="0.375" style="21" customWidth="1"/>
    <col min="16" max="16" width="4.75" style="21" customWidth="1"/>
    <col min="17" max="17" width="15.25" style="21" customWidth="1"/>
    <col min="18" max="18" width="3.875" style="21" customWidth="1"/>
    <col min="19" max="19" width="6.25" style="21" customWidth="1"/>
    <col min="20" max="16384" width="9" style="21"/>
  </cols>
  <sheetData>
    <row r="1" spans="1:20" ht="19.7" hidden="1" customHeight="1">
      <c r="A1" s="264" t="s">
        <v>144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  <c r="R1" s="264"/>
      <c r="S1" s="264"/>
    </row>
    <row r="2" spans="1:20" ht="18.75" hidden="1" customHeight="1">
      <c r="A2" s="264" t="s">
        <v>1</v>
      </c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</row>
    <row r="3" spans="1:20" ht="18.75" customHeight="1">
      <c r="A3" s="219"/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</row>
    <row r="4" spans="1:20" ht="18.75" customHeight="1">
      <c r="A4" s="219"/>
      <c r="B4" s="219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1:20" ht="21.2" customHeight="1">
      <c r="A5" s="219"/>
      <c r="B5" s="219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1:20" ht="21.2" customHeight="1">
      <c r="A6" s="219"/>
      <c r="B6" s="219"/>
      <c r="C6" s="219"/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19"/>
    </row>
    <row r="7" spans="1:20" s="34" customFormat="1" ht="26.45" customHeight="1">
      <c r="A7" s="301" t="s">
        <v>144</v>
      </c>
      <c r="B7" s="301"/>
      <c r="C7" s="301"/>
      <c r="D7" s="301"/>
      <c r="E7" s="213"/>
      <c r="F7" s="302" t="s">
        <v>293</v>
      </c>
      <c r="G7" s="302"/>
      <c r="H7" s="302"/>
      <c r="I7" s="302"/>
      <c r="J7" s="302"/>
      <c r="K7" s="302"/>
      <c r="L7" s="302"/>
      <c r="M7" s="302"/>
      <c r="N7" s="302"/>
      <c r="O7" s="212"/>
      <c r="P7" s="303" t="s">
        <v>458</v>
      </c>
      <c r="Q7" s="303"/>
      <c r="R7" s="303"/>
      <c r="S7" s="303"/>
      <c r="T7" s="214"/>
    </row>
    <row r="8" spans="1:20" ht="25.5" customHeight="1">
      <c r="A8" s="295" t="s">
        <v>544</v>
      </c>
      <c r="B8" s="295"/>
      <c r="C8" s="295"/>
      <c r="D8" s="295"/>
      <c r="E8" s="39"/>
      <c r="F8" s="295" t="s">
        <v>544</v>
      </c>
      <c r="G8" s="295"/>
      <c r="H8" s="295"/>
      <c r="I8" s="295"/>
      <c r="J8" s="39"/>
      <c r="K8" s="295" t="s">
        <v>544</v>
      </c>
      <c r="L8" s="295"/>
      <c r="M8" s="295"/>
      <c r="N8" s="295"/>
      <c r="O8" s="39"/>
      <c r="P8" s="295" t="s">
        <v>544</v>
      </c>
      <c r="Q8" s="295"/>
      <c r="R8" s="295"/>
      <c r="S8" s="295"/>
    </row>
    <row r="9" spans="1:20" ht="21.95" customHeight="1">
      <c r="A9" s="29" t="s">
        <v>93</v>
      </c>
      <c r="B9" s="220" t="s">
        <v>467</v>
      </c>
      <c r="C9" s="36" t="s">
        <v>297</v>
      </c>
      <c r="D9" s="220" t="s">
        <v>298</v>
      </c>
      <c r="E9" s="40"/>
      <c r="F9" s="29" t="s">
        <v>93</v>
      </c>
      <c r="G9" s="220" t="s">
        <v>467</v>
      </c>
      <c r="H9" s="36" t="s">
        <v>297</v>
      </c>
      <c r="I9" s="220" t="s">
        <v>298</v>
      </c>
      <c r="J9" s="40"/>
      <c r="K9" s="29" t="s">
        <v>93</v>
      </c>
      <c r="L9" s="220" t="s">
        <v>467</v>
      </c>
      <c r="M9" s="36" t="s">
        <v>297</v>
      </c>
      <c r="N9" s="220" t="s">
        <v>298</v>
      </c>
      <c r="O9" s="40"/>
      <c r="P9" s="29" t="s">
        <v>93</v>
      </c>
      <c r="Q9" s="220" t="s">
        <v>467</v>
      </c>
      <c r="R9" s="36" t="s">
        <v>297</v>
      </c>
      <c r="S9" s="220" t="s">
        <v>298</v>
      </c>
    </row>
    <row r="10" spans="1:20" s="22" customFormat="1" ht="21.2" customHeight="1">
      <c r="A10" s="44" t="s">
        <v>494</v>
      </c>
      <c r="B10" s="24" t="s">
        <v>561</v>
      </c>
      <c r="C10" s="37"/>
      <c r="D10" s="217"/>
      <c r="E10" s="40"/>
      <c r="F10" s="44" t="s">
        <v>494</v>
      </c>
      <c r="G10" s="24" t="s">
        <v>561</v>
      </c>
      <c r="H10" s="37"/>
      <c r="I10" s="217"/>
      <c r="J10" s="40"/>
      <c r="K10" s="44" t="s">
        <v>494</v>
      </c>
      <c r="L10" s="24" t="s">
        <v>561</v>
      </c>
      <c r="M10" s="37"/>
      <c r="N10" s="217"/>
      <c r="O10" s="40"/>
      <c r="P10" s="44" t="s">
        <v>494</v>
      </c>
      <c r="Q10" s="24" t="s">
        <v>561</v>
      </c>
      <c r="R10" s="37"/>
      <c r="S10" s="217"/>
    </row>
    <row r="11" spans="1:20" s="22" customFormat="1" ht="21.2" customHeight="1">
      <c r="A11" s="44" t="s">
        <v>494</v>
      </c>
      <c r="B11" s="24" t="s">
        <v>562</v>
      </c>
      <c r="C11" s="37"/>
      <c r="D11" s="217"/>
      <c r="E11" s="40"/>
      <c r="F11" s="44" t="s">
        <v>494</v>
      </c>
      <c r="G11" s="24" t="s">
        <v>562</v>
      </c>
      <c r="H11" s="37"/>
      <c r="I11" s="217"/>
      <c r="J11" s="40"/>
      <c r="K11" s="44" t="s">
        <v>494</v>
      </c>
      <c r="L11" s="24" t="s">
        <v>562</v>
      </c>
      <c r="M11" s="37"/>
      <c r="N11" s="217"/>
      <c r="O11" s="40"/>
      <c r="P11" s="44" t="s">
        <v>494</v>
      </c>
      <c r="Q11" s="24" t="s">
        <v>562</v>
      </c>
      <c r="R11" s="37"/>
      <c r="S11" s="217"/>
    </row>
    <row r="12" spans="1:20" s="22" customFormat="1" ht="21.2" customHeight="1">
      <c r="A12" s="23" t="s">
        <v>530</v>
      </c>
      <c r="B12" s="24" t="s">
        <v>531</v>
      </c>
      <c r="C12" s="37"/>
      <c r="D12" s="217"/>
      <c r="E12" s="40"/>
      <c r="F12" s="23" t="s">
        <v>530</v>
      </c>
      <c r="G12" s="24" t="s">
        <v>531</v>
      </c>
      <c r="H12" s="37"/>
      <c r="I12" s="217"/>
      <c r="J12" s="40"/>
      <c r="K12" s="23" t="s">
        <v>530</v>
      </c>
      <c r="L12" s="24" t="s">
        <v>531</v>
      </c>
      <c r="M12" s="37"/>
      <c r="N12" s="217"/>
      <c r="O12" s="40"/>
      <c r="P12" s="23" t="s">
        <v>530</v>
      </c>
      <c r="Q12" s="24" t="s">
        <v>531</v>
      </c>
      <c r="R12" s="37"/>
      <c r="S12" s="217"/>
    </row>
    <row r="13" spans="1:20" s="22" customFormat="1" ht="21.2" customHeight="1">
      <c r="A13" s="23" t="s">
        <v>416</v>
      </c>
      <c r="B13" s="24" t="s">
        <v>493</v>
      </c>
      <c r="C13" s="37"/>
      <c r="D13" s="217"/>
      <c r="E13" s="40"/>
      <c r="F13" s="23" t="s">
        <v>416</v>
      </c>
      <c r="G13" s="24" t="s">
        <v>493</v>
      </c>
      <c r="H13" s="37"/>
      <c r="I13" s="217"/>
      <c r="J13" s="40"/>
      <c r="K13" s="23" t="s">
        <v>416</v>
      </c>
      <c r="L13" s="24" t="s">
        <v>493</v>
      </c>
      <c r="M13" s="37"/>
      <c r="N13" s="217"/>
      <c r="O13" s="40"/>
      <c r="P13" s="23" t="s">
        <v>416</v>
      </c>
      <c r="Q13" s="24" t="s">
        <v>493</v>
      </c>
      <c r="R13" s="37"/>
      <c r="S13" s="217"/>
    </row>
    <row r="14" spans="1:20" s="22" customFormat="1" ht="21.2" customHeight="1">
      <c r="A14" s="44" t="s">
        <v>421</v>
      </c>
      <c r="B14" s="24" t="s">
        <v>550</v>
      </c>
      <c r="C14" s="37"/>
      <c r="D14" s="217"/>
      <c r="E14" s="40"/>
      <c r="F14" s="44" t="s">
        <v>421</v>
      </c>
      <c r="G14" s="24" t="s">
        <v>550</v>
      </c>
      <c r="H14" s="37"/>
      <c r="I14" s="217"/>
      <c r="J14" s="40"/>
      <c r="K14" s="44" t="s">
        <v>421</v>
      </c>
      <c r="L14" s="24" t="s">
        <v>550</v>
      </c>
      <c r="M14" s="37"/>
      <c r="N14" s="217"/>
      <c r="O14" s="40"/>
      <c r="P14" s="44" t="s">
        <v>421</v>
      </c>
      <c r="Q14" s="24" t="s">
        <v>550</v>
      </c>
      <c r="R14" s="37"/>
      <c r="S14" s="217"/>
    </row>
    <row r="15" spans="1:20" s="22" customFormat="1" ht="21.2" customHeight="1">
      <c r="A15" s="44" t="s">
        <v>101</v>
      </c>
      <c r="B15" s="24" t="s">
        <v>551</v>
      </c>
      <c r="C15" s="37"/>
      <c r="D15" s="217"/>
      <c r="E15" s="40"/>
      <c r="F15" s="44" t="s">
        <v>101</v>
      </c>
      <c r="G15" s="24" t="s">
        <v>551</v>
      </c>
      <c r="H15" s="37"/>
      <c r="I15" s="217"/>
      <c r="J15" s="40"/>
      <c r="K15" s="44" t="s">
        <v>101</v>
      </c>
      <c r="L15" s="24" t="s">
        <v>551</v>
      </c>
      <c r="M15" s="37"/>
      <c r="N15" s="217"/>
      <c r="O15" s="40"/>
      <c r="P15" s="44" t="s">
        <v>101</v>
      </c>
      <c r="Q15" s="24" t="s">
        <v>551</v>
      </c>
      <c r="R15" s="37"/>
      <c r="S15" s="217"/>
    </row>
    <row r="16" spans="1:20" s="22" customFormat="1" ht="21.2" customHeight="1">
      <c r="A16" s="44" t="s">
        <v>411</v>
      </c>
      <c r="B16" s="24" t="s">
        <v>552</v>
      </c>
      <c r="C16" s="37"/>
      <c r="D16" s="217"/>
      <c r="E16" s="40"/>
      <c r="F16" s="44" t="s">
        <v>411</v>
      </c>
      <c r="G16" s="24" t="s">
        <v>552</v>
      </c>
      <c r="H16" s="37"/>
      <c r="I16" s="217"/>
      <c r="J16" s="40"/>
      <c r="K16" s="44" t="s">
        <v>411</v>
      </c>
      <c r="L16" s="24" t="s">
        <v>552</v>
      </c>
      <c r="M16" s="37"/>
      <c r="N16" s="217"/>
      <c r="O16" s="40"/>
      <c r="P16" s="44" t="s">
        <v>411</v>
      </c>
      <c r="Q16" s="24" t="s">
        <v>552</v>
      </c>
      <c r="R16" s="37"/>
      <c r="S16" s="217"/>
    </row>
    <row r="17" spans="1:19" s="22" customFormat="1" ht="21.2" customHeight="1">
      <c r="A17" s="44" t="s">
        <v>103</v>
      </c>
      <c r="B17" s="24" t="s">
        <v>553</v>
      </c>
      <c r="C17" s="37"/>
      <c r="D17" s="217"/>
      <c r="E17" s="40"/>
      <c r="F17" s="44" t="s">
        <v>103</v>
      </c>
      <c r="G17" s="24" t="s">
        <v>553</v>
      </c>
      <c r="H17" s="37"/>
      <c r="I17" s="217"/>
      <c r="J17" s="40"/>
      <c r="K17" s="44" t="s">
        <v>103</v>
      </c>
      <c r="L17" s="24" t="s">
        <v>553</v>
      </c>
      <c r="M17" s="37"/>
      <c r="N17" s="217"/>
      <c r="O17" s="40"/>
      <c r="P17" s="44" t="s">
        <v>103</v>
      </c>
      <c r="Q17" s="24" t="s">
        <v>553</v>
      </c>
      <c r="R17" s="37"/>
      <c r="S17" s="217"/>
    </row>
    <row r="18" spans="1:19" s="22" customFormat="1" ht="21.2" customHeight="1">
      <c r="A18" s="23" t="s">
        <v>545</v>
      </c>
      <c r="B18" s="24" t="s">
        <v>554</v>
      </c>
      <c r="C18" s="37"/>
      <c r="D18" s="217"/>
      <c r="E18" s="40"/>
      <c r="F18" s="23" t="s">
        <v>545</v>
      </c>
      <c r="G18" s="24" t="s">
        <v>554</v>
      </c>
      <c r="H18" s="37"/>
      <c r="I18" s="217"/>
      <c r="J18" s="40"/>
      <c r="K18" s="23" t="s">
        <v>545</v>
      </c>
      <c r="L18" s="24" t="s">
        <v>554</v>
      </c>
      <c r="M18" s="37"/>
      <c r="N18" s="217"/>
      <c r="O18" s="40"/>
      <c r="P18" s="23" t="s">
        <v>545</v>
      </c>
      <c r="Q18" s="24" t="s">
        <v>554</v>
      </c>
      <c r="R18" s="37"/>
      <c r="S18" s="217"/>
    </row>
    <row r="19" spans="1:19" s="22" customFormat="1" ht="21.2" customHeight="1">
      <c r="A19" s="23" t="s">
        <v>555</v>
      </c>
      <c r="B19" s="24" t="s">
        <v>556</v>
      </c>
      <c r="C19" s="37"/>
      <c r="D19" s="217"/>
      <c r="E19" s="40"/>
      <c r="F19" s="23" t="s">
        <v>555</v>
      </c>
      <c r="G19" s="24" t="s">
        <v>556</v>
      </c>
      <c r="H19" s="37"/>
      <c r="I19" s="217"/>
      <c r="J19" s="40"/>
      <c r="K19" s="23" t="s">
        <v>555</v>
      </c>
      <c r="L19" s="24" t="s">
        <v>556</v>
      </c>
      <c r="M19" s="37"/>
      <c r="N19" s="217"/>
      <c r="O19" s="40"/>
      <c r="P19" s="23" t="s">
        <v>555</v>
      </c>
      <c r="Q19" s="24" t="s">
        <v>556</v>
      </c>
      <c r="R19" s="37"/>
      <c r="S19" s="217"/>
    </row>
    <row r="20" spans="1:19" s="22" customFormat="1" ht="21.2" customHeight="1">
      <c r="A20" s="23" t="s">
        <v>557</v>
      </c>
      <c r="B20" s="24" t="s">
        <v>558</v>
      </c>
      <c r="C20" s="37"/>
      <c r="D20" s="217"/>
      <c r="E20" s="40"/>
      <c r="F20" s="23" t="s">
        <v>557</v>
      </c>
      <c r="G20" s="24" t="s">
        <v>558</v>
      </c>
      <c r="H20" s="37"/>
      <c r="I20" s="217"/>
      <c r="J20" s="40"/>
      <c r="K20" s="23" t="s">
        <v>557</v>
      </c>
      <c r="L20" s="24" t="s">
        <v>558</v>
      </c>
      <c r="M20" s="37"/>
      <c r="N20" s="217"/>
      <c r="O20" s="40"/>
      <c r="P20" s="23" t="s">
        <v>557</v>
      </c>
      <c r="Q20" s="24" t="s">
        <v>558</v>
      </c>
      <c r="R20" s="37"/>
      <c r="S20" s="217"/>
    </row>
    <row r="21" spans="1:19" s="22" customFormat="1" ht="21.2" customHeight="1">
      <c r="A21" s="23" t="s">
        <v>559</v>
      </c>
      <c r="B21" s="24" t="s">
        <v>560</v>
      </c>
      <c r="C21" s="37"/>
      <c r="D21" s="217"/>
      <c r="E21" s="40"/>
      <c r="F21" s="23" t="s">
        <v>559</v>
      </c>
      <c r="G21" s="24" t="s">
        <v>560</v>
      </c>
      <c r="H21" s="37"/>
      <c r="I21" s="217"/>
      <c r="J21" s="40"/>
      <c r="K21" s="23" t="s">
        <v>559</v>
      </c>
      <c r="L21" s="24" t="s">
        <v>560</v>
      </c>
      <c r="M21" s="37"/>
      <c r="N21" s="217"/>
      <c r="O21" s="40"/>
      <c r="P21" s="23" t="s">
        <v>559</v>
      </c>
      <c r="Q21" s="24" t="s">
        <v>560</v>
      </c>
      <c r="R21" s="37"/>
      <c r="S21" s="217"/>
    </row>
    <row r="22" spans="1:19" s="22" customFormat="1" ht="21.2" customHeight="1">
      <c r="A22" s="23" t="s">
        <v>105</v>
      </c>
      <c r="B22" s="23" t="s">
        <v>563</v>
      </c>
      <c r="C22" s="37"/>
      <c r="D22" s="217"/>
      <c r="E22" s="40"/>
      <c r="F22" s="23" t="s">
        <v>105</v>
      </c>
      <c r="G22" s="23" t="s">
        <v>563</v>
      </c>
      <c r="H22" s="37"/>
      <c r="I22" s="217"/>
      <c r="J22" s="40"/>
      <c r="K22" s="23" t="s">
        <v>105</v>
      </c>
      <c r="L22" s="23" t="s">
        <v>563</v>
      </c>
      <c r="M22" s="37"/>
      <c r="N22" s="217"/>
      <c r="O22" s="40"/>
      <c r="P22" s="23" t="s">
        <v>105</v>
      </c>
      <c r="Q22" s="23" t="s">
        <v>563</v>
      </c>
      <c r="R22" s="37"/>
      <c r="S22" s="217"/>
    </row>
    <row r="23" spans="1:19" s="22" customFormat="1" ht="21.2" customHeight="1">
      <c r="A23" s="23" t="s">
        <v>107</v>
      </c>
      <c r="B23" s="24" t="s">
        <v>564</v>
      </c>
      <c r="C23" s="37"/>
      <c r="D23" s="217"/>
      <c r="E23" s="40"/>
      <c r="F23" s="23" t="s">
        <v>107</v>
      </c>
      <c r="G23" s="24" t="s">
        <v>564</v>
      </c>
      <c r="H23" s="37"/>
      <c r="I23" s="217"/>
      <c r="J23" s="40"/>
      <c r="K23" s="23" t="s">
        <v>107</v>
      </c>
      <c r="L23" s="24" t="s">
        <v>564</v>
      </c>
      <c r="M23" s="37"/>
      <c r="N23" s="217"/>
      <c r="O23" s="40"/>
      <c r="P23" s="23" t="s">
        <v>107</v>
      </c>
      <c r="Q23" s="24" t="s">
        <v>564</v>
      </c>
      <c r="R23" s="37"/>
      <c r="S23" s="217"/>
    </row>
    <row r="24" spans="1:19" s="22" customFormat="1" ht="21.2" customHeight="1">
      <c r="A24" s="23" t="s">
        <v>108</v>
      </c>
      <c r="B24" s="24" t="s">
        <v>565</v>
      </c>
      <c r="C24" s="37"/>
      <c r="D24" s="217"/>
      <c r="E24" s="40"/>
      <c r="F24" s="23" t="s">
        <v>108</v>
      </c>
      <c r="G24" s="24" t="s">
        <v>565</v>
      </c>
      <c r="H24" s="37"/>
      <c r="I24" s="217"/>
      <c r="J24" s="40"/>
      <c r="K24" s="23" t="s">
        <v>108</v>
      </c>
      <c r="L24" s="24" t="s">
        <v>565</v>
      </c>
      <c r="M24" s="37"/>
      <c r="N24" s="217"/>
      <c r="O24" s="40"/>
      <c r="P24" s="23" t="s">
        <v>108</v>
      </c>
      <c r="Q24" s="24" t="s">
        <v>565</v>
      </c>
      <c r="R24" s="37"/>
      <c r="S24" s="217"/>
    </row>
    <row r="25" spans="1:19" s="22" customFormat="1" ht="21.2" customHeight="1">
      <c r="A25" s="23" t="s">
        <v>438</v>
      </c>
      <c r="B25" s="24" t="s">
        <v>566</v>
      </c>
      <c r="C25" s="37"/>
      <c r="D25" s="217"/>
      <c r="E25" s="40"/>
      <c r="F25" s="23" t="s">
        <v>438</v>
      </c>
      <c r="G25" s="24" t="s">
        <v>566</v>
      </c>
      <c r="H25" s="37"/>
      <c r="I25" s="217"/>
      <c r="J25" s="40"/>
      <c r="K25" s="23" t="s">
        <v>438</v>
      </c>
      <c r="L25" s="24" t="s">
        <v>566</v>
      </c>
      <c r="M25" s="37"/>
      <c r="N25" s="217"/>
      <c r="O25" s="40"/>
      <c r="P25" s="23" t="s">
        <v>438</v>
      </c>
      <c r="Q25" s="24" t="s">
        <v>566</v>
      </c>
      <c r="R25" s="37"/>
      <c r="S25" s="217"/>
    </row>
    <row r="26" spans="1:19" s="22" customFormat="1" ht="21.2" customHeight="1">
      <c r="A26" s="23" t="s">
        <v>110</v>
      </c>
      <c r="B26" s="24" t="s">
        <v>567</v>
      </c>
      <c r="C26" s="37"/>
      <c r="D26" s="217"/>
      <c r="E26" s="40"/>
      <c r="F26" s="23" t="s">
        <v>110</v>
      </c>
      <c r="G26" s="24" t="s">
        <v>567</v>
      </c>
      <c r="H26" s="37"/>
      <c r="I26" s="217"/>
      <c r="J26" s="40"/>
      <c r="K26" s="23" t="s">
        <v>110</v>
      </c>
      <c r="L26" s="24" t="s">
        <v>567</v>
      </c>
      <c r="M26" s="37"/>
      <c r="N26" s="217"/>
      <c r="O26" s="40"/>
      <c r="P26" s="23" t="s">
        <v>110</v>
      </c>
      <c r="Q26" s="24" t="s">
        <v>567</v>
      </c>
      <c r="R26" s="37"/>
      <c r="S26" s="217"/>
    </row>
    <row r="27" spans="1:19" s="22" customFormat="1" ht="21.2" customHeight="1">
      <c r="A27" s="44" t="s">
        <v>112</v>
      </c>
      <c r="B27" s="24" t="s">
        <v>568</v>
      </c>
      <c r="C27" s="37"/>
      <c r="D27" s="217"/>
      <c r="E27" s="40"/>
      <c r="F27" s="44" t="s">
        <v>112</v>
      </c>
      <c r="G27" s="24" t="s">
        <v>568</v>
      </c>
      <c r="H27" s="37"/>
      <c r="I27" s="217"/>
      <c r="J27" s="40"/>
      <c r="K27" s="44" t="s">
        <v>112</v>
      </c>
      <c r="L27" s="24" t="s">
        <v>568</v>
      </c>
      <c r="M27" s="37"/>
      <c r="N27" s="217"/>
      <c r="O27" s="40"/>
      <c r="P27" s="44" t="s">
        <v>112</v>
      </c>
      <c r="Q27" s="24" t="s">
        <v>568</v>
      </c>
      <c r="R27" s="37"/>
      <c r="S27" s="217"/>
    </row>
    <row r="28" spans="1:19" s="22" customFormat="1" ht="21.2" customHeight="1">
      <c r="A28" s="23" t="s">
        <v>114</v>
      </c>
      <c r="B28" s="24" t="s">
        <v>569</v>
      </c>
      <c r="C28" s="37"/>
      <c r="D28" s="217"/>
      <c r="E28" s="40"/>
      <c r="F28" s="23" t="s">
        <v>114</v>
      </c>
      <c r="G28" s="24" t="s">
        <v>569</v>
      </c>
      <c r="H28" s="37"/>
      <c r="I28" s="217"/>
      <c r="J28" s="40"/>
      <c r="K28" s="23" t="s">
        <v>114</v>
      </c>
      <c r="L28" s="24" t="s">
        <v>569</v>
      </c>
      <c r="M28" s="37"/>
      <c r="N28" s="217"/>
      <c r="O28" s="40"/>
      <c r="P28" s="23" t="s">
        <v>114</v>
      </c>
      <c r="Q28" s="24" t="s">
        <v>569</v>
      </c>
      <c r="R28" s="37"/>
      <c r="S28" s="217"/>
    </row>
    <row r="29" spans="1:19" s="22" customFormat="1" ht="21.2" customHeight="1">
      <c r="A29" s="23" t="s">
        <v>570</v>
      </c>
      <c r="B29" s="24" t="s">
        <v>571</v>
      </c>
      <c r="C29" s="38"/>
      <c r="D29" s="217"/>
      <c r="E29" s="40"/>
      <c r="F29" s="23" t="s">
        <v>570</v>
      </c>
      <c r="G29" s="24" t="s">
        <v>571</v>
      </c>
      <c r="H29" s="38"/>
      <c r="I29" s="217"/>
      <c r="J29" s="40"/>
      <c r="K29" s="23" t="s">
        <v>570</v>
      </c>
      <c r="L29" s="24" t="s">
        <v>571</v>
      </c>
      <c r="M29" s="38"/>
      <c r="N29" s="217"/>
      <c r="O29" s="40"/>
      <c r="P29" s="23" t="s">
        <v>570</v>
      </c>
      <c r="Q29" s="24" t="s">
        <v>571</v>
      </c>
      <c r="R29" s="38"/>
      <c r="S29" s="217"/>
    </row>
    <row r="30" spans="1:19" s="22" customFormat="1" ht="21.2" customHeight="1">
      <c r="A30" s="23" t="s">
        <v>116</v>
      </c>
      <c r="B30" s="24" t="s">
        <v>572</v>
      </c>
      <c r="C30" s="37"/>
      <c r="D30" s="217"/>
      <c r="E30" s="40"/>
      <c r="F30" s="23" t="s">
        <v>116</v>
      </c>
      <c r="G30" s="24" t="s">
        <v>572</v>
      </c>
      <c r="H30" s="37"/>
      <c r="I30" s="217"/>
      <c r="J30" s="40"/>
      <c r="K30" s="23" t="s">
        <v>116</v>
      </c>
      <c r="L30" s="24" t="s">
        <v>572</v>
      </c>
      <c r="M30" s="37"/>
      <c r="N30" s="217"/>
      <c r="O30" s="40"/>
      <c r="P30" s="23" t="s">
        <v>116</v>
      </c>
      <c r="Q30" s="24" t="s">
        <v>572</v>
      </c>
      <c r="R30" s="37"/>
      <c r="S30" s="217"/>
    </row>
    <row r="31" spans="1:19" s="22" customFormat="1" ht="21.2" customHeight="1">
      <c r="A31" s="23" t="s">
        <v>480</v>
      </c>
      <c r="B31" s="24" t="s">
        <v>573</v>
      </c>
      <c r="C31" s="37"/>
      <c r="D31" s="217"/>
      <c r="E31" s="40"/>
      <c r="F31" s="23" t="s">
        <v>480</v>
      </c>
      <c r="G31" s="24" t="s">
        <v>573</v>
      </c>
      <c r="H31" s="37"/>
      <c r="I31" s="217"/>
      <c r="J31" s="40"/>
      <c r="K31" s="23" t="s">
        <v>480</v>
      </c>
      <c r="L31" s="24" t="s">
        <v>573</v>
      </c>
      <c r="M31" s="37"/>
      <c r="N31" s="217"/>
      <c r="O31" s="40"/>
      <c r="P31" s="23" t="s">
        <v>480</v>
      </c>
      <c r="Q31" s="24" t="s">
        <v>573</v>
      </c>
      <c r="R31" s="37"/>
      <c r="S31" s="217"/>
    </row>
    <row r="32" spans="1:19" s="22" customFormat="1" ht="21.2" customHeight="1">
      <c r="A32" s="44" t="s">
        <v>118</v>
      </c>
      <c r="B32" s="24" t="s">
        <v>574</v>
      </c>
      <c r="C32" s="37"/>
      <c r="D32" s="217"/>
      <c r="E32" s="40"/>
      <c r="F32" s="44" t="s">
        <v>118</v>
      </c>
      <c r="G32" s="24" t="s">
        <v>574</v>
      </c>
      <c r="H32" s="37"/>
      <c r="I32" s="217"/>
      <c r="J32" s="40"/>
      <c r="K32" s="44" t="s">
        <v>118</v>
      </c>
      <c r="L32" s="24" t="s">
        <v>574</v>
      </c>
      <c r="M32" s="37"/>
      <c r="N32" s="217"/>
      <c r="O32" s="40"/>
      <c r="P32" s="44" t="s">
        <v>118</v>
      </c>
      <c r="Q32" s="24" t="s">
        <v>574</v>
      </c>
      <c r="R32" s="37"/>
      <c r="S32" s="217"/>
    </row>
    <row r="33" spans="1:19" s="22" customFormat="1" ht="21.2" customHeight="1">
      <c r="A33" s="23">
        <v>100</v>
      </c>
      <c r="B33" s="24" t="s">
        <v>575</v>
      </c>
      <c r="C33" s="37"/>
      <c r="D33" s="217"/>
      <c r="E33" s="40"/>
      <c r="F33" s="23">
        <v>100</v>
      </c>
      <c r="G33" s="24" t="s">
        <v>575</v>
      </c>
      <c r="H33" s="37"/>
      <c r="I33" s="217"/>
      <c r="J33" s="40"/>
      <c r="K33" s="23">
        <v>100</v>
      </c>
      <c r="L33" s="24" t="s">
        <v>575</v>
      </c>
      <c r="M33" s="37"/>
      <c r="N33" s="217"/>
      <c r="O33" s="40"/>
      <c r="P33" s="23">
        <v>100</v>
      </c>
      <c r="Q33" s="24" t="s">
        <v>575</v>
      </c>
      <c r="R33" s="37"/>
      <c r="S33" s="217"/>
    </row>
    <row r="34" spans="1:19" s="22" customFormat="1" ht="21.2" customHeight="1">
      <c r="A34" s="23">
        <v>101</v>
      </c>
      <c r="B34" s="24" t="s">
        <v>576</v>
      </c>
      <c r="C34" s="38"/>
      <c r="D34" s="217"/>
      <c r="E34" s="40"/>
      <c r="F34" s="23">
        <v>101</v>
      </c>
      <c r="G34" s="24" t="s">
        <v>576</v>
      </c>
      <c r="H34" s="38"/>
      <c r="I34" s="217"/>
      <c r="J34" s="40"/>
      <c r="K34" s="23">
        <v>101</v>
      </c>
      <c r="L34" s="24" t="s">
        <v>576</v>
      </c>
      <c r="M34" s="38"/>
      <c r="N34" s="217"/>
      <c r="O34" s="40"/>
      <c r="P34" s="23">
        <v>101</v>
      </c>
      <c r="Q34" s="24" t="s">
        <v>576</v>
      </c>
      <c r="R34" s="38"/>
      <c r="S34" s="217"/>
    </row>
    <row r="35" spans="1:19" s="22" customFormat="1" ht="21.2" customHeight="1">
      <c r="A35" s="23" t="s">
        <v>502</v>
      </c>
      <c r="B35" s="24" t="s">
        <v>503</v>
      </c>
      <c r="C35" s="37"/>
      <c r="D35" s="217"/>
      <c r="E35" s="40"/>
      <c r="F35" s="23" t="s">
        <v>502</v>
      </c>
      <c r="G35" s="24" t="s">
        <v>503</v>
      </c>
      <c r="H35" s="37"/>
      <c r="I35" s="217"/>
      <c r="J35" s="40"/>
      <c r="K35" s="23" t="s">
        <v>502</v>
      </c>
      <c r="L35" s="24" t="s">
        <v>503</v>
      </c>
      <c r="M35" s="37"/>
      <c r="N35" s="217"/>
      <c r="O35" s="40"/>
      <c r="P35" s="23" t="s">
        <v>502</v>
      </c>
      <c r="Q35" s="24" t="s">
        <v>503</v>
      </c>
      <c r="R35" s="37"/>
      <c r="S35" s="217"/>
    </row>
    <row r="36" spans="1:19" s="22" customFormat="1" ht="21.2" customHeight="1">
      <c r="A36" s="23" t="s">
        <v>504</v>
      </c>
      <c r="B36" s="24" t="s">
        <v>505</v>
      </c>
      <c r="C36" s="37"/>
      <c r="D36" s="217"/>
      <c r="E36" s="40"/>
      <c r="F36" s="23" t="s">
        <v>504</v>
      </c>
      <c r="G36" s="24" t="s">
        <v>505</v>
      </c>
      <c r="H36" s="37"/>
      <c r="I36" s="217"/>
      <c r="J36" s="40"/>
      <c r="K36" s="23" t="s">
        <v>504</v>
      </c>
      <c r="L36" s="24" t="s">
        <v>505</v>
      </c>
      <c r="M36" s="37"/>
      <c r="N36" s="217"/>
      <c r="O36" s="40"/>
      <c r="P36" s="23" t="s">
        <v>504</v>
      </c>
      <c r="Q36" s="24" t="s">
        <v>505</v>
      </c>
      <c r="R36" s="37"/>
      <c r="S36" s="217"/>
    </row>
    <row r="37" spans="1:19" s="22" customFormat="1" ht="21.2" customHeight="1">
      <c r="A37" s="23" t="s">
        <v>506</v>
      </c>
      <c r="B37" s="24" t="s">
        <v>507</v>
      </c>
      <c r="C37" s="37"/>
      <c r="D37" s="217"/>
      <c r="E37" s="40"/>
      <c r="F37" s="23" t="s">
        <v>506</v>
      </c>
      <c r="G37" s="24" t="s">
        <v>507</v>
      </c>
      <c r="H37" s="37"/>
      <c r="I37" s="217"/>
      <c r="J37" s="40"/>
      <c r="K37" s="23" t="s">
        <v>506</v>
      </c>
      <c r="L37" s="24" t="s">
        <v>507</v>
      </c>
      <c r="M37" s="37"/>
      <c r="N37" s="217"/>
      <c r="O37" s="40"/>
      <c r="P37" s="23" t="s">
        <v>506</v>
      </c>
      <c r="Q37" s="24" t="s">
        <v>507</v>
      </c>
      <c r="R37" s="37"/>
      <c r="S37" s="217"/>
    </row>
    <row r="38" spans="1:19" s="22" customFormat="1" ht="21.2" customHeight="1">
      <c r="A38" s="23"/>
      <c r="B38" s="24"/>
      <c r="C38" s="37"/>
      <c r="D38" s="217"/>
      <c r="E38" s="40"/>
      <c r="F38" s="23"/>
      <c r="G38" s="24"/>
      <c r="H38" s="37"/>
      <c r="I38" s="217"/>
      <c r="J38" s="40"/>
      <c r="K38" s="23"/>
      <c r="L38" s="24"/>
      <c r="M38" s="37"/>
      <c r="N38" s="217"/>
      <c r="O38" s="40"/>
      <c r="P38" s="23"/>
      <c r="Q38" s="24"/>
      <c r="R38" s="37"/>
      <c r="S38" s="217"/>
    </row>
    <row r="39" spans="1:19" s="22" customFormat="1" ht="21.2" customHeight="1">
      <c r="A39" s="23"/>
      <c r="B39" s="24"/>
      <c r="C39" s="37"/>
      <c r="D39" s="217"/>
      <c r="E39" s="40"/>
      <c r="F39" s="23"/>
      <c r="G39" s="24"/>
      <c r="H39" s="37"/>
      <c r="I39" s="217"/>
      <c r="J39" s="40"/>
      <c r="K39" s="23"/>
      <c r="L39" s="24"/>
      <c r="M39" s="37"/>
      <c r="N39" s="217"/>
      <c r="O39" s="40"/>
      <c r="P39" s="23"/>
      <c r="Q39" s="24"/>
      <c r="R39" s="37"/>
      <c r="S39" s="217"/>
    </row>
    <row r="40" spans="1:19" s="22" customFormat="1" ht="21.2" customHeight="1">
      <c r="A40" s="23"/>
      <c r="B40" s="24"/>
      <c r="C40" s="37"/>
      <c r="D40" s="217"/>
      <c r="E40" s="40"/>
      <c r="F40" s="23"/>
      <c r="G40" s="24"/>
      <c r="H40" s="37"/>
      <c r="I40" s="217"/>
      <c r="J40" s="40"/>
      <c r="K40" s="23"/>
      <c r="L40" s="24"/>
      <c r="M40" s="37"/>
      <c r="N40" s="217"/>
      <c r="O40" s="40"/>
      <c r="P40" s="23"/>
      <c r="Q40" s="24"/>
      <c r="R40" s="37"/>
      <c r="S40" s="217"/>
    </row>
    <row r="41" spans="1:19" s="22" customFormat="1" ht="21.2" customHeight="1">
      <c r="A41" s="23"/>
      <c r="B41" s="24"/>
      <c r="C41" s="37"/>
      <c r="D41" s="217"/>
      <c r="E41" s="40"/>
      <c r="F41" s="23"/>
      <c r="G41" s="24"/>
      <c r="H41" s="37"/>
      <c r="I41" s="217"/>
      <c r="J41" s="40"/>
      <c r="K41" s="23"/>
      <c r="L41" s="24"/>
      <c r="M41" s="37"/>
      <c r="N41" s="217"/>
      <c r="O41" s="40"/>
      <c r="P41" s="23"/>
      <c r="Q41" s="24"/>
      <c r="R41" s="37"/>
      <c r="S41" s="217"/>
    </row>
    <row r="42" spans="1:19" s="22" customFormat="1" ht="21.2" customHeight="1">
      <c r="A42" s="23"/>
      <c r="B42" s="24"/>
      <c r="C42" s="37"/>
      <c r="D42" s="217"/>
      <c r="E42" s="40"/>
      <c r="F42" s="23"/>
      <c r="G42" s="24"/>
      <c r="H42" s="37"/>
      <c r="I42" s="217"/>
      <c r="J42" s="40"/>
      <c r="K42" s="23"/>
      <c r="L42" s="24"/>
      <c r="M42" s="37"/>
      <c r="N42" s="217"/>
      <c r="O42" s="40"/>
      <c r="P42" s="23"/>
      <c r="Q42" s="24"/>
      <c r="R42" s="37"/>
      <c r="S42" s="217"/>
    </row>
    <row r="43" spans="1:19" s="22" customFormat="1" ht="21.2" customHeight="1">
      <c r="A43" s="23"/>
      <c r="B43" s="24"/>
      <c r="C43" s="37"/>
      <c r="D43" s="217"/>
      <c r="E43" s="40"/>
      <c r="F43" s="23"/>
      <c r="G43" s="24"/>
      <c r="H43" s="37"/>
      <c r="I43" s="217"/>
      <c r="J43" s="40"/>
      <c r="K43" s="23"/>
      <c r="L43" s="24"/>
      <c r="M43" s="37"/>
      <c r="N43" s="217"/>
      <c r="O43" s="40"/>
      <c r="P43" s="23"/>
      <c r="Q43" s="24"/>
      <c r="R43" s="37"/>
      <c r="S43" s="217"/>
    </row>
    <row r="44" spans="1:19" s="22" customFormat="1" ht="21.2" customHeight="1">
      <c r="A44" s="23"/>
      <c r="B44" s="24"/>
      <c r="C44" s="37"/>
      <c r="D44" s="217"/>
      <c r="E44" s="40"/>
      <c r="F44" s="23"/>
      <c r="G44" s="24"/>
      <c r="H44" s="37"/>
      <c r="I44" s="217"/>
      <c r="J44" s="40"/>
      <c r="K44" s="23"/>
      <c r="L44" s="24"/>
      <c r="M44" s="37"/>
      <c r="N44" s="217"/>
      <c r="O44" s="40"/>
      <c r="P44" s="23"/>
      <c r="Q44" s="24"/>
      <c r="R44" s="37"/>
      <c r="S44" s="217"/>
    </row>
    <row r="45" spans="1:19" s="22" customFormat="1" ht="21.2" customHeight="1">
      <c r="A45" s="23"/>
      <c r="B45" s="24"/>
      <c r="C45" s="37"/>
      <c r="D45" s="217"/>
      <c r="E45" s="40"/>
      <c r="F45" s="23"/>
      <c r="G45" s="24"/>
      <c r="H45" s="37"/>
      <c r="I45" s="217"/>
      <c r="J45" s="40"/>
      <c r="K45" s="23"/>
      <c r="L45" s="24"/>
      <c r="M45" s="37"/>
      <c r="N45" s="217"/>
      <c r="O45" s="40"/>
      <c r="P45" s="23"/>
      <c r="Q45" s="24"/>
      <c r="R45" s="37"/>
      <c r="S45" s="217"/>
    </row>
    <row r="46" spans="1:19" ht="23.45" customHeight="1">
      <c r="A46" s="271" t="s">
        <v>187</v>
      </c>
      <c r="B46" s="272"/>
      <c r="C46" s="246"/>
      <c r="D46" s="35"/>
      <c r="E46" s="40"/>
      <c r="F46" s="272" t="s">
        <v>187</v>
      </c>
      <c r="G46" s="360"/>
      <c r="H46" s="246"/>
      <c r="I46" s="35"/>
      <c r="J46" s="40"/>
      <c r="K46" s="272" t="s">
        <v>187</v>
      </c>
      <c r="L46" s="360"/>
      <c r="M46" s="246"/>
      <c r="N46" s="35"/>
      <c r="O46" s="40"/>
      <c r="P46" s="271" t="s">
        <v>187</v>
      </c>
      <c r="Q46" s="272"/>
      <c r="R46" s="246"/>
      <c r="S46" s="35"/>
    </row>
    <row r="47" spans="1:19" ht="22.7" customHeight="1">
      <c r="A47" s="245" t="s">
        <v>577</v>
      </c>
      <c r="B47" s="245"/>
      <c r="C47" s="216"/>
      <c r="D47" s="227"/>
      <c r="E47" s="40"/>
      <c r="F47" s="245" t="s">
        <v>577</v>
      </c>
      <c r="G47" s="245"/>
      <c r="H47" s="216"/>
      <c r="I47" s="227"/>
      <c r="J47" s="40"/>
      <c r="K47" s="245" t="s">
        <v>577</v>
      </c>
      <c r="L47" s="245"/>
      <c r="M47" s="216"/>
      <c r="N47" s="227"/>
      <c r="O47" s="40"/>
      <c r="P47" s="245" t="s">
        <v>577</v>
      </c>
      <c r="Q47" s="245"/>
      <c r="R47" s="216"/>
      <c r="S47" s="227"/>
    </row>
    <row r="48" spans="1:19" ht="22.7" customHeight="1">
      <c r="A48" s="245" t="s">
        <v>578</v>
      </c>
      <c r="B48" s="245"/>
      <c r="C48" s="216"/>
      <c r="D48" s="227"/>
      <c r="E48" s="40"/>
      <c r="F48" s="245" t="s">
        <v>578</v>
      </c>
      <c r="G48" s="245"/>
      <c r="H48" s="216"/>
      <c r="I48" s="227"/>
      <c r="J48" s="40"/>
      <c r="K48" s="245" t="s">
        <v>578</v>
      </c>
      <c r="L48" s="245"/>
      <c r="M48" s="216"/>
      <c r="N48" s="227"/>
      <c r="O48" s="40"/>
      <c r="P48" s="245" t="s">
        <v>578</v>
      </c>
      <c r="Q48" s="245"/>
      <c r="R48" s="216"/>
      <c r="S48" s="227"/>
    </row>
    <row r="49" spans="1:19" ht="22.7" customHeight="1">
      <c r="A49" s="245" t="s">
        <v>579</v>
      </c>
      <c r="B49" s="245"/>
      <c r="C49" s="216"/>
      <c r="D49" s="227"/>
      <c r="E49" s="40"/>
      <c r="F49" s="245" t="s">
        <v>579</v>
      </c>
      <c r="G49" s="245"/>
      <c r="H49" s="216"/>
      <c r="I49" s="227"/>
      <c r="J49" s="40"/>
      <c r="K49" s="245" t="s">
        <v>579</v>
      </c>
      <c r="L49" s="245"/>
      <c r="M49" s="216"/>
      <c r="N49" s="227"/>
      <c r="O49" s="40"/>
      <c r="P49" s="245" t="s">
        <v>579</v>
      </c>
      <c r="Q49" s="245"/>
      <c r="R49" s="216"/>
      <c r="S49" s="227"/>
    </row>
    <row r="50" spans="1:19" s="34" customFormat="1" ht="27.2" hidden="1" customHeight="1">
      <c r="A50" s="275" t="s">
        <v>194</v>
      </c>
      <c r="B50" s="276"/>
      <c r="C50" s="276"/>
      <c r="D50" s="276"/>
      <c r="E50" s="40"/>
      <c r="F50" s="275" t="s">
        <v>194</v>
      </c>
      <c r="G50" s="276"/>
      <c r="H50" s="276"/>
      <c r="I50" s="276"/>
      <c r="J50" s="40"/>
      <c r="K50" s="275" t="s">
        <v>194</v>
      </c>
      <c r="L50" s="276"/>
      <c r="M50" s="276"/>
      <c r="N50" s="292"/>
      <c r="O50" s="40"/>
      <c r="P50" s="275" t="s">
        <v>194</v>
      </c>
      <c r="Q50" s="276"/>
      <c r="R50" s="276"/>
      <c r="S50" s="292"/>
    </row>
    <row r="51" spans="1:19" s="34" customFormat="1" ht="22.7" hidden="1" customHeight="1">
      <c r="A51" s="277" t="s">
        <v>195</v>
      </c>
      <c r="B51" s="278"/>
      <c r="C51" s="278"/>
      <c r="D51" s="278"/>
      <c r="E51" s="41"/>
      <c r="F51" s="277" t="s">
        <v>195</v>
      </c>
      <c r="G51" s="278"/>
      <c r="H51" s="278"/>
      <c r="I51" s="278"/>
      <c r="J51" s="41"/>
      <c r="K51" s="277" t="s">
        <v>195</v>
      </c>
      <c r="L51" s="278"/>
      <c r="M51" s="278"/>
      <c r="N51" s="291"/>
      <c r="O51" s="41"/>
      <c r="P51" s="277" t="s">
        <v>195</v>
      </c>
      <c r="Q51" s="278"/>
      <c r="R51" s="278"/>
      <c r="S51" s="291"/>
    </row>
    <row r="52" spans="1:19" ht="23.45" customHeight="1"/>
  </sheetData>
  <mergeCells count="21">
    <mergeCell ref="A8:D8"/>
    <mergeCell ref="F8:I8"/>
    <mergeCell ref="K8:N8"/>
    <mergeCell ref="P8:S8"/>
    <mergeCell ref="A1:S1"/>
    <mergeCell ref="A2:N2"/>
    <mergeCell ref="A7:D7"/>
    <mergeCell ref="F7:N7"/>
    <mergeCell ref="P7:S7"/>
    <mergeCell ref="A51:D51"/>
    <mergeCell ref="F51:I51"/>
    <mergeCell ref="K51:N51"/>
    <mergeCell ref="P51:S51"/>
    <mergeCell ref="A46:B46"/>
    <mergeCell ref="F46:G46"/>
    <mergeCell ref="K46:L46"/>
    <mergeCell ref="P46:Q46"/>
    <mergeCell ref="A50:D50"/>
    <mergeCell ref="F50:I50"/>
    <mergeCell ref="K50:N50"/>
    <mergeCell ref="P50:S50"/>
  </mergeCells>
  <pageMargins left="0.31496062992125984" right="0" top="7.874015748031496E-2" bottom="0" header="0.31496062992125984" footer="0.31496062992125984"/>
  <pageSetup paperSize="9" scale="75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3E779-D636-48E4-866A-4BCF2D85C9A5}">
  <dimension ref="A1:T52"/>
  <sheetViews>
    <sheetView topLeftCell="A24" zoomScale="90" zoomScaleNormal="90" workbookViewId="0">
      <selection activeCell="H53" sqref="H53"/>
    </sheetView>
  </sheetViews>
  <sheetFormatPr defaultColWidth="9" defaultRowHeight="18.75" customHeight="1"/>
  <cols>
    <col min="1" max="1" width="4.75" style="21" customWidth="1"/>
    <col min="2" max="2" width="15.25" style="21" customWidth="1"/>
    <col min="3" max="3" width="3.875" style="21" customWidth="1"/>
    <col min="4" max="4" width="6.25" style="21" customWidth="1"/>
    <col min="5" max="5" width="0.375" style="21" customWidth="1"/>
    <col min="6" max="6" width="4.75" style="21" customWidth="1"/>
    <col min="7" max="7" width="15.25" style="21" customWidth="1"/>
    <col min="8" max="8" width="3.875" style="21" customWidth="1"/>
    <col min="9" max="9" width="6.25" style="21" customWidth="1"/>
    <col min="10" max="10" width="0.375" style="21" customWidth="1"/>
    <col min="11" max="11" width="4.75" style="21" customWidth="1"/>
    <col min="12" max="12" width="15.25" style="21" customWidth="1"/>
    <col min="13" max="13" width="3.875" style="21" customWidth="1"/>
    <col min="14" max="14" width="6.25" style="21" customWidth="1"/>
    <col min="15" max="15" width="0.375" style="21" customWidth="1"/>
    <col min="16" max="16" width="4.75" style="21" customWidth="1"/>
    <col min="17" max="17" width="15.25" style="21" customWidth="1"/>
    <col min="18" max="18" width="3.875" style="21" customWidth="1"/>
    <col min="19" max="19" width="6.25" style="21" customWidth="1"/>
    <col min="20" max="16384" width="9" style="21"/>
  </cols>
  <sheetData>
    <row r="1" spans="1:20" ht="19.7" hidden="1" customHeight="1">
      <c r="A1" s="264" t="s">
        <v>144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  <c r="R1" s="264"/>
      <c r="S1" s="264"/>
    </row>
    <row r="2" spans="1:20" ht="18.75" hidden="1" customHeight="1">
      <c r="A2" s="264" t="s">
        <v>1</v>
      </c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</row>
    <row r="3" spans="1:20" ht="18.75" customHeight="1">
      <c r="A3" s="219"/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</row>
    <row r="4" spans="1:20" ht="18.75" customHeight="1">
      <c r="A4" s="219"/>
      <c r="B4" s="219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1:20" ht="21.2" customHeight="1">
      <c r="A5" s="219"/>
      <c r="B5" s="219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1:20" ht="21.2" customHeight="1">
      <c r="A6" s="219"/>
      <c r="B6" s="219"/>
      <c r="C6" s="219"/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19"/>
    </row>
    <row r="7" spans="1:20" s="34" customFormat="1" ht="26.45" customHeight="1">
      <c r="A7" s="301" t="s">
        <v>144</v>
      </c>
      <c r="B7" s="301"/>
      <c r="C7" s="301"/>
      <c r="D7" s="301"/>
      <c r="E7" s="213"/>
      <c r="F7" s="302" t="s">
        <v>293</v>
      </c>
      <c r="G7" s="302"/>
      <c r="H7" s="302"/>
      <c r="I7" s="302"/>
      <c r="J7" s="302"/>
      <c r="K7" s="302"/>
      <c r="L7" s="302"/>
      <c r="M7" s="302"/>
      <c r="N7" s="302"/>
      <c r="O7" s="212"/>
      <c r="P7" s="303" t="s">
        <v>458</v>
      </c>
      <c r="Q7" s="303"/>
      <c r="R7" s="303"/>
      <c r="S7" s="303"/>
      <c r="T7" s="214"/>
    </row>
    <row r="8" spans="1:20" ht="25.5" customHeight="1">
      <c r="A8" s="295" t="s">
        <v>544</v>
      </c>
      <c r="B8" s="295"/>
      <c r="C8" s="295"/>
      <c r="D8" s="295"/>
      <c r="E8" s="39"/>
      <c r="F8" s="295" t="s">
        <v>544</v>
      </c>
      <c r="G8" s="295"/>
      <c r="H8" s="295"/>
      <c r="I8" s="295"/>
      <c r="J8" s="39"/>
      <c r="K8" s="295" t="s">
        <v>544</v>
      </c>
      <c r="L8" s="295"/>
      <c r="M8" s="295"/>
      <c r="N8" s="295"/>
      <c r="O8" s="39"/>
      <c r="P8" s="295" t="s">
        <v>544</v>
      </c>
      <c r="Q8" s="295"/>
      <c r="R8" s="295"/>
      <c r="S8" s="295"/>
    </row>
    <row r="9" spans="1:20" ht="21.95" customHeight="1">
      <c r="A9" s="29" t="s">
        <v>93</v>
      </c>
      <c r="B9" s="220" t="s">
        <v>467</v>
      </c>
      <c r="C9" s="36" t="s">
        <v>297</v>
      </c>
      <c r="D9" s="220" t="s">
        <v>298</v>
      </c>
      <c r="E9" s="40"/>
      <c r="F9" s="29" t="s">
        <v>93</v>
      </c>
      <c r="G9" s="220" t="s">
        <v>467</v>
      </c>
      <c r="H9" s="36" t="s">
        <v>297</v>
      </c>
      <c r="I9" s="220" t="s">
        <v>298</v>
      </c>
      <c r="J9" s="40"/>
      <c r="K9" s="29" t="s">
        <v>93</v>
      </c>
      <c r="L9" s="220" t="s">
        <v>467</v>
      </c>
      <c r="M9" s="36" t="s">
        <v>297</v>
      </c>
      <c r="N9" s="220" t="s">
        <v>298</v>
      </c>
      <c r="O9" s="40"/>
      <c r="P9" s="29" t="s">
        <v>93</v>
      </c>
      <c r="Q9" s="220" t="s">
        <v>467</v>
      </c>
      <c r="R9" s="36" t="s">
        <v>297</v>
      </c>
      <c r="S9" s="220" t="s">
        <v>298</v>
      </c>
    </row>
    <row r="10" spans="1:20" s="22" customFormat="1" ht="21.2" customHeight="1">
      <c r="A10" s="44" t="s">
        <v>580</v>
      </c>
      <c r="B10" s="24" t="s">
        <v>581</v>
      </c>
      <c r="C10" s="37"/>
      <c r="D10" s="217"/>
      <c r="E10" s="40"/>
      <c r="F10" s="44" t="s">
        <v>580</v>
      </c>
      <c r="G10" s="24" t="s">
        <v>581</v>
      </c>
      <c r="H10" s="37"/>
      <c r="I10" s="217"/>
      <c r="J10" s="40"/>
      <c r="K10" s="44" t="s">
        <v>580</v>
      </c>
      <c r="L10" s="24" t="s">
        <v>581</v>
      </c>
      <c r="M10" s="37"/>
      <c r="N10" s="217"/>
      <c r="O10" s="40"/>
      <c r="P10" s="44" t="s">
        <v>580</v>
      </c>
      <c r="Q10" s="24" t="s">
        <v>581</v>
      </c>
      <c r="R10" s="37"/>
      <c r="S10" s="217"/>
    </row>
    <row r="11" spans="1:20" s="22" customFormat="1" ht="21.2" customHeight="1">
      <c r="A11" s="44" t="s">
        <v>494</v>
      </c>
      <c r="B11" s="24" t="s">
        <v>582</v>
      </c>
      <c r="C11" s="37"/>
      <c r="D11" s="217"/>
      <c r="E11" s="40"/>
      <c r="F11" s="44" t="s">
        <v>494</v>
      </c>
      <c r="G11" s="24" t="s">
        <v>582</v>
      </c>
      <c r="H11" s="37"/>
      <c r="I11" s="217"/>
      <c r="J11" s="40"/>
      <c r="K11" s="44" t="s">
        <v>494</v>
      </c>
      <c r="L11" s="24" t="s">
        <v>582</v>
      </c>
      <c r="M11" s="37"/>
      <c r="N11" s="217"/>
      <c r="O11" s="40"/>
      <c r="P11" s="44" t="s">
        <v>494</v>
      </c>
      <c r="Q11" s="24" t="s">
        <v>582</v>
      </c>
      <c r="R11" s="37"/>
      <c r="S11" s="217"/>
    </row>
    <row r="12" spans="1:20" s="22" customFormat="1" ht="21.2" customHeight="1">
      <c r="A12" s="23" t="s">
        <v>530</v>
      </c>
      <c r="B12" s="24" t="s">
        <v>531</v>
      </c>
      <c r="C12" s="37"/>
      <c r="D12" s="217"/>
      <c r="E12" s="40"/>
      <c r="F12" s="23" t="s">
        <v>530</v>
      </c>
      <c r="G12" s="24" t="s">
        <v>531</v>
      </c>
      <c r="H12" s="37"/>
      <c r="I12" s="217"/>
      <c r="J12" s="40"/>
      <c r="K12" s="23" t="s">
        <v>530</v>
      </c>
      <c r="L12" s="24" t="s">
        <v>531</v>
      </c>
      <c r="M12" s="37"/>
      <c r="N12" s="217"/>
      <c r="O12" s="40"/>
      <c r="P12" s="23" t="s">
        <v>530</v>
      </c>
      <c r="Q12" s="24" t="s">
        <v>531</v>
      </c>
      <c r="R12" s="37"/>
      <c r="S12" s="217"/>
    </row>
    <row r="13" spans="1:20" s="22" customFormat="1" ht="21.2" customHeight="1">
      <c r="A13" s="23" t="s">
        <v>416</v>
      </c>
      <c r="B13" s="24" t="s">
        <v>493</v>
      </c>
      <c r="C13" s="37"/>
      <c r="D13" s="217"/>
      <c r="E13" s="40"/>
      <c r="F13" s="23" t="s">
        <v>416</v>
      </c>
      <c r="G13" s="24" t="s">
        <v>493</v>
      </c>
      <c r="H13" s="37"/>
      <c r="I13" s="217"/>
      <c r="J13" s="40"/>
      <c r="K13" s="23" t="s">
        <v>416</v>
      </c>
      <c r="L13" s="24" t="s">
        <v>493</v>
      </c>
      <c r="M13" s="37"/>
      <c r="N13" s="217"/>
      <c r="O13" s="40"/>
      <c r="P13" s="23" t="s">
        <v>416</v>
      </c>
      <c r="Q13" s="24" t="s">
        <v>493</v>
      </c>
      <c r="R13" s="37"/>
      <c r="S13" s="217"/>
    </row>
    <row r="14" spans="1:20" s="22" customFormat="1" ht="21.2" customHeight="1">
      <c r="A14" s="44" t="s">
        <v>421</v>
      </c>
      <c r="B14" s="24" t="s">
        <v>550</v>
      </c>
      <c r="C14" s="37"/>
      <c r="D14" s="217"/>
      <c r="E14" s="40"/>
      <c r="F14" s="44" t="s">
        <v>421</v>
      </c>
      <c r="G14" s="24" t="s">
        <v>550</v>
      </c>
      <c r="H14" s="37"/>
      <c r="I14" s="217"/>
      <c r="J14" s="40"/>
      <c r="K14" s="44" t="s">
        <v>421</v>
      </c>
      <c r="L14" s="24" t="s">
        <v>550</v>
      </c>
      <c r="M14" s="37"/>
      <c r="N14" s="217"/>
      <c r="O14" s="40"/>
      <c r="P14" s="44" t="s">
        <v>421</v>
      </c>
      <c r="Q14" s="24" t="s">
        <v>550</v>
      </c>
      <c r="R14" s="37"/>
      <c r="S14" s="217"/>
    </row>
    <row r="15" spans="1:20" s="22" customFormat="1" ht="21.2" customHeight="1">
      <c r="A15" s="44" t="s">
        <v>101</v>
      </c>
      <c r="B15" s="24" t="s">
        <v>551</v>
      </c>
      <c r="C15" s="37"/>
      <c r="D15" s="217"/>
      <c r="E15" s="40"/>
      <c r="F15" s="44" t="s">
        <v>101</v>
      </c>
      <c r="G15" s="24" t="s">
        <v>551</v>
      </c>
      <c r="H15" s="37"/>
      <c r="I15" s="217"/>
      <c r="J15" s="40"/>
      <c r="K15" s="44" t="s">
        <v>101</v>
      </c>
      <c r="L15" s="24" t="s">
        <v>551</v>
      </c>
      <c r="M15" s="37"/>
      <c r="N15" s="217"/>
      <c r="O15" s="40"/>
      <c r="P15" s="44" t="s">
        <v>101</v>
      </c>
      <c r="Q15" s="24" t="s">
        <v>551</v>
      </c>
      <c r="R15" s="37"/>
      <c r="S15" s="217"/>
    </row>
    <row r="16" spans="1:20" s="22" customFormat="1" ht="21.2" customHeight="1">
      <c r="A16" s="44" t="s">
        <v>411</v>
      </c>
      <c r="B16" s="24" t="s">
        <v>552</v>
      </c>
      <c r="C16" s="37"/>
      <c r="D16" s="217"/>
      <c r="E16" s="40"/>
      <c r="F16" s="44" t="s">
        <v>411</v>
      </c>
      <c r="G16" s="24" t="s">
        <v>552</v>
      </c>
      <c r="H16" s="37"/>
      <c r="I16" s="217"/>
      <c r="J16" s="40"/>
      <c r="K16" s="44" t="s">
        <v>411</v>
      </c>
      <c r="L16" s="24" t="s">
        <v>552</v>
      </c>
      <c r="M16" s="37"/>
      <c r="N16" s="217"/>
      <c r="O16" s="40"/>
      <c r="P16" s="44" t="s">
        <v>411</v>
      </c>
      <c r="Q16" s="24" t="s">
        <v>552</v>
      </c>
      <c r="R16" s="37"/>
      <c r="S16" s="217"/>
    </row>
    <row r="17" spans="1:19" s="22" customFormat="1" ht="21.2" customHeight="1">
      <c r="A17" s="44" t="s">
        <v>103</v>
      </c>
      <c r="B17" s="24" t="s">
        <v>553</v>
      </c>
      <c r="C17" s="37"/>
      <c r="D17" s="217"/>
      <c r="E17" s="40"/>
      <c r="F17" s="44" t="s">
        <v>103</v>
      </c>
      <c r="G17" s="24" t="s">
        <v>553</v>
      </c>
      <c r="H17" s="37"/>
      <c r="I17" s="217"/>
      <c r="J17" s="40"/>
      <c r="K17" s="44" t="s">
        <v>103</v>
      </c>
      <c r="L17" s="24" t="s">
        <v>553</v>
      </c>
      <c r="M17" s="37"/>
      <c r="N17" s="217"/>
      <c r="O17" s="40"/>
      <c r="P17" s="44" t="s">
        <v>103</v>
      </c>
      <c r="Q17" s="24" t="s">
        <v>553</v>
      </c>
      <c r="R17" s="37"/>
      <c r="S17" s="217"/>
    </row>
    <row r="18" spans="1:19" s="22" customFormat="1" ht="21.2" customHeight="1">
      <c r="A18" s="23" t="s">
        <v>545</v>
      </c>
      <c r="B18" s="24" t="s">
        <v>554</v>
      </c>
      <c r="C18" s="37"/>
      <c r="D18" s="217"/>
      <c r="E18" s="40"/>
      <c r="F18" s="23" t="s">
        <v>545</v>
      </c>
      <c r="G18" s="24" t="s">
        <v>554</v>
      </c>
      <c r="H18" s="37"/>
      <c r="I18" s="217"/>
      <c r="J18" s="40"/>
      <c r="K18" s="23" t="s">
        <v>545</v>
      </c>
      <c r="L18" s="24" t="s">
        <v>554</v>
      </c>
      <c r="M18" s="37"/>
      <c r="N18" s="217"/>
      <c r="O18" s="40"/>
      <c r="P18" s="23" t="s">
        <v>545</v>
      </c>
      <c r="Q18" s="24" t="s">
        <v>554</v>
      </c>
      <c r="R18" s="37"/>
      <c r="S18" s="217"/>
    </row>
    <row r="19" spans="1:19" s="22" customFormat="1" ht="21.2" customHeight="1">
      <c r="A19" s="23" t="s">
        <v>555</v>
      </c>
      <c r="B19" s="24" t="s">
        <v>556</v>
      </c>
      <c r="C19" s="37"/>
      <c r="D19" s="217"/>
      <c r="E19" s="40"/>
      <c r="F19" s="23" t="s">
        <v>555</v>
      </c>
      <c r="G19" s="24" t="s">
        <v>556</v>
      </c>
      <c r="H19" s="37"/>
      <c r="I19" s="217"/>
      <c r="J19" s="40"/>
      <c r="K19" s="23" t="s">
        <v>555</v>
      </c>
      <c r="L19" s="24" t="s">
        <v>556</v>
      </c>
      <c r="M19" s="37"/>
      <c r="N19" s="217"/>
      <c r="O19" s="40"/>
      <c r="P19" s="23" t="s">
        <v>555</v>
      </c>
      <c r="Q19" s="24" t="s">
        <v>556</v>
      </c>
      <c r="R19" s="37"/>
      <c r="S19" s="217"/>
    </row>
    <row r="20" spans="1:19" s="22" customFormat="1" ht="21.2" customHeight="1">
      <c r="A20" s="23" t="s">
        <v>557</v>
      </c>
      <c r="B20" s="24" t="s">
        <v>558</v>
      </c>
      <c r="C20" s="37"/>
      <c r="D20" s="217"/>
      <c r="E20" s="40"/>
      <c r="F20" s="23" t="s">
        <v>557</v>
      </c>
      <c r="G20" s="24" t="s">
        <v>558</v>
      </c>
      <c r="H20" s="37"/>
      <c r="I20" s="217"/>
      <c r="J20" s="40"/>
      <c r="K20" s="23" t="s">
        <v>557</v>
      </c>
      <c r="L20" s="24" t="s">
        <v>558</v>
      </c>
      <c r="M20" s="37"/>
      <c r="N20" s="217"/>
      <c r="O20" s="40"/>
      <c r="P20" s="23" t="s">
        <v>557</v>
      </c>
      <c r="Q20" s="24" t="s">
        <v>558</v>
      </c>
      <c r="R20" s="37"/>
      <c r="S20" s="217"/>
    </row>
    <row r="21" spans="1:19" s="22" customFormat="1" ht="21.2" customHeight="1">
      <c r="A21" s="23" t="s">
        <v>559</v>
      </c>
      <c r="B21" s="24" t="s">
        <v>560</v>
      </c>
      <c r="C21" s="37"/>
      <c r="D21" s="217"/>
      <c r="E21" s="40"/>
      <c r="F21" s="23" t="s">
        <v>559</v>
      </c>
      <c r="G21" s="24" t="s">
        <v>560</v>
      </c>
      <c r="H21" s="37"/>
      <c r="I21" s="217"/>
      <c r="J21" s="40"/>
      <c r="K21" s="23" t="s">
        <v>559</v>
      </c>
      <c r="L21" s="24" t="s">
        <v>560</v>
      </c>
      <c r="M21" s="37"/>
      <c r="N21" s="217"/>
      <c r="O21" s="40"/>
      <c r="P21" s="23" t="s">
        <v>559</v>
      </c>
      <c r="Q21" s="24" t="s">
        <v>560</v>
      </c>
      <c r="R21" s="37"/>
      <c r="S21" s="217"/>
    </row>
    <row r="22" spans="1:19" s="22" customFormat="1" ht="21.2" customHeight="1">
      <c r="A22" s="23" t="s">
        <v>105</v>
      </c>
      <c r="B22" s="23" t="s">
        <v>563</v>
      </c>
      <c r="C22" s="37"/>
      <c r="D22" s="217"/>
      <c r="E22" s="40"/>
      <c r="F22" s="23" t="s">
        <v>105</v>
      </c>
      <c r="G22" s="23" t="s">
        <v>563</v>
      </c>
      <c r="H22" s="37"/>
      <c r="I22" s="217"/>
      <c r="J22" s="40"/>
      <c r="K22" s="23" t="s">
        <v>105</v>
      </c>
      <c r="L22" s="23" t="s">
        <v>563</v>
      </c>
      <c r="M22" s="37"/>
      <c r="N22" s="217"/>
      <c r="O22" s="40"/>
      <c r="P22" s="23" t="s">
        <v>105</v>
      </c>
      <c r="Q22" s="23" t="s">
        <v>563</v>
      </c>
      <c r="R22" s="37"/>
      <c r="S22" s="217"/>
    </row>
    <row r="23" spans="1:19" s="22" customFormat="1" ht="21.2" customHeight="1">
      <c r="A23" s="23" t="s">
        <v>107</v>
      </c>
      <c r="B23" s="24" t="s">
        <v>564</v>
      </c>
      <c r="C23" s="37"/>
      <c r="D23" s="217"/>
      <c r="E23" s="40"/>
      <c r="F23" s="23" t="s">
        <v>107</v>
      </c>
      <c r="G23" s="24" t="s">
        <v>564</v>
      </c>
      <c r="H23" s="37"/>
      <c r="I23" s="217"/>
      <c r="J23" s="40"/>
      <c r="K23" s="23" t="s">
        <v>107</v>
      </c>
      <c r="L23" s="24" t="s">
        <v>564</v>
      </c>
      <c r="M23" s="37"/>
      <c r="N23" s="217"/>
      <c r="O23" s="40"/>
      <c r="P23" s="23" t="s">
        <v>107</v>
      </c>
      <c r="Q23" s="24" t="s">
        <v>564</v>
      </c>
      <c r="R23" s="37"/>
      <c r="S23" s="217"/>
    </row>
    <row r="24" spans="1:19" s="22" customFormat="1" ht="21.2" customHeight="1">
      <c r="A24" s="23" t="s">
        <v>108</v>
      </c>
      <c r="B24" s="24" t="s">
        <v>565</v>
      </c>
      <c r="C24" s="37"/>
      <c r="D24" s="217"/>
      <c r="E24" s="40"/>
      <c r="F24" s="23" t="s">
        <v>108</v>
      </c>
      <c r="G24" s="24" t="s">
        <v>565</v>
      </c>
      <c r="H24" s="37"/>
      <c r="I24" s="217"/>
      <c r="J24" s="40"/>
      <c r="K24" s="23" t="s">
        <v>108</v>
      </c>
      <c r="L24" s="24" t="s">
        <v>565</v>
      </c>
      <c r="M24" s="37"/>
      <c r="N24" s="217"/>
      <c r="O24" s="40"/>
      <c r="P24" s="23" t="s">
        <v>108</v>
      </c>
      <c r="Q24" s="24" t="s">
        <v>565</v>
      </c>
      <c r="R24" s="37"/>
      <c r="S24" s="217"/>
    </row>
    <row r="25" spans="1:19" s="22" customFormat="1" ht="21.2" customHeight="1">
      <c r="A25" s="23" t="s">
        <v>438</v>
      </c>
      <c r="B25" s="24" t="s">
        <v>566</v>
      </c>
      <c r="C25" s="37"/>
      <c r="D25" s="217"/>
      <c r="E25" s="40"/>
      <c r="F25" s="23" t="s">
        <v>438</v>
      </c>
      <c r="G25" s="24" t="s">
        <v>566</v>
      </c>
      <c r="H25" s="37"/>
      <c r="I25" s="217"/>
      <c r="J25" s="40"/>
      <c r="K25" s="23" t="s">
        <v>438</v>
      </c>
      <c r="L25" s="24" t="s">
        <v>566</v>
      </c>
      <c r="M25" s="37"/>
      <c r="N25" s="217"/>
      <c r="O25" s="40"/>
      <c r="P25" s="23" t="s">
        <v>438</v>
      </c>
      <c r="Q25" s="24" t="s">
        <v>566</v>
      </c>
      <c r="R25" s="37"/>
      <c r="S25" s="217"/>
    </row>
    <row r="26" spans="1:19" s="22" customFormat="1" ht="21.2" customHeight="1">
      <c r="A26" s="23" t="s">
        <v>110</v>
      </c>
      <c r="B26" s="24" t="s">
        <v>567</v>
      </c>
      <c r="C26" s="37"/>
      <c r="D26" s="217"/>
      <c r="E26" s="40"/>
      <c r="F26" s="23" t="s">
        <v>110</v>
      </c>
      <c r="G26" s="24" t="s">
        <v>567</v>
      </c>
      <c r="H26" s="37"/>
      <c r="I26" s="217"/>
      <c r="J26" s="40"/>
      <c r="K26" s="23" t="s">
        <v>110</v>
      </c>
      <c r="L26" s="24" t="s">
        <v>567</v>
      </c>
      <c r="M26" s="37"/>
      <c r="N26" s="217"/>
      <c r="O26" s="40"/>
      <c r="P26" s="23" t="s">
        <v>110</v>
      </c>
      <c r="Q26" s="24" t="s">
        <v>567</v>
      </c>
      <c r="R26" s="37"/>
      <c r="S26" s="217"/>
    </row>
    <row r="27" spans="1:19" s="22" customFormat="1" ht="21.2" customHeight="1">
      <c r="A27" s="44" t="s">
        <v>112</v>
      </c>
      <c r="B27" s="24" t="s">
        <v>568</v>
      </c>
      <c r="C27" s="37"/>
      <c r="D27" s="217"/>
      <c r="E27" s="40"/>
      <c r="F27" s="44" t="s">
        <v>112</v>
      </c>
      <c r="G27" s="24" t="s">
        <v>568</v>
      </c>
      <c r="H27" s="37"/>
      <c r="I27" s="217"/>
      <c r="J27" s="40"/>
      <c r="K27" s="44" t="s">
        <v>112</v>
      </c>
      <c r="L27" s="24" t="s">
        <v>568</v>
      </c>
      <c r="M27" s="37"/>
      <c r="N27" s="217"/>
      <c r="O27" s="40"/>
      <c r="P27" s="44" t="s">
        <v>112</v>
      </c>
      <c r="Q27" s="24" t="s">
        <v>568</v>
      </c>
      <c r="R27" s="37"/>
      <c r="S27" s="217"/>
    </row>
    <row r="28" spans="1:19" s="22" customFormat="1" ht="21.2" customHeight="1">
      <c r="A28" s="23" t="s">
        <v>114</v>
      </c>
      <c r="B28" s="24" t="s">
        <v>569</v>
      </c>
      <c r="C28" s="37"/>
      <c r="D28" s="217"/>
      <c r="E28" s="40"/>
      <c r="F28" s="23" t="s">
        <v>114</v>
      </c>
      <c r="G28" s="24" t="s">
        <v>569</v>
      </c>
      <c r="H28" s="37"/>
      <c r="I28" s="217"/>
      <c r="J28" s="40"/>
      <c r="K28" s="23" t="s">
        <v>114</v>
      </c>
      <c r="L28" s="24" t="s">
        <v>569</v>
      </c>
      <c r="M28" s="37"/>
      <c r="N28" s="217"/>
      <c r="O28" s="40"/>
      <c r="P28" s="23" t="s">
        <v>114</v>
      </c>
      <c r="Q28" s="24" t="s">
        <v>569</v>
      </c>
      <c r="R28" s="37"/>
      <c r="S28" s="217"/>
    </row>
    <row r="29" spans="1:19" s="22" customFormat="1" ht="21.2" customHeight="1">
      <c r="A29" s="23" t="s">
        <v>570</v>
      </c>
      <c r="B29" s="24" t="s">
        <v>571</v>
      </c>
      <c r="C29" s="38"/>
      <c r="D29" s="217"/>
      <c r="E29" s="40"/>
      <c r="F29" s="23" t="s">
        <v>570</v>
      </c>
      <c r="G29" s="24" t="s">
        <v>571</v>
      </c>
      <c r="H29" s="38"/>
      <c r="I29" s="217"/>
      <c r="J29" s="40"/>
      <c r="K29" s="23" t="s">
        <v>570</v>
      </c>
      <c r="L29" s="24" t="s">
        <v>571</v>
      </c>
      <c r="M29" s="38"/>
      <c r="N29" s="217"/>
      <c r="O29" s="40"/>
      <c r="P29" s="23" t="s">
        <v>570</v>
      </c>
      <c r="Q29" s="24" t="s">
        <v>571</v>
      </c>
      <c r="R29" s="38"/>
      <c r="S29" s="217"/>
    </row>
    <row r="30" spans="1:19" s="22" customFormat="1" ht="21.2" customHeight="1">
      <c r="A30" s="23" t="s">
        <v>116</v>
      </c>
      <c r="B30" s="24" t="s">
        <v>572</v>
      </c>
      <c r="C30" s="37"/>
      <c r="D30" s="217"/>
      <c r="E30" s="40"/>
      <c r="F30" s="23" t="s">
        <v>116</v>
      </c>
      <c r="G30" s="24" t="s">
        <v>572</v>
      </c>
      <c r="H30" s="37"/>
      <c r="I30" s="217"/>
      <c r="J30" s="40"/>
      <c r="K30" s="23" t="s">
        <v>116</v>
      </c>
      <c r="L30" s="24" t="s">
        <v>572</v>
      </c>
      <c r="M30" s="37"/>
      <c r="N30" s="217"/>
      <c r="O30" s="40"/>
      <c r="P30" s="23" t="s">
        <v>116</v>
      </c>
      <c r="Q30" s="24" t="s">
        <v>572</v>
      </c>
      <c r="R30" s="37"/>
      <c r="S30" s="217"/>
    </row>
    <row r="31" spans="1:19" s="22" customFormat="1" ht="21.2" customHeight="1">
      <c r="A31" s="23" t="s">
        <v>480</v>
      </c>
      <c r="B31" s="24" t="s">
        <v>573</v>
      </c>
      <c r="C31" s="37"/>
      <c r="D31" s="217"/>
      <c r="E31" s="40"/>
      <c r="F31" s="23" t="s">
        <v>480</v>
      </c>
      <c r="G31" s="24" t="s">
        <v>573</v>
      </c>
      <c r="H31" s="37"/>
      <c r="I31" s="217"/>
      <c r="J31" s="40"/>
      <c r="K31" s="23" t="s">
        <v>480</v>
      </c>
      <c r="L31" s="24" t="s">
        <v>573</v>
      </c>
      <c r="M31" s="37"/>
      <c r="N31" s="217"/>
      <c r="O31" s="40"/>
      <c r="P31" s="23" t="s">
        <v>480</v>
      </c>
      <c r="Q31" s="24" t="s">
        <v>573</v>
      </c>
      <c r="R31" s="37"/>
      <c r="S31" s="217"/>
    </row>
    <row r="32" spans="1:19" s="22" customFormat="1" ht="21.2" customHeight="1">
      <c r="A32" s="44" t="s">
        <v>118</v>
      </c>
      <c r="B32" s="24" t="s">
        <v>574</v>
      </c>
      <c r="C32" s="37"/>
      <c r="D32" s="217"/>
      <c r="E32" s="40"/>
      <c r="F32" s="44" t="s">
        <v>118</v>
      </c>
      <c r="G32" s="24" t="s">
        <v>574</v>
      </c>
      <c r="H32" s="37"/>
      <c r="I32" s="217"/>
      <c r="J32" s="40"/>
      <c r="K32" s="44" t="s">
        <v>118</v>
      </c>
      <c r="L32" s="24" t="s">
        <v>574</v>
      </c>
      <c r="M32" s="37"/>
      <c r="N32" s="217"/>
      <c r="O32" s="40"/>
      <c r="P32" s="44" t="s">
        <v>118</v>
      </c>
      <c r="Q32" s="24" t="s">
        <v>574</v>
      </c>
      <c r="R32" s="37"/>
      <c r="S32" s="217"/>
    </row>
    <row r="33" spans="1:19" s="22" customFormat="1" ht="21.2" customHeight="1">
      <c r="A33" s="23">
        <v>100</v>
      </c>
      <c r="B33" s="24" t="s">
        <v>575</v>
      </c>
      <c r="C33" s="37"/>
      <c r="D33" s="217"/>
      <c r="E33" s="40"/>
      <c r="F33" s="23">
        <v>100</v>
      </c>
      <c r="G33" s="24" t="s">
        <v>575</v>
      </c>
      <c r="H33" s="37"/>
      <c r="I33" s="217"/>
      <c r="J33" s="40"/>
      <c r="K33" s="23">
        <v>100</v>
      </c>
      <c r="L33" s="24" t="s">
        <v>575</v>
      </c>
      <c r="M33" s="37"/>
      <c r="N33" s="217"/>
      <c r="O33" s="40"/>
      <c r="P33" s="23">
        <v>100</v>
      </c>
      <c r="Q33" s="24" t="s">
        <v>575</v>
      </c>
      <c r="R33" s="37"/>
      <c r="S33" s="217"/>
    </row>
    <row r="34" spans="1:19" s="22" customFormat="1" ht="21.2" customHeight="1">
      <c r="A34" s="23" t="s">
        <v>502</v>
      </c>
      <c r="B34" s="24" t="s">
        <v>503</v>
      </c>
      <c r="C34" s="38"/>
      <c r="D34" s="217"/>
      <c r="E34" s="40"/>
      <c r="F34" s="23" t="s">
        <v>502</v>
      </c>
      <c r="G34" s="24" t="s">
        <v>503</v>
      </c>
      <c r="H34" s="38"/>
      <c r="I34" s="217"/>
      <c r="J34" s="40"/>
      <c r="K34" s="23" t="s">
        <v>502</v>
      </c>
      <c r="L34" s="24" t="s">
        <v>503</v>
      </c>
      <c r="M34" s="38"/>
      <c r="N34" s="217"/>
      <c r="O34" s="40"/>
      <c r="P34" s="23" t="s">
        <v>502</v>
      </c>
      <c r="Q34" s="24" t="s">
        <v>503</v>
      </c>
      <c r="R34" s="38"/>
      <c r="S34" s="217"/>
    </row>
    <row r="35" spans="1:19" s="22" customFormat="1" ht="21.2" customHeight="1">
      <c r="A35" s="23" t="s">
        <v>504</v>
      </c>
      <c r="B35" s="24" t="s">
        <v>505</v>
      </c>
      <c r="C35" s="37"/>
      <c r="D35" s="217"/>
      <c r="E35" s="40"/>
      <c r="F35" s="23" t="s">
        <v>504</v>
      </c>
      <c r="G35" s="24" t="s">
        <v>505</v>
      </c>
      <c r="H35" s="37"/>
      <c r="I35" s="217"/>
      <c r="J35" s="40"/>
      <c r="K35" s="23" t="s">
        <v>504</v>
      </c>
      <c r="L35" s="24" t="s">
        <v>505</v>
      </c>
      <c r="M35" s="37"/>
      <c r="N35" s="217"/>
      <c r="O35" s="40"/>
      <c r="P35" s="23" t="s">
        <v>504</v>
      </c>
      <c r="Q35" s="24" t="s">
        <v>505</v>
      </c>
      <c r="R35" s="37"/>
      <c r="S35" s="217"/>
    </row>
    <row r="36" spans="1:19" s="22" customFormat="1" ht="21.2" customHeight="1">
      <c r="A36" s="23" t="s">
        <v>506</v>
      </c>
      <c r="B36" s="24" t="s">
        <v>507</v>
      </c>
      <c r="C36" s="37"/>
      <c r="D36" s="217"/>
      <c r="E36" s="40"/>
      <c r="F36" s="23" t="s">
        <v>506</v>
      </c>
      <c r="G36" s="24" t="s">
        <v>507</v>
      </c>
      <c r="H36" s="37"/>
      <c r="I36" s="217"/>
      <c r="J36" s="40"/>
      <c r="K36" s="23" t="s">
        <v>506</v>
      </c>
      <c r="L36" s="24" t="s">
        <v>507</v>
      </c>
      <c r="M36" s="37"/>
      <c r="N36" s="217"/>
      <c r="O36" s="40"/>
      <c r="P36" s="23" t="s">
        <v>506</v>
      </c>
      <c r="Q36" s="24" t="s">
        <v>507</v>
      </c>
      <c r="R36" s="37"/>
      <c r="S36" s="217"/>
    </row>
    <row r="37" spans="1:19" s="22" customFormat="1" ht="21.2" customHeight="1">
      <c r="A37" s="23"/>
      <c r="B37" s="24"/>
      <c r="C37" s="37"/>
      <c r="D37" s="217"/>
      <c r="E37" s="40"/>
      <c r="F37" s="23"/>
      <c r="G37" s="24"/>
      <c r="H37" s="37"/>
      <c r="I37" s="217"/>
      <c r="J37" s="40"/>
      <c r="K37" s="23"/>
      <c r="L37" s="24"/>
      <c r="M37" s="37"/>
      <c r="N37" s="217"/>
      <c r="O37" s="40"/>
      <c r="P37" s="23"/>
      <c r="Q37" s="24"/>
      <c r="R37" s="37"/>
      <c r="S37" s="217"/>
    </row>
    <row r="38" spans="1:19" s="22" customFormat="1" ht="21.2" customHeight="1">
      <c r="A38" s="23"/>
      <c r="B38" s="24"/>
      <c r="C38" s="37"/>
      <c r="D38" s="217"/>
      <c r="E38" s="40"/>
      <c r="F38" s="23"/>
      <c r="G38" s="24"/>
      <c r="H38" s="37"/>
      <c r="I38" s="217"/>
      <c r="J38" s="40"/>
      <c r="K38" s="23"/>
      <c r="L38" s="24"/>
      <c r="M38" s="37"/>
      <c r="N38" s="217"/>
      <c r="O38" s="40"/>
      <c r="P38" s="23"/>
      <c r="Q38" s="24"/>
      <c r="R38" s="37"/>
      <c r="S38" s="217"/>
    </row>
    <row r="39" spans="1:19" s="22" customFormat="1" ht="21.2" customHeight="1">
      <c r="A39" s="23"/>
      <c r="B39" s="24"/>
      <c r="C39" s="37"/>
      <c r="D39" s="217"/>
      <c r="E39" s="40"/>
      <c r="F39" s="23"/>
      <c r="G39" s="24"/>
      <c r="H39" s="37"/>
      <c r="I39" s="217"/>
      <c r="J39" s="40"/>
      <c r="K39" s="23"/>
      <c r="L39" s="24"/>
      <c r="M39" s="37"/>
      <c r="N39" s="217"/>
      <c r="O39" s="40"/>
      <c r="P39" s="23"/>
      <c r="Q39" s="24"/>
      <c r="R39" s="37"/>
      <c r="S39" s="217"/>
    </row>
    <row r="40" spans="1:19" s="22" customFormat="1" ht="21.2" customHeight="1">
      <c r="A40" s="23"/>
      <c r="B40" s="24"/>
      <c r="C40" s="37"/>
      <c r="D40" s="217"/>
      <c r="E40" s="40"/>
      <c r="F40" s="23"/>
      <c r="G40" s="24"/>
      <c r="H40" s="37"/>
      <c r="I40" s="217"/>
      <c r="J40" s="40"/>
      <c r="K40" s="23"/>
      <c r="L40" s="24"/>
      <c r="M40" s="37"/>
      <c r="N40" s="217"/>
      <c r="O40" s="40"/>
      <c r="P40" s="23"/>
      <c r="Q40" s="24"/>
      <c r="R40" s="37"/>
      <c r="S40" s="217"/>
    </row>
    <row r="41" spans="1:19" s="22" customFormat="1" ht="21.2" customHeight="1">
      <c r="A41" s="23"/>
      <c r="B41" s="24"/>
      <c r="C41" s="37"/>
      <c r="D41" s="217"/>
      <c r="E41" s="40"/>
      <c r="F41" s="23"/>
      <c r="G41" s="24"/>
      <c r="H41" s="37"/>
      <c r="I41" s="217"/>
      <c r="J41" s="40"/>
      <c r="K41" s="23"/>
      <c r="L41" s="24"/>
      <c r="M41" s="37"/>
      <c r="N41" s="217"/>
      <c r="O41" s="40"/>
      <c r="P41" s="23"/>
      <c r="Q41" s="24"/>
      <c r="R41" s="37"/>
      <c r="S41" s="217"/>
    </row>
    <row r="42" spans="1:19" s="22" customFormat="1" ht="21.2" customHeight="1">
      <c r="A42" s="23"/>
      <c r="B42" s="24"/>
      <c r="C42" s="37"/>
      <c r="D42" s="217"/>
      <c r="E42" s="40"/>
      <c r="F42" s="23"/>
      <c r="G42" s="24"/>
      <c r="H42" s="37"/>
      <c r="I42" s="217"/>
      <c r="J42" s="40"/>
      <c r="K42" s="23"/>
      <c r="L42" s="24"/>
      <c r="M42" s="37"/>
      <c r="N42" s="217"/>
      <c r="O42" s="40"/>
      <c r="P42" s="23"/>
      <c r="Q42" s="24"/>
      <c r="R42" s="37"/>
      <c r="S42" s="217"/>
    </row>
    <row r="43" spans="1:19" s="22" customFormat="1" ht="21.2" customHeight="1">
      <c r="A43" s="23"/>
      <c r="B43" s="24"/>
      <c r="C43" s="37"/>
      <c r="D43" s="217"/>
      <c r="E43" s="40"/>
      <c r="F43" s="23"/>
      <c r="G43" s="24"/>
      <c r="H43" s="37"/>
      <c r="I43" s="217"/>
      <c r="J43" s="40"/>
      <c r="K43" s="23"/>
      <c r="L43" s="24"/>
      <c r="M43" s="37"/>
      <c r="N43" s="217"/>
      <c r="O43" s="40"/>
      <c r="P43" s="23"/>
      <c r="Q43" s="24"/>
      <c r="R43" s="37"/>
      <c r="S43" s="217"/>
    </row>
    <row r="44" spans="1:19" s="22" customFormat="1" ht="21.2" customHeight="1">
      <c r="A44" s="23"/>
      <c r="B44" s="24"/>
      <c r="C44" s="37"/>
      <c r="D44" s="217"/>
      <c r="E44" s="40"/>
      <c r="F44" s="23"/>
      <c r="G44" s="24"/>
      <c r="H44" s="37"/>
      <c r="I44" s="217"/>
      <c r="J44" s="40"/>
      <c r="K44" s="23"/>
      <c r="L44" s="24"/>
      <c r="M44" s="37"/>
      <c r="N44" s="217"/>
      <c r="O44" s="40"/>
      <c r="P44" s="23"/>
      <c r="Q44" s="24"/>
      <c r="R44" s="37"/>
      <c r="S44" s="217"/>
    </row>
    <row r="45" spans="1:19" s="22" customFormat="1" ht="21.2" customHeight="1">
      <c r="A45" s="23"/>
      <c r="B45" s="24"/>
      <c r="C45" s="37"/>
      <c r="D45" s="217"/>
      <c r="E45" s="40"/>
      <c r="F45" s="23"/>
      <c r="G45" s="24"/>
      <c r="H45" s="37"/>
      <c r="I45" s="217"/>
      <c r="J45" s="40"/>
      <c r="K45" s="23"/>
      <c r="L45" s="24"/>
      <c r="M45" s="37"/>
      <c r="N45" s="217"/>
      <c r="O45" s="40"/>
      <c r="P45" s="23"/>
      <c r="Q45" s="24"/>
      <c r="R45" s="37"/>
      <c r="S45" s="217"/>
    </row>
    <row r="46" spans="1:19" ht="23.45" customHeight="1">
      <c r="A46" s="271" t="s">
        <v>187</v>
      </c>
      <c r="B46" s="272"/>
      <c r="C46" s="246"/>
      <c r="D46" s="35"/>
      <c r="E46" s="40"/>
      <c r="F46" s="272" t="s">
        <v>187</v>
      </c>
      <c r="G46" s="360"/>
      <c r="H46" s="246"/>
      <c r="I46" s="35"/>
      <c r="J46" s="40"/>
      <c r="K46" s="272" t="s">
        <v>187</v>
      </c>
      <c r="L46" s="360"/>
      <c r="M46" s="246"/>
      <c r="N46" s="35"/>
      <c r="O46" s="40"/>
      <c r="P46" s="271" t="s">
        <v>187</v>
      </c>
      <c r="Q46" s="272"/>
      <c r="R46" s="246"/>
      <c r="S46" s="35"/>
    </row>
    <row r="47" spans="1:19" ht="22.7" customHeight="1">
      <c r="A47" s="245" t="s">
        <v>577</v>
      </c>
      <c r="B47" s="245"/>
      <c r="C47" s="216"/>
      <c r="D47" s="227"/>
      <c r="E47" s="40"/>
      <c r="F47" s="245" t="s">
        <v>577</v>
      </c>
      <c r="G47" s="245"/>
      <c r="H47" s="216"/>
      <c r="I47" s="227"/>
      <c r="J47" s="40"/>
      <c r="K47" s="245" t="s">
        <v>577</v>
      </c>
      <c r="L47" s="245"/>
      <c r="M47" s="216"/>
      <c r="N47" s="227"/>
      <c r="O47" s="40"/>
      <c r="P47" s="245" t="s">
        <v>577</v>
      </c>
      <c r="Q47" s="245"/>
      <c r="R47" s="216"/>
      <c r="S47" s="227"/>
    </row>
    <row r="48" spans="1:19" ht="22.7" customHeight="1">
      <c r="A48" s="245" t="s">
        <v>578</v>
      </c>
      <c r="B48" s="245"/>
      <c r="C48" s="216"/>
      <c r="D48" s="227"/>
      <c r="E48" s="40"/>
      <c r="F48" s="245" t="s">
        <v>578</v>
      </c>
      <c r="G48" s="245"/>
      <c r="H48" s="216"/>
      <c r="I48" s="227"/>
      <c r="J48" s="40"/>
      <c r="K48" s="245" t="s">
        <v>578</v>
      </c>
      <c r="L48" s="245"/>
      <c r="M48" s="216"/>
      <c r="N48" s="227"/>
      <c r="O48" s="40"/>
      <c r="P48" s="245" t="s">
        <v>578</v>
      </c>
      <c r="Q48" s="245"/>
      <c r="R48" s="216"/>
      <c r="S48" s="227"/>
    </row>
    <row r="49" spans="1:19" ht="22.7" customHeight="1">
      <c r="A49" s="245" t="s">
        <v>579</v>
      </c>
      <c r="B49" s="245"/>
      <c r="C49" s="216"/>
      <c r="D49" s="227"/>
      <c r="E49" s="40"/>
      <c r="F49" s="245" t="s">
        <v>579</v>
      </c>
      <c r="G49" s="245"/>
      <c r="H49" s="216"/>
      <c r="I49" s="227"/>
      <c r="J49" s="40"/>
      <c r="K49" s="245" t="s">
        <v>579</v>
      </c>
      <c r="L49" s="245"/>
      <c r="M49" s="216"/>
      <c r="N49" s="227"/>
      <c r="O49" s="40"/>
      <c r="P49" s="245" t="s">
        <v>579</v>
      </c>
      <c r="Q49" s="245"/>
      <c r="R49" s="216"/>
      <c r="S49" s="227"/>
    </row>
    <row r="50" spans="1:19" s="34" customFormat="1" ht="27.2" hidden="1" customHeight="1">
      <c r="A50" s="275" t="s">
        <v>194</v>
      </c>
      <c r="B50" s="276"/>
      <c r="C50" s="276"/>
      <c r="D50" s="276"/>
      <c r="E50" s="40"/>
      <c r="F50" s="275" t="s">
        <v>194</v>
      </c>
      <c r="G50" s="276"/>
      <c r="H50" s="276"/>
      <c r="I50" s="276"/>
      <c r="J50" s="40"/>
      <c r="K50" s="275" t="s">
        <v>194</v>
      </c>
      <c r="L50" s="276"/>
      <c r="M50" s="276"/>
      <c r="N50" s="292"/>
      <c r="O50" s="40"/>
      <c r="P50" s="275" t="s">
        <v>194</v>
      </c>
      <c r="Q50" s="276"/>
      <c r="R50" s="276"/>
      <c r="S50" s="292"/>
    </row>
    <row r="51" spans="1:19" s="34" customFormat="1" ht="22.7" hidden="1" customHeight="1">
      <c r="A51" s="277" t="s">
        <v>195</v>
      </c>
      <c r="B51" s="278"/>
      <c r="C51" s="278"/>
      <c r="D51" s="278"/>
      <c r="E51" s="41"/>
      <c r="F51" s="277" t="s">
        <v>195</v>
      </c>
      <c r="G51" s="278"/>
      <c r="H51" s="278"/>
      <c r="I51" s="278"/>
      <c r="J51" s="41"/>
      <c r="K51" s="277" t="s">
        <v>195</v>
      </c>
      <c r="L51" s="278"/>
      <c r="M51" s="278"/>
      <c r="N51" s="291"/>
      <c r="O51" s="41"/>
      <c r="P51" s="277" t="s">
        <v>195</v>
      </c>
      <c r="Q51" s="278"/>
      <c r="R51" s="278"/>
      <c r="S51" s="291"/>
    </row>
    <row r="52" spans="1:19" ht="23.45" customHeight="1"/>
  </sheetData>
  <mergeCells count="21">
    <mergeCell ref="A51:D51"/>
    <mergeCell ref="F51:I51"/>
    <mergeCell ref="K51:N51"/>
    <mergeCell ref="P51:S51"/>
    <mergeCell ref="A46:B46"/>
    <mergeCell ref="F46:G46"/>
    <mergeCell ref="K46:L46"/>
    <mergeCell ref="P46:Q46"/>
    <mergeCell ref="A50:D50"/>
    <mergeCell ref="F50:I50"/>
    <mergeCell ref="K50:N50"/>
    <mergeCell ref="P50:S50"/>
    <mergeCell ref="A8:D8"/>
    <mergeCell ref="F8:I8"/>
    <mergeCell ref="K8:N8"/>
    <mergeCell ref="P8:S8"/>
    <mergeCell ref="A1:S1"/>
    <mergeCell ref="A2:N2"/>
    <mergeCell ref="A7:D7"/>
    <mergeCell ref="F7:N7"/>
    <mergeCell ref="P7:S7"/>
  </mergeCells>
  <pageMargins left="0.31496062992125984" right="0" top="7.874015748031496E-2" bottom="0" header="0.31496062992125984" footer="0.31496062992125984"/>
  <pageSetup paperSize="9" scale="75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8A688-A2E6-402C-8AB8-DD67E80FD7E4}">
  <dimension ref="A1:T52"/>
  <sheetViews>
    <sheetView topLeftCell="A3" zoomScale="90" zoomScaleNormal="90" workbookViewId="0">
      <selection activeCell="H53" sqref="H53"/>
    </sheetView>
  </sheetViews>
  <sheetFormatPr defaultColWidth="9" defaultRowHeight="18.75" customHeight="1"/>
  <cols>
    <col min="1" max="1" width="4.75" style="21" customWidth="1"/>
    <col min="2" max="2" width="15.25" style="21" customWidth="1"/>
    <col min="3" max="3" width="3.875" style="21" customWidth="1"/>
    <col min="4" max="4" width="6.25" style="21" customWidth="1"/>
    <col min="5" max="5" width="0.375" style="21" customWidth="1"/>
    <col min="6" max="6" width="4.75" style="21" customWidth="1"/>
    <col min="7" max="7" width="15.25" style="21" customWidth="1"/>
    <col min="8" max="8" width="3.875" style="21" customWidth="1"/>
    <col min="9" max="9" width="6.25" style="21" customWidth="1"/>
    <col min="10" max="10" width="0.375" style="21" customWidth="1"/>
    <col min="11" max="11" width="4.75" style="21" customWidth="1"/>
    <col min="12" max="12" width="15.25" style="21" customWidth="1"/>
    <col min="13" max="13" width="3.875" style="21" customWidth="1"/>
    <col min="14" max="14" width="6.25" style="21" customWidth="1"/>
    <col min="15" max="15" width="0.375" style="21" customWidth="1"/>
    <col min="16" max="16" width="4.75" style="21" customWidth="1"/>
    <col min="17" max="17" width="15.25" style="21" customWidth="1"/>
    <col min="18" max="18" width="3.875" style="21" customWidth="1"/>
    <col min="19" max="19" width="6.25" style="21" customWidth="1"/>
    <col min="20" max="16384" width="9" style="21"/>
  </cols>
  <sheetData>
    <row r="1" spans="1:20" ht="19.7" hidden="1" customHeight="1">
      <c r="A1" s="264" t="s">
        <v>144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  <c r="R1" s="264"/>
      <c r="S1" s="264"/>
    </row>
    <row r="2" spans="1:20" ht="18.75" hidden="1" customHeight="1">
      <c r="A2" s="264" t="s">
        <v>1</v>
      </c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</row>
    <row r="3" spans="1:20" ht="18.75" customHeight="1">
      <c r="A3" s="219"/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</row>
    <row r="4" spans="1:20" ht="18.75" customHeight="1">
      <c r="A4" s="219"/>
      <c r="B4" s="219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1:20" ht="21.2" customHeight="1">
      <c r="A5" s="219"/>
      <c r="B5" s="219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1:20" ht="21.2" customHeight="1">
      <c r="A6" s="219"/>
      <c r="B6" s="219"/>
      <c r="C6" s="219"/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19"/>
    </row>
    <row r="7" spans="1:20" s="34" customFormat="1" ht="26.45" customHeight="1">
      <c r="A7" s="301" t="s">
        <v>144</v>
      </c>
      <c r="B7" s="301"/>
      <c r="C7" s="301"/>
      <c r="D7" s="301"/>
      <c r="E7" s="213"/>
      <c r="F7" s="302" t="s">
        <v>293</v>
      </c>
      <c r="G7" s="302"/>
      <c r="H7" s="302"/>
      <c r="I7" s="302"/>
      <c r="J7" s="302"/>
      <c r="K7" s="302"/>
      <c r="L7" s="302"/>
      <c r="M7" s="302"/>
      <c r="N7" s="302"/>
      <c r="O7" s="212"/>
      <c r="P7" s="303" t="s">
        <v>458</v>
      </c>
      <c r="Q7" s="303"/>
      <c r="R7" s="303"/>
      <c r="S7" s="303"/>
      <c r="T7" s="214"/>
    </row>
    <row r="8" spans="1:20" ht="25.5" customHeight="1">
      <c r="A8" s="295" t="s">
        <v>544</v>
      </c>
      <c r="B8" s="295"/>
      <c r="C8" s="295"/>
      <c r="D8" s="295"/>
      <c r="E8" s="39"/>
      <c r="F8" s="295" t="s">
        <v>544</v>
      </c>
      <c r="G8" s="295"/>
      <c r="H8" s="295"/>
      <c r="I8" s="295"/>
      <c r="J8" s="39"/>
      <c r="K8" s="295" t="s">
        <v>544</v>
      </c>
      <c r="L8" s="295"/>
      <c r="M8" s="295"/>
      <c r="N8" s="295"/>
      <c r="O8" s="39"/>
      <c r="P8" s="295" t="s">
        <v>544</v>
      </c>
      <c r="Q8" s="295"/>
      <c r="R8" s="295"/>
      <c r="S8" s="295"/>
    </row>
    <row r="9" spans="1:20" ht="21.95" customHeight="1">
      <c r="A9" s="29" t="s">
        <v>93</v>
      </c>
      <c r="B9" s="220" t="s">
        <v>467</v>
      </c>
      <c r="C9" s="36" t="s">
        <v>297</v>
      </c>
      <c r="D9" s="220" t="s">
        <v>298</v>
      </c>
      <c r="E9" s="40"/>
      <c r="F9" s="29" t="s">
        <v>93</v>
      </c>
      <c r="G9" s="220" t="s">
        <v>467</v>
      </c>
      <c r="H9" s="36" t="s">
        <v>297</v>
      </c>
      <c r="I9" s="220" t="s">
        <v>298</v>
      </c>
      <c r="J9" s="40"/>
      <c r="K9" s="29" t="s">
        <v>93</v>
      </c>
      <c r="L9" s="220" t="s">
        <v>467</v>
      </c>
      <c r="M9" s="36" t="s">
        <v>297</v>
      </c>
      <c r="N9" s="220" t="s">
        <v>298</v>
      </c>
      <c r="O9" s="40"/>
      <c r="P9" s="29" t="s">
        <v>93</v>
      </c>
      <c r="Q9" s="220" t="s">
        <v>467</v>
      </c>
      <c r="R9" s="36" t="s">
        <v>297</v>
      </c>
      <c r="S9" s="220" t="s">
        <v>298</v>
      </c>
    </row>
    <row r="10" spans="1:20" s="22" customFormat="1" ht="21.2" customHeight="1">
      <c r="A10" s="44" t="s">
        <v>580</v>
      </c>
      <c r="B10" s="24" t="s">
        <v>581</v>
      </c>
      <c r="C10" s="37"/>
      <c r="D10" s="217"/>
      <c r="E10" s="40"/>
      <c r="F10" s="44" t="s">
        <v>580</v>
      </c>
      <c r="G10" s="24" t="s">
        <v>581</v>
      </c>
      <c r="H10" s="37"/>
      <c r="I10" s="217"/>
      <c r="J10" s="40"/>
      <c r="K10" s="44" t="s">
        <v>580</v>
      </c>
      <c r="L10" s="24" t="s">
        <v>581</v>
      </c>
      <c r="M10" s="37"/>
      <c r="N10" s="217"/>
      <c r="O10" s="40"/>
      <c r="P10" s="44" t="s">
        <v>580</v>
      </c>
      <c r="Q10" s="24" t="s">
        <v>581</v>
      </c>
      <c r="R10" s="37"/>
      <c r="S10" s="217"/>
    </row>
    <row r="11" spans="1:20" s="22" customFormat="1" ht="21.2" customHeight="1">
      <c r="A11" s="44" t="s">
        <v>494</v>
      </c>
      <c r="B11" s="24" t="s">
        <v>582</v>
      </c>
      <c r="C11" s="37"/>
      <c r="D11" s="217"/>
      <c r="E11" s="40"/>
      <c r="F11" s="44" t="s">
        <v>494</v>
      </c>
      <c r="G11" s="24" t="s">
        <v>582</v>
      </c>
      <c r="H11" s="37"/>
      <c r="I11" s="217"/>
      <c r="J11" s="40"/>
      <c r="K11" s="44" t="s">
        <v>494</v>
      </c>
      <c r="L11" s="24" t="s">
        <v>582</v>
      </c>
      <c r="M11" s="37"/>
      <c r="N11" s="217"/>
      <c r="O11" s="40"/>
      <c r="P11" s="44" t="s">
        <v>494</v>
      </c>
      <c r="Q11" s="24" t="s">
        <v>582</v>
      </c>
      <c r="R11" s="37"/>
      <c r="S11" s="217"/>
    </row>
    <row r="12" spans="1:20" s="22" customFormat="1" ht="21.2" customHeight="1">
      <c r="A12" s="23" t="s">
        <v>530</v>
      </c>
      <c r="B12" s="24" t="s">
        <v>531</v>
      </c>
      <c r="C12" s="37"/>
      <c r="D12" s="217"/>
      <c r="E12" s="40"/>
      <c r="F12" s="23" t="s">
        <v>530</v>
      </c>
      <c r="G12" s="24" t="s">
        <v>531</v>
      </c>
      <c r="H12" s="37"/>
      <c r="I12" s="217"/>
      <c r="J12" s="40"/>
      <c r="K12" s="23" t="s">
        <v>530</v>
      </c>
      <c r="L12" s="24" t="s">
        <v>531</v>
      </c>
      <c r="M12" s="37"/>
      <c r="N12" s="217"/>
      <c r="O12" s="40"/>
      <c r="P12" s="23" t="s">
        <v>530</v>
      </c>
      <c r="Q12" s="24" t="s">
        <v>531</v>
      </c>
      <c r="R12" s="37"/>
      <c r="S12" s="217"/>
    </row>
    <row r="13" spans="1:20" s="22" customFormat="1" ht="21.2" customHeight="1">
      <c r="A13" s="23" t="s">
        <v>416</v>
      </c>
      <c r="B13" s="24" t="s">
        <v>493</v>
      </c>
      <c r="C13" s="37"/>
      <c r="D13" s="217"/>
      <c r="E13" s="40"/>
      <c r="F13" s="23" t="s">
        <v>416</v>
      </c>
      <c r="G13" s="24" t="s">
        <v>493</v>
      </c>
      <c r="H13" s="37"/>
      <c r="I13" s="217"/>
      <c r="J13" s="40"/>
      <c r="K13" s="23" t="s">
        <v>416</v>
      </c>
      <c r="L13" s="24" t="s">
        <v>493</v>
      </c>
      <c r="M13" s="37"/>
      <c r="N13" s="217"/>
      <c r="O13" s="40"/>
      <c r="P13" s="23" t="s">
        <v>416</v>
      </c>
      <c r="Q13" s="24" t="s">
        <v>493</v>
      </c>
      <c r="R13" s="37"/>
      <c r="S13" s="217"/>
    </row>
    <row r="14" spans="1:20" s="22" customFormat="1" ht="21.2" customHeight="1">
      <c r="A14" s="44" t="s">
        <v>421</v>
      </c>
      <c r="B14" s="24" t="s">
        <v>550</v>
      </c>
      <c r="C14" s="37"/>
      <c r="D14" s="217"/>
      <c r="E14" s="40"/>
      <c r="F14" s="44" t="s">
        <v>421</v>
      </c>
      <c r="G14" s="24" t="s">
        <v>550</v>
      </c>
      <c r="H14" s="37"/>
      <c r="I14" s="217"/>
      <c r="J14" s="40"/>
      <c r="K14" s="44" t="s">
        <v>421</v>
      </c>
      <c r="L14" s="24" t="s">
        <v>550</v>
      </c>
      <c r="M14" s="37"/>
      <c r="N14" s="217"/>
      <c r="O14" s="40"/>
      <c r="P14" s="44" t="s">
        <v>421</v>
      </c>
      <c r="Q14" s="24" t="s">
        <v>550</v>
      </c>
      <c r="R14" s="37"/>
      <c r="S14" s="217"/>
    </row>
    <row r="15" spans="1:20" s="22" customFormat="1" ht="21.2" customHeight="1">
      <c r="A15" s="44" t="s">
        <v>101</v>
      </c>
      <c r="B15" s="24" t="s">
        <v>551</v>
      </c>
      <c r="C15" s="37"/>
      <c r="D15" s="217"/>
      <c r="E15" s="40"/>
      <c r="F15" s="44" t="s">
        <v>101</v>
      </c>
      <c r="G15" s="24" t="s">
        <v>551</v>
      </c>
      <c r="H15" s="37"/>
      <c r="I15" s="217"/>
      <c r="J15" s="40"/>
      <c r="K15" s="44" t="s">
        <v>101</v>
      </c>
      <c r="L15" s="24" t="s">
        <v>551</v>
      </c>
      <c r="M15" s="37"/>
      <c r="N15" s="217"/>
      <c r="O15" s="40"/>
      <c r="P15" s="44" t="s">
        <v>101</v>
      </c>
      <c r="Q15" s="24" t="s">
        <v>551</v>
      </c>
      <c r="R15" s="37"/>
      <c r="S15" s="217"/>
    </row>
    <row r="16" spans="1:20" s="22" customFormat="1" ht="21.2" customHeight="1">
      <c r="A16" s="44" t="s">
        <v>411</v>
      </c>
      <c r="B16" s="24" t="s">
        <v>552</v>
      </c>
      <c r="C16" s="37"/>
      <c r="D16" s="217"/>
      <c r="E16" s="40"/>
      <c r="F16" s="44" t="s">
        <v>411</v>
      </c>
      <c r="G16" s="24" t="s">
        <v>552</v>
      </c>
      <c r="H16" s="37"/>
      <c r="I16" s="217"/>
      <c r="J16" s="40"/>
      <c r="K16" s="44" t="s">
        <v>411</v>
      </c>
      <c r="L16" s="24" t="s">
        <v>552</v>
      </c>
      <c r="M16" s="37"/>
      <c r="N16" s="217"/>
      <c r="O16" s="40"/>
      <c r="P16" s="44" t="s">
        <v>411</v>
      </c>
      <c r="Q16" s="24" t="s">
        <v>552</v>
      </c>
      <c r="R16" s="37"/>
      <c r="S16" s="217"/>
    </row>
    <row r="17" spans="1:19" s="22" customFormat="1" ht="21.2" customHeight="1">
      <c r="A17" s="44" t="s">
        <v>103</v>
      </c>
      <c r="B17" s="24" t="s">
        <v>553</v>
      </c>
      <c r="C17" s="37"/>
      <c r="D17" s="217"/>
      <c r="E17" s="40"/>
      <c r="F17" s="44" t="s">
        <v>103</v>
      </c>
      <c r="G17" s="24" t="s">
        <v>553</v>
      </c>
      <c r="H17" s="37"/>
      <c r="I17" s="217"/>
      <c r="J17" s="40"/>
      <c r="K17" s="44" t="s">
        <v>103</v>
      </c>
      <c r="L17" s="24" t="s">
        <v>553</v>
      </c>
      <c r="M17" s="37"/>
      <c r="N17" s="217"/>
      <c r="O17" s="40"/>
      <c r="P17" s="44" t="s">
        <v>103</v>
      </c>
      <c r="Q17" s="24" t="s">
        <v>553</v>
      </c>
      <c r="R17" s="37"/>
      <c r="S17" s="217"/>
    </row>
    <row r="18" spans="1:19" s="22" customFormat="1" ht="21.2" customHeight="1">
      <c r="A18" s="23" t="s">
        <v>545</v>
      </c>
      <c r="B18" s="24" t="s">
        <v>554</v>
      </c>
      <c r="C18" s="37"/>
      <c r="D18" s="217"/>
      <c r="E18" s="40"/>
      <c r="F18" s="23" t="s">
        <v>545</v>
      </c>
      <c r="G18" s="24" t="s">
        <v>554</v>
      </c>
      <c r="H18" s="37"/>
      <c r="I18" s="217"/>
      <c r="J18" s="40"/>
      <c r="K18" s="23" t="s">
        <v>545</v>
      </c>
      <c r="L18" s="24" t="s">
        <v>554</v>
      </c>
      <c r="M18" s="37"/>
      <c r="N18" s="217"/>
      <c r="O18" s="40"/>
      <c r="P18" s="23" t="s">
        <v>545</v>
      </c>
      <c r="Q18" s="24" t="s">
        <v>554</v>
      </c>
      <c r="R18" s="37"/>
      <c r="S18" s="217"/>
    </row>
    <row r="19" spans="1:19" s="22" customFormat="1" ht="21.2" customHeight="1">
      <c r="A19" s="23" t="s">
        <v>555</v>
      </c>
      <c r="B19" s="24" t="s">
        <v>556</v>
      </c>
      <c r="C19" s="37"/>
      <c r="D19" s="217"/>
      <c r="E19" s="40"/>
      <c r="F19" s="23" t="s">
        <v>555</v>
      </c>
      <c r="G19" s="24" t="s">
        <v>556</v>
      </c>
      <c r="H19" s="37"/>
      <c r="I19" s="217"/>
      <c r="J19" s="40"/>
      <c r="K19" s="23" t="s">
        <v>555</v>
      </c>
      <c r="L19" s="24" t="s">
        <v>556</v>
      </c>
      <c r="M19" s="37"/>
      <c r="N19" s="217"/>
      <c r="O19" s="40"/>
      <c r="P19" s="23" t="s">
        <v>555</v>
      </c>
      <c r="Q19" s="24" t="s">
        <v>556</v>
      </c>
      <c r="R19" s="37"/>
      <c r="S19" s="217"/>
    </row>
    <row r="20" spans="1:19" s="22" customFormat="1" ht="21.2" customHeight="1">
      <c r="A20" s="23" t="s">
        <v>583</v>
      </c>
      <c r="B20" s="24" t="s">
        <v>584</v>
      </c>
      <c r="C20" s="37"/>
      <c r="D20" s="217"/>
      <c r="E20" s="40"/>
      <c r="F20" s="23" t="s">
        <v>583</v>
      </c>
      <c r="G20" s="24" t="s">
        <v>584</v>
      </c>
      <c r="H20" s="37"/>
      <c r="I20" s="217"/>
      <c r="J20" s="40"/>
      <c r="K20" s="23" t="s">
        <v>583</v>
      </c>
      <c r="L20" s="24" t="s">
        <v>584</v>
      </c>
      <c r="M20" s="37"/>
      <c r="N20" s="217"/>
      <c r="O20" s="40"/>
      <c r="P20" s="23" t="s">
        <v>583</v>
      </c>
      <c r="Q20" s="24" t="s">
        <v>584</v>
      </c>
      <c r="R20" s="37"/>
      <c r="S20" s="217"/>
    </row>
    <row r="21" spans="1:19" s="22" customFormat="1" ht="21.2" customHeight="1">
      <c r="A21" s="23" t="s">
        <v>557</v>
      </c>
      <c r="B21" s="24" t="s">
        <v>558</v>
      </c>
      <c r="C21" s="37"/>
      <c r="D21" s="217"/>
      <c r="E21" s="40"/>
      <c r="F21" s="23" t="s">
        <v>557</v>
      </c>
      <c r="G21" s="24" t="s">
        <v>558</v>
      </c>
      <c r="H21" s="37"/>
      <c r="I21" s="217"/>
      <c r="J21" s="40"/>
      <c r="K21" s="23" t="s">
        <v>557</v>
      </c>
      <c r="L21" s="24" t="s">
        <v>558</v>
      </c>
      <c r="M21" s="37"/>
      <c r="N21" s="217"/>
      <c r="O21" s="40"/>
      <c r="P21" s="23" t="s">
        <v>557</v>
      </c>
      <c r="Q21" s="24" t="s">
        <v>558</v>
      </c>
      <c r="R21" s="37"/>
      <c r="S21" s="217"/>
    </row>
    <row r="22" spans="1:19" s="22" customFormat="1" ht="21.2" customHeight="1">
      <c r="A22" s="23" t="s">
        <v>559</v>
      </c>
      <c r="B22" s="24" t="s">
        <v>560</v>
      </c>
      <c r="C22" s="37"/>
      <c r="D22" s="217"/>
      <c r="E22" s="40"/>
      <c r="F22" s="23" t="s">
        <v>559</v>
      </c>
      <c r="G22" s="24" t="s">
        <v>560</v>
      </c>
      <c r="H22" s="37"/>
      <c r="I22" s="217"/>
      <c r="J22" s="40"/>
      <c r="K22" s="23" t="s">
        <v>559</v>
      </c>
      <c r="L22" s="24" t="s">
        <v>560</v>
      </c>
      <c r="M22" s="37"/>
      <c r="N22" s="217"/>
      <c r="O22" s="40"/>
      <c r="P22" s="23" t="s">
        <v>559</v>
      </c>
      <c r="Q22" s="24" t="s">
        <v>560</v>
      </c>
      <c r="R22" s="37"/>
      <c r="S22" s="217"/>
    </row>
    <row r="23" spans="1:19" s="22" customFormat="1" ht="21.2" customHeight="1">
      <c r="A23" s="23" t="s">
        <v>105</v>
      </c>
      <c r="B23" s="23" t="s">
        <v>563</v>
      </c>
      <c r="C23" s="37"/>
      <c r="D23" s="217"/>
      <c r="E23" s="40"/>
      <c r="F23" s="23" t="s">
        <v>105</v>
      </c>
      <c r="G23" s="23" t="s">
        <v>563</v>
      </c>
      <c r="H23" s="37"/>
      <c r="I23" s="217"/>
      <c r="J23" s="40"/>
      <c r="K23" s="23" t="s">
        <v>105</v>
      </c>
      <c r="L23" s="23" t="s">
        <v>563</v>
      </c>
      <c r="M23" s="37"/>
      <c r="N23" s="217"/>
      <c r="O23" s="40"/>
      <c r="P23" s="23" t="s">
        <v>105</v>
      </c>
      <c r="Q23" s="23" t="s">
        <v>563</v>
      </c>
      <c r="R23" s="37"/>
      <c r="S23" s="217"/>
    </row>
    <row r="24" spans="1:19" s="22" customFormat="1" ht="21.2" customHeight="1">
      <c r="A24" s="23" t="s">
        <v>107</v>
      </c>
      <c r="B24" s="24" t="s">
        <v>564</v>
      </c>
      <c r="C24" s="37"/>
      <c r="D24" s="217"/>
      <c r="E24" s="40"/>
      <c r="F24" s="23" t="s">
        <v>107</v>
      </c>
      <c r="G24" s="24" t="s">
        <v>564</v>
      </c>
      <c r="H24" s="37"/>
      <c r="I24" s="217"/>
      <c r="J24" s="40"/>
      <c r="K24" s="23" t="s">
        <v>107</v>
      </c>
      <c r="L24" s="24" t="s">
        <v>564</v>
      </c>
      <c r="M24" s="37"/>
      <c r="N24" s="217"/>
      <c r="O24" s="40"/>
      <c r="P24" s="23" t="s">
        <v>107</v>
      </c>
      <c r="Q24" s="24" t="s">
        <v>564</v>
      </c>
      <c r="R24" s="37"/>
      <c r="S24" s="217"/>
    </row>
    <row r="25" spans="1:19" s="22" customFormat="1" ht="21.2" customHeight="1">
      <c r="A25" s="23" t="s">
        <v>108</v>
      </c>
      <c r="B25" s="24" t="s">
        <v>565</v>
      </c>
      <c r="C25" s="37"/>
      <c r="D25" s="217"/>
      <c r="E25" s="40"/>
      <c r="F25" s="23" t="s">
        <v>108</v>
      </c>
      <c r="G25" s="24" t="s">
        <v>565</v>
      </c>
      <c r="H25" s="37"/>
      <c r="I25" s="217"/>
      <c r="J25" s="40"/>
      <c r="K25" s="23" t="s">
        <v>108</v>
      </c>
      <c r="L25" s="24" t="s">
        <v>565</v>
      </c>
      <c r="M25" s="37"/>
      <c r="N25" s="217"/>
      <c r="O25" s="40"/>
      <c r="P25" s="23" t="s">
        <v>108</v>
      </c>
      <c r="Q25" s="24" t="s">
        <v>565</v>
      </c>
      <c r="R25" s="37"/>
      <c r="S25" s="217"/>
    </row>
    <row r="26" spans="1:19" s="22" customFormat="1" ht="21.2" customHeight="1">
      <c r="A26" s="23" t="s">
        <v>438</v>
      </c>
      <c r="B26" s="24" t="s">
        <v>566</v>
      </c>
      <c r="C26" s="37"/>
      <c r="D26" s="217"/>
      <c r="E26" s="40"/>
      <c r="F26" s="23" t="s">
        <v>438</v>
      </c>
      <c r="G26" s="24" t="s">
        <v>566</v>
      </c>
      <c r="H26" s="37"/>
      <c r="I26" s="217"/>
      <c r="J26" s="40"/>
      <c r="K26" s="23" t="s">
        <v>438</v>
      </c>
      <c r="L26" s="24" t="s">
        <v>566</v>
      </c>
      <c r="M26" s="37"/>
      <c r="N26" s="217"/>
      <c r="O26" s="40"/>
      <c r="P26" s="23" t="s">
        <v>438</v>
      </c>
      <c r="Q26" s="24" t="s">
        <v>566</v>
      </c>
      <c r="R26" s="37"/>
      <c r="S26" s="217"/>
    </row>
    <row r="27" spans="1:19" s="22" customFormat="1" ht="21.2" customHeight="1">
      <c r="A27" s="23" t="s">
        <v>110</v>
      </c>
      <c r="B27" s="24" t="s">
        <v>567</v>
      </c>
      <c r="C27" s="37"/>
      <c r="D27" s="217"/>
      <c r="E27" s="40"/>
      <c r="F27" s="23" t="s">
        <v>110</v>
      </c>
      <c r="G27" s="24" t="s">
        <v>567</v>
      </c>
      <c r="H27" s="37"/>
      <c r="I27" s="217"/>
      <c r="J27" s="40"/>
      <c r="K27" s="23" t="s">
        <v>110</v>
      </c>
      <c r="L27" s="24" t="s">
        <v>567</v>
      </c>
      <c r="M27" s="37"/>
      <c r="N27" s="217"/>
      <c r="O27" s="40"/>
      <c r="P27" s="23" t="s">
        <v>110</v>
      </c>
      <c r="Q27" s="24" t="s">
        <v>567</v>
      </c>
      <c r="R27" s="37"/>
      <c r="S27" s="217"/>
    </row>
    <row r="28" spans="1:19" s="22" customFormat="1" ht="21.2" customHeight="1">
      <c r="A28" s="44" t="s">
        <v>112</v>
      </c>
      <c r="B28" s="24" t="s">
        <v>568</v>
      </c>
      <c r="C28" s="37"/>
      <c r="D28" s="217"/>
      <c r="E28" s="40"/>
      <c r="F28" s="44" t="s">
        <v>112</v>
      </c>
      <c r="G28" s="24" t="s">
        <v>568</v>
      </c>
      <c r="H28" s="37"/>
      <c r="I28" s="217"/>
      <c r="J28" s="40"/>
      <c r="K28" s="44" t="s">
        <v>112</v>
      </c>
      <c r="L28" s="24" t="s">
        <v>568</v>
      </c>
      <c r="M28" s="37"/>
      <c r="N28" s="217"/>
      <c r="O28" s="40"/>
      <c r="P28" s="44" t="s">
        <v>112</v>
      </c>
      <c r="Q28" s="24" t="s">
        <v>568</v>
      </c>
      <c r="R28" s="37"/>
      <c r="S28" s="217"/>
    </row>
    <row r="29" spans="1:19" s="22" customFormat="1" ht="21.2" customHeight="1">
      <c r="A29" s="23" t="s">
        <v>114</v>
      </c>
      <c r="B29" s="24" t="s">
        <v>569</v>
      </c>
      <c r="C29" s="38"/>
      <c r="D29" s="217"/>
      <c r="E29" s="40"/>
      <c r="F29" s="23" t="s">
        <v>114</v>
      </c>
      <c r="G29" s="24" t="s">
        <v>569</v>
      </c>
      <c r="H29" s="38"/>
      <c r="I29" s="217"/>
      <c r="J29" s="40"/>
      <c r="K29" s="23" t="s">
        <v>114</v>
      </c>
      <c r="L29" s="24" t="s">
        <v>569</v>
      </c>
      <c r="M29" s="38"/>
      <c r="N29" s="217"/>
      <c r="O29" s="40"/>
      <c r="P29" s="23" t="s">
        <v>114</v>
      </c>
      <c r="Q29" s="24" t="s">
        <v>569</v>
      </c>
      <c r="R29" s="38"/>
      <c r="S29" s="217"/>
    </row>
    <row r="30" spans="1:19" s="22" customFormat="1" ht="21.2" customHeight="1">
      <c r="A30" s="23" t="s">
        <v>570</v>
      </c>
      <c r="B30" s="24" t="s">
        <v>571</v>
      </c>
      <c r="C30" s="37"/>
      <c r="D30" s="217"/>
      <c r="E30" s="40"/>
      <c r="F30" s="23" t="s">
        <v>570</v>
      </c>
      <c r="G30" s="24" t="s">
        <v>571</v>
      </c>
      <c r="H30" s="37"/>
      <c r="I30" s="217"/>
      <c r="J30" s="40"/>
      <c r="K30" s="23" t="s">
        <v>570</v>
      </c>
      <c r="L30" s="24" t="s">
        <v>571</v>
      </c>
      <c r="M30" s="37"/>
      <c r="N30" s="217"/>
      <c r="O30" s="40"/>
      <c r="P30" s="23" t="s">
        <v>570</v>
      </c>
      <c r="Q30" s="24" t="s">
        <v>571</v>
      </c>
      <c r="R30" s="37"/>
      <c r="S30" s="217"/>
    </row>
    <row r="31" spans="1:19" s="22" customFormat="1" ht="21.2" customHeight="1">
      <c r="A31" s="23" t="s">
        <v>116</v>
      </c>
      <c r="B31" s="24" t="s">
        <v>572</v>
      </c>
      <c r="C31" s="37"/>
      <c r="D31" s="217"/>
      <c r="E31" s="40"/>
      <c r="F31" s="23" t="s">
        <v>116</v>
      </c>
      <c r="G31" s="24" t="s">
        <v>572</v>
      </c>
      <c r="H31" s="37"/>
      <c r="I31" s="217"/>
      <c r="J31" s="40"/>
      <c r="K31" s="23" t="s">
        <v>116</v>
      </c>
      <c r="L31" s="24" t="s">
        <v>572</v>
      </c>
      <c r="M31" s="37"/>
      <c r="N31" s="217"/>
      <c r="O31" s="40"/>
      <c r="P31" s="23" t="s">
        <v>116</v>
      </c>
      <c r="Q31" s="24" t="s">
        <v>572</v>
      </c>
      <c r="R31" s="37"/>
      <c r="S31" s="217"/>
    </row>
    <row r="32" spans="1:19" s="22" customFormat="1" ht="21.2" customHeight="1">
      <c r="A32" s="23" t="s">
        <v>480</v>
      </c>
      <c r="B32" s="24" t="s">
        <v>573</v>
      </c>
      <c r="C32" s="37"/>
      <c r="D32" s="217"/>
      <c r="E32" s="40"/>
      <c r="F32" s="23" t="s">
        <v>480</v>
      </c>
      <c r="G32" s="24" t="s">
        <v>573</v>
      </c>
      <c r="H32" s="37"/>
      <c r="I32" s="217"/>
      <c r="J32" s="40"/>
      <c r="K32" s="23" t="s">
        <v>480</v>
      </c>
      <c r="L32" s="24" t="s">
        <v>573</v>
      </c>
      <c r="M32" s="37"/>
      <c r="N32" s="217"/>
      <c r="O32" s="40"/>
      <c r="P32" s="23" t="s">
        <v>480</v>
      </c>
      <c r="Q32" s="24" t="s">
        <v>573</v>
      </c>
      <c r="R32" s="37"/>
      <c r="S32" s="217"/>
    </row>
    <row r="33" spans="1:19" s="22" customFormat="1" ht="21.2" customHeight="1">
      <c r="A33" s="44" t="s">
        <v>118</v>
      </c>
      <c r="B33" s="24" t="s">
        <v>574</v>
      </c>
      <c r="C33" s="37"/>
      <c r="D33" s="217"/>
      <c r="E33" s="40"/>
      <c r="F33" s="44" t="s">
        <v>118</v>
      </c>
      <c r="G33" s="24" t="s">
        <v>574</v>
      </c>
      <c r="H33" s="37"/>
      <c r="I33" s="217"/>
      <c r="J33" s="40"/>
      <c r="K33" s="44" t="s">
        <v>118</v>
      </c>
      <c r="L33" s="24" t="s">
        <v>574</v>
      </c>
      <c r="M33" s="37"/>
      <c r="N33" s="217"/>
      <c r="O33" s="40"/>
      <c r="P33" s="44" t="s">
        <v>118</v>
      </c>
      <c r="Q33" s="24" t="s">
        <v>574</v>
      </c>
      <c r="R33" s="37"/>
      <c r="S33" s="217"/>
    </row>
    <row r="34" spans="1:19" s="22" customFormat="1" ht="21.2" customHeight="1">
      <c r="A34" s="23">
        <v>100</v>
      </c>
      <c r="B34" s="24" t="s">
        <v>575</v>
      </c>
      <c r="C34" s="38"/>
      <c r="D34" s="217"/>
      <c r="E34" s="40"/>
      <c r="F34" s="23">
        <v>100</v>
      </c>
      <c r="G34" s="24" t="s">
        <v>575</v>
      </c>
      <c r="H34" s="38"/>
      <c r="I34" s="217"/>
      <c r="J34" s="40"/>
      <c r="K34" s="23">
        <v>100</v>
      </c>
      <c r="L34" s="24" t="s">
        <v>575</v>
      </c>
      <c r="M34" s="38"/>
      <c r="N34" s="217"/>
      <c r="O34" s="40"/>
      <c r="P34" s="23">
        <v>100</v>
      </c>
      <c r="Q34" s="24" t="s">
        <v>575</v>
      </c>
      <c r="R34" s="38"/>
      <c r="S34" s="217"/>
    </row>
    <row r="35" spans="1:19" s="22" customFormat="1" ht="21.2" customHeight="1">
      <c r="A35" s="23" t="s">
        <v>502</v>
      </c>
      <c r="B35" s="24" t="s">
        <v>503</v>
      </c>
      <c r="C35" s="37"/>
      <c r="D35" s="217"/>
      <c r="E35" s="40"/>
      <c r="F35" s="23" t="s">
        <v>502</v>
      </c>
      <c r="G35" s="24" t="s">
        <v>503</v>
      </c>
      <c r="H35" s="37"/>
      <c r="I35" s="217"/>
      <c r="J35" s="40"/>
      <c r="K35" s="23" t="s">
        <v>502</v>
      </c>
      <c r="L35" s="24" t="s">
        <v>503</v>
      </c>
      <c r="M35" s="37"/>
      <c r="N35" s="217"/>
      <c r="O35" s="40"/>
      <c r="P35" s="23" t="s">
        <v>502</v>
      </c>
      <c r="Q35" s="24" t="s">
        <v>503</v>
      </c>
      <c r="R35" s="37"/>
      <c r="S35" s="217"/>
    </row>
    <row r="36" spans="1:19" s="22" customFormat="1" ht="21.2" customHeight="1">
      <c r="A36" s="23" t="s">
        <v>504</v>
      </c>
      <c r="B36" s="24" t="s">
        <v>505</v>
      </c>
      <c r="C36" s="37"/>
      <c r="D36" s="217"/>
      <c r="E36" s="40"/>
      <c r="F36" s="23" t="s">
        <v>504</v>
      </c>
      <c r="G36" s="24" t="s">
        <v>505</v>
      </c>
      <c r="H36" s="37"/>
      <c r="I36" s="217"/>
      <c r="J36" s="40"/>
      <c r="K36" s="23" t="s">
        <v>504</v>
      </c>
      <c r="L36" s="24" t="s">
        <v>505</v>
      </c>
      <c r="M36" s="37"/>
      <c r="N36" s="217"/>
      <c r="O36" s="40"/>
      <c r="P36" s="23" t="s">
        <v>504</v>
      </c>
      <c r="Q36" s="24" t="s">
        <v>505</v>
      </c>
      <c r="R36" s="37"/>
      <c r="S36" s="217"/>
    </row>
    <row r="37" spans="1:19" s="22" customFormat="1" ht="21.2" customHeight="1">
      <c r="A37" s="23" t="s">
        <v>506</v>
      </c>
      <c r="B37" s="24" t="s">
        <v>507</v>
      </c>
      <c r="C37" s="37"/>
      <c r="D37" s="217"/>
      <c r="E37" s="40"/>
      <c r="F37" s="23" t="s">
        <v>506</v>
      </c>
      <c r="G37" s="24" t="s">
        <v>507</v>
      </c>
      <c r="H37" s="37"/>
      <c r="I37" s="217"/>
      <c r="J37" s="40"/>
      <c r="K37" s="23" t="s">
        <v>506</v>
      </c>
      <c r="L37" s="24" t="s">
        <v>507</v>
      </c>
      <c r="M37" s="37"/>
      <c r="N37" s="217"/>
      <c r="O37" s="40"/>
      <c r="P37" s="23" t="s">
        <v>506</v>
      </c>
      <c r="Q37" s="24" t="s">
        <v>507</v>
      </c>
      <c r="R37" s="37"/>
      <c r="S37" s="217"/>
    </row>
    <row r="38" spans="1:19" s="22" customFormat="1" ht="21.2" customHeight="1">
      <c r="A38" s="23"/>
      <c r="B38" s="24"/>
      <c r="C38" s="37"/>
      <c r="D38" s="217"/>
      <c r="E38" s="40"/>
      <c r="F38" s="23"/>
      <c r="G38" s="24"/>
      <c r="H38" s="37"/>
      <c r="I38" s="217"/>
      <c r="J38" s="40"/>
      <c r="K38" s="23"/>
      <c r="L38" s="24"/>
      <c r="M38" s="37"/>
      <c r="N38" s="217"/>
      <c r="O38" s="40"/>
      <c r="P38" s="23"/>
      <c r="Q38" s="24"/>
      <c r="R38" s="37"/>
      <c r="S38" s="217"/>
    </row>
    <row r="39" spans="1:19" s="22" customFormat="1" ht="21.2" customHeight="1">
      <c r="A39" s="23"/>
      <c r="B39" s="24"/>
      <c r="C39" s="37"/>
      <c r="D39" s="217"/>
      <c r="E39" s="40"/>
      <c r="F39" s="23"/>
      <c r="G39" s="24"/>
      <c r="H39" s="37"/>
      <c r="I39" s="217"/>
      <c r="J39" s="40"/>
      <c r="K39" s="23"/>
      <c r="L39" s="24"/>
      <c r="M39" s="37"/>
      <c r="N39" s="217"/>
      <c r="O39" s="40"/>
      <c r="P39" s="23"/>
      <c r="Q39" s="24"/>
      <c r="R39" s="37"/>
      <c r="S39" s="217"/>
    </row>
    <row r="40" spans="1:19" s="22" customFormat="1" ht="21.2" customHeight="1">
      <c r="A40" s="23"/>
      <c r="B40" s="24"/>
      <c r="C40" s="37"/>
      <c r="D40" s="217"/>
      <c r="E40" s="40"/>
      <c r="F40" s="23"/>
      <c r="G40" s="24"/>
      <c r="H40" s="37"/>
      <c r="I40" s="217"/>
      <c r="J40" s="40"/>
      <c r="K40" s="23"/>
      <c r="L40" s="24"/>
      <c r="M40" s="37"/>
      <c r="N40" s="217"/>
      <c r="O40" s="40"/>
      <c r="P40" s="23"/>
      <c r="Q40" s="24"/>
      <c r="R40" s="37"/>
      <c r="S40" s="217"/>
    </row>
    <row r="41" spans="1:19" s="22" customFormat="1" ht="21.2" customHeight="1">
      <c r="A41" s="23"/>
      <c r="B41" s="24"/>
      <c r="C41" s="37"/>
      <c r="D41" s="217"/>
      <c r="E41" s="40"/>
      <c r="F41" s="23"/>
      <c r="G41" s="24"/>
      <c r="H41" s="37"/>
      <c r="I41" s="217"/>
      <c r="J41" s="40"/>
      <c r="K41" s="23"/>
      <c r="L41" s="24"/>
      <c r="M41" s="37"/>
      <c r="N41" s="217"/>
      <c r="O41" s="40"/>
      <c r="P41" s="23"/>
      <c r="Q41" s="24"/>
      <c r="R41" s="37"/>
      <c r="S41" s="217"/>
    </row>
    <row r="42" spans="1:19" s="22" customFormat="1" ht="21.2" customHeight="1">
      <c r="A42" s="23"/>
      <c r="B42" s="24"/>
      <c r="C42" s="37"/>
      <c r="D42" s="217"/>
      <c r="E42" s="40"/>
      <c r="F42" s="23"/>
      <c r="G42" s="24"/>
      <c r="H42" s="37"/>
      <c r="I42" s="217"/>
      <c r="J42" s="40"/>
      <c r="K42" s="23"/>
      <c r="L42" s="24"/>
      <c r="M42" s="37"/>
      <c r="N42" s="217"/>
      <c r="O42" s="40"/>
      <c r="P42" s="23"/>
      <c r="Q42" s="24"/>
      <c r="R42" s="37"/>
      <c r="S42" s="217"/>
    </row>
    <row r="43" spans="1:19" s="22" customFormat="1" ht="21.2" customHeight="1">
      <c r="A43" s="23"/>
      <c r="B43" s="24"/>
      <c r="C43" s="37"/>
      <c r="D43" s="217"/>
      <c r="E43" s="40"/>
      <c r="F43" s="23"/>
      <c r="G43" s="24"/>
      <c r="H43" s="37"/>
      <c r="I43" s="217"/>
      <c r="J43" s="40"/>
      <c r="K43" s="23"/>
      <c r="L43" s="24"/>
      <c r="M43" s="37"/>
      <c r="N43" s="217"/>
      <c r="O43" s="40"/>
      <c r="P43" s="23"/>
      <c r="Q43" s="24"/>
      <c r="R43" s="37"/>
      <c r="S43" s="217"/>
    </row>
    <row r="44" spans="1:19" s="22" customFormat="1" ht="21.2" customHeight="1">
      <c r="A44" s="23"/>
      <c r="B44" s="24"/>
      <c r="C44" s="37"/>
      <c r="D44" s="217"/>
      <c r="E44" s="40"/>
      <c r="F44" s="23"/>
      <c r="G44" s="24"/>
      <c r="H44" s="37"/>
      <c r="I44" s="217"/>
      <c r="J44" s="40"/>
      <c r="K44" s="23"/>
      <c r="L44" s="24"/>
      <c r="M44" s="37"/>
      <c r="N44" s="217"/>
      <c r="O44" s="40"/>
      <c r="P44" s="23"/>
      <c r="Q44" s="24"/>
      <c r="R44" s="37"/>
      <c r="S44" s="217"/>
    </row>
    <row r="45" spans="1:19" s="22" customFormat="1" ht="21.2" customHeight="1">
      <c r="A45" s="23"/>
      <c r="B45" s="24"/>
      <c r="C45" s="37"/>
      <c r="D45" s="217"/>
      <c r="E45" s="40"/>
      <c r="F45" s="23"/>
      <c r="G45" s="24"/>
      <c r="H45" s="37"/>
      <c r="I45" s="217"/>
      <c r="J45" s="40"/>
      <c r="K45" s="23"/>
      <c r="L45" s="24"/>
      <c r="M45" s="37"/>
      <c r="N45" s="217"/>
      <c r="O45" s="40"/>
      <c r="P45" s="23"/>
      <c r="Q45" s="24"/>
      <c r="R45" s="37"/>
      <c r="S45" s="217"/>
    </row>
    <row r="46" spans="1:19" ht="23.45" customHeight="1">
      <c r="A46" s="271" t="s">
        <v>187</v>
      </c>
      <c r="B46" s="272"/>
      <c r="C46" s="246"/>
      <c r="D46" s="35"/>
      <c r="E46" s="40"/>
      <c r="F46" s="272" t="s">
        <v>187</v>
      </c>
      <c r="G46" s="360"/>
      <c r="H46" s="246"/>
      <c r="I46" s="35"/>
      <c r="J46" s="40"/>
      <c r="K46" s="272" t="s">
        <v>187</v>
      </c>
      <c r="L46" s="360"/>
      <c r="M46" s="246"/>
      <c r="N46" s="35"/>
      <c r="O46" s="40"/>
      <c r="P46" s="271" t="s">
        <v>187</v>
      </c>
      <c r="Q46" s="272"/>
      <c r="R46" s="246"/>
      <c r="S46" s="35"/>
    </row>
    <row r="47" spans="1:19" ht="22.7" customHeight="1">
      <c r="A47" s="245" t="s">
        <v>577</v>
      </c>
      <c r="B47" s="245"/>
      <c r="C47" s="216"/>
      <c r="D47" s="227"/>
      <c r="E47" s="40"/>
      <c r="F47" s="245" t="s">
        <v>577</v>
      </c>
      <c r="G47" s="245"/>
      <c r="H47" s="216"/>
      <c r="I47" s="227"/>
      <c r="J47" s="40"/>
      <c r="K47" s="245" t="s">
        <v>577</v>
      </c>
      <c r="L47" s="245"/>
      <c r="M47" s="216"/>
      <c r="N47" s="227"/>
      <c r="O47" s="40"/>
      <c r="P47" s="245" t="s">
        <v>577</v>
      </c>
      <c r="Q47" s="245"/>
      <c r="R47" s="216"/>
      <c r="S47" s="227"/>
    </row>
    <row r="48" spans="1:19" ht="22.7" customHeight="1">
      <c r="A48" s="245" t="s">
        <v>578</v>
      </c>
      <c r="B48" s="245"/>
      <c r="C48" s="216"/>
      <c r="D48" s="227"/>
      <c r="E48" s="40"/>
      <c r="F48" s="245" t="s">
        <v>578</v>
      </c>
      <c r="G48" s="245"/>
      <c r="H48" s="216"/>
      <c r="I48" s="227"/>
      <c r="J48" s="40"/>
      <c r="K48" s="245" t="s">
        <v>578</v>
      </c>
      <c r="L48" s="245"/>
      <c r="M48" s="216"/>
      <c r="N48" s="227"/>
      <c r="O48" s="40"/>
      <c r="P48" s="245" t="s">
        <v>578</v>
      </c>
      <c r="Q48" s="245"/>
      <c r="R48" s="216"/>
      <c r="S48" s="227"/>
    </row>
    <row r="49" spans="1:19" ht="22.7" customHeight="1">
      <c r="A49" s="245" t="s">
        <v>579</v>
      </c>
      <c r="B49" s="245"/>
      <c r="C49" s="216"/>
      <c r="D49" s="227"/>
      <c r="E49" s="40"/>
      <c r="F49" s="245" t="s">
        <v>579</v>
      </c>
      <c r="G49" s="245"/>
      <c r="H49" s="216"/>
      <c r="I49" s="227"/>
      <c r="J49" s="40"/>
      <c r="K49" s="245" t="s">
        <v>579</v>
      </c>
      <c r="L49" s="245"/>
      <c r="M49" s="216"/>
      <c r="N49" s="227"/>
      <c r="O49" s="40"/>
      <c r="P49" s="245" t="s">
        <v>579</v>
      </c>
      <c r="Q49" s="245"/>
      <c r="R49" s="216"/>
      <c r="S49" s="227"/>
    </row>
    <row r="50" spans="1:19" s="34" customFormat="1" ht="27.2" hidden="1" customHeight="1">
      <c r="A50" s="275" t="s">
        <v>194</v>
      </c>
      <c r="B50" s="276"/>
      <c r="C50" s="276"/>
      <c r="D50" s="276"/>
      <c r="E50" s="40"/>
      <c r="F50" s="275" t="s">
        <v>194</v>
      </c>
      <c r="G50" s="276"/>
      <c r="H50" s="276"/>
      <c r="I50" s="276"/>
      <c r="J50" s="40"/>
      <c r="K50" s="275" t="s">
        <v>194</v>
      </c>
      <c r="L50" s="276"/>
      <c r="M50" s="276"/>
      <c r="N50" s="292"/>
      <c r="O50" s="40"/>
      <c r="P50" s="275" t="s">
        <v>194</v>
      </c>
      <c r="Q50" s="276"/>
      <c r="R50" s="276"/>
      <c r="S50" s="292"/>
    </row>
    <row r="51" spans="1:19" s="34" customFormat="1" ht="22.7" hidden="1" customHeight="1">
      <c r="A51" s="277" t="s">
        <v>195</v>
      </c>
      <c r="B51" s="278"/>
      <c r="C51" s="278"/>
      <c r="D51" s="278"/>
      <c r="E51" s="41"/>
      <c r="F51" s="277" t="s">
        <v>195</v>
      </c>
      <c r="G51" s="278"/>
      <c r="H51" s="278"/>
      <c r="I51" s="278"/>
      <c r="J51" s="41"/>
      <c r="K51" s="277" t="s">
        <v>195</v>
      </c>
      <c r="L51" s="278"/>
      <c r="M51" s="278"/>
      <c r="N51" s="291"/>
      <c r="O51" s="41"/>
      <c r="P51" s="277" t="s">
        <v>195</v>
      </c>
      <c r="Q51" s="278"/>
      <c r="R51" s="278"/>
      <c r="S51" s="291"/>
    </row>
    <row r="52" spans="1:19" ht="23.45" customHeight="1"/>
  </sheetData>
  <mergeCells count="21">
    <mergeCell ref="A8:D8"/>
    <mergeCell ref="F8:I8"/>
    <mergeCell ref="K8:N8"/>
    <mergeCell ref="P8:S8"/>
    <mergeCell ref="A1:S1"/>
    <mergeCell ref="A2:N2"/>
    <mergeCell ref="A7:D7"/>
    <mergeCell ref="F7:N7"/>
    <mergeCell ref="P7:S7"/>
    <mergeCell ref="A51:D51"/>
    <mergeCell ref="F51:I51"/>
    <mergeCell ref="K51:N51"/>
    <mergeCell ref="P51:S51"/>
    <mergeCell ref="A46:B46"/>
    <mergeCell ref="F46:G46"/>
    <mergeCell ref="K46:L46"/>
    <mergeCell ref="P46:Q46"/>
    <mergeCell ref="A50:D50"/>
    <mergeCell ref="F50:I50"/>
    <mergeCell ref="K50:N50"/>
    <mergeCell ref="P50:S50"/>
  </mergeCells>
  <pageMargins left="0.31496062992125984" right="0" top="7.874015748031496E-2" bottom="0" header="0.31496062992125984" footer="0.31496062992125984"/>
  <pageSetup paperSize="9" scale="75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FE44E-D8D3-4984-AAA9-41ECEEA80B89}">
  <dimension ref="A1:T52"/>
  <sheetViews>
    <sheetView topLeftCell="A6" zoomScale="90" zoomScaleNormal="90" workbookViewId="0">
      <selection activeCell="H53" sqref="H53"/>
    </sheetView>
  </sheetViews>
  <sheetFormatPr defaultColWidth="9" defaultRowHeight="18.75" customHeight="1"/>
  <cols>
    <col min="1" max="1" width="4.75" style="21" customWidth="1"/>
    <col min="2" max="2" width="15.25" style="21" customWidth="1"/>
    <col min="3" max="3" width="3.875" style="21" customWidth="1"/>
    <col min="4" max="4" width="6.25" style="21" customWidth="1"/>
    <col min="5" max="5" width="0.375" style="21" customWidth="1"/>
    <col min="6" max="6" width="4.75" style="21" customWidth="1"/>
    <col min="7" max="7" width="15.25" style="21" customWidth="1"/>
    <col min="8" max="8" width="3.875" style="21" customWidth="1"/>
    <col min="9" max="9" width="6.25" style="21" customWidth="1"/>
    <col min="10" max="10" width="0.375" style="21" customWidth="1"/>
    <col min="11" max="11" width="4.75" style="21" customWidth="1"/>
    <col min="12" max="12" width="15.25" style="21" customWidth="1"/>
    <col min="13" max="13" width="3.875" style="21" customWidth="1"/>
    <col min="14" max="14" width="6.25" style="21" customWidth="1"/>
    <col min="15" max="15" width="0.375" style="21" customWidth="1"/>
    <col min="16" max="16" width="4.75" style="21" customWidth="1"/>
    <col min="17" max="17" width="15.25" style="21" customWidth="1"/>
    <col min="18" max="18" width="3.875" style="21" customWidth="1"/>
    <col min="19" max="19" width="6.25" style="21" customWidth="1"/>
    <col min="20" max="16384" width="9" style="21"/>
  </cols>
  <sheetData>
    <row r="1" spans="1:20" ht="19.7" hidden="1" customHeight="1">
      <c r="A1" s="264" t="s">
        <v>144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  <c r="R1" s="264"/>
      <c r="S1" s="264"/>
    </row>
    <row r="2" spans="1:20" ht="18.75" hidden="1" customHeight="1">
      <c r="A2" s="264" t="s">
        <v>1</v>
      </c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</row>
    <row r="3" spans="1:20" ht="18.75" customHeight="1">
      <c r="A3" s="219"/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</row>
    <row r="4" spans="1:20" ht="18.75" customHeight="1">
      <c r="A4" s="219"/>
      <c r="B4" s="219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1:20" ht="21.2" customHeight="1">
      <c r="A5" s="219"/>
      <c r="B5" s="219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1:20" ht="21.2" customHeight="1">
      <c r="A6" s="219"/>
      <c r="B6" s="219"/>
      <c r="C6" s="219"/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19"/>
    </row>
    <row r="7" spans="1:20" s="34" customFormat="1" ht="26.45" customHeight="1">
      <c r="A7" s="301" t="s">
        <v>144</v>
      </c>
      <c r="B7" s="301"/>
      <c r="C7" s="301"/>
      <c r="D7" s="301"/>
      <c r="E7" s="213"/>
      <c r="F7" s="302" t="s">
        <v>293</v>
      </c>
      <c r="G7" s="302"/>
      <c r="H7" s="302"/>
      <c r="I7" s="302"/>
      <c r="J7" s="302"/>
      <c r="K7" s="302"/>
      <c r="L7" s="302"/>
      <c r="M7" s="302"/>
      <c r="N7" s="302"/>
      <c r="O7" s="212"/>
      <c r="P7" s="303" t="s">
        <v>458</v>
      </c>
      <c r="Q7" s="303"/>
      <c r="R7" s="303"/>
      <c r="S7" s="303"/>
      <c r="T7" s="214"/>
    </row>
    <row r="8" spans="1:20" ht="25.5" customHeight="1">
      <c r="A8" s="295" t="s">
        <v>544</v>
      </c>
      <c r="B8" s="295"/>
      <c r="C8" s="295"/>
      <c r="D8" s="295"/>
      <c r="E8" s="39"/>
      <c r="F8" s="295" t="s">
        <v>544</v>
      </c>
      <c r="G8" s="295"/>
      <c r="H8" s="295"/>
      <c r="I8" s="295"/>
      <c r="J8" s="39"/>
      <c r="K8" s="295" t="s">
        <v>544</v>
      </c>
      <c r="L8" s="295"/>
      <c r="M8" s="295"/>
      <c r="N8" s="295"/>
      <c r="O8" s="39"/>
      <c r="P8" s="295" t="s">
        <v>544</v>
      </c>
      <c r="Q8" s="295"/>
      <c r="R8" s="295"/>
      <c r="S8" s="295"/>
    </row>
    <row r="9" spans="1:20" ht="21.95" customHeight="1">
      <c r="A9" s="29" t="s">
        <v>93</v>
      </c>
      <c r="B9" s="220" t="s">
        <v>467</v>
      </c>
      <c r="C9" s="36" t="s">
        <v>297</v>
      </c>
      <c r="D9" s="220" t="s">
        <v>298</v>
      </c>
      <c r="E9" s="40"/>
      <c r="F9" s="29" t="s">
        <v>93</v>
      </c>
      <c r="G9" s="220" t="s">
        <v>467</v>
      </c>
      <c r="H9" s="36" t="s">
        <v>297</v>
      </c>
      <c r="I9" s="220" t="s">
        <v>298</v>
      </c>
      <c r="J9" s="40"/>
      <c r="K9" s="29" t="s">
        <v>93</v>
      </c>
      <c r="L9" s="220" t="s">
        <v>467</v>
      </c>
      <c r="M9" s="36" t="s">
        <v>297</v>
      </c>
      <c r="N9" s="220" t="s">
        <v>298</v>
      </c>
      <c r="O9" s="40"/>
      <c r="P9" s="29" t="s">
        <v>93</v>
      </c>
      <c r="Q9" s="220" t="s">
        <v>467</v>
      </c>
      <c r="R9" s="36" t="s">
        <v>297</v>
      </c>
      <c r="S9" s="220" t="s">
        <v>298</v>
      </c>
    </row>
    <row r="10" spans="1:20" s="22" customFormat="1" ht="21.2" customHeight="1">
      <c r="A10" s="44" t="s">
        <v>580</v>
      </c>
      <c r="B10" s="24" t="s">
        <v>581</v>
      </c>
      <c r="C10" s="37"/>
      <c r="D10" s="217"/>
      <c r="E10" s="40"/>
      <c r="F10" s="44" t="s">
        <v>580</v>
      </c>
      <c r="G10" s="24" t="s">
        <v>581</v>
      </c>
      <c r="H10" s="37"/>
      <c r="I10" s="217"/>
      <c r="J10" s="40"/>
      <c r="K10" s="44" t="s">
        <v>580</v>
      </c>
      <c r="L10" s="24" t="s">
        <v>581</v>
      </c>
      <c r="M10" s="37"/>
      <c r="N10" s="217"/>
      <c r="O10" s="40"/>
      <c r="P10" s="44" t="s">
        <v>580</v>
      </c>
      <c r="Q10" s="24" t="s">
        <v>581</v>
      </c>
      <c r="R10" s="37"/>
      <c r="S10" s="217"/>
    </row>
    <row r="11" spans="1:20" s="22" customFormat="1" ht="21.2" customHeight="1">
      <c r="A11" s="44" t="s">
        <v>494</v>
      </c>
      <c r="B11" s="24" t="s">
        <v>582</v>
      </c>
      <c r="C11" s="37"/>
      <c r="D11" s="217"/>
      <c r="E11" s="40"/>
      <c r="F11" s="44" t="s">
        <v>494</v>
      </c>
      <c r="G11" s="24" t="s">
        <v>582</v>
      </c>
      <c r="H11" s="37"/>
      <c r="I11" s="217"/>
      <c r="J11" s="40"/>
      <c r="K11" s="44" t="s">
        <v>494</v>
      </c>
      <c r="L11" s="24" t="s">
        <v>582</v>
      </c>
      <c r="M11" s="37"/>
      <c r="N11" s="217"/>
      <c r="O11" s="40"/>
      <c r="P11" s="44" t="s">
        <v>494</v>
      </c>
      <c r="Q11" s="24" t="s">
        <v>582</v>
      </c>
      <c r="R11" s="37"/>
      <c r="S11" s="217"/>
    </row>
    <row r="12" spans="1:20" s="22" customFormat="1" ht="21.2" customHeight="1">
      <c r="A12" s="23" t="s">
        <v>530</v>
      </c>
      <c r="B12" s="24" t="s">
        <v>531</v>
      </c>
      <c r="C12" s="37"/>
      <c r="D12" s="217"/>
      <c r="E12" s="40"/>
      <c r="F12" s="23" t="s">
        <v>530</v>
      </c>
      <c r="G12" s="24" t="s">
        <v>531</v>
      </c>
      <c r="H12" s="37"/>
      <c r="I12" s="217"/>
      <c r="J12" s="40"/>
      <c r="K12" s="23" t="s">
        <v>530</v>
      </c>
      <c r="L12" s="24" t="s">
        <v>531</v>
      </c>
      <c r="M12" s="37"/>
      <c r="N12" s="217"/>
      <c r="O12" s="40"/>
      <c r="P12" s="23" t="s">
        <v>530</v>
      </c>
      <c r="Q12" s="24" t="s">
        <v>531</v>
      </c>
      <c r="R12" s="37"/>
      <c r="S12" s="217"/>
    </row>
    <row r="13" spans="1:20" s="22" customFormat="1" ht="21.2" customHeight="1">
      <c r="A13" s="23" t="s">
        <v>416</v>
      </c>
      <c r="B13" s="24" t="s">
        <v>493</v>
      </c>
      <c r="C13" s="37"/>
      <c r="D13" s="217"/>
      <c r="E13" s="40"/>
      <c r="F13" s="23" t="s">
        <v>416</v>
      </c>
      <c r="G13" s="24" t="s">
        <v>493</v>
      </c>
      <c r="H13" s="37"/>
      <c r="I13" s="217"/>
      <c r="J13" s="40"/>
      <c r="K13" s="23" t="s">
        <v>416</v>
      </c>
      <c r="L13" s="24" t="s">
        <v>493</v>
      </c>
      <c r="M13" s="37"/>
      <c r="N13" s="217"/>
      <c r="O13" s="40"/>
      <c r="P13" s="23" t="s">
        <v>416</v>
      </c>
      <c r="Q13" s="24" t="s">
        <v>493</v>
      </c>
      <c r="R13" s="37"/>
      <c r="S13" s="217"/>
    </row>
    <row r="14" spans="1:20" s="22" customFormat="1" ht="21.2" customHeight="1">
      <c r="A14" s="44" t="s">
        <v>421</v>
      </c>
      <c r="B14" s="24" t="s">
        <v>550</v>
      </c>
      <c r="C14" s="37"/>
      <c r="D14" s="217"/>
      <c r="E14" s="40"/>
      <c r="F14" s="44" t="s">
        <v>421</v>
      </c>
      <c r="G14" s="24" t="s">
        <v>550</v>
      </c>
      <c r="H14" s="37"/>
      <c r="I14" s="217"/>
      <c r="J14" s="40"/>
      <c r="K14" s="44" t="s">
        <v>421</v>
      </c>
      <c r="L14" s="24" t="s">
        <v>550</v>
      </c>
      <c r="M14" s="37"/>
      <c r="N14" s="217"/>
      <c r="O14" s="40"/>
      <c r="P14" s="44" t="s">
        <v>421</v>
      </c>
      <c r="Q14" s="24" t="s">
        <v>550</v>
      </c>
      <c r="R14" s="37"/>
      <c r="S14" s="217"/>
    </row>
    <row r="15" spans="1:20" s="22" customFormat="1" ht="21.2" customHeight="1">
      <c r="A15" s="44" t="s">
        <v>101</v>
      </c>
      <c r="B15" s="24" t="s">
        <v>551</v>
      </c>
      <c r="C15" s="37"/>
      <c r="D15" s="217"/>
      <c r="E15" s="40"/>
      <c r="F15" s="44" t="s">
        <v>101</v>
      </c>
      <c r="G15" s="24" t="s">
        <v>551</v>
      </c>
      <c r="H15" s="37"/>
      <c r="I15" s="217"/>
      <c r="J15" s="40"/>
      <c r="K15" s="44" t="s">
        <v>101</v>
      </c>
      <c r="L15" s="24" t="s">
        <v>551</v>
      </c>
      <c r="M15" s="37"/>
      <c r="N15" s="217"/>
      <c r="O15" s="40"/>
      <c r="P15" s="44" t="s">
        <v>101</v>
      </c>
      <c r="Q15" s="24" t="s">
        <v>551</v>
      </c>
      <c r="R15" s="37"/>
      <c r="S15" s="217"/>
    </row>
    <row r="16" spans="1:20" s="22" customFormat="1" ht="21.2" customHeight="1">
      <c r="A16" s="44" t="s">
        <v>411</v>
      </c>
      <c r="B16" s="24" t="s">
        <v>552</v>
      </c>
      <c r="C16" s="37"/>
      <c r="D16" s="217"/>
      <c r="E16" s="40"/>
      <c r="F16" s="44" t="s">
        <v>411</v>
      </c>
      <c r="G16" s="24" t="s">
        <v>552</v>
      </c>
      <c r="H16" s="37"/>
      <c r="I16" s="217"/>
      <c r="J16" s="40"/>
      <c r="K16" s="44" t="s">
        <v>411</v>
      </c>
      <c r="L16" s="24" t="s">
        <v>552</v>
      </c>
      <c r="M16" s="37"/>
      <c r="N16" s="217"/>
      <c r="O16" s="40"/>
      <c r="P16" s="44" t="s">
        <v>411</v>
      </c>
      <c r="Q16" s="24" t="s">
        <v>552</v>
      </c>
      <c r="R16" s="37"/>
      <c r="S16" s="217"/>
    </row>
    <row r="17" spans="1:19" s="22" customFormat="1" ht="21.2" customHeight="1">
      <c r="A17" s="44" t="s">
        <v>103</v>
      </c>
      <c r="B17" s="24" t="s">
        <v>553</v>
      </c>
      <c r="C17" s="37"/>
      <c r="D17" s="217"/>
      <c r="E17" s="40"/>
      <c r="F17" s="44" t="s">
        <v>103</v>
      </c>
      <c r="G17" s="24" t="s">
        <v>553</v>
      </c>
      <c r="H17" s="37"/>
      <c r="I17" s="217"/>
      <c r="J17" s="40"/>
      <c r="K17" s="44" t="s">
        <v>103</v>
      </c>
      <c r="L17" s="24" t="s">
        <v>553</v>
      </c>
      <c r="M17" s="37"/>
      <c r="N17" s="217"/>
      <c r="O17" s="40"/>
      <c r="P17" s="44" t="s">
        <v>103</v>
      </c>
      <c r="Q17" s="24" t="s">
        <v>553</v>
      </c>
      <c r="R17" s="37"/>
      <c r="S17" s="217"/>
    </row>
    <row r="18" spans="1:19" s="22" customFormat="1" ht="21.2" customHeight="1">
      <c r="A18" s="23" t="s">
        <v>545</v>
      </c>
      <c r="B18" s="24" t="s">
        <v>554</v>
      </c>
      <c r="C18" s="37"/>
      <c r="D18" s="217"/>
      <c r="E18" s="40"/>
      <c r="F18" s="23" t="s">
        <v>545</v>
      </c>
      <c r="G18" s="24" t="s">
        <v>554</v>
      </c>
      <c r="H18" s="37"/>
      <c r="I18" s="217"/>
      <c r="J18" s="40"/>
      <c r="K18" s="23" t="s">
        <v>545</v>
      </c>
      <c r="L18" s="24" t="s">
        <v>554</v>
      </c>
      <c r="M18" s="37"/>
      <c r="N18" s="217"/>
      <c r="O18" s="40"/>
      <c r="P18" s="23" t="s">
        <v>545</v>
      </c>
      <c r="Q18" s="24" t="s">
        <v>554</v>
      </c>
      <c r="R18" s="37"/>
      <c r="S18" s="217"/>
    </row>
    <row r="19" spans="1:19" s="22" customFormat="1" ht="21.2" customHeight="1">
      <c r="A19" s="23" t="s">
        <v>555</v>
      </c>
      <c r="B19" s="24" t="s">
        <v>556</v>
      </c>
      <c r="C19" s="37"/>
      <c r="D19" s="217"/>
      <c r="E19" s="40"/>
      <c r="F19" s="23" t="s">
        <v>555</v>
      </c>
      <c r="G19" s="24" t="s">
        <v>556</v>
      </c>
      <c r="H19" s="37"/>
      <c r="I19" s="217"/>
      <c r="J19" s="40"/>
      <c r="K19" s="23" t="s">
        <v>555</v>
      </c>
      <c r="L19" s="24" t="s">
        <v>556</v>
      </c>
      <c r="M19" s="37"/>
      <c r="N19" s="217"/>
      <c r="O19" s="40"/>
      <c r="P19" s="23" t="s">
        <v>555</v>
      </c>
      <c r="Q19" s="24" t="s">
        <v>556</v>
      </c>
      <c r="R19" s="37"/>
      <c r="S19" s="217"/>
    </row>
    <row r="20" spans="1:19" s="22" customFormat="1" ht="21.2" customHeight="1">
      <c r="A20" s="23" t="s">
        <v>583</v>
      </c>
      <c r="B20" s="24" t="s">
        <v>584</v>
      </c>
      <c r="C20" s="37"/>
      <c r="D20" s="217"/>
      <c r="E20" s="40"/>
      <c r="F20" s="23" t="s">
        <v>583</v>
      </c>
      <c r="G20" s="24" t="s">
        <v>584</v>
      </c>
      <c r="H20" s="37"/>
      <c r="I20" s="217"/>
      <c r="J20" s="40"/>
      <c r="K20" s="23" t="s">
        <v>583</v>
      </c>
      <c r="L20" s="24" t="s">
        <v>584</v>
      </c>
      <c r="M20" s="37"/>
      <c r="N20" s="217"/>
      <c r="O20" s="40"/>
      <c r="P20" s="23" t="s">
        <v>583</v>
      </c>
      <c r="Q20" s="24" t="s">
        <v>584</v>
      </c>
      <c r="R20" s="37"/>
      <c r="S20" s="217"/>
    </row>
    <row r="21" spans="1:19" s="22" customFormat="1" ht="21.2" customHeight="1">
      <c r="A21" s="23" t="s">
        <v>557</v>
      </c>
      <c r="B21" s="24" t="s">
        <v>558</v>
      </c>
      <c r="C21" s="37"/>
      <c r="D21" s="217"/>
      <c r="E21" s="40"/>
      <c r="F21" s="23" t="s">
        <v>557</v>
      </c>
      <c r="G21" s="24" t="s">
        <v>558</v>
      </c>
      <c r="H21" s="37"/>
      <c r="I21" s="217"/>
      <c r="J21" s="40"/>
      <c r="K21" s="23" t="s">
        <v>557</v>
      </c>
      <c r="L21" s="24" t="s">
        <v>558</v>
      </c>
      <c r="M21" s="37"/>
      <c r="N21" s="217"/>
      <c r="O21" s="40"/>
      <c r="P21" s="23" t="s">
        <v>557</v>
      </c>
      <c r="Q21" s="24" t="s">
        <v>558</v>
      </c>
      <c r="R21" s="37"/>
      <c r="S21" s="217"/>
    </row>
    <row r="22" spans="1:19" s="22" customFormat="1" ht="21.2" customHeight="1">
      <c r="A22" s="23" t="s">
        <v>559</v>
      </c>
      <c r="B22" s="24" t="s">
        <v>560</v>
      </c>
      <c r="C22" s="37"/>
      <c r="D22" s="217"/>
      <c r="E22" s="40"/>
      <c r="F22" s="23" t="s">
        <v>559</v>
      </c>
      <c r="G22" s="24" t="s">
        <v>560</v>
      </c>
      <c r="H22" s="37"/>
      <c r="I22" s="217"/>
      <c r="J22" s="40"/>
      <c r="K22" s="23" t="s">
        <v>559</v>
      </c>
      <c r="L22" s="24" t="s">
        <v>560</v>
      </c>
      <c r="M22" s="37"/>
      <c r="N22" s="217"/>
      <c r="O22" s="40"/>
      <c r="P22" s="23" t="s">
        <v>559</v>
      </c>
      <c r="Q22" s="24" t="s">
        <v>560</v>
      </c>
      <c r="R22" s="37"/>
      <c r="S22" s="217"/>
    </row>
    <row r="23" spans="1:19" s="22" customFormat="1" ht="21.2" customHeight="1">
      <c r="A23" s="23" t="s">
        <v>585</v>
      </c>
      <c r="B23" s="24" t="s">
        <v>586</v>
      </c>
      <c r="C23" s="37"/>
      <c r="D23" s="217"/>
      <c r="E23" s="40"/>
      <c r="F23" s="23" t="s">
        <v>585</v>
      </c>
      <c r="G23" s="24" t="s">
        <v>586</v>
      </c>
      <c r="H23" s="37"/>
      <c r="I23" s="217"/>
      <c r="J23" s="40"/>
      <c r="K23" s="23" t="s">
        <v>585</v>
      </c>
      <c r="L23" s="24" t="s">
        <v>586</v>
      </c>
      <c r="M23" s="37"/>
      <c r="N23" s="217"/>
      <c r="O23" s="40"/>
      <c r="P23" s="23" t="s">
        <v>585</v>
      </c>
      <c r="Q23" s="24" t="s">
        <v>586</v>
      </c>
      <c r="R23" s="37"/>
      <c r="S23" s="217"/>
    </row>
    <row r="24" spans="1:19" s="22" customFormat="1" ht="21.2" customHeight="1">
      <c r="A24" s="23" t="s">
        <v>105</v>
      </c>
      <c r="B24" s="23" t="s">
        <v>563</v>
      </c>
      <c r="C24" s="37"/>
      <c r="D24" s="217"/>
      <c r="E24" s="40"/>
      <c r="F24" s="23" t="s">
        <v>105</v>
      </c>
      <c r="G24" s="23" t="s">
        <v>563</v>
      </c>
      <c r="H24" s="37"/>
      <c r="I24" s="217"/>
      <c r="J24" s="40"/>
      <c r="K24" s="23" t="s">
        <v>105</v>
      </c>
      <c r="L24" s="23" t="s">
        <v>563</v>
      </c>
      <c r="M24" s="37"/>
      <c r="N24" s="217"/>
      <c r="O24" s="40"/>
      <c r="P24" s="23" t="s">
        <v>105</v>
      </c>
      <c r="Q24" s="23" t="s">
        <v>563</v>
      </c>
      <c r="R24" s="37"/>
      <c r="S24" s="217"/>
    </row>
    <row r="25" spans="1:19" s="22" customFormat="1" ht="21.2" customHeight="1">
      <c r="A25" s="23" t="s">
        <v>107</v>
      </c>
      <c r="B25" s="24" t="s">
        <v>564</v>
      </c>
      <c r="C25" s="37"/>
      <c r="D25" s="217"/>
      <c r="E25" s="40"/>
      <c r="F25" s="23" t="s">
        <v>107</v>
      </c>
      <c r="G25" s="24" t="s">
        <v>564</v>
      </c>
      <c r="H25" s="37"/>
      <c r="I25" s="217"/>
      <c r="J25" s="40"/>
      <c r="K25" s="23" t="s">
        <v>107</v>
      </c>
      <c r="L25" s="24" t="s">
        <v>564</v>
      </c>
      <c r="M25" s="37"/>
      <c r="N25" s="217"/>
      <c r="O25" s="40"/>
      <c r="P25" s="23" t="s">
        <v>107</v>
      </c>
      <c r="Q25" s="24" t="s">
        <v>564</v>
      </c>
      <c r="R25" s="37"/>
      <c r="S25" s="217"/>
    </row>
    <row r="26" spans="1:19" s="22" customFormat="1" ht="21.2" customHeight="1">
      <c r="A26" s="23" t="s">
        <v>108</v>
      </c>
      <c r="B26" s="24" t="s">
        <v>565</v>
      </c>
      <c r="C26" s="37"/>
      <c r="D26" s="217"/>
      <c r="E26" s="40"/>
      <c r="F26" s="23" t="s">
        <v>108</v>
      </c>
      <c r="G26" s="24" t="s">
        <v>565</v>
      </c>
      <c r="H26" s="37"/>
      <c r="I26" s="217"/>
      <c r="J26" s="40"/>
      <c r="K26" s="23" t="s">
        <v>108</v>
      </c>
      <c r="L26" s="24" t="s">
        <v>565</v>
      </c>
      <c r="M26" s="37"/>
      <c r="N26" s="217"/>
      <c r="O26" s="40"/>
      <c r="P26" s="23" t="s">
        <v>108</v>
      </c>
      <c r="Q26" s="24" t="s">
        <v>565</v>
      </c>
      <c r="R26" s="37"/>
      <c r="S26" s="217"/>
    </row>
    <row r="27" spans="1:19" s="22" customFormat="1" ht="21.2" customHeight="1">
      <c r="A27" s="23" t="s">
        <v>438</v>
      </c>
      <c r="B27" s="24" t="s">
        <v>566</v>
      </c>
      <c r="C27" s="37"/>
      <c r="D27" s="217"/>
      <c r="E27" s="40"/>
      <c r="F27" s="23" t="s">
        <v>438</v>
      </c>
      <c r="G27" s="24" t="s">
        <v>566</v>
      </c>
      <c r="H27" s="37"/>
      <c r="I27" s="217"/>
      <c r="J27" s="40"/>
      <c r="K27" s="23" t="s">
        <v>438</v>
      </c>
      <c r="L27" s="24" t="s">
        <v>566</v>
      </c>
      <c r="M27" s="37"/>
      <c r="N27" s="217"/>
      <c r="O27" s="40"/>
      <c r="P27" s="23" t="s">
        <v>438</v>
      </c>
      <c r="Q27" s="24" t="s">
        <v>566</v>
      </c>
      <c r="R27" s="37"/>
      <c r="S27" s="217"/>
    </row>
    <row r="28" spans="1:19" s="22" customFormat="1" ht="21.2" customHeight="1">
      <c r="A28" s="23" t="s">
        <v>110</v>
      </c>
      <c r="B28" s="24" t="s">
        <v>567</v>
      </c>
      <c r="C28" s="37"/>
      <c r="D28" s="217"/>
      <c r="E28" s="40"/>
      <c r="F28" s="23" t="s">
        <v>110</v>
      </c>
      <c r="G28" s="24" t="s">
        <v>567</v>
      </c>
      <c r="H28" s="37"/>
      <c r="I28" s="217"/>
      <c r="J28" s="40"/>
      <c r="K28" s="23" t="s">
        <v>110</v>
      </c>
      <c r="L28" s="24" t="s">
        <v>567</v>
      </c>
      <c r="M28" s="37"/>
      <c r="N28" s="217"/>
      <c r="O28" s="40"/>
      <c r="P28" s="23" t="s">
        <v>110</v>
      </c>
      <c r="Q28" s="24" t="s">
        <v>567</v>
      </c>
      <c r="R28" s="37"/>
      <c r="S28" s="217"/>
    </row>
    <row r="29" spans="1:19" s="22" customFormat="1" ht="21.2" customHeight="1">
      <c r="A29" s="44" t="s">
        <v>112</v>
      </c>
      <c r="B29" s="24" t="s">
        <v>568</v>
      </c>
      <c r="C29" s="38"/>
      <c r="D29" s="217"/>
      <c r="E29" s="40"/>
      <c r="F29" s="44" t="s">
        <v>112</v>
      </c>
      <c r="G29" s="24" t="s">
        <v>568</v>
      </c>
      <c r="H29" s="38"/>
      <c r="I29" s="217"/>
      <c r="J29" s="40"/>
      <c r="K29" s="44" t="s">
        <v>112</v>
      </c>
      <c r="L29" s="24" t="s">
        <v>568</v>
      </c>
      <c r="M29" s="38"/>
      <c r="N29" s="217"/>
      <c r="O29" s="40"/>
      <c r="P29" s="44" t="s">
        <v>112</v>
      </c>
      <c r="Q29" s="24" t="s">
        <v>568</v>
      </c>
      <c r="R29" s="38"/>
      <c r="S29" s="217"/>
    </row>
    <row r="30" spans="1:19" s="22" customFormat="1" ht="21.2" customHeight="1">
      <c r="A30" s="23" t="s">
        <v>114</v>
      </c>
      <c r="B30" s="24" t="s">
        <v>569</v>
      </c>
      <c r="C30" s="37"/>
      <c r="D30" s="217"/>
      <c r="E30" s="40"/>
      <c r="F30" s="23" t="s">
        <v>114</v>
      </c>
      <c r="G30" s="24" t="s">
        <v>569</v>
      </c>
      <c r="H30" s="37"/>
      <c r="I30" s="217"/>
      <c r="J30" s="40"/>
      <c r="K30" s="23" t="s">
        <v>114</v>
      </c>
      <c r="L30" s="24" t="s">
        <v>569</v>
      </c>
      <c r="M30" s="37"/>
      <c r="N30" s="217"/>
      <c r="O30" s="40"/>
      <c r="P30" s="23" t="s">
        <v>114</v>
      </c>
      <c r="Q30" s="24" t="s">
        <v>569</v>
      </c>
      <c r="R30" s="37"/>
      <c r="S30" s="217"/>
    </row>
    <row r="31" spans="1:19" s="22" customFormat="1" ht="21.2" customHeight="1">
      <c r="A31" s="23" t="s">
        <v>570</v>
      </c>
      <c r="B31" s="24" t="s">
        <v>571</v>
      </c>
      <c r="C31" s="37"/>
      <c r="D31" s="217"/>
      <c r="E31" s="40"/>
      <c r="F31" s="23" t="s">
        <v>570</v>
      </c>
      <c r="G31" s="24" t="s">
        <v>571</v>
      </c>
      <c r="H31" s="37"/>
      <c r="I31" s="217"/>
      <c r="J31" s="40"/>
      <c r="K31" s="23" t="s">
        <v>570</v>
      </c>
      <c r="L31" s="24" t="s">
        <v>571</v>
      </c>
      <c r="M31" s="37"/>
      <c r="N31" s="217"/>
      <c r="O31" s="40"/>
      <c r="P31" s="23" t="s">
        <v>570</v>
      </c>
      <c r="Q31" s="24" t="s">
        <v>571</v>
      </c>
      <c r="R31" s="37"/>
      <c r="S31" s="217"/>
    </row>
    <row r="32" spans="1:19" s="22" customFormat="1" ht="21.2" customHeight="1">
      <c r="A32" s="23" t="s">
        <v>116</v>
      </c>
      <c r="B32" s="24" t="s">
        <v>572</v>
      </c>
      <c r="C32" s="37"/>
      <c r="D32" s="217"/>
      <c r="E32" s="40"/>
      <c r="F32" s="23" t="s">
        <v>116</v>
      </c>
      <c r="G32" s="24" t="s">
        <v>572</v>
      </c>
      <c r="H32" s="37"/>
      <c r="I32" s="217"/>
      <c r="J32" s="40"/>
      <c r="K32" s="23" t="s">
        <v>116</v>
      </c>
      <c r="L32" s="24" t="s">
        <v>572</v>
      </c>
      <c r="M32" s="37"/>
      <c r="N32" s="217"/>
      <c r="O32" s="40"/>
      <c r="P32" s="23" t="s">
        <v>116</v>
      </c>
      <c r="Q32" s="24" t="s">
        <v>572</v>
      </c>
      <c r="R32" s="37"/>
      <c r="S32" s="217"/>
    </row>
    <row r="33" spans="1:19" s="22" customFormat="1" ht="21.2" customHeight="1">
      <c r="A33" s="23" t="s">
        <v>480</v>
      </c>
      <c r="B33" s="24" t="s">
        <v>573</v>
      </c>
      <c r="C33" s="37"/>
      <c r="D33" s="217"/>
      <c r="E33" s="40"/>
      <c r="F33" s="23" t="s">
        <v>480</v>
      </c>
      <c r="G33" s="24" t="s">
        <v>573</v>
      </c>
      <c r="H33" s="37"/>
      <c r="I33" s="217"/>
      <c r="J33" s="40"/>
      <c r="K33" s="23" t="s">
        <v>480</v>
      </c>
      <c r="L33" s="24" t="s">
        <v>573</v>
      </c>
      <c r="M33" s="37"/>
      <c r="N33" s="217"/>
      <c r="O33" s="40"/>
      <c r="P33" s="23" t="s">
        <v>480</v>
      </c>
      <c r="Q33" s="24" t="s">
        <v>573</v>
      </c>
      <c r="R33" s="37"/>
      <c r="S33" s="217"/>
    </row>
    <row r="34" spans="1:19" s="22" customFormat="1" ht="21.2" customHeight="1">
      <c r="A34" s="44" t="s">
        <v>118</v>
      </c>
      <c r="B34" s="24" t="s">
        <v>574</v>
      </c>
      <c r="C34" s="38"/>
      <c r="D34" s="217"/>
      <c r="E34" s="40"/>
      <c r="F34" s="44" t="s">
        <v>118</v>
      </c>
      <c r="G34" s="24" t="s">
        <v>574</v>
      </c>
      <c r="H34" s="38"/>
      <c r="I34" s="217"/>
      <c r="J34" s="40"/>
      <c r="K34" s="44" t="s">
        <v>118</v>
      </c>
      <c r="L34" s="24" t="s">
        <v>574</v>
      </c>
      <c r="M34" s="38"/>
      <c r="N34" s="217"/>
      <c r="O34" s="40"/>
      <c r="P34" s="44" t="s">
        <v>118</v>
      </c>
      <c r="Q34" s="24" t="s">
        <v>574</v>
      </c>
      <c r="R34" s="38"/>
      <c r="S34" s="217"/>
    </row>
    <row r="35" spans="1:19" s="22" customFormat="1" ht="21.2" customHeight="1">
      <c r="A35" s="23">
        <v>100</v>
      </c>
      <c r="B35" s="24" t="s">
        <v>575</v>
      </c>
      <c r="C35" s="37"/>
      <c r="D35" s="217"/>
      <c r="E35" s="40"/>
      <c r="F35" s="23">
        <v>100</v>
      </c>
      <c r="G35" s="24" t="s">
        <v>575</v>
      </c>
      <c r="H35" s="37"/>
      <c r="I35" s="217"/>
      <c r="J35" s="40"/>
      <c r="K35" s="23">
        <v>100</v>
      </c>
      <c r="L35" s="24" t="s">
        <v>575</v>
      </c>
      <c r="M35" s="37"/>
      <c r="N35" s="217"/>
      <c r="O35" s="40"/>
      <c r="P35" s="23">
        <v>100</v>
      </c>
      <c r="Q35" s="24" t="s">
        <v>575</v>
      </c>
      <c r="R35" s="37"/>
      <c r="S35" s="217"/>
    </row>
    <row r="36" spans="1:19" s="22" customFormat="1" ht="21.2" customHeight="1">
      <c r="A36" s="23" t="s">
        <v>502</v>
      </c>
      <c r="B36" s="24" t="s">
        <v>503</v>
      </c>
      <c r="C36" s="37"/>
      <c r="D36" s="217"/>
      <c r="E36" s="40"/>
      <c r="F36" s="23" t="s">
        <v>502</v>
      </c>
      <c r="G36" s="24" t="s">
        <v>503</v>
      </c>
      <c r="H36" s="37"/>
      <c r="I36" s="217"/>
      <c r="J36" s="40"/>
      <c r="K36" s="23" t="s">
        <v>502</v>
      </c>
      <c r="L36" s="24" t="s">
        <v>503</v>
      </c>
      <c r="M36" s="37"/>
      <c r="N36" s="217"/>
      <c r="O36" s="40"/>
      <c r="P36" s="23" t="s">
        <v>502</v>
      </c>
      <c r="Q36" s="24" t="s">
        <v>503</v>
      </c>
      <c r="R36" s="37"/>
      <c r="S36" s="217"/>
    </row>
    <row r="37" spans="1:19" s="22" customFormat="1" ht="21.2" customHeight="1">
      <c r="A37" s="23" t="s">
        <v>504</v>
      </c>
      <c r="B37" s="24" t="s">
        <v>505</v>
      </c>
      <c r="C37" s="37"/>
      <c r="D37" s="217"/>
      <c r="E37" s="40"/>
      <c r="F37" s="23" t="s">
        <v>504</v>
      </c>
      <c r="G37" s="24" t="s">
        <v>505</v>
      </c>
      <c r="H37" s="37"/>
      <c r="I37" s="217"/>
      <c r="J37" s="40"/>
      <c r="K37" s="23" t="s">
        <v>504</v>
      </c>
      <c r="L37" s="24" t="s">
        <v>505</v>
      </c>
      <c r="M37" s="37"/>
      <c r="N37" s="217"/>
      <c r="O37" s="40"/>
      <c r="P37" s="23" t="s">
        <v>504</v>
      </c>
      <c r="Q37" s="24" t="s">
        <v>505</v>
      </c>
      <c r="R37" s="37"/>
      <c r="S37" s="217"/>
    </row>
    <row r="38" spans="1:19" s="22" customFormat="1" ht="21.2" customHeight="1">
      <c r="A38" s="23" t="s">
        <v>506</v>
      </c>
      <c r="B38" s="24" t="s">
        <v>507</v>
      </c>
      <c r="C38" s="37"/>
      <c r="D38" s="217"/>
      <c r="E38" s="40"/>
      <c r="F38" s="23" t="s">
        <v>506</v>
      </c>
      <c r="G38" s="24" t="s">
        <v>507</v>
      </c>
      <c r="H38" s="37"/>
      <c r="I38" s="217"/>
      <c r="J38" s="40"/>
      <c r="K38" s="23" t="s">
        <v>506</v>
      </c>
      <c r="L38" s="24" t="s">
        <v>507</v>
      </c>
      <c r="M38" s="37"/>
      <c r="N38" s="217"/>
      <c r="O38" s="40"/>
      <c r="P38" s="23" t="s">
        <v>506</v>
      </c>
      <c r="Q38" s="24" t="s">
        <v>507</v>
      </c>
      <c r="R38" s="37"/>
      <c r="S38" s="217"/>
    </row>
    <row r="39" spans="1:19" s="22" customFormat="1" ht="21.2" customHeight="1">
      <c r="A39" s="23"/>
      <c r="B39" s="24"/>
      <c r="C39" s="37"/>
      <c r="D39" s="217"/>
      <c r="E39" s="40"/>
      <c r="F39" s="23"/>
      <c r="G39" s="24"/>
      <c r="H39" s="37"/>
      <c r="I39" s="217"/>
      <c r="J39" s="40"/>
      <c r="K39" s="23"/>
      <c r="L39" s="24"/>
      <c r="M39" s="37"/>
      <c r="N39" s="217"/>
      <c r="O39" s="40"/>
      <c r="P39" s="23"/>
      <c r="Q39" s="24"/>
      <c r="R39" s="37"/>
      <c r="S39" s="217"/>
    </row>
    <row r="40" spans="1:19" s="22" customFormat="1" ht="21.2" customHeight="1">
      <c r="A40" s="23"/>
      <c r="B40" s="24"/>
      <c r="C40" s="37"/>
      <c r="D40" s="217"/>
      <c r="E40" s="40"/>
      <c r="F40" s="23"/>
      <c r="G40" s="24"/>
      <c r="H40" s="37"/>
      <c r="I40" s="217"/>
      <c r="J40" s="40"/>
      <c r="K40" s="23"/>
      <c r="L40" s="24"/>
      <c r="M40" s="37"/>
      <c r="N40" s="217"/>
      <c r="O40" s="40"/>
      <c r="P40" s="23"/>
      <c r="Q40" s="24"/>
      <c r="R40" s="37"/>
      <c r="S40" s="217"/>
    </row>
    <row r="41" spans="1:19" s="22" customFormat="1" ht="21.2" customHeight="1">
      <c r="A41" s="23"/>
      <c r="B41" s="24"/>
      <c r="C41" s="37"/>
      <c r="D41" s="217"/>
      <c r="E41" s="40"/>
      <c r="F41" s="23"/>
      <c r="G41" s="24"/>
      <c r="H41" s="37"/>
      <c r="I41" s="217"/>
      <c r="J41" s="40"/>
      <c r="K41" s="23"/>
      <c r="L41" s="24"/>
      <c r="M41" s="37"/>
      <c r="N41" s="217"/>
      <c r="O41" s="40"/>
      <c r="P41" s="23"/>
      <c r="Q41" s="24"/>
      <c r="R41" s="37"/>
      <c r="S41" s="217"/>
    </row>
    <row r="42" spans="1:19" s="22" customFormat="1" ht="21.2" customHeight="1">
      <c r="A42" s="23"/>
      <c r="B42" s="24"/>
      <c r="C42" s="37"/>
      <c r="D42" s="217"/>
      <c r="E42" s="40"/>
      <c r="F42" s="23"/>
      <c r="G42" s="24"/>
      <c r="H42" s="37"/>
      <c r="I42" s="217"/>
      <c r="J42" s="40"/>
      <c r="K42" s="23"/>
      <c r="L42" s="24"/>
      <c r="M42" s="37"/>
      <c r="N42" s="217"/>
      <c r="O42" s="40"/>
      <c r="P42" s="23"/>
      <c r="Q42" s="24"/>
      <c r="R42" s="37"/>
      <c r="S42" s="217"/>
    </row>
    <row r="43" spans="1:19" s="22" customFormat="1" ht="21.2" customHeight="1">
      <c r="A43" s="23"/>
      <c r="B43" s="24"/>
      <c r="C43" s="37"/>
      <c r="D43" s="217"/>
      <c r="E43" s="40"/>
      <c r="F43" s="23"/>
      <c r="G43" s="24"/>
      <c r="H43" s="37"/>
      <c r="I43" s="217"/>
      <c r="J43" s="40"/>
      <c r="K43" s="23"/>
      <c r="L43" s="24"/>
      <c r="M43" s="37"/>
      <c r="N43" s="217"/>
      <c r="O43" s="40"/>
      <c r="P43" s="23"/>
      <c r="Q43" s="24"/>
      <c r="R43" s="37"/>
      <c r="S43" s="217"/>
    </row>
    <row r="44" spans="1:19" s="22" customFormat="1" ht="21.2" customHeight="1">
      <c r="A44" s="23"/>
      <c r="B44" s="24"/>
      <c r="C44" s="37"/>
      <c r="D44" s="217"/>
      <c r="E44" s="40"/>
      <c r="F44" s="23"/>
      <c r="G44" s="24"/>
      <c r="H44" s="37"/>
      <c r="I44" s="217"/>
      <c r="J44" s="40"/>
      <c r="K44" s="23"/>
      <c r="L44" s="24"/>
      <c r="M44" s="37"/>
      <c r="N44" s="217"/>
      <c r="O44" s="40"/>
      <c r="P44" s="23"/>
      <c r="Q44" s="24"/>
      <c r="R44" s="37"/>
      <c r="S44" s="217"/>
    </row>
    <row r="45" spans="1:19" s="22" customFormat="1" ht="21.2" customHeight="1">
      <c r="A45" s="23"/>
      <c r="B45" s="24"/>
      <c r="C45" s="37"/>
      <c r="D45" s="217"/>
      <c r="E45" s="40"/>
      <c r="F45" s="23"/>
      <c r="G45" s="24"/>
      <c r="H45" s="37"/>
      <c r="I45" s="217"/>
      <c r="J45" s="40"/>
      <c r="K45" s="23"/>
      <c r="L45" s="24"/>
      <c r="M45" s="37"/>
      <c r="N45" s="217"/>
      <c r="O45" s="40"/>
      <c r="P45" s="23"/>
      <c r="Q45" s="24"/>
      <c r="R45" s="37"/>
      <c r="S45" s="217"/>
    </row>
    <row r="46" spans="1:19" ht="23.45" customHeight="1">
      <c r="A46" s="271" t="s">
        <v>187</v>
      </c>
      <c r="B46" s="272"/>
      <c r="C46" s="246"/>
      <c r="D46" s="35"/>
      <c r="E46" s="40"/>
      <c r="F46" s="272" t="s">
        <v>187</v>
      </c>
      <c r="G46" s="360"/>
      <c r="H46" s="246"/>
      <c r="I46" s="35"/>
      <c r="J46" s="40"/>
      <c r="K46" s="272" t="s">
        <v>187</v>
      </c>
      <c r="L46" s="360"/>
      <c r="M46" s="246"/>
      <c r="N46" s="35"/>
      <c r="O46" s="40"/>
      <c r="P46" s="271" t="s">
        <v>187</v>
      </c>
      <c r="Q46" s="272"/>
      <c r="R46" s="246"/>
      <c r="S46" s="35"/>
    </row>
    <row r="47" spans="1:19" ht="22.7" customHeight="1">
      <c r="A47" s="245" t="s">
        <v>577</v>
      </c>
      <c r="B47" s="245"/>
      <c r="C47" s="216"/>
      <c r="D47" s="227"/>
      <c r="E47" s="40"/>
      <c r="F47" s="245" t="s">
        <v>577</v>
      </c>
      <c r="G47" s="245"/>
      <c r="H47" s="216"/>
      <c r="I47" s="227"/>
      <c r="J47" s="40"/>
      <c r="K47" s="245" t="s">
        <v>577</v>
      </c>
      <c r="L47" s="245"/>
      <c r="M47" s="216"/>
      <c r="N47" s="227"/>
      <c r="O47" s="40"/>
      <c r="P47" s="245" t="s">
        <v>577</v>
      </c>
      <c r="Q47" s="245"/>
      <c r="R47" s="216"/>
      <c r="S47" s="227"/>
    </row>
    <row r="48" spans="1:19" ht="22.7" customHeight="1">
      <c r="A48" s="245" t="s">
        <v>578</v>
      </c>
      <c r="B48" s="245"/>
      <c r="C48" s="216"/>
      <c r="D48" s="227"/>
      <c r="E48" s="40"/>
      <c r="F48" s="245" t="s">
        <v>578</v>
      </c>
      <c r="G48" s="245"/>
      <c r="H48" s="216"/>
      <c r="I48" s="227"/>
      <c r="J48" s="40"/>
      <c r="K48" s="245" t="s">
        <v>578</v>
      </c>
      <c r="L48" s="245"/>
      <c r="M48" s="216"/>
      <c r="N48" s="227"/>
      <c r="O48" s="40"/>
      <c r="P48" s="245" t="s">
        <v>578</v>
      </c>
      <c r="Q48" s="245"/>
      <c r="R48" s="216"/>
      <c r="S48" s="227"/>
    </row>
    <row r="49" spans="1:19" ht="22.7" customHeight="1">
      <c r="A49" s="245" t="s">
        <v>579</v>
      </c>
      <c r="B49" s="245"/>
      <c r="C49" s="216"/>
      <c r="D49" s="227"/>
      <c r="E49" s="40"/>
      <c r="F49" s="245" t="s">
        <v>579</v>
      </c>
      <c r="G49" s="245"/>
      <c r="H49" s="216"/>
      <c r="I49" s="227"/>
      <c r="J49" s="40"/>
      <c r="K49" s="245" t="s">
        <v>579</v>
      </c>
      <c r="L49" s="245"/>
      <c r="M49" s="216"/>
      <c r="N49" s="227"/>
      <c r="O49" s="40"/>
      <c r="P49" s="245" t="s">
        <v>579</v>
      </c>
      <c r="Q49" s="245"/>
      <c r="R49" s="216"/>
      <c r="S49" s="227"/>
    </row>
    <row r="50" spans="1:19" s="34" customFormat="1" ht="27.2" hidden="1" customHeight="1">
      <c r="A50" s="275" t="s">
        <v>194</v>
      </c>
      <c r="B50" s="276"/>
      <c r="C50" s="276"/>
      <c r="D50" s="276"/>
      <c r="E50" s="40"/>
      <c r="F50" s="275" t="s">
        <v>194</v>
      </c>
      <c r="G50" s="276"/>
      <c r="H50" s="276"/>
      <c r="I50" s="276"/>
      <c r="J50" s="40"/>
      <c r="K50" s="275" t="s">
        <v>194</v>
      </c>
      <c r="L50" s="276"/>
      <c r="M50" s="276"/>
      <c r="N50" s="292"/>
      <c r="O50" s="40"/>
      <c r="P50" s="275" t="s">
        <v>194</v>
      </c>
      <c r="Q50" s="276"/>
      <c r="R50" s="276"/>
      <c r="S50" s="292"/>
    </row>
    <row r="51" spans="1:19" s="34" customFormat="1" ht="22.7" hidden="1" customHeight="1">
      <c r="A51" s="277" t="s">
        <v>195</v>
      </c>
      <c r="B51" s="278"/>
      <c r="C51" s="278"/>
      <c r="D51" s="278"/>
      <c r="E51" s="41"/>
      <c r="F51" s="277" t="s">
        <v>195</v>
      </c>
      <c r="G51" s="278"/>
      <c r="H51" s="278"/>
      <c r="I51" s="278"/>
      <c r="J51" s="41"/>
      <c r="K51" s="277" t="s">
        <v>195</v>
      </c>
      <c r="L51" s="278"/>
      <c r="M51" s="278"/>
      <c r="N51" s="291"/>
      <c r="O51" s="41"/>
      <c r="P51" s="277" t="s">
        <v>195</v>
      </c>
      <c r="Q51" s="278"/>
      <c r="R51" s="278"/>
      <c r="S51" s="291"/>
    </row>
    <row r="52" spans="1:19" ht="23.45" customHeight="1"/>
  </sheetData>
  <mergeCells count="21">
    <mergeCell ref="A8:D8"/>
    <mergeCell ref="F8:I8"/>
    <mergeCell ref="K8:N8"/>
    <mergeCell ref="P8:S8"/>
    <mergeCell ref="A1:S1"/>
    <mergeCell ref="A2:N2"/>
    <mergeCell ref="A7:D7"/>
    <mergeCell ref="F7:N7"/>
    <mergeCell ref="P7:S7"/>
    <mergeCell ref="A51:D51"/>
    <mergeCell ref="F51:I51"/>
    <mergeCell ref="K51:N51"/>
    <mergeCell ref="P51:S51"/>
    <mergeCell ref="A46:B46"/>
    <mergeCell ref="F46:G46"/>
    <mergeCell ref="K46:L46"/>
    <mergeCell ref="P46:Q46"/>
    <mergeCell ref="A50:D50"/>
    <mergeCell ref="F50:I50"/>
    <mergeCell ref="K50:N50"/>
    <mergeCell ref="P50:S50"/>
  </mergeCells>
  <pageMargins left="0.31496062992125984" right="0" top="7.874015748031496E-2" bottom="0" header="0.31496062992125984" footer="0.31496062992125984"/>
  <pageSetup paperSize="9" scale="7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065CA-D523-4CEA-954A-34EF099DB321}">
  <dimension ref="A1:P41"/>
  <sheetViews>
    <sheetView topLeftCell="A3" zoomScale="85" zoomScaleNormal="85" workbookViewId="0">
      <selection activeCell="O9" sqref="O9:P27"/>
    </sheetView>
  </sheetViews>
  <sheetFormatPr defaultColWidth="9" defaultRowHeight="18.75" customHeight="1"/>
  <cols>
    <col min="1" max="1" width="6.25" style="21" customWidth="1"/>
    <col min="2" max="2" width="17.25" style="21" customWidth="1"/>
    <col min="3" max="3" width="16.25" style="21" customWidth="1"/>
    <col min="4" max="4" width="2.75" style="21" customWidth="1"/>
    <col min="5" max="5" width="6.25" style="21" customWidth="1"/>
    <col min="6" max="6" width="17.25" style="21" customWidth="1"/>
    <col min="7" max="7" width="16.25" style="21" customWidth="1"/>
    <col min="8" max="8" width="2.75" style="21" customWidth="1"/>
    <col min="9" max="9" width="6.25" style="21" customWidth="1"/>
    <col min="10" max="10" width="17.25" style="21" customWidth="1"/>
    <col min="11" max="11" width="16.25" style="21" customWidth="1"/>
    <col min="12" max="15" width="9" style="21"/>
    <col min="16" max="16" width="21.75" style="21" customWidth="1"/>
    <col min="17" max="16384" width="9" style="21"/>
  </cols>
  <sheetData>
    <row r="1" spans="1:16" ht="19.7" hidden="1" customHeight="1">
      <c r="A1" s="264" t="s">
        <v>144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</row>
    <row r="2" spans="1:16" ht="18.75" hidden="1" customHeight="1">
      <c r="A2" s="264" t="s">
        <v>1</v>
      </c>
      <c r="B2" s="264"/>
      <c r="C2" s="264"/>
      <c r="D2" s="264"/>
      <c r="E2" s="264"/>
      <c r="F2" s="264"/>
      <c r="G2" s="264"/>
    </row>
    <row r="3" spans="1:16" ht="18.75" customHeight="1">
      <c r="A3" s="219"/>
      <c r="B3" s="219"/>
      <c r="C3" s="219"/>
      <c r="D3" s="219"/>
      <c r="E3" s="219"/>
      <c r="F3" s="219"/>
      <c r="G3" s="219"/>
    </row>
    <row r="4" spans="1:16" ht="18.75" customHeight="1">
      <c r="A4" s="219"/>
      <c r="B4" s="219"/>
      <c r="C4" s="219"/>
      <c r="D4" s="219"/>
      <c r="E4" s="219"/>
      <c r="F4" s="219"/>
      <c r="G4" s="219"/>
    </row>
    <row r="5" spans="1:16" s="34" customFormat="1" ht="26.45" customHeight="1">
      <c r="A5" s="265" t="s">
        <v>145</v>
      </c>
      <c r="B5" s="265"/>
      <c r="C5" s="265"/>
      <c r="D5" s="186"/>
      <c r="E5" s="265" t="s">
        <v>145</v>
      </c>
      <c r="F5" s="265"/>
      <c r="G5" s="265"/>
      <c r="H5" s="28"/>
      <c r="I5" s="265" t="s">
        <v>145</v>
      </c>
      <c r="J5" s="265"/>
      <c r="K5" s="265"/>
      <c r="L5" s="214"/>
    </row>
    <row r="6" spans="1:16" ht="25.5" customHeight="1">
      <c r="A6" s="226" t="s">
        <v>146</v>
      </c>
      <c r="B6" s="226"/>
      <c r="C6" s="226"/>
      <c r="D6" s="187"/>
      <c r="E6" s="226" t="s">
        <v>146</v>
      </c>
      <c r="F6" s="226"/>
      <c r="G6" s="226"/>
      <c r="H6" s="187"/>
      <c r="I6" s="226" t="s">
        <v>146</v>
      </c>
      <c r="J6" s="226"/>
      <c r="K6" s="226"/>
    </row>
    <row r="7" spans="1:16" ht="21.95" customHeight="1">
      <c r="A7" s="29" t="s">
        <v>93</v>
      </c>
      <c r="B7" s="220" t="s">
        <v>100</v>
      </c>
      <c r="C7" s="220" t="s">
        <v>147</v>
      </c>
      <c r="D7" s="187"/>
      <c r="E7" s="29" t="s">
        <v>93</v>
      </c>
      <c r="F7" s="220" t="s">
        <v>100</v>
      </c>
      <c r="G7" s="220" t="s">
        <v>147</v>
      </c>
      <c r="H7" s="187"/>
      <c r="I7" s="29" t="s">
        <v>93</v>
      </c>
      <c r="J7" s="220" t="s">
        <v>100</v>
      </c>
      <c r="K7" s="220" t="s">
        <v>147</v>
      </c>
    </row>
    <row r="8" spans="1:16" s="22" customFormat="1" ht="21.2" customHeight="1">
      <c r="A8" s="266" t="s">
        <v>148</v>
      </c>
      <c r="B8" s="266"/>
      <c r="C8" s="266"/>
      <c r="D8" s="187"/>
      <c r="E8" s="266" t="s">
        <v>148</v>
      </c>
      <c r="F8" s="266"/>
      <c r="G8" s="266"/>
      <c r="H8" s="187"/>
      <c r="I8" s="266" t="s">
        <v>148</v>
      </c>
      <c r="J8" s="266"/>
      <c r="K8" s="266"/>
    </row>
    <row r="9" spans="1:16" s="22" customFormat="1" ht="21.2" customHeight="1">
      <c r="A9" s="172" t="str">
        <f>O9</f>
        <v>3-001</v>
      </c>
      <c r="B9" s="172" t="str">
        <f>P9</f>
        <v>ฮอร์นครีม นม</v>
      </c>
      <c r="C9" s="172"/>
      <c r="D9" s="188"/>
      <c r="E9" s="172" t="str">
        <f>O9</f>
        <v>3-001</v>
      </c>
      <c r="F9" s="172" t="str">
        <f>P9</f>
        <v>ฮอร์นครีม นม</v>
      </c>
      <c r="G9" s="172"/>
      <c r="H9" s="188"/>
      <c r="I9" s="172" t="str">
        <f>O9</f>
        <v>3-001</v>
      </c>
      <c r="J9" s="172" t="str">
        <f>P9</f>
        <v>ฮอร์นครีม นม</v>
      </c>
      <c r="K9" s="172"/>
      <c r="O9" s="102" t="s">
        <v>149</v>
      </c>
      <c r="P9" s="102" t="s">
        <v>150</v>
      </c>
    </row>
    <row r="10" spans="1:16" s="22" customFormat="1" ht="21.2" customHeight="1">
      <c r="A10" s="185" t="str">
        <f t="shared" ref="A10:B23" si="0">O10</f>
        <v>3-002</v>
      </c>
      <c r="B10" s="185" t="str">
        <f t="shared" si="0"/>
        <v>ฮอร์นครีม ช็อค</v>
      </c>
      <c r="C10" s="185"/>
      <c r="D10" s="180"/>
      <c r="E10" s="185" t="str">
        <f t="shared" ref="E10:F23" si="1">O10</f>
        <v>3-002</v>
      </c>
      <c r="F10" s="185" t="str">
        <f t="shared" si="1"/>
        <v>ฮอร์นครีม ช็อค</v>
      </c>
      <c r="G10" s="185"/>
      <c r="H10" s="180"/>
      <c r="I10" s="185" t="str">
        <f t="shared" ref="I10:J23" si="2">O10</f>
        <v>3-002</v>
      </c>
      <c r="J10" s="185" t="str">
        <f t="shared" si="2"/>
        <v>ฮอร์นครีม ช็อค</v>
      </c>
      <c r="K10" s="185"/>
      <c r="O10" s="102" t="s">
        <v>151</v>
      </c>
      <c r="P10" s="102" t="s">
        <v>152</v>
      </c>
    </row>
    <row r="11" spans="1:16" s="22" customFormat="1" ht="21.2" customHeight="1">
      <c r="A11" s="172" t="str">
        <f t="shared" si="0"/>
        <v>3-003</v>
      </c>
      <c r="B11" s="172" t="str">
        <f t="shared" si="0"/>
        <v>ฮอร์นครีม ชีส</v>
      </c>
      <c r="C11" s="172"/>
      <c r="D11" s="180"/>
      <c r="E11" s="172" t="str">
        <f t="shared" si="1"/>
        <v>3-003</v>
      </c>
      <c r="F11" s="172" t="str">
        <f t="shared" si="1"/>
        <v>ฮอร์นครีม ชีส</v>
      </c>
      <c r="G11" s="172"/>
      <c r="H11" s="180"/>
      <c r="I11" s="172" t="str">
        <f t="shared" si="2"/>
        <v>3-003</v>
      </c>
      <c r="J11" s="172" t="str">
        <f t="shared" si="2"/>
        <v>ฮอร์นครีม ชีส</v>
      </c>
      <c r="K11" s="172"/>
      <c r="O11" s="102" t="s">
        <v>153</v>
      </c>
      <c r="P11" s="102" t="s">
        <v>154</v>
      </c>
    </row>
    <row r="12" spans="1:16" s="22" customFormat="1" ht="21.2" customHeight="1">
      <c r="A12" s="172" t="str">
        <f t="shared" si="0"/>
        <v>3-004</v>
      </c>
      <c r="B12" s="172" t="str">
        <f t="shared" si="0"/>
        <v>ฮอร์นครีม เผือก</v>
      </c>
      <c r="C12" s="172"/>
      <c r="D12" s="180"/>
      <c r="E12" s="172" t="str">
        <f t="shared" si="1"/>
        <v>3-004</v>
      </c>
      <c r="F12" s="172" t="str">
        <f t="shared" si="1"/>
        <v>ฮอร์นครีม เผือก</v>
      </c>
      <c r="G12" s="172"/>
      <c r="H12" s="180"/>
      <c r="I12" s="172" t="str">
        <f t="shared" si="2"/>
        <v>3-004</v>
      </c>
      <c r="J12" s="172" t="str">
        <f t="shared" si="2"/>
        <v>ฮอร์นครีม เผือก</v>
      </c>
      <c r="K12" s="172"/>
      <c r="O12" s="102" t="s">
        <v>155</v>
      </c>
      <c r="P12" s="102" t="s">
        <v>156</v>
      </c>
    </row>
    <row r="13" spans="1:16" s="22" customFormat="1" ht="21.2" customHeight="1">
      <c r="A13" s="172" t="str">
        <f t="shared" si="0"/>
        <v>3-005</v>
      </c>
      <c r="B13" s="172" t="str">
        <f t="shared" si="0"/>
        <v>ปังช็อค หน้ามะพร้าว</v>
      </c>
      <c r="C13" s="172"/>
      <c r="D13" s="180"/>
      <c r="E13" s="172" t="str">
        <f t="shared" si="1"/>
        <v>3-005</v>
      </c>
      <c r="F13" s="172" t="str">
        <f t="shared" si="1"/>
        <v>ปังช็อค หน้ามะพร้าว</v>
      </c>
      <c r="G13" s="172"/>
      <c r="H13" s="180"/>
      <c r="I13" s="172" t="str">
        <f t="shared" si="2"/>
        <v>3-005</v>
      </c>
      <c r="J13" s="172" t="str">
        <f t="shared" si="2"/>
        <v>ปังช็อค หน้ามะพร้าว</v>
      </c>
      <c r="K13" s="172"/>
      <c r="O13" s="102" t="s">
        <v>157</v>
      </c>
      <c r="P13" s="102" t="s">
        <v>158</v>
      </c>
    </row>
    <row r="14" spans="1:16" s="22" customFormat="1" ht="21.2" customHeight="1">
      <c r="A14" s="172" t="str">
        <f t="shared" si="0"/>
        <v>3-006</v>
      </c>
      <c r="B14" s="172" t="str">
        <f t="shared" si="0"/>
        <v>ปังยาว ไส้ครีมนม</v>
      </c>
      <c r="C14" s="172"/>
      <c r="D14" s="180"/>
      <c r="E14" s="172" t="str">
        <f t="shared" si="1"/>
        <v>3-006</v>
      </c>
      <c r="F14" s="172" t="str">
        <f t="shared" si="1"/>
        <v>ปังยาว ไส้ครีมนม</v>
      </c>
      <c r="G14" s="172"/>
      <c r="H14" s="180"/>
      <c r="I14" s="172" t="str">
        <f t="shared" si="2"/>
        <v>3-006</v>
      </c>
      <c r="J14" s="172" t="str">
        <f t="shared" si="2"/>
        <v>ปังยาว ไส้ครีมนม</v>
      </c>
      <c r="K14" s="172"/>
      <c r="O14" s="102" t="s">
        <v>159</v>
      </c>
      <c r="P14" s="102" t="s">
        <v>160</v>
      </c>
    </row>
    <row r="15" spans="1:16" s="22" customFormat="1" ht="21.2" customHeight="1">
      <c r="A15" s="172" t="str">
        <f t="shared" si="0"/>
        <v>3-007</v>
      </c>
      <c r="B15" s="172" t="str">
        <f t="shared" si="0"/>
        <v>ปังยาว ไส้ครีมชีส</v>
      </c>
      <c r="C15" s="172"/>
      <c r="D15" s="180"/>
      <c r="E15" s="172" t="str">
        <f t="shared" si="1"/>
        <v>3-007</v>
      </c>
      <c r="F15" s="172" t="str">
        <f t="shared" si="1"/>
        <v>ปังยาว ไส้ครีมชีส</v>
      </c>
      <c r="G15" s="172"/>
      <c r="H15" s="180"/>
      <c r="I15" s="172" t="str">
        <f t="shared" si="2"/>
        <v>3-007</v>
      </c>
      <c r="J15" s="172" t="str">
        <f t="shared" si="2"/>
        <v>ปังยาว ไส้ครีมชีส</v>
      </c>
      <c r="K15" s="172"/>
      <c r="O15" s="102" t="s">
        <v>161</v>
      </c>
      <c r="P15" s="102" t="s">
        <v>162</v>
      </c>
    </row>
    <row r="16" spans="1:16" s="22" customFormat="1" ht="21.2" customHeight="1">
      <c r="A16" s="172" t="str">
        <f t="shared" si="0"/>
        <v>3-008</v>
      </c>
      <c r="B16" s="172" t="str">
        <f t="shared" si="0"/>
        <v>ปังยาว ไส้ครีมช็อค</v>
      </c>
      <c r="C16" s="172"/>
      <c r="D16" s="180"/>
      <c r="E16" s="172" t="str">
        <f t="shared" si="1"/>
        <v>3-008</v>
      </c>
      <c r="F16" s="172" t="str">
        <f t="shared" si="1"/>
        <v>ปังยาว ไส้ครีมช็อค</v>
      </c>
      <c r="G16" s="172"/>
      <c r="H16" s="180"/>
      <c r="I16" s="172" t="str">
        <f t="shared" si="2"/>
        <v>3-008</v>
      </c>
      <c r="J16" s="172" t="str">
        <f t="shared" si="2"/>
        <v>ปังยาว ไส้ครีมช็อค</v>
      </c>
      <c r="K16" s="172"/>
      <c r="O16" s="102" t="s">
        <v>163</v>
      </c>
      <c r="P16" s="102" t="s">
        <v>164</v>
      </c>
    </row>
    <row r="17" spans="1:16" s="22" customFormat="1" ht="21.2" customHeight="1">
      <c r="A17" s="172" t="str">
        <f t="shared" si="0"/>
        <v>3-009</v>
      </c>
      <c r="B17" s="172" t="str">
        <f t="shared" si="0"/>
        <v>ปังยาว ไส้ครีมนมเผือก</v>
      </c>
      <c r="C17" s="172"/>
      <c r="D17" s="180"/>
      <c r="E17" s="172" t="str">
        <f t="shared" si="1"/>
        <v>3-009</v>
      </c>
      <c r="F17" s="172" t="str">
        <f t="shared" si="1"/>
        <v>ปังยาว ไส้ครีมนมเผือก</v>
      </c>
      <c r="G17" s="172"/>
      <c r="H17" s="180"/>
      <c r="I17" s="172" t="str">
        <f t="shared" si="2"/>
        <v>3-009</v>
      </c>
      <c r="J17" s="172" t="str">
        <f t="shared" si="2"/>
        <v>ปังยาว ไส้ครีมนมเผือก</v>
      </c>
      <c r="K17" s="172"/>
      <c r="O17" s="102" t="s">
        <v>165</v>
      </c>
      <c r="P17" s="102" t="s">
        <v>166</v>
      </c>
    </row>
    <row r="18" spans="1:16" s="22" customFormat="1" ht="21.2" customHeight="1">
      <c r="A18" s="172" t="str">
        <f t="shared" si="0"/>
        <v>3-010</v>
      </c>
      <c r="B18" s="172" t="str">
        <f t="shared" si="0"/>
        <v>ปังยาว ไส้ครีมเตยชาเขียว</v>
      </c>
      <c r="C18" s="172"/>
      <c r="D18" s="180"/>
      <c r="E18" s="172" t="str">
        <f t="shared" si="1"/>
        <v>3-010</v>
      </c>
      <c r="F18" s="172" t="str">
        <f t="shared" si="1"/>
        <v>ปังยาว ไส้ครีมเตยชาเขียว</v>
      </c>
      <c r="G18" s="172"/>
      <c r="H18" s="180"/>
      <c r="I18" s="172" t="str">
        <f t="shared" si="2"/>
        <v>3-010</v>
      </c>
      <c r="J18" s="172" t="str">
        <f t="shared" si="2"/>
        <v>ปังยาว ไส้ครีมเตยชาเขียว</v>
      </c>
      <c r="K18" s="172"/>
      <c r="O18" s="102" t="s">
        <v>167</v>
      </c>
      <c r="P18" s="102" t="s">
        <v>168</v>
      </c>
    </row>
    <row r="19" spans="1:16" s="22" customFormat="1" ht="21.2" customHeight="1">
      <c r="A19" s="172" t="str">
        <f t="shared" si="0"/>
        <v>3-011</v>
      </c>
      <c r="B19" s="172" t="str">
        <f t="shared" si="0"/>
        <v>ปังไส้ แยมใบเตย</v>
      </c>
      <c r="C19" s="172"/>
      <c r="D19" s="180"/>
      <c r="E19" s="172" t="str">
        <f t="shared" si="1"/>
        <v>3-011</v>
      </c>
      <c r="F19" s="172" t="str">
        <f t="shared" si="1"/>
        <v>ปังไส้ แยมใบเตย</v>
      </c>
      <c r="G19" s="172"/>
      <c r="H19" s="180"/>
      <c r="I19" s="172" t="str">
        <f t="shared" si="2"/>
        <v>3-011</v>
      </c>
      <c r="J19" s="172" t="str">
        <f t="shared" si="2"/>
        <v>ปังไส้ แยมใบเตย</v>
      </c>
      <c r="K19" s="172"/>
      <c r="O19" s="102" t="s">
        <v>169</v>
      </c>
      <c r="P19" s="102" t="s">
        <v>170</v>
      </c>
    </row>
    <row r="20" spans="1:16" s="22" customFormat="1" ht="21.2" customHeight="1">
      <c r="A20" s="172" t="str">
        <f t="shared" si="0"/>
        <v>3-012</v>
      </c>
      <c r="B20" s="172" t="str">
        <f t="shared" si="0"/>
        <v>ปังไส้ แยมเผือก</v>
      </c>
      <c r="C20" s="172"/>
      <c r="D20" s="180"/>
      <c r="E20" s="172" t="str">
        <f t="shared" si="1"/>
        <v>3-012</v>
      </c>
      <c r="F20" s="172" t="str">
        <f t="shared" si="1"/>
        <v>ปังไส้ แยมเผือก</v>
      </c>
      <c r="G20" s="172"/>
      <c r="H20" s="180"/>
      <c r="I20" s="172" t="str">
        <f t="shared" si="2"/>
        <v>3-012</v>
      </c>
      <c r="J20" s="172" t="str">
        <f t="shared" si="2"/>
        <v>ปังไส้ แยมเผือก</v>
      </c>
      <c r="K20" s="172"/>
      <c r="O20" s="102" t="s">
        <v>171</v>
      </c>
      <c r="P20" s="102" t="s">
        <v>172</v>
      </c>
    </row>
    <row r="21" spans="1:16" s="22" customFormat="1" ht="21.2" customHeight="1">
      <c r="A21" s="172" t="str">
        <f t="shared" si="0"/>
        <v>3-013</v>
      </c>
      <c r="B21" s="172" t="str">
        <f t="shared" si="0"/>
        <v>ปังไส้ แยมบลูเบอรี่</v>
      </c>
      <c r="C21" s="172"/>
      <c r="D21" s="180"/>
      <c r="E21" s="172" t="str">
        <f t="shared" si="1"/>
        <v>3-013</v>
      </c>
      <c r="F21" s="172" t="str">
        <f t="shared" si="1"/>
        <v>ปังไส้ แยมบลูเบอรี่</v>
      </c>
      <c r="G21" s="172"/>
      <c r="H21" s="180"/>
      <c r="I21" s="172" t="str">
        <f t="shared" si="2"/>
        <v>3-013</v>
      </c>
      <c r="J21" s="172" t="str">
        <f t="shared" si="2"/>
        <v>ปังไส้ แยมบลูเบอรี่</v>
      </c>
      <c r="K21" s="172"/>
      <c r="O21" s="102" t="s">
        <v>173</v>
      </c>
      <c r="P21" s="102" t="s">
        <v>174</v>
      </c>
    </row>
    <row r="22" spans="1:16" s="22" customFormat="1" ht="21.2" customHeight="1">
      <c r="A22" s="172" t="str">
        <f t="shared" si="0"/>
        <v>3-014</v>
      </c>
      <c r="B22" s="172" t="str">
        <f t="shared" si="0"/>
        <v>ปังไส้ แยมช็อค</v>
      </c>
      <c r="C22" s="172"/>
      <c r="D22" s="180"/>
      <c r="E22" s="172" t="str">
        <f t="shared" si="1"/>
        <v>3-014</v>
      </c>
      <c r="F22" s="172" t="str">
        <f t="shared" si="1"/>
        <v>ปังไส้ แยมช็อค</v>
      </c>
      <c r="G22" s="172"/>
      <c r="H22" s="180"/>
      <c r="I22" s="172" t="str">
        <f t="shared" si="2"/>
        <v>3-014</v>
      </c>
      <c r="J22" s="172" t="str">
        <f t="shared" si="2"/>
        <v>ปังไส้ แยมช็อค</v>
      </c>
      <c r="K22" s="172"/>
      <c r="O22" s="102" t="s">
        <v>175</v>
      </c>
      <c r="P22" s="102" t="s">
        <v>176</v>
      </c>
    </row>
    <row r="23" spans="1:16" s="22" customFormat="1" ht="21.2" customHeight="1">
      <c r="A23" s="172" t="str">
        <f t="shared" si="0"/>
        <v>3-015</v>
      </c>
      <c r="B23" s="172" t="str">
        <f t="shared" si="0"/>
        <v>ปังกลม ไส้ครีมนม</v>
      </c>
      <c r="C23" s="172"/>
      <c r="D23" s="180"/>
      <c r="E23" s="172" t="str">
        <f t="shared" si="1"/>
        <v>3-015</v>
      </c>
      <c r="F23" s="172" t="str">
        <f t="shared" si="1"/>
        <v>ปังกลม ไส้ครีมนม</v>
      </c>
      <c r="G23" s="172"/>
      <c r="H23" s="180"/>
      <c r="I23" s="172" t="str">
        <f t="shared" si="2"/>
        <v>3-015</v>
      </c>
      <c r="J23" s="172" t="str">
        <f t="shared" si="2"/>
        <v>ปังกลม ไส้ครีมนม</v>
      </c>
      <c r="K23" s="172"/>
      <c r="O23" s="102" t="s">
        <v>177</v>
      </c>
      <c r="P23" s="102" t="s">
        <v>178</v>
      </c>
    </row>
    <row r="24" spans="1:16" s="22" customFormat="1" ht="21.2" customHeight="1">
      <c r="A24" s="172" t="str">
        <f t="shared" ref="A24" si="3">O24</f>
        <v>3-016</v>
      </c>
      <c r="B24" s="172" t="str">
        <f t="shared" ref="B24" si="4">P24</f>
        <v>ปังกลม ไส้ครีมชีส</v>
      </c>
      <c r="C24" s="172"/>
      <c r="D24" s="180"/>
      <c r="E24" s="172" t="str">
        <f t="shared" ref="E24" si="5">O24</f>
        <v>3-016</v>
      </c>
      <c r="F24" s="172" t="str">
        <f t="shared" ref="F24" si="6">P24</f>
        <v>ปังกลม ไส้ครีมชีส</v>
      </c>
      <c r="G24" s="172"/>
      <c r="H24" s="180"/>
      <c r="I24" s="172" t="str">
        <f t="shared" ref="I24" si="7">O24</f>
        <v>3-016</v>
      </c>
      <c r="J24" s="172" t="str">
        <f t="shared" ref="J24" si="8">P24</f>
        <v>ปังกลม ไส้ครีมชีส</v>
      </c>
      <c r="K24" s="172"/>
      <c r="O24" s="102" t="s">
        <v>179</v>
      </c>
      <c r="P24" s="102" t="s">
        <v>180</v>
      </c>
    </row>
    <row r="25" spans="1:16" s="22" customFormat="1" ht="21.2" customHeight="1">
      <c r="A25" s="172" t="str">
        <f t="shared" ref="A25:A27" si="9">O25</f>
        <v>3-017</v>
      </c>
      <c r="B25" s="172" t="str">
        <f t="shared" ref="B25:B27" si="10">P25</f>
        <v>ปังกลม ไส้ครีมช็อค</v>
      </c>
      <c r="C25" s="172"/>
      <c r="D25" s="180"/>
      <c r="E25" s="172" t="str">
        <f t="shared" ref="E25:E27" si="11">O25</f>
        <v>3-017</v>
      </c>
      <c r="F25" s="172" t="str">
        <f t="shared" ref="F25:F27" si="12">P25</f>
        <v>ปังกลม ไส้ครีมช็อค</v>
      </c>
      <c r="G25" s="172"/>
      <c r="H25" s="180"/>
      <c r="I25" s="172" t="str">
        <f t="shared" ref="I25:I27" si="13">O25</f>
        <v>3-017</v>
      </c>
      <c r="J25" s="172" t="str">
        <f t="shared" ref="J25:J27" si="14">P25</f>
        <v>ปังกลม ไส้ครีมช็อค</v>
      </c>
      <c r="K25" s="172"/>
      <c r="O25" s="102" t="s">
        <v>181</v>
      </c>
      <c r="P25" s="102" t="s">
        <v>182</v>
      </c>
    </row>
    <row r="26" spans="1:16" s="22" customFormat="1" ht="21.2" customHeight="1">
      <c r="A26" s="172" t="str">
        <f t="shared" si="9"/>
        <v>3-018</v>
      </c>
      <c r="B26" s="172" t="str">
        <f t="shared" si="10"/>
        <v>ปังกลม ไส้ครีมนมเผือก</v>
      </c>
      <c r="C26" s="172"/>
      <c r="D26" s="180"/>
      <c r="E26" s="172" t="str">
        <f t="shared" si="11"/>
        <v>3-018</v>
      </c>
      <c r="F26" s="172" t="str">
        <f t="shared" si="12"/>
        <v>ปังกลม ไส้ครีมนมเผือก</v>
      </c>
      <c r="G26" s="172"/>
      <c r="H26" s="180"/>
      <c r="I26" s="172" t="str">
        <f t="shared" si="13"/>
        <v>3-018</v>
      </c>
      <c r="J26" s="172" t="str">
        <f t="shared" si="14"/>
        <v>ปังกลม ไส้ครีมนมเผือก</v>
      </c>
      <c r="K26" s="172"/>
      <c r="O26" s="102" t="s">
        <v>183</v>
      </c>
      <c r="P26" s="102" t="s">
        <v>184</v>
      </c>
    </row>
    <row r="27" spans="1:16" s="22" customFormat="1" ht="21.2" customHeight="1">
      <c r="A27" s="172" t="str">
        <f t="shared" si="9"/>
        <v>3-019</v>
      </c>
      <c r="B27" s="172" t="str">
        <f t="shared" si="10"/>
        <v>ปังกลม ไส้ครีมเตยชาเขียว</v>
      </c>
      <c r="C27" s="172"/>
      <c r="D27" s="180"/>
      <c r="E27" s="172" t="str">
        <f t="shared" si="11"/>
        <v>3-019</v>
      </c>
      <c r="F27" s="172" t="str">
        <f t="shared" si="12"/>
        <v>ปังกลม ไส้ครีมเตยชาเขียว</v>
      </c>
      <c r="G27" s="172"/>
      <c r="H27" s="180"/>
      <c r="I27" s="172" t="str">
        <f t="shared" si="13"/>
        <v>3-019</v>
      </c>
      <c r="J27" s="172" t="str">
        <f t="shared" si="14"/>
        <v>ปังกลม ไส้ครีมเตยชาเขียว</v>
      </c>
      <c r="K27" s="184"/>
      <c r="O27" s="102" t="s">
        <v>185</v>
      </c>
      <c r="P27" s="102" t="s">
        <v>186</v>
      </c>
    </row>
    <row r="28" spans="1:16" s="22" customFormat="1" ht="21.2" customHeight="1">
      <c r="A28" s="172"/>
      <c r="B28" s="172"/>
      <c r="C28" s="172"/>
      <c r="D28" s="180"/>
      <c r="E28" s="172"/>
      <c r="F28" s="172"/>
      <c r="G28" s="172"/>
      <c r="H28" s="180"/>
      <c r="I28" s="172"/>
      <c r="J28" s="172"/>
      <c r="K28" s="184"/>
      <c r="O28" s="102"/>
      <c r="P28" s="102"/>
    </row>
    <row r="29" spans="1:16" s="22" customFormat="1" ht="21.2" customHeight="1">
      <c r="A29" s="172"/>
      <c r="B29" s="172"/>
      <c r="C29" s="172"/>
      <c r="D29" s="180"/>
      <c r="E29" s="172"/>
      <c r="F29" s="172"/>
      <c r="G29" s="172"/>
      <c r="H29" s="180"/>
      <c r="I29" s="172"/>
      <c r="J29" s="172"/>
      <c r="K29" s="184"/>
      <c r="O29" s="183"/>
      <c r="P29" s="183"/>
    </row>
    <row r="30" spans="1:16" s="22" customFormat="1" ht="21.2" customHeight="1">
      <c r="A30" s="165" t="s">
        <v>187</v>
      </c>
      <c r="B30" s="166"/>
      <c r="C30" s="24"/>
      <c r="D30" s="40"/>
      <c r="E30" s="165" t="s">
        <v>187</v>
      </c>
      <c r="F30" s="166"/>
      <c r="G30" s="24"/>
      <c r="H30" s="40"/>
      <c r="I30" s="165" t="s">
        <v>187</v>
      </c>
      <c r="J30" s="166"/>
      <c r="K30" s="24"/>
    </row>
    <row r="31" spans="1:16" s="22" customFormat="1" ht="21.2" hidden="1" customHeight="1">
      <c r="A31" s="267" t="s">
        <v>188</v>
      </c>
      <c r="B31" s="268"/>
      <c r="C31" s="268"/>
      <c r="D31" s="40"/>
      <c r="E31" s="267" t="s">
        <v>188</v>
      </c>
      <c r="F31" s="268"/>
      <c r="G31" s="268"/>
      <c r="H31" s="40"/>
      <c r="I31" s="267" t="s">
        <v>188</v>
      </c>
      <c r="J31" s="268"/>
      <c r="K31" s="268"/>
    </row>
    <row r="32" spans="1:16" s="22" customFormat="1" ht="21.2" hidden="1" customHeight="1">
      <c r="A32" s="269"/>
      <c r="B32" s="270"/>
      <c r="C32" s="270"/>
      <c r="D32" s="40"/>
      <c r="E32" s="269"/>
      <c r="F32" s="270"/>
      <c r="G32" s="270"/>
      <c r="H32" s="40"/>
      <c r="I32" s="269"/>
      <c r="J32" s="270"/>
      <c r="K32" s="270"/>
    </row>
    <row r="33" spans="1:11" s="22" customFormat="1" ht="32.25" hidden="1" customHeight="1">
      <c r="A33" s="271" t="s">
        <v>187</v>
      </c>
      <c r="B33" s="272"/>
      <c r="C33" s="246"/>
      <c r="D33" s="40"/>
      <c r="E33" s="271" t="s">
        <v>187</v>
      </c>
      <c r="F33" s="272"/>
      <c r="G33" s="246"/>
      <c r="H33" s="40"/>
      <c r="I33" s="271" t="s">
        <v>187</v>
      </c>
      <c r="J33" s="272"/>
      <c r="K33" s="246"/>
    </row>
    <row r="34" spans="1:11" s="22" customFormat="1" ht="21.2" hidden="1" customHeight="1">
      <c r="A34" s="220"/>
      <c r="B34" s="273"/>
      <c r="C34" s="274"/>
      <c r="D34" s="40"/>
      <c r="E34" s="220" t="s">
        <v>189</v>
      </c>
      <c r="F34" s="273"/>
      <c r="G34" s="274"/>
      <c r="H34" s="40"/>
      <c r="I34" s="220" t="s">
        <v>189</v>
      </c>
      <c r="J34" s="273"/>
      <c r="K34" s="274"/>
    </row>
    <row r="35" spans="1:11" ht="23.45" hidden="1" customHeight="1">
      <c r="A35" s="220"/>
      <c r="B35" s="273"/>
      <c r="C35" s="274"/>
      <c r="D35" s="40"/>
      <c r="E35" s="220" t="s">
        <v>190</v>
      </c>
      <c r="F35" s="273"/>
      <c r="G35" s="274"/>
      <c r="H35" s="40"/>
      <c r="I35" s="220" t="s">
        <v>190</v>
      </c>
      <c r="J35" s="273"/>
      <c r="K35" s="274"/>
    </row>
    <row r="36" spans="1:11" ht="22.7" hidden="1" customHeight="1">
      <c r="A36" s="220"/>
      <c r="B36" s="273"/>
      <c r="C36" s="274"/>
      <c r="D36" s="40"/>
      <c r="E36" s="220" t="s">
        <v>191</v>
      </c>
      <c r="F36" s="273"/>
      <c r="G36" s="274"/>
      <c r="H36" s="40"/>
      <c r="I36" s="220" t="s">
        <v>191</v>
      </c>
      <c r="J36" s="273"/>
      <c r="K36" s="274"/>
    </row>
    <row r="37" spans="1:11" ht="22.7" hidden="1" customHeight="1">
      <c r="A37" s="239"/>
      <c r="B37" s="273"/>
      <c r="C37" s="274"/>
      <c r="D37" s="40"/>
      <c r="E37" s="239" t="s">
        <v>192</v>
      </c>
      <c r="F37" s="273"/>
      <c r="G37" s="274"/>
      <c r="H37" s="40"/>
      <c r="I37" s="239" t="s">
        <v>192</v>
      </c>
      <c r="J37" s="273"/>
      <c r="K37" s="274"/>
    </row>
    <row r="38" spans="1:11" ht="22.7" hidden="1" customHeight="1">
      <c r="A38" s="239"/>
      <c r="B38" s="273"/>
      <c r="C38" s="274"/>
      <c r="D38" s="40"/>
      <c r="E38" s="239" t="s">
        <v>193</v>
      </c>
      <c r="F38" s="273"/>
      <c r="G38" s="274"/>
      <c r="H38" s="40"/>
      <c r="I38" s="239" t="s">
        <v>193</v>
      </c>
      <c r="J38" s="273"/>
      <c r="K38" s="274"/>
    </row>
    <row r="39" spans="1:11" s="34" customFormat="1" ht="27.2" hidden="1" customHeight="1">
      <c r="A39" s="275" t="s">
        <v>194</v>
      </c>
      <c r="B39" s="276"/>
      <c r="C39" s="276"/>
      <c r="D39" s="40"/>
      <c r="E39" s="275" t="s">
        <v>194</v>
      </c>
      <c r="F39" s="276"/>
      <c r="G39" s="276"/>
      <c r="H39" s="40"/>
      <c r="I39" s="275" t="s">
        <v>194</v>
      </c>
      <c r="J39" s="276"/>
      <c r="K39" s="276"/>
    </row>
    <row r="40" spans="1:11" s="34" customFormat="1" ht="22.7" hidden="1" customHeight="1">
      <c r="A40" s="277" t="s">
        <v>195</v>
      </c>
      <c r="B40" s="278"/>
      <c r="C40" s="278"/>
      <c r="D40" s="41"/>
      <c r="E40" s="277" t="s">
        <v>195</v>
      </c>
      <c r="F40" s="278"/>
      <c r="G40" s="278"/>
      <c r="H40" s="41"/>
      <c r="I40" s="277" t="s">
        <v>195</v>
      </c>
      <c r="J40" s="278"/>
      <c r="K40" s="278"/>
    </row>
    <row r="41" spans="1:11" ht="23.45" customHeight="1"/>
  </sheetData>
  <mergeCells count="35">
    <mergeCell ref="A39:C39"/>
    <mergeCell ref="E39:G39"/>
    <mergeCell ref="I39:K39"/>
    <mergeCell ref="A40:C40"/>
    <mergeCell ref="E40:G40"/>
    <mergeCell ref="I40:K40"/>
    <mergeCell ref="B37:C37"/>
    <mergeCell ref="F37:G37"/>
    <mergeCell ref="J37:K37"/>
    <mergeCell ref="B38:C38"/>
    <mergeCell ref="F38:G38"/>
    <mergeCell ref="J38:K38"/>
    <mergeCell ref="B35:C35"/>
    <mergeCell ref="F35:G35"/>
    <mergeCell ref="J35:K35"/>
    <mergeCell ref="B36:C36"/>
    <mergeCell ref="F36:G36"/>
    <mergeCell ref="J36:K36"/>
    <mergeCell ref="A33:B33"/>
    <mergeCell ref="E33:F33"/>
    <mergeCell ref="I33:J33"/>
    <mergeCell ref="B34:C34"/>
    <mergeCell ref="F34:G34"/>
    <mergeCell ref="J34:K34"/>
    <mergeCell ref="A8:C8"/>
    <mergeCell ref="E8:G8"/>
    <mergeCell ref="I8:K8"/>
    <mergeCell ref="A31:C32"/>
    <mergeCell ref="E31:G32"/>
    <mergeCell ref="I31:K32"/>
    <mergeCell ref="A1:K1"/>
    <mergeCell ref="A2:G2"/>
    <mergeCell ref="A5:C5"/>
    <mergeCell ref="E5:G5"/>
    <mergeCell ref="I5:K5"/>
  </mergeCells>
  <phoneticPr fontId="45" type="noConversion"/>
  <conditionalFormatting sqref="A9:B29">
    <cfRule type="containsErrors" dxfId="59" priority="3">
      <formula>ISERROR(A9)</formula>
    </cfRule>
  </conditionalFormatting>
  <conditionalFormatting sqref="E9:E29">
    <cfRule type="containsErrors" dxfId="58" priority="2">
      <formula>ISERROR(E9)</formula>
    </cfRule>
  </conditionalFormatting>
  <conditionalFormatting sqref="I9:I29">
    <cfRule type="containsErrors" dxfId="57" priority="1">
      <formula>ISERROR(I9)</formula>
    </cfRule>
  </conditionalFormatting>
  <pageMargins left="0.47244094488188981" right="0" top="7.874015748031496E-2" bottom="0" header="0.31496062992125984" footer="0.31496062992125984"/>
  <pageSetup scale="75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31C2A-3F02-4D67-B47D-C32477E94968}">
  <dimension ref="A1:T53"/>
  <sheetViews>
    <sheetView topLeftCell="A39" zoomScale="90" zoomScaleNormal="90" workbookViewId="0">
      <selection activeCell="H53" sqref="H53"/>
    </sheetView>
  </sheetViews>
  <sheetFormatPr defaultColWidth="9" defaultRowHeight="18.75" customHeight="1"/>
  <cols>
    <col min="1" max="1" width="4.75" style="21" customWidth="1"/>
    <col min="2" max="2" width="15.25" style="21" customWidth="1"/>
    <col min="3" max="3" width="3.875" style="21" customWidth="1"/>
    <col min="4" max="4" width="6.25" style="21" customWidth="1"/>
    <col min="5" max="5" width="0.375" style="21" customWidth="1"/>
    <col min="6" max="6" width="4.75" style="21" customWidth="1"/>
    <col min="7" max="7" width="15.25" style="21" customWidth="1"/>
    <col min="8" max="8" width="3.875" style="21" customWidth="1"/>
    <col min="9" max="9" width="6.25" style="21" customWidth="1"/>
    <col min="10" max="10" width="0.375" style="21" customWidth="1"/>
    <col min="11" max="11" width="4.75" style="21" customWidth="1"/>
    <col min="12" max="12" width="15.25" style="21" customWidth="1"/>
    <col min="13" max="13" width="3.875" style="21" customWidth="1"/>
    <col min="14" max="14" width="6.25" style="21" customWidth="1"/>
    <col min="15" max="15" width="0.375" style="21" customWidth="1"/>
    <col min="16" max="16" width="4.75" style="21" customWidth="1"/>
    <col min="17" max="17" width="15.25" style="21" customWidth="1"/>
    <col min="18" max="18" width="3.875" style="21" customWidth="1"/>
    <col min="19" max="19" width="6.25" style="21" customWidth="1"/>
    <col min="20" max="16384" width="9" style="21"/>
  </cols>
  <sheetData>
    <row r="1" spans="1:20" ht="19.7" hidden="1" customHeight="1">
      <c r="A1" s="264" t="s">
        <v>144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  <c r="R1" s="264"/>
      <c r="S1" s="264"/>
    </row>
    <row r="2" spans="1:20" ht="18.75" hidden="1" customHeight="1">
      <c r="A2" s="264" t="s">
        <v>1</v>
      </c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</row>
    <row r="3" spans="1:20" s="34" customFormat="1" ht="26.45" customHeight="1">
      <c r="A3" s="301" t="s">
        <v>144</v>
      </c>
      <c r="B3" s="301"/>
      <c r="C3" s="301"/>
      <c r="D3" s="301"/>
      <c r="E3" s="213"/>
      <c r="F3" s="302" t="s">
        <v>293</v>
      </c>
      <c r="G3" s="302"/>
      <c r="H3" s="302"/>
      <c r="I3" s="302"/>
      <c r="J3" s="302"/>
      <c r="K3" s="302"/>
      <c r="L3" s="302"/>
      <c r="M3" s="302"/>
      <c r="N3" s="302"/>
      <c r="O3" s="212"/>
      <c r="P3" s="303" t="s">
        <v>458</v>
      </c>
      <c r="Q3" s="303"/>
      <c r="R3" s="303"/>
      <c r="S3" s="303"/>
      <c r="T3" s="214"/>
    </row>
    <row r="4" spans="1:20" ht="25.5" customHeight="1">
      <c r="A4" s="295" t="s">
        <v>544</v>
      </c>
      <c r="B4" s="295"/>
      <c r="C4" s="295"/>
      <c r="D4" s="295"/>
      <c r="E4" s="39"/>
      <c r="F4" s="295" t="s">
        <v>544</v>
      </c>
      <c r="G4" s="295"/>
      <c r="H4" s="295"/>
      <c r="I4" s="295"/>
      <c r="J4" s="39"/>
      <c r="K4" s="295" t="s">
        <v>544</v>
      </c>
      <c r="L4" s="295"/>
      <c r="M4" s="295"/>
      <c r="N4" s="295"/>
      <c r="O4" s="39"/>
      <c r="P4" s="295" t="s">
        <v>544</v>
      </c>
      <c r="Q4" s="295"/>
      <c r="R4" s="295"/>
      <c r="S4" s="295"/>
    </row>
    <row r="5" spans="1:20" ht="21.95" customHeight="1">
      <c r="A5" s="29" t="s">
        <v>93</v>
      </c>
      <c r="B5" s="220" t="s">
        <v>467</v>
      </c>
      <c r="C5" s="36" t="s">
        <v>297</v>
      </c>
      <c r="D5" s="220" t="s">
        <v>298</v>
      </c>
      <c r="E5" s="40"/>
      <c r="F5" s="29" t="s">
        <v>93</v>
      </c>
      <c r="G5" s="220" t="s">
        <v>467</v>
      </c>
      <c r="H5" s="36" t="s">
        <v>297</v>
      </c>
      <c r="I5" s="220" t="s">
        <v>298</v>
      </c>
      <c r="J5" s="40"/>
      <c r="K5" s="29" t="s">
        <v>93</v>
      </c>
      <c r="L5" s="220" t="s">
        <v>467</v>
      </c>
      <c r="M5" s="36" t="s">
        <v>297</v>
      </c>
      <c r="N5" s="220" t="s">
        <v>298</v>
      </c>
      <c r="O5" s="40"/>
      <c r="P5" s="29" t="s">
        <v>93</v>
      </c>
      <c r="Q5" s="220" t="s">
        <v>467</v>
      </c>
      <c r="R5" s="36" t="s">
        <v>297</v>
      </c>
      <c r="S5" s="220" t="s">
        <v>298</v>
      </c>
    </row>
    <row r="6" spans="1:20" s="22" customFormat="1" ht="21.2" customHeight="1">
      <c r="A6" s="44" t="s">
        <v>494</v>
      </c>
      <c r="B6" s="24" t="s">
        <v>582</v>
      </c>
      <c r="C6" s="37"/>
      <c r="D6" s="217"/>
      <c r="E6" s="40"/>
      <c r="F6" s="44" t="s">
        <v>494</v>
      </c>
      <c r="G6" s="24" t="s">
        <v>582</v>
      </c>
      <c r="H6" s="37"/>
      <c r="I6" s="217"/>
      <c r="J6" s="40"/>
      <c r="K6" s="44" t="s">
        <v>494</v>
      </c>
      <c r="L6" s="24" t="s">
        <v>582</v>
      </c>
      <c r="M6" s="37"/>
      <c r="N6" s="217"/>
      <c r="O6" s="40"/>
      <c r="P6" s="44" t="s">
        <v>494</v>
      </c>
      <c r="Q6" s="24" t="s">
        <v>582</v>
      </c>
      <c r="R6" s="37"/>
      <c r="S6" s="217"/>
    </row>
    <row r="7" spans="1:20" s="22" customFormat="1" ht="21.2" customHeight="1">
      <c r="A7" s="44" t="s">
        <v>580</v>
      </c>
      <c r="B7" s="24" t="s">
        <v>581</v>
      </c>
      <c r="C7" s="37"/>
      <c r="D7" s="217"/>
      <c r="E7" s="40"/>
      <c r="F7" s="44" t="s">
        <v>580</v>
      </c>
      <c r="G7" s="24" t="s">
        <v>581</v>
      </c>
      <c r="H7" s="37"/>
      <c r="I7" s="217"/>
      <c r="J7" s="40"/>
      <c r="K7" s="44" t="s">
        <v>580</v>
      </c>
      <c r="L7" s="24" t="s">
        <v>581</v>
      </c>
      <c r="M7" s="37"/>
      <c r="N7" s="217"/>
      <c r="O7" s="40"/>
      <c r="P7" s="44" t="s">
        <v>580</v>
      </c>
      <c r="Q7" s="24" t="s">
        <v>581</v>
      </c>
      <c r="R7" s="37"/>
      <c r="S7" s="217"/>
    </row>
    <row r="8" spans="1:20" s="22" customFormat="1" ht="21.2" customHeight="1">
      <c r="A8" s="23" t="s">
        <v>530</v>
      </c>
      <c r="B8" s="24" t="s">
        <v>531</v>
      </c>
      <c r="C8" s="37"/>
      <c r="D8" s="217"/>
      <c r="E8" s="40"/>
      <c r="F8" s="23" t="s">
        <v>530</v>
      </c>
      <c r="G8" s="24" t="s">
        <v>531</v>
      </c>
      <c r="H8" s="37"/>
      <c r="I8" s="217"/>
      <c r="J8" s="40"/>
      <c r="K8" s="23" t="s">
        <v>530</v>
      </c>
      <c r="L8" s="24" t="s">
        <v>531</v>
      </c>
      <c r="M8" s="37"/>
      <c r="N8" s="217"/>
      <c r="O8" s="40"/>
      <c r="P8" s="23" t="s">
        <v>530</v>
      </c>
      <c r="Q8" s="24" t="s">
        <v>531</v>
      </c>
      <c r="R8" s="37"/>
      <c r="S8" s="217"/>
    </row>
    <row r="9" spans="1:20" s="22" customFormat="1" ht="21.2" customHeight="1">
      <c r="A9" s="23" t="s">
        <v>416</v>
      </c>
      <c r="B9" s="24" t="s">
        <v>493</v>
      </c>
      <c r="C9" s="37"/>
      <c r="D9" s="217"/>
      <c r="E9" s="40"/>
      <c r="F9" s="23" t="s">
        <v>416</v>
      </c>
      <c r="G9" s="24" t="s">
        <v>493</v>
      </c>
      <c r="H9" s="37"/>
      <c r="I9" s="217"/>
      <c r="J9" s="40"/>
      <c r="K9" s="23" t="s">
        <v>416</v>
      </c>
      <c r="L9" s="24" t="s">
        <v>493</v>
      </c>
      <c r="M9" s="37"/>
      <c r="N9" s="217"/>
      <c r="O9" s="40"/>
      <c r="P9" s="23" t="s">
        <v>416</v>
      </c>
      <c r="Q9" s="24" t="s">
        <v>493</v>
      </c>
      <c r="R9" s="37"/>
      <c r="S9" s="217"/>
    </row>
    <row r="10" spans="1:20" s="22" customFormat="1" ht="21.2" customHeight="1">
      <c r="A10" s="44" t="s">
        <v>421</v>
      </c>
      <c r="B10" s="24" t="s">
        <v>550</v>
      </c>
      <c r="C10" s="37"/>
      <c r="D10" s="217"/>
      <c r="E10" s="40"/>
      <c r="F10" s="44" t="s">
        <v>421</v>
      </c>
      <c r="G10" s="24" t="s">
        <v>550</v>
      </c>
      <c r="H10" s="37"/>
      <c r="I10" s="217"/>
      <c r="J10" s="40"/>
      <c r="K10" s="44" t="s">
        <v>421</v>
      </c>
      <c r="L10" s="24" t="s">
        <v>550</v>
      </c>
      <c r="M10" s="37"/>
      <c r="N10" s="217"/>
      <c r="O10" s="40"/>
      <c r="P10" s="44" t="s">
        <v>421</v>
      </c>
      <c r="Q10" s="24" t="s">
        <v>550</v>
      </c>
      <c r="R10" s="37"/>
      <c r="S10" s="217"/>
    </row>
    <row r="11" spans="1:20" s="22" customFormat="1" ht="21.2" customHeight="1">
      <c r="A11" s="44" t="s">
        <v>101</v>
      </c>
      <c r="B11" s="24" t="s">
        <v>551</v>
      </c>
      <c r="C11" s="37"/>
      <c r="D11" s="217"/>
      <c r="E11" s="40"/>
      <c r="F11" s="44" t="s">
        <v>101</v>
      </c>
      <c r="G11" s="24" t="s">
        <v>551</v>
      </c>
      <c r="H11" s="37"/>
      <c r="I11" s="217"/>
      <c r="J11" s="40"/>
      <c r="K11" s="44" t="s">
        <v>101</v>
      </c>
      <c r="L11" s="24" t="s">
        <v>551</v>
      </c>
      <c r="M11" s="37"/>
      <c r="N11" s="217"/>
      <c r="O11" s="40"/>
      <c r="P11" s="44" t="s">
        <v>101</v>
      </c>
      <c r="Q11" s="24" t="s">
        <v>551</v>
      </c>
      <c r="R11" s="37"/>
      <c r="S11" s="217"/>
    </row>
    <row r="12" spans="1:20" s="22" customFormat="1" ht="21.2" customHeight="1">
      <c r="A12" s="44" t="s">
        <v>411</v>
      </c>
      <c r="B12" s="24" t="s">
        <v>552</v>
      </c>
      <c r="C12" s="37"/>
      <c r="D12" s="217"/>
      <c r="E12" s="40"/>
      <c r="F12" s="44" t="s">
        <v>411</v>
      </c>
      <c r="G12" s="24" t="s">
        <v>552</v>
      </c>
      <c r="H12" s="37"/>
      <c r="I12" s="217"/>
      <c r="J12" s="40"/>
      <c r="K12" s="44" t="s">
        <v>411</v>
      </c>
      <c r="L12" s="24" t="s">
        <v>552</v>
      </c>
      <c r="M12" s="37"/>
      <c r="N12" s="217"/>
      <c r="O12" s="40"/>
      <c r="P12" s="44" t="s">
        <v>411</v>
      </c>
      <c r="Q12" s="24" t="s">
        <v>552</v>
      </c>
      <c r="R12" s="37"/>
      <c r="S12" s="217"/>
    </row>
    <row r="13" spans="1:20" s="22" customFormat="1" ht="21.2" customHeight="1">
      <c r="A13" s="44" t="s">
        <v>103</v>
      </c>
      <c r="B13" s="24" t="s">
        <v>553</v>
      </c>
      <c r="C13" s="37"/>
      <c r="D13" s="217"/>
      <c r="E13" s="40"/>
      <c r="F13" s="44" t="s">
        <v>103</v>
      </c>
      <c r="G13" s="24" t="s">
        <v>553</v>
      </c>
      <c r="H13" s="37"/>
      <c r="I13" s="217"/>
      <c r="J13" s="40"/>
      <c r="K13" s="44" t="s">
        <v>103</v>
      </c>
      <c r="L13" s="24" t="s">
        <v>553</v>
      </c>
      <c r="M13" s="37"/>
      <c r="N13" s="217"/>
      <c r="O13" s="40"/>
      <c r="P13" s="44" t="s">
        <v>103</v>
      </c>
      <c r="Q13" s="24" t="s">
        <v>553</v>
      </c>
      <c r="R13" s="37"/>
      <c r="S13" s="217"/>
    </row>
    <row r="14" spans="1:20" s="22" customFormat="1" ht="21.2" customHeight="1">
      <c r="A14" s="23" t="s">
        <v>587</v>
      </c>
      <c r="B14" s="24" t="s">
        <v>588</v>
      </c>
      <c r="C14" s="37"/>
      <c r="D14" s="217"/>
      <c r="E14" s="40"/>
      <c r="F14" s="23" t="s">
        <v>587</v>
      </c>
      <c r="G14" s="24" t="s">
        <v>588</v>
      </c>
      <c r="H14" s="37"/>
      <c r="I14" s="217"/>
      <c r="J14" s="40"/>
      <c r="K14" s="23" t="s">
        <v>587</v>
      </c>
      <c r="L14" s="24" t="s">
        <v>588</v>
      </c>
      <c r="M14" s="37"/>
      <c r="N14" s="217"/>
      <c r="O14" s="40"/>
      <c r="P14" s="23" t="s">
        <v>587</v>
      </c>
      <c r="Q14" s="24" t="s">
        <v>588</v>
      </c>
      <c r="R14" s="37"/>
      <c r="S14" s="217"/>
    </row>
    <row r="15" spans="1:20" s="22" customFormat="1" ht="21.2" customHeight="1">
      <c r="A15" s="23" t="s">
        <v>545</v>
      </c>
      <c r="B15" s="24" t="s">
        <v>554</v>
      </c>
      <c r="C15" s="37"/>
      <c r="D15" s="217"/>
      <c r="E15" s="40"/>
      <c r="F15" s="23" t="s">
        <v>545</v>
      </c>
      <c r="G15" s="24" t="s">
        <v>554</v>
      </c>
      <c r="H15" s="37"/>
      <c r="I15" s="217"/>
      <c r="J15" s="40"/>
      <c r="K15" s="23" t="s">
        <v>545</v>
      </c>
      <c r="L15" s="24" t="s">
        <v>554</v>
      </c>
      <c r="M15" s="37"/>
      <c r="N15" s="217"/>
      <c r="O15" s="40"/>
      <c r="P15" s="23" t="s">
        <v>545</v>
      </c>
      <c r="Q15" s="24" t="s">
        <v>554</v>
      </c>
      <c r="R15" s="37"/>
      <c r="S15" s="217"/>
    </row>
    <row r="16" spans="1:20" s="22" customFormat="1" ht="21.2" customHeight="1">
      <c r="A16" s="23" t="s">
        <v>555</v>
      </c>
      <c r="B16" s="24" t="s">
        <v>556</v>
      </c>
      <c r="C16" s="37"/>
      <c r="D16" s="217"/>
      <c r="E16" s="40"/>
      <c r="F16" s="23" t="s">
        <v>555</v>
      </c>
      <c r="G16" s="24" t="s">
        <v>556</v>
      </c>
      <c r="H16" s="37"/>
      <c r="I16" s="217"/>
      <c r="J16" s="40"/>
      <c r="K16" s="23" t="s">
        <v>555</v>
      </c>
      <c r="L16" s="24" t="s">
        <v>556</v>
      </c>
      <c r="M16" s="37"/>
      <c r="N16" s="217"/>
      <c r="O16" s="40"/>
      <c r="P16" s="23" t="s">
        <v>555</v>
      </c>
      <c r="Q16" s="24" t="s">
        <v>556</v>
      </c>
      <c r="R16" s="37"/>
      <c r="S16" s="217"/>
    </row>
    <row r="17" spans="1:19" s="22" customFormat="1" ht="21.2" customHeight="1">
      <c r="A17" s="23" t="s">
        <v>589</v>
      </c>
      <c r="B17" s="24" t="s">
        <v>590</v>
      </c>
      <c r="C17" s="37"/>
      <c r="D17" s="217"/>
      <c r="E17" s="40"/>
      <c r="F17" s="23" t="s">
        <v>589</v>
      </c>
      <c r="G17" s="24" t="s">
        <v>590</v>
      </c>
      <c r="H17" s="37"/>
      <c r="I17" s="217"/>
      <c r="J17" s="40"/>
      <c r="K17" s="23" t="s">
        <v>589</v>
      </c>
      <c r="L17" s="24" t="s">
        <v>590</v>
      </c>
      <c r="M17" s="37"/>
      <c r="N17" s="217"/>
      <c r="O17" s="40"/>
      <c r="P17" s="23" t="s">
        <v>589</v>
      </c>
      <c r="Q17" s="24" t="s">
        <v>590</v>
      </c>
      <c r="R17" s="37"/>
      <c r="S17" s="217"/>
    </row>
    <row r="18" spans="1:19" s="22" customFormat="1" ht="21.2" customHeight="1">
      <c r="A18" s="23" t="s">
        <v>583</v>
      </c>
      <c r="B18" s="24" t="s">
        <v>584</v>
      </c>
      <c r="C18" s="37"/>
      <c r="D18" s="217"/>
      <c r="E18" s="40"/>
      <c r="F18" s="23" t="s">
        <v>583</v>
      </c>
      <c r="G18" s="24" t="s">
        <v>584</v>
      </c>
      <c r="H18" s="37"/>
      <c r="I18" s="217"/>
      <c r="J18" s="40"/>
      <c r="K18" s="23" t="s">
        <v>583</v>
      </c>
      <c r="L18" s="24" t="s">
        <v>584</v>
      </c>
      <c r="M18" s="37"/>
      <c r="N18" s="217"/>
      <c r="O18" s="40"/>
      <c r="P18" s="23" t="s">
        <v>583</v>
      </c>
      <c r="Q18" s="24" t="s">
        <v>584</v>
      </c>
      <c r="R18" s="37"/>
      <c r="S18" s="217"/>
    </row>
    <row r="19" spans="1:19" s="22" customFormat="1" ht="21.2" customHeight="1">
      <c r="A19" s="23" t="s">
        <v>557</v>
      </c>
      <c r="B19" s="24" t="s">
        <v>558</v>
      </c>
      <c r="C19" s="37"/>
      <c r="D19" s="217"/>
      <c r="E19" s="40"/>
      <c r="F19" s="23" t="s">
        <v>557</v>
      </c>
      <c r="G19" s="24" t="s">
        <v>558</v>
      </c>
      <c r="H19" s="37"/>
      <c r="I19" s="217"/>
      <c r="J19" s="40"/>
      <c r="K19" s="23" t="s">
        <v>557</v>
      </c>
      <c r="L19" s="24" t="s">
        <v>558</v>
      </c>
      <c r="M19" s="37"/>
      <c r="N19" s="217"/>
      <c r="O19" s="40"/>
      <c r="P19" s="23" t="s">
        <v>557</v>
      </c>
      <c r="Q19" s="24" t="s">
        <v>558</v>
      </c>
      <c r="R19" s="37"/>
      <c r="S19" s="217"/>
    </row>
    <row r="20" spans="1:19" s="22" customFormat="1" ht="21.2" customHeight="1">
      <c r="A20" s="23" t="s">
        <v>559</v>
      </c>
      <c r="B20" s="24" t="s">
        <v>560</v>
      </c>
      <c r="C20" s="37"/>
      <c r="D20" s="217"/>
      <c r="E20" s="40"/>
      <c r="F20" s="23" t="s">
        <v>559</v>
      </c>
      <c r="G20" s="24" t="s">
        <v>560</v>
      </c>
      <c r="H20" s="37"/>
      <c r="I20" s="217"/>
      <c r="J20" s="40"/>
      <c r="K20" s="23" t="s">
        <v>559</v>
      </c>
      <c r="L20" s="24" t="s">
        <v>560</v>
      </c>
      <c r="M20" s="37"/>
      <c r="N20" s="217"/>
      <c r="O20" s="40"/>
      <c r="P20" s="23" t="s">
        <v>559</v>
      </c>
      <c r="Q20" s="24" t="s">
        <v>560</v>
      </c>
      <c r="R20" s="37"/>
      <c r="S20" s="217"/>
    </row>
    <row r="21" spans="1:19" s="22" customFormat="1" ht="21.2" customHeight="1">
      <c r="A21" s="23" t="s">
        <v>585</v>
      </c>
      <c r="B21" s="24" t="s">
        <v>586</v>
      </c>
      <c r="C21" s="37"/>
      <c r="D21" s="217"/>
      <c r="E21" s="40"/>
      <c r="F21" s="23" t="s">
        <v>585</v>
      </c>
      <c r="G21" s="24" t="s">
        <v>586</v>
      </c>
      <c r="H21" s="37"/>
      <c r="I21" s="217"/>
      <c r="J21" s="40"/>
      <c r="K21" s="23" t="s">
        <v>585</v>
      </c>
      <c r="L21" s="24" t="s">
        <v>586</v>
      </c>
      <c r="M21" s="37"/>
      <c r="N21" s="217"/>
      <c r="O21" s="40"/>
      <c r="P21" s="23" t="s">
        <v>585</v>
      </c>
      <c r="Q21" s="24" t="s">
        <v>586</v>
      </c>
      <c r="R21" s="37"/>
      <c r="S21" s="217"/>
    </row>
    <row r="22" spans="1:19" s="22" customFormat="1" ht="21.2" customHeight="1">
      <c r="A22" s="23" t="s">
        <v>105</v>
      </c>
      <c r="B22" s="23" t="s">
        <v>563</v>
      </c>
      <c r="C22" s="37"/>
      <c r="D22" s="217"/>
      <c r="E22" s="40"/>
      <c r="F22" s="23" t="s">
        <v>105</v>
      </c>
      <c r="G22" s="23" t="s">
        <v>563</v>
      </c>
      <c r="H22" s="37"/>
      <c r="I22" s="217"/>
      <c r="J22" s="40"/>
      <c r="K22" s="23" t="s">
        <v>105</v>
      </c>
      <c r="L22" s="23" t="s">
        <v>563</v>
      </c>
      <c r="M22" s="37"/>
      <c r="N22" s="217"/>
      <c r="O22" s="40"/>
      <c r="P22" s="23" t="s">
        <v>105</v>
      </c>
      <c r="Q22" s="23" t="s">
        <v>563</v>
      </c>
      <c r="R22" s="37"/>
      <c r="S22" s="217"/>
    </row>
    <row r="23" spans="1:19" s="22" customFormat="1" ht="21.2" customHeight="1">
      <c r="A23" s="23" t="s">
        <v>107</v>
      </c>
      <c r="B23" s="24" t="s">
        <v>564</v>
      </c>
      <c r="C23" s="37"/>
      <c r="D23" s="217"/>
      <c r="E23" s="40"/>
      <c r="F23" s="23" t="s">
        <v>107</v>
      </c>
      <c r="G23" s="24" t="s">
        <v>564</v>
      </c>
      <c r="H23" s="37"/>
      <c r="I23" s="217"/>
      <c r="J23" s="40"/>
      <c r="K23" s="23" t="s">
        <v>107</v>
      </c>
      <c r="L23" s="24" t="s">
        <v>564</v>
      </c>
      <c r="M23" s="37"/>
      <c r="N23" s="217"/>
      <c r="O23" s="40"/>
      <c r="P23" s="23" t="s">
        <v>107</v>
      </c>
      <c r="Q23" s="24" t="s">
        <v>564</v>
      </c>
      <c r="R23" s="37"/>
      <c r="S23" s="217"/>
    </row>
    <row r="24" spans="1:19" s="22" customFormat="1" ht="21.2" customHeight="1">
      <c r="A24" s="23" t="s">
        <v>108</v>
      </c>
      <c r="B24" s="24" t="s">
        <v>565</v>
      </c>
      <c r="C24" s="37"/>
      <c r="D24" s="217"/>
      <c r="E24" s="40"/>
      <c r="F24" s="23" t="s">
        <v>108</v>
      </c>
      <c r="G24" s="24" t="s">
        <v>565</v>
      </c>
      <c r="H24" s="37"/>
      <c r="I24" s="217"/>
      <c r="J24" s="40"/>
      <c r="K24" s="23" t="s">
        <v>108</v>
      </c>
      <c r="L24" s="24" t="s">
        <v>565</v>
      </c>
      <c r="M24" s="37"/>
      <c r="N24" s="217"/>
      <c r="O24" s="40"/>
      <c r="P24" s="23" t="s">
        <v>108</v>
      </c>
      <c r="Q24" s="24" t="s">
        <v>565</v>
      </c>
      <c r="R24" s="37"/>
      <c r="S24" s="217"/>
    </row>
    <row r="25" spans="1:19" s="22" customFormat="1" ht="21.2" customHeight="1">
      <c r="A25" s="23" t="s">
        <v>438</v>
      </c>
      <c r="B25" s="24" t="s">
        <v>566</v>
      </c>
      <c r="C25" s="38"/>
      <c r="D25" s="217"/>
      <c r="E25" s="40"/>
      <c r="F25" s="23" t="s">
        <v>438</v>
      </c>
      <c r="G25" s="24" t="s">
        <v>566</v>
      </c>
      <c r="H25" s="38"/>
      <c r="I25" s="217"/>
      <c r="J25" s="40"/>
      <c r="K25" s="23" t="s">
        <v>438</v>
      </c>
      <c r="L25" s="24" t="s">
        <v>566</v>
      </c>
      <c r="M25" s="38"/>
      <c r="N25" s="217"/>
      <c r="O25" s="40"/>
      <c r="P25" s="23" t="s">
        <v>438</v>
      </c>
      <c r="Q25" s="24" t="s">
        <v>566</v>
      </c>
      <c r="R25" s="38"/>
      <c r="S25" s="217"/>
    </row>
    <row r="26" spans="1:19" s="22" customFormat="1" ht="21.2" customHeight="1">
      <c r="A26" s="23" t="s">
        <v>110</v>
      </c>
      <c r="B26" s="24" t="s">
        <v>567</v>
      </c>
      <c r="C26" s="37"/>
      <c r="D26" s="217"/>
      <c r="E26" s="40"/>
      <c r="F26" s="23" t="s">
        <v>110</v>
      </c>
      <c r="G26" s="24" t="s">
        <v>567</v>
      </c>
      <c r="H26" s="37"/>
      <c r="I26" s="217"/>
      <c r="J26" s="40"/>
      <c r="K26" s="23" t="s">
        <v>110</v>
      </c>
      <c r="L26" s="24" t="s">
        <v>567</v>
      </c>
      <c r="M26" s="37"/>
      <c r="N26" s="217"/>
      <c r="O26" s="40"/>
      <c r="P26" s="23" t="s">
        <v>110</v>
      </c>
      <c r="Q26" s="24" t="s">
        <v>567</v>
      </c>
      <c r="R26" s="37"/>
      <c r="S26" s="217"/>
    </row>
    <row r="27" spans="1:19" s="22" customFormat="1" ht="21.2" customHeight="1">
      <c r="A27" s="44" t="s">
        <v>112</v>
      </c>
      <c r="B27" s="24" t="s">
        <v>568</v>
      </c>
      <c r="C27" s="37"/>
      <c r="D27" s="217"/>
      <c r="E27" s="40"/>
      <c r="F27" s="44" t="s">
        <v>112</v>
      </c>
      <c r="G27" s="24" t="s">
        <v>568</v>
      </c>
      <c r="H27" s="37"/>
      <c r="I27" s="217"/>
      <c r="J27" s="40"/>
      <c r="K27" s="44" t="s">
        <v>112</v>
      </c>
      <c r="L27" s="24" t="s">
        <v>568</v>
      </c>
      <c r="M27" s="37"/>
      <c r="N27" s="217"/>
      <c r="O27" s="40"/>
      <c r="P27" s="44" t="s">
        <v>112</v>
      </c>
      <c r="Q27" s="24" t="s">
        <v>568</v>
      </c>
      <c r="R27" s="37"/>
      <c r="S27" s="217"/>
    </row>
    <row r="28" spans="1:19" s="22" customFormat="1" ht="21.2" customHeight="1">
      <c r="A28" s="23" t="s">
        <v>114</v>
      </c>
      <c r="B28" s="24" t="s">
        <v>569</v>
      </c>
      <c r="C28" s="37"/>
      <c r="D28" s="217"/>
      <c r="E28" s="40"/>
      <c r="F28" s="23" t="s">
        <v>114</v>
      </c>
      <c r="G28" s="24" t="s">
        <v>569</v>
      </c>
      <c r="H28" s="37"/>
      <c r="I28" s="217"/>
      <c r="J28" s="40"/>
      <c r="K28" s="23" t="s">
        <v>114</v>
      </c>
      <c r="L28" s="24" t="s">
        <v>569</v>
      </c>
      <c r="M28" s="37"/>
      <c r="N28" s="217"/>
      <c r="O28" s="40"/>
      <c r="P28" s="23" t="s">
        <v>114</v>
      </c>
      <c r="Q28" s="24" t="s">
        <v>569</v>
      </c>
      <c r="R28" s="37"/>
      <c r="S28" s="217"/>
    </row>
    <row r="29" spans="1:19" s="22" customFormat="1" ht="21.2" customHeight="1">
      <c r="A29" s="23" t="s">
        <v>570</v>
      </c>
      <c r="B29" s="24" t="s">
        <v>571</v>
      </c>
      <c r="C29" s="37"/>
      <c r="D29" s="217"/>
      <c r="E29" s="40"/>
      <c r="F29" s="23" t="s">
        <v>570</v>
      </c>
      <c r="G29" s="24" t="s">
        <v>571</v>
      </c>
      <c r="H29" s="37"/>
      <c r="I29" s="217"/>
      <c r="J29" s="40"/>
      <c r="K29" s="23" t="s">
        <v>570</v>
      </c>
      <c r="L29" s="24" t="s">
        <v>571</v>
      </c>
      <c r="M29" s="37"/>
      <c r="N29" s="217"/>
      <c r="O29" s="40"/>
      <c r="P29" s="23" t="s">
        <v>570</v>
      </c>
      <c r="Q29" s="24" t="s">
        <v>571</v>
      </c>
      <c r="R29" s="37"/>
      <c r="S29" s="217"/>
    </row>
    <row r="30" spans="1:19" s="22" customFormat="1" ht="21.2" customHeight="1">
      <c r="A30" s="23" t="s">
        <v>116</v>
      </c>
      <c r="B30" s="24" t="s">
        <v>572</v>
      </c>
      <c r="C30" s="38"/>
      <c r="D30" s="217"/>
      <c r="E30" s="40"/>
      <c r="F30" s="23" t="s">
        <v>116</v>
      </c>
      <c r="G30" s="24" t="s">
        <v>572</v>
      </c>
      <c r="H30" s="38"/>
      <c r="I30" s="217"/>
      <c r="J30" s="40"/>
      <c r="K30" s="23" t="s">
        <v>116</v>
      </c>
      <c r="L30" s="24" t="s">
        <v>572</v>
      </c>
      <c r="M30" s="38"/>
      <c r="N30" s="217"/>
      <c r="O30" s="40"/>
      <c r="P30" s="23" t="s">
        <v>116</v>
      </c>
      <c r="Q30" s="24" t="s">
        <v>572</v>
      </c>
      <c r="R30" s="38"/>
      <c r="S30" s="217"/>
    </row>
    <row r="31" spans="1:19" s="22" customFormat="1" ht="21.2" customHeight="1">
      <c r="A31" s="23" t="s">
        <v>480</v>
      </c>
      <c r="B31" s="24" t="s">
        <v>573</v>
      </c>
      <c r="C31" s="37"/>
      <c r="D31" s="217"/>
      <c r="E31" s="40"/>
      <c r="F31" s="23" t="s">
        <v>480</v>
      </c>
      <c r="G31" s="24" t="s">
        <v>573</v>
      </c>
      <c r="H31" s="37"/>
      <c r="I31" s="217"/>
      <c r="J31" s="40"/>
      <c r="K31" s="23" t="s">
        <v>480</v>
      </c>
      <c r="L31" s="24" t="s">
        <v>573</v>
      </c>
      <c r="M31" s="37"/>
      <c r="N31" s="217"/>
      <c r="O31" s="40"/>
      <c r="P31" s="23" t="s">
        <v>480</v>
      </c>
      <c r="Q31" s="24" t="s">
        <v>573</v>
      </c>
      <c r="R31" s="37"/>
      <c r="S31" s="217"/>
    </row>
    <row r="32" spans="1:19" s="22" customFormat="1" ht="21.2" customHeight="1">
      <c r="A32" s="44" t="s">
        <v>118</v>
      </c>
      <c r="B32" s="24" t="s">
        <v>574</v>
      </c>
      <c r="C32" s="37"/>
      <c r="D32" s="217"/>
      <c r="E32" s="40"/>
      <c r="F32" s="44" t="s">
        <v>118</v>
      </c>
      <c r="G32" s="24" t="s">
        <v>574</v>
      </c>
      <c r="H32" s="37"/>
      <c r="I32" s="217"/>
      <c r="J32" s="40"/>
      <c r="K32" s="44" t="s">
        <v>118</v>
      </c>
      <c r="L32" s="24" t="s">
        <v>574</v>
      </c>
      <c r="M32" s="37"/>
      <c r="N32" s="217"/>
      <c r="O32" s="40"/>
      <c r="P32" s="44" t="s">
        <v>118</v>
      </c>
      <c r="Q32" s="24" t="s">
        <v>574</v>
      </c>
      <c r="R32" s="37"/>
      <c r="S32" s="217"/>
    </row>
    <row r="33" spans="1:19" s="22" customFormat="1" ht="21.2" customHeight="1">
      <c r="A33" s="23">
        <v>100</v>
      </c>
      <c r="B33" s="24" t="s">
        <v>575</v>
      </c>
      <c r="C33" s="37"/>
      <c r="D33" s="217"/>
      <c r="E33" s="40"/>
      <c r="F33" s="23">
        <v>100</v>
      </c>
      <c r="G33" s="24" t="s">
        <v>575</v>
      </c>
      <c r="H33" s="37"/>
      <c r="I33" s="217"/>
      <c r="J33" s="40"/>
      <c r="K33" s="23">
        <v>100</v>
      </c>
      <c r="L33" s="24" t="s">
        <v>575</v>
      </c>
      <c r="M33" s="37"/>
      <c r="N33" s="217"/>
      <c r="O33" s="40"/>
      <c r="P33" s="23">
        <v>100</v>
      </c>
      <c r="Q33" s="24" t="s">
        <v>575</v>
      </c>
      <c r="R33" s="37"/>
      <c r="S33" s="217"/>
    </row>
    <row r="34" spans="1:19" s="22" customFormat="1" ht="21.2" customHeight="1">
      <c r="A34" s="23" t="s">
        <v>502</v>
      </c>
      <c r="B34" s="24" t="s">
        <v>503</v>
      </c>
      <c r="C34" s="37"/>
      <c r="D34" s="217"/>
      <c r="E34" s="40"/>
      <c r="F34" s="23" t="s">
        <v>502</v>
      </c>
      <c r="G34" s="24" t="s">
        <v>503</v>
      </c>
      <c r="H34" s="37"/>
      <c r="I34" s="217"/>
      <c r="J34" s="40"/>
      <c r="K34" s="23" t="s">
        <v>502</v>
      </c>
      <c r="L34" s="24" t="s">
        <v>503</v>
      </c>
      <c r="M34" s="37"/>
      <c r="N34" s="217"/>
      <c r="O34" s="40"/>
      <c r="P34" s="23" t="s">
        <v>502</v>
      </c>
      <c r="Q34" s="24" t="s">
        <v>503</v>
      </c>
      <c r="R34" s="37"/>
      <c r="S34" s="217"/>
    </row>
    <row r="35" spans="1:19" s="22" customFormat="1" ht="21.2" customHeight="1">
      <c r="A35" s="23" t="s">
        <v>504</v>
      </c>
      <c r="B35" s="24" t="s">
        <v>505</v>
      </c>
      <c r="C35" s="37"/>
      <c r="D35" s="217"/>
      <c r="E35" s="40"/>
      <c r="F35" s="23" t="s">
        <v>504</v>
      </c>
      <c r="G35" s="24" t="s">
        <v>505</v>
      </c>
      <c r="H35" s="37"/>
      <c r="I35" s="217"/>
      <c r="J35" s="40"/>
      <c r="K35" s="23" t="s">
        <v>504</v>
      </c>
      <c r="L35" s="24" t="s">
        <v>505</v>
      </c>
      <c r="M35" s="37"/>
      <c r="N35" s="217"/>
      <c r="O35" s="40"/>
      <c r="P35" s="23" t="s">
        <v>504</v>
      </c>
      <c r="Q35" s="24" t="s">
        <v>505</v>
      </c>
      <c r="R35" s="37"/>
      <c r="S35" s="217"/>
    </row>
    <row r="36" spans="1:19" s="22" customFormat="1" ht="21.2" customHeight="1">
      <c r="A36" s="23" t="s">
        <v>506</v>
      </c>
      <c r="B36" s="24" t="s">
        <v>507</v>
      </c>
      <c r="C36" s="37"/>
      <c r="D36" s="217"/>
      <c r="E36" s="40"/>
      <c r="F36" s="23" t="s">
        <v>506</v>
      </c>
      <c r="G36" s="24" t="s">
        <v>507</v>
      </c>
      <c r="H36" s="37"/>
      <c r="I36" s="217"/>
      <c r="J36" s="40"/>
      <c r="K36" s="23" t="s">
        <v>506</v>
      </c>
      <c r="L36" s="24" t="s">
        <v>507</v>
      </c>
      <c r="M36" s="37"/>
      <c r="N36" s="217"/>
      <c r="O36" s="40"/>
      <c r="P36" s="23" t="s">
        <v>506</v>
      </c>
      <c r="Q36" s="24" t="s">
        <v>507</v>
      </c>
      <c r="R36" s="37"/>
      <c r="S36" s="217"/>
    </row>
    <row r="37" spans="1:19" s="22" customFormat="1" ht="21.2" customHeight="1">
      <c r="A37" s="23"/>
      <c r="B37" s="24"/>
      <c r="C37" s="37"/>
      <c r="D37" s="217"/>
      <c r="E37" s="40"/>
      <c r="F37" s="23"/>
      <c r="G37" s="24"/>
      <c r="H37" s="37"/>
      <c r="I37" s="217"/>
      <c r="J37" s="40"/>
      <c r="K37" s="23"/>
      <c r="L37" s="24"/>
      <c r="M37" s="37"/>
      <c r="N37" s="217"/>
      <c r="O37" s="40"/>
      <c r="P37" s="23"/>
      <c r="Q37" s="24"/>
      <c r="R37" s="37"/>
      <c r="S37" s="217"/>
    </row>
    <row r="38" spans="1:19" s="22" customFormat="1" ht="21.2" customHeight="1">
      <c r="A38" s="23"/>
      <c r="B38" s="24"/>
      <c r="C38" s="37"/>
      <c r="D38" s="217"/>
      <c r="E38" s="40"/>
      <c r="F38" s="23"/>
      <c r="G38" s="24"/>
      <c r="H38" s="37"/>
      <c r="I38" s="217"/>
      <c r="J38" s="40"/>
      <c r="K38" s="23"/>
      <c r="L38" s="24"/>
      <c r="M38" s="37"/>
      <c r="N38" s="217"/>
      <c r="O38" s="40"/>
      <c r="P38" s="23"/>
      <c r="Q38" s="24"/>
      <c r="R38" s="37"/>
      <c r="S38" s="217"/>
    </row>
    <row r="39" spans="1:19" s="22" customFormat="1" ht="21.2" customHeight="1">
      <c r="A39" s="23"/>
      <c r="B39" s="24"/>
      <c r="C39" s="37"/>
      <c r="D39" s="217"/>
      <c r="E39" s="40"/>
      <c r="F39" s="23"/>
      <c r="G39" s="24"/>
      <c r="H39" s="37"/>
      <c r="I39" s="217"/>
      <c r="J39" s="40"/>
      <c r="K39" s="23"/>
      <c r="L39" s="24"/>
      <c r="M39" s="37"/>
      <c r="N39" s="217"/>
      <c r="O39" s="40"/>
      <c r="P39" s="23"/>
      <c r="Q39" s="24"/>
      <c r="R39" s="37"/>
      <c r="S39" s="217"/>
    </row>
    <row r="40" spans="1:19" s="22" customFormat="1" ht="21.2" customHeight="1">
      <c r="A40" s="23"/>
      <c r="B40" s="24"/>
      <c r="C40" s="37"/>
      <c r="D40" s="217"/>
      <c r="E40" s="40"/>
      <c r="F40" s="23"/>
      <c r="G40" s="24"/>
      <c r="H40" s="37"/>
      <c r="I40" s="217"/>
      <c r="J40" s="40"/>
      <c r="K40" s="23"/>
      <c r="L40" s="24"/>
      <c r="M40" s="37"/>
      <c r="N40" s="217"/>
      <c r="O40" s="40"/>
      <c r="P40" s="23"/>
      <c r="Q40" s="24"/>
      <c r="R40" s="37"/>
      <c r="S40" s="217"/>
    </row>
    <row r="41" spans="1:19" s="22" customFormat="1" ht="21.2" customHeight="1">
      <c r="A41" s="23"/>
      <c r="B41" s="24"/>
      <c r="C41" s="37"/>
      <c r="D41" s="217"/>
      <c r="E41" s="40"/>
      <c r="F41" s="23"/>
      <c r="G41" s="24"/>
      <c r="H41" s="37"/>
      <c r="I41" s="217"/>
      <c r="J41" s="40"/>
      <c r="K41" s="23"/>
      <c r="L41" s="24"/>
      <c r="M41" s="37"/>
      <c r="N41" s="217"/>
      <c r="O41" s="40"/>
      <c r="P41" s="23"/>
      <c r="Q41" s="24"/>
      <c r="R41" s="37"/>
      <c r="S41" s="217"/>
    </row>
    <row r="42" spans="1:19" s="22" customFormat="1" ht="21.2" customHeight="1">
      <c r="A42" s="23"/>
      <c r="B42" s="24"/>
      <c r="C42" s="37"/>
      <c r="D42" s="217"/>
      <c r="E42" s="40"/>
      <c r="F42" s="23"/>
      <c r="G42" s="24"/>
      <c r="H42" s="37"/>
      <c r="I42" s="217"/>
      <c r="J42" s="40"/>
      <c r="K42" s="23"/>
      <c r="L42" s="24"/>
      <c r="M42" s="37"/>
      <c r="N42" s="217"/>
      <c r="O42" s="40"/>
      <c r="P42" s="23"/>
      <c r="Q42" s="24"/>
      <c r="R42" s="37"/>
      <c r="S42" s="217"/>
    </row>
    <row r="43" spans="1:19" s="22" customFormat="1" ht="21.2" customHeight="1">
      <c r="A43" s="23"/>
      <c r="B43" s="24"/>
      <c r="C43" s="37"/>
      <c r="D43" s="217"/>
      <c r="E43" s="40"/>
      <c r="F43" s="23"/>
      <c r="G43" s="24"/>
      <c r="H43" s="37"/>
      <c r="I43" s="217"/>
      <c r="J43" s="40"/>
      <c r="K43" s="23"/>
      <c r="L43" s="24"/>
      <c r="M43" s="37"/>
      <c r="N43" s="217"/>
      <c r="O43" s="40"/>
      <c r="P43" s="23"/>
      <c r="Q43" s="24"/>
      <c r="R43" s="37"/>
      <c r="S43" s="217"/>
    </row>
    <row r="44" spans="1:19" s="22" customFormat="1" ht="21.2" customHeight="1">
      <c r="A44" s="23"/>
      <c r="B44" s="24"/>
      <c r="C44" s="37"/>
      <c r="D44" s="217"/>
      <c r="E44" s="40"/>
      <c r="F44" s="23"/>
      <c r="G44" s="24"/>
      <c r="H44" s="37"/>
      <c r="I44" s="217"/>
      <c r="J44" s="40"/>
      <c r="K44" s="23"/>
      <c r="L44" s="24"/>
      <c r="M44" s="37"/>
      <c r="N44" s="217"/>
      <c r="O44" s="40"/>
      <c r="P44" s="23"/>
      <c r="Q44" s="24"/>
      <c r="R44" s="37"/>
      <c r="S44" s="217"/>
    </row>
    <row r="45" spans="1:19" s="22" customFormat="1" ht="21.2" customHeight="1">
      <c r="A45" s="23"/>
      <c r="B45" s="24"/>
      <c r="C45" s="37"/>
      <c r="D45" s="217"/>
      <c r="E45" s="40"/>
      <c r="F45" s="23"/>
      <c r="G45" s="24"/>
      <c r="H45" s="37"/>
      <c r="I45" s="217"/>
      <c r="J45" s="40"/>
      <c r="K45" s="23"/>
      <c r="L45" s="24"/>
      <c r="M45" s="37"/>
      <c r="N45" s="217"/>
      <c r="O45" s="40"/>
      <c r="P45" s="23"/>
      <c r="Q45" s="24"/>
      <c r="R45" s="37"/>
      <c r="S45" s="217"/>
    </row>
    <row r="46" spans="1:19" s="22" customFormat="1" ht="21.2" customHeight="1">
      <c r="A46" s="23"/>
      <c r="B46" s="24"/>
      <c r="C46" s="37"/>
      <c r="D46" s="217"/>
      <c r="E46" s="40"/>
      <c r="F46" s="23"/>
      <c r="G46" s="24"/>
      <c r="H46" s="37"/>
      <c r="I46" s="217"/>
      <c r="J46" s="40"/>
      <c r="K46" s="23"/>
      <c r="L46" s="24"/>
      <c r="M46" s="37"/>
      <c r="N46" s="217"/>
      <c r="O46" s="40"/>
      <c r="P46" s="23"/>
      <c r="Q46" s="24"/>
      <c r="R46" s="37"/>
      <c r="S46" s="217"/>
    </row>
    <row r="47" spans="1:19" ht="23.45" customHeight="1">
      <c r="A47" s="271" t="s">
        <v>187</v>
      </c>
      <c r="B47" s="272"/>
      <c r="C47" s="246"/>
      <c r="D47" s="35"/>
      <c r="E47" s="40"/>
      <c r="F47" s="272" t="s">
        <v>187</v>
      </c>
      <c r="G47" s="360"/>
      <c r="H47" s="246"/>
      <c r="I47" s="35"/>
      <c r="J47" s="40"/>
      <c r="K47" s="272" t="s">
        <v>187</v>
      </c>
      <c r="L47" s="360"/>
      <c r="M47" s="246"/>
      <c r="N47" s="35"/>
      <c r="O47" s="40"/>
      <c r="P47" s="271" t="s">
        <v>187</v>
      </c>
      <c r="Q47" s="272"/>
      <c r="R47" s="246"/>
      <c r="S47" s="35"/>
    </row>
    <row r="48" spans="1:19" ht="22.7" customHeight="1">
      <c r="A48" s="245" t="s">
        <v>577</v>
      </c>
      <c r="B48" s="245"/>
      <c r="C48" s="216"/>
      <c r="D48" s="227"/>
      <c r="E48" s="40"/>
      <c r="F48" s="245" t="s">
        <v>577</v>
      </c>
      <c r="G48" s="245"/>
      <c r="H48" s="216"/>
      <c r="I48" s="227"/>
      <c r="J48" s="40"/>
      <c r="K48" s="245" t="s">
        <v>577</v>
      </c>
      <c r="L48" s="245"/>
      <c r="M48" s="216"/>
      <c r="N48" s="227"/>
      <c r="O48" s="40"/>
      <c r="P48" s="245" t="s">
        <v>577</v>
      </c>
      <c r="Q48" s="245"/>
      <c r="R48" s="216"/>
      <c r="S48" s="227"/>
    </row>
    <row r="49" spans="1:19" ht="22.7" customHeight="1">
      <c r="A49" s="245" t="s">
        <v>578</v>
      </c>
      <c r="B49" s="245"/>
      <c r="C49" s="216"/>
      <c r="D49" s="227"/>
      <c r="E49" s="40"/>
      <c r="F49" s="245" t="s">
        <v>578</v>
      </c>
      <c r="G49" s="245"/>
      <c r="H49" s="216"/>
      <c r="I49" s="227"/>
      <c r="J49" s="40"/>
      <c r="K49" s="245" t="s">
        <v>578</v>
      </c>
      <c r="L49" s="245"/>
      <c r="M49" s="216"/>
      <c r="N49" s="227"/>
      <c r="O49" s="40"/>
      <c r="P49" s="245" t="s">
        <v>578</v>
      </c>
      <c r="Q49" s="245"/>
      <c r="R49" s="216"/>
      <c r="S49" s="227"/>
    </row>
    <row r="50" spans="1:19" ht="22.7" customHeight="1">
      <c r="A50" s="245" t="s">
        <v>579</v>
      </c>
      <c r="B50" s="245"/>
      <c r="C50" s="216"/>
      <c r="D50" s="227"/>
      <c r="E50" s="40"/>
      <c r="F50" s="245" t="s">
        <v>579</v>
      </c>
      <c r="G50" s="245"/>
      <c r="H50" s="216"/>
      <c r="I50" s="227"/>
      <c r="J50" s="40"/>
      <c r="K50" s="245" t="s">
        <v>579</v>
      </c>
      <c r="L50" s="245"/>
      <c r="M50" s="216"/>
      <c r="N50" s="227"/>
      <c r="O50" s="40"/>
      <c r="P50" s="245" t="s">
        <v>579</v>
      </c>
      <c r="Q50" s="245"/>
      <c r="R50" s="216"/>
      <c r="S50" s="227"/>
    </row>
    <row r="51" spans="1:19" s="34" customFormat="1" ht="27.2" hidden="1" customHeight="1">
      <c r="A51" s="275" t="s">
        <v>194</v>
      </c>
      <c r="B51" s="276"/>
      <c r="C51" s="276"/>
      <c r="D51" s="276"/>
      <c r="E51" s="40"/>
      <c r="F51" s="275" t="s">
        <v>194</v>
      </c>
      <c r="G51" s="276"/>
      <c r="H51" s="276"/>
      <c r="I51" s="276"/>
      <c r="J51" s="40"/>
      <c r="K51" s="275" t="s">
        <v>194</v>
      </c>
      <c r="L51" s="276"/>
      <c r="M51" s="276"/>
      <c r="N51" s="292"/>
      <c r="O51" s="40"/>
      <c r="P51" s="275" t="s">
        <v>194</v>
      </c>
      <c r="Q51" s="276"/>
      <c r="R51" s="276"/>
      <c r="S51" s="292"/>
    </row>
    <row r="52" spans="1:19" s="34" customFormat="1" ht="22.7" hidden="1" customHeight="1">
      <c r="A52" s="277" t="s">
        <v>195</v>
      </c>
      <c r="B52" s="278"/>
      <c r="C52" s="278"/>
      <c r="D52" s="278"/>
      <c r="E52" s="41"/>
      <c r="F52" s="277" t="s">
        <v>195</v>
      </c>
      <c r="G52" s="278"/>
      <c r="H52" s="278"/>
      <c r="I52" s="278"/>
      <c r="J52" s="41"/>
      <c r="K52" s="277" t="s">
        <v>195</v>
      </c>
      <c r="L52" s="278"/>
      <c r="M52" s="278"/>
      <c r="N52" s="291"/>
      <c r="O52" s="41"/>
      <c r="P52" s="277" t="s">
        <v>195</v>
      </c>
      <c r="Q52" s="278"/>
      <c r="R52" s="278"/>
      <c r="S52" s="291"/>
    </row>
    <row r="53" spans="1:19" ht="23.45" customHeight="1"/>
  </sheetData>
  <mergeCells count="21">
    <mergeCell ref="A52:D52"/>
    <mergeCell ref="F52:I52"/>
    <mergeCell ref="K52:N52"/>
    <mergeCell ref="P52:S52"/>
    <mergeCell ref="A47:B47"/>
    <mergeCell ref="F47:G47"/>
    <mergeCell ref="K47:L47"/>
    <mergeCell ref="P47:Q47"/>
    <mergeCell ref="A51:D51"/>
    <mergeCell ref="F51:I51"/>
    <mergeCell ref="K51:N51"/>
    <mergeCell ref="P51:S51"/>
    <mergeCell ref="A4:D4"/>
    <mergeCell ref="F4:I4"/>
    <mergeCell ref="K4:N4"/>
    <mergeCell ref="P4:S4"/>
    <mergeCell ref="A1:S1"/>
    <mergeCell ref="A2:N2"/>
    <mergeCell ref="A3:D3"/>
    <mergeCell ref="F3:N3"/>
    <mergeCell ref="P3:S3"/>
  </mergeCells>
  <phoneticPr fontId="18" type="noConversion"/>
  <pageMargins left="0.31496062992125984" right="0" top="7.874015748031496E-2" bottom="0" header="0.31496062992125984" footer="0.31496062992125984"/>
  <pageSetup paperSize="9" scale="75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FE36F-CF2D-4427-BB3E-6911F91F9C74}">
  <dimension ref="A1:T53"/>
  <sheetViews>
    <sheetView topLeftCell="A3" zoomScale="90" zoomScaleNormal="90" workbookViewId="0">
      <selection activeCell="H53" sqref="H53"/>
    </sheetView>
  </sheetViews>
  <sheetFormatPr defaultColWidth="9" defaultRowHeight="18.75" customHeight="1"/>
  <cols>
    <col min="1" max="1" width="4.75" style="21" customWidth="1"/>
    <col min="2" max="2" width="15.25" style="21" customWidth="1"/>
    <col min="3" max="3" width="3.875" style="21" customWidth="1"/>
    <col min="4" max="4" width="6.25" style="21" customWidth="1"/>
    <col min="5" max="5" width="0.375" style="21" customWidth="1"/>
    <col min="6" max="6" width="4.75" style="21" customWidth="1"/>
    <col min="7" max="7" width="15.25" style="21" customWidth="1"/>
    <col min="8" max="8" width="3.875" style="21" customWidth="1"/>
    <col min="9" max="9" width="6.25" style="21" customWidth="1"/>
    <col min="10" max="10" width="0.375" style="21" customWidth="1"/>
    <col min="11" max="11" width="4.75" style="21" customWidth="1"/>
    <col min="12" max="12" width="15.25" style="21" customWidth="1"/>
    <col min="13" max="13" width="3.875" style="21" customWidth="1"/>
    <col min="14" max="14" width="6.25" style="21" customWidth="1"/>
    <col min="15" max="15" width="0.375" style="21" customWidth="1"/>
    <col min="16" max="16" width="4.75" style="21" customWidth="1"/>
    <col min="17" max="17" width="15.25" style="21" customWidth="1"/>
    <col min="18" max="18" width="3.875" style="21" customWidth="1"/>
    <col min="19" max="19" width="6.25" style="21" customWidth="1"/>
    <col min="20" max="16384" width="9" style="21"/>
  </cols>
  <sheetData>
    <row r="1" spans="1:20" ht="19.7" hidden="1" customHeight="1">
      <c r="A1" s="264" t="s">
        <v>144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  <c r="R1" s="264"/>
      <c r="S1" s="264"/>
    </row>
    <row r="2" spans="1:20" ht="18.75" hidden="1" customHeight="1">
      <c r="A2" s="264" t="s">
        <v>1</v>
      </c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</row>
    <row r="3" spans="1:20" s="34" customFormat="1" ht="26.45" customHeight="1">
      <c r="A3" s="301" t="s">
        <v>144</v>
      </c>
      <c r="B3" s="301"/>
      <c r="C3" s="301"/>
      <c r="D3" s="301"/>
      <c r="E3" s="213"/>
      <c r="F3" s="302" t="s">
        <v>293</v>
      </c>
      <c r="G3" s="302"/>
      <c r="H3" s="302"/>
      <c r="I3" s="302"/>
      <c r="J3" s="302"/>
      <c r="K3" s="302"/>
      <c r="L3" s="302"/>
      <c r="M3" s="302"/>
      <c r="N3" s="302"/>
      <c r="O3" s="212"/>
      <c r="P3" s="303" t="s">
        <v>458</v>
      </c>
      <c r="Q3" s="303"/>
      <c r="R3" s="303"/>
      <c r="S3" s="303"/>
      <c r="T3" s="214"/>
    </row>
    <row r="4" spans="1:20" ht="25.5" customHeight="1">
      <c r="A4" s="295" t="s">
        <v>544</v>
      </c>
      <c r="B4" s="295"/>
      <c r="C4" s="295"/>
      <c r="D4" s="295"/>
      <c r="E4" s="39"/>
      <c r="F4" s="295" t="s">
        <v>544</v>
      </c>
      <c r="G4" s="295"/>
      <c r="H4" s="295"/>
      <c r="I4" s="295"/>
      <c r="J4" s="39"/>
      <c r="K4" s="295" t="s">
        <v>544</v>
      </c>
      <c r="L4" s="295"/>
      <c r="M4" s="295"/>
      <c r="N4" s="295"/>
      <c r="O4" s="39"/>
      <c r="P4" s="295" t="s">
        <v>544</v>
      </c>
      <c r="Q4" s="295"/>
      <c r="R4" s="295"/>
      <c r="S4" s="295"/>
    </row>
    <row r="5" spans="1:20" ht="21.95" customHeight="1">
      <c r="A5" s="29" t="s">
        <v>93</v>
      </c>
      <c r="B5" s="220" t="s">
        <v>467</v>
      </c>
      <c r="C5" s="36" t="s">
        <v>297</v>
      </c>
      <c r="D5" s="220" t="s">
        <v>298</v>
      </c>
      <c r="E5" s="40"/>
      <c r="F5" s="29" t="s">
        <v>93</v>
      </c>
      <c r="G5" s="220" t="s">
        <v>467</v>
      </c>
      <c r="H5" s="36" t="s">
        <v>297</v>
      </c>
      <c r="I5" s="220" t="s">
        <v>298</v>
      </c>
      <c r="J5" s="40"/>
      <c r="K5" s="29" t="s">
        <v>93</v>
      </c>
      <c r="L5" s="220" t="s">
        <v>467</v>
      </c>
      <c r="M5" s="36" t="s">
        <v>297</v>
      </c>
      <c r="N5" s="220" t="s">
        <v>298</v>
      </c>
      <c r="O5" s="40"/>
      <c r="P5" s="29" t="s">
        <v>93</v>
      </c>
      <c r="Q5" s="220" t="s">
        <v>467</v>
      </c>
      <c r="R5" s="36" t="s">
        <v>297</v>
      </c>
      <c r="S5" s="220" t="s">
        <v>298</v>
      </c>
    </row>
    <row r="6" spans="1:20" s="22" customFormat="1" ht="21.2" customHeight="1">
      <c r="A6" s="44" t="s">
        <v>494</v>
      </c>
      <c r="B6" s="24" t="s">
        <v>582</v>
      </c>
      <c r="C6" s="37"/>
      <c r="D6" s="217"/>
      <c r="E6" s="40"/>
      <c r="F6" s="44" t="s">
        <v>494</v>
      </c>
      <c r="G6" s="24" t="s">
        <v>582</v>
      </c>
      <c r="H6" s="37"/>
      <c r="I6" s="217"/>
      <c r="J6" s="40"/>
      <c r="K6" s="44" t="s">
        <v>494</v>
      </c>
      <c r="L6" s="24" t="s">
        <v>582</v>
      </c>
      <c r="M6" s="37"/>
      <c r="N6" s="217"/>
      <c r="O6" s="40"/>
      <c r="P6" s="44" t="s">
        <v>494</v>
      </c>
      <c r="Q6" s="24" t="s">
        <v>582</v>
      </c>
      <c r="R6" s="37"/>
      <c r="S6" s="217"/>
    </row>
    <row r="7" spans="1:20" s="22" customFormat="1" ht="21.2" customHeight="1">
      <c r="A7" s="44" t="s">
        <v>580</v>
      </c>
      <c r="B7" s="24" t="s">
        <v>581</v>
      </c>
      <c r="C7" s="37"/>
      <c r="D7" s="217"/>
      <c r="E7" s="40"/>
      <c r="F7" s="44" t="s">
        <v>580</v>
      </c>
      <c r="G7" s="24" t="s">
        <v>581</v>
      </c>
      <c r="H7" s="37"/>
      <c r="I7" s="217"/>
      <c r="J7" s="40"/>
      <c r="K7" s="44" t="s">
        <v>580</v>
      </c>
      <c r="L7" s="24" t="s">
        <v>581</v>
      </c>
      <c r="M7" s="37"/>
      <c r="N7" s="217"/>
      <c r="O7" s="40"/>
      <c r="P7" s="44" t="s">
        <v>580</v>
      </c>
      <c r="Q7" s="24" t="s">
        <v>581</v>
      </c>
      <c r="R7" s="37"/>
      <c r="S7" s="217"/>
    </row>
    <row r="8" spans="1:20" s="22" customFormat="1" ht="21.2" customHeight="1">
      <c r="A8" s="23" t="s">
        <v>530</v>
      </c>
      <c r="B8" s="24" t="s">
        <v>531</v>
      </c>
      <c r="C8" s="37"/>
      <c r="D8" s="217"/>
      <c r="E8" s="40"/>
      <c r="F8" s="23" t="s">
        <v>530</v>
      </c>
      <c r="G8" s="24" t="s">
        <v>531</v>
      </c>
      <c r="H8" s="37"/>
      <c r="I8" s="217"/>
      <c r="J8" s="40"/>
      <c r="K8" s="23" t="s">
        <v>530</v>
      </c>
      <c r="L8" s="24" t="s">
        <v>531</v>
      </c>
      <c r="M8" s="37"/>
      <c r="N8" s="217"/>
      <c r="O8" s="40"/>
      <c r="P8" s="23" t="s">
        <v>530</v>
      </c>
      <c r="Q8" s="24" t="s">
        <v>531</v>
      </c>
      <c r="R8" s="37"/>
      <c r="S8" s="217"/>
    </row>
    <row r="9" spans="1:20" s="22" customFormat="1" ht="21.2" customHeight="1">
      <c r="A9" s="23" t="s">
        <v>416</v>
      </c>
      <c r="B9" s="24" t="s">
        <v>493</v>
      </c>
      <c r="C9" s="37"/>
      <c r="D9" s="217"/>
      <c r="E9" s="40"/>
      <c r="F9" s="23" t="s">
        <v>416</v>
      </c>
      <c r="G9" s="24" t="s">
        <v>493</v>
      </c>
      <c r="H9" s="37"/>
      <c r="I9" s="217"/>
      <c r="J9" s="40"/>
      <c r="K9" s="23" t="s">
        <v>416</v>
      </c>
      <c r="L9" s="24" t="s">
        <v>493</v>
      </c>
      <c r="M9" s="37"/>
      <c r="N9" s="217"/>
      <c r="O9" s="40"/>
      <c r="P9" s="23" t="s">
        <v>416</v>
      </c>
      <c r="Q9" s="24" t="s">
        <v>493</v>
      </c>
      <c r="R9" s="37"/>
      <c r="S9" s="217"/>
    </row>
    <row r="10" spans="1:20" s="22" customFormat="1" ht="21.2" customHeight="1">
      <c r="A10" s="23" t="s">
        <v>591</v>
      </c>
      <c r="B10" s="24" t="s">
        <v>592</v>
      </c>
      <c r="C10" s="37"/>
      <c r="D10" s="217"/>
      <c r="E10" s="40"/>
      <c r="F10" s="23" t="s">
        <v>591</v>
      </c>
      <c r="G10" s="24" t="s">
        <v>592</v>
      </c>
      <c r="H10" s="37"/>
      <c r="I10" s="217"/>
      <c r="J10" s="40"/>
      <c r="K10" s="23" t="s">
        <v>591</v>
      </c>
      <c r="L10" s="24" t="s">
        <v>592</v>
      </c>
      <c r="M10" s="37"/>
      <c r="N10" s="217"/>
      <c r="O10" s="40"/>
      <c r="P10" s="23" t="s">
        <v>591</v>
      </c>
      <c r="Q10" s="24" t="s">
        <v>592</v>
      </c>
      <c r="R10" s="37"/>
      <c r="S10" s="217"/>
    </row>
    <row r="11" spans="1:20" s="22" customFormat="1" ht="21.2" customHeight="1">
      <c r="A11" s="44" t="s">
        <v>421</v>
      </c>
      <c r="B11" s="24" t="s">
        <v>550</v>
      </c>
      <c r="C11" s="37"/>
      <c r="D11" s="217"/>
      <c r="E11" s="40"/>
      <c r="F11" s="44" t="s">
        <v>421</v>
      </c>
      <c r="G11" s="24" t="s">
        <v>550</v>
      </c>
      <c r="H11" s="37"/>
      <c r="I11" s="217"/>
      <c r="J11" s="40"/>
      <c r="K11" s="44" t="s">
        <v>421</v>
      </c>
      <c r="L11" s="24" t="s">
        <v>550</v>
      </c>
      <c r="M11" s="37"/>
      <c r="N11" s="217"/>
      <c r="O11" s="40"/>
      <c r="P11" s="44" t="s">
        <v>421</v>
      </c>
      <c r="Q11" s="24" t="s">
        <v>550</v>
      </c>
      <c r="R11" s="37"/>
      <c r="S11" s="217"/>
    </row>
    <row r="12" spans="1:20" s="22" customFormat="1" ht="21.2" customHeight="1">
      <c r="A12" s="44" t="s">
        <v>101</v>
      </c>
      <c r="B12" s="24" t="s">
        <v>551</v>
      </c>
      <c r="C12" s="37"/>
      <c r="D12" s="217"/>
      <c r="E12" s="40"/>
      <c r="F12" s="44" t="s">
        <v>101</v>
      </c>
      <c r="G12" s="24" t="s">
        <v>551</v>
      </c>
      <c r="H12" s="37"/>
      <c r="I12" s="217"/>
      <c r="J12" s="40"/>
      <c r="K12" s="44" t="s">
        <v>101</v>
      </c>
      <c r="L12" s="24" t="s">
        <v>551</v>
      </c>
      <c r="M12" s="37"/>
      <c r="N12" s="217"/>
      <c r="O12" s="40"/>
      <c r="P12" s="44" t="s">
        <v>101</v>
      </c>
      <c r="Q12" s="24" t="s">
        <v>551</v>
      </c>
      <c r="R12" s="37"/>
      <c r="S12" s="217"/>
    </row>
    <row r="13" spans="1:20" s="22" customFormat="1" ht="21.2" customHeight="1">
      <c r="A13" s="44" t="s">
        <v>411</v>
      </c>
      <c r="B13" s="24" t="s">
        <v>552</v>
      </c>
      <c r="C13" s="37"/>
      <c r="D13" s="217"/>
      <c r="E13" s="40"/>
      <c r="F13" s="44" t="s">
        <v>411</v>
      </c>
      <c r="G13" s="24" t="s">
        <v>552</v>
      </c>
      <c r="H13" s="37"/>
      <c r="I13" s="217"/>
      <c r="J13" s="40"/>
      <c r="K13" s="44" t="s">
        <v>411</v>
      </c>
      <c r="L13" s="24" t="s">
        <v>552</v>
      </c>
      <c r="M13" s="37"/>
      <c r="N13" s="217"/>
      <c r="O13" s="40"/>
      <c r="P13" s="44" t="s">
        <v>411</v>
      </c>
      <c r="Q13" s="24" t="s">
        <v>552</v>
      </c>
      <c r="R13" s="37"/>
      <c r="S13" s="217"/>
    </row>
    <row r="14" spans="1:20" s="22" customFormat="1" ht="21.2" customHeight="1">
      <c r="A14" s="44" t="s">
        <v>103</v>
      </c>
      <c r="B14" s="24" t="s">
        <v>553</v>
      </c>
      <c r="C14" s="37"/>
      <c r="D14" s="217"/>
      <c r="E14" s="40"/>
      <c r="F14" s="44" t="s">
        <v>103</v>
      </c>
      <c r="G14" s="24" t="s">
        <v>553</v>
      </c>
      <c r="H14" s="37"/>
      <c r="I14" s="217"/>
      <c r="J14" s="40"/>
      <c r="K14" s="44" t="s">
        <v>103</v>
      </c>
      <c r="L14" s="24" t="s">
        <v>553</v>
      </c>
      <c r="M14" s="37"/>
      <c r="N14" s="217"/>
      <c r="O14" s="40"/>
      <c r="P14" s="44" t="s">
        <v>103</v>
      </c>
      <c r="Q14" s="24" t="s">
        <v>553</v>
      </c>
      <c r="R14" s="37"/>
      <c r="S14" s="217"/>
    </row>
    <row r="15" spans="1:20" s="22" customFormat="1" ht="21.2" customHeight="1">
      <c r="A15" s="23" t="s">
        <v>587</v>
      </c>
      <c r="B15" s="24" t="s">
        <v>588</v>
      </c>
      <c r="C15" s="37"/>
      <c r="D15" s="217"/>
      <c r="E15" s="40"/>
      <c r="F15" s="23" t="s">
        <v>587</v>
      </c>
      <c r="G15" s="24" t="s">
        <v>588</v>
      </c>
      <c r="H15" s="37"/>
      <c r="I15" s="217"/>
      <c r="J15" s="40"/>
      <c r="K15" s="23" t="s">
        <v>587</v>
      </c>
      <c r="L15" s="24" t="s">
        <v>588</v>
      </c>
      <c r="M15" s="37"/>
      <c r="N15" s="217"/>
      <c r="O15" s="40"/>
      <c r="P15" s="23" t="s">
        <v>587</v>
      </c>
      <c r="Q15" s="24" t="s">
        <v>588</v>
      </c>
      <c r="R15" s="37"/>
      <c r="S15" s="217"/>
    </row>
    <row r="16" spans="1:20" s="22" customFormat="1" ht="21.2" customHeight="1">
      <c r="A16" s="23" t="s">
        <v>545</v>
      </c>
      <c r="B16" s="24" t="s">
        <v>554</v>
      </c>
      <c r="C16" s="37"/>
      <c r="D16" s="217"/>
      <c r="E16" s="40"/>
      <c r="F16" s="23" t="s">
        <v>545</v>
      </c>
      <c r="G16" s="24" t="s">
        <v>554</v>
      </c>
      <c r="H16" s="37"/>
      <c r="I16" s="217"/>
      <c r="J16" s="40"/>
      <c r="K16" s="23" t="s">
        <v>545</v>
      </c>
      <c r="L16" s="24" t="s">
        <v>554</v>
      </c>
      <c r="M16" s="37"/>
      <c r="N16" s="217"/>
      <c r="O16" s="40"/>
      <c r="P16" s="23" t="s">
        <v>545</v>
      </c>
      <c r="Q16" s="24" t="s">
        <v>554</v>
      </c>
      <c r="R16" s="37"/>
      <c r="S16" s="217"/>
    </row>
    <row r="17" spans="1:19" s="22" customFormat="1" ht="21.2" customHeight="1">
      <c r="A17" s="23" t="s">
        <v>555</v>
      </c>
      <c r="B17" s="24" t="s">
        <v>556</v>
      </c>
      <c r="C17" s="37"/>
      <c r="D17" s="217"/>
      <c r="E17" s="40"/>
      <c r="F17" s="23" t="s">
        <v>555</v>
      </c>
      <c r="G17" s="24" t="s">
        <v>556</v>
      </c>
      <c r="H17" s="37"/>
      <c r="I17" s="217"/>
      <c r="J17" s="40"/>
      <c r="K17" s="23" t="s">
        <v>555</v>
      </c>
      <c r="L17" s="24" t="s">
        <v>556</v>
      </c>
      <c r="M17" s="37"/>
      <c r="N17" s="217"/>
      <c r="O17" s="40"/>
      <c r="P17" s="23" t="s">
        <v>555</v>
      </c>
      <c r="Q17" s="24" t="s">
        <v>556</v>
      </c>
      <c r="R17" s="37"/>
      <c r="S17" s="217"/>
    </row>
    <row r="18" spans="1:19" s="22" customFormat="1" ht="21.2" customHeight="1">
      <c r="A18" s="23" t="s">
        <v>589</v>
      </c>
      <c r="B18" s="24" t="s">
        <v>590</v>
      </c>
      <c r="C18" s="37"/>
      <c r="D18" s="217"/>
      <c r="E18" s="40"/>
      <c r="F18" s="23" t="s">
        <v>589</v>
      </c>
      <c r="G18" s="24" t="s">
        <v>590</v>
      </c>
      <c r="H18" s="37"/>
      <c r="I18" s="217"/>
      <c r="J18" s="40"/>
      <c r="K18" s="23" t="s">
        <v>589</v>
      </c>
      <c r="L18" s="24" t="s">
        <v>590</v>
      </c>
      <c r="M18" s="37"/>
      <c r="N18" s="217"/>
      <c r="O18" s="40"/>
      <c r="P18" s="23" t="s">
        <v>589</v>
      </c>
      <c r="Q18" s="24" t="s">
        <v>590</v>
      </c>
      <c r="R18" s="37"/>
      <c r="S18" s="217"/>
    </row>
    <row r="19" spans="1:19" s="22" customFormat="1" ht="21.2" customHeight="1">
      <c r="A19" s="23" t="s">
        <v>583</v>
      </c>
      <c r="B19" s="24" t="s">
        <v>584</v>
      </c>
      <c r="C19" s="37"/>
      <c r="D19" s="217"/>
      <c r="E19" s="40"/>
      <c r="F19" s="23" t="s">
        <v>583</v>
      </c>
      <c r="G19" s="24" t="s">
        <v>584</v>
      </c>
      <c r="H19" s="37"/>
      <c r="I19" s="217"/>
      <c r="J19" s="40"/>
      <c r="K19" s="23" t="s">
        <v>583</v>
      </c>
      <c r="L19" s="24" t="s">
        <v>584</v>
      </c>
      <c r="M19" s="37"/>
      <c r="N19" s="217"/>
      <c r="O19" s="40"/>
      <c r="P19" s="23" t="s">
        <v>583</v>
      </c>
      <c r="Q19" s="24" t="s">
        <v>584</v>
      </c>
      <c r="R19" s="37"/>
      <c r="S19" s="217"/>
    </row>
    <row r="20" spans="1:19" s="22" customFormat="1" ht="21.2" customHeight="1">
      <c r="A20" s="23" t="s">
        <v>557</v>
      </c>
      <c r="B20" s="24" t="s">
        <v>558</v>
      </c>
      <c r="C20" s="37"/>
      <c r="D20" s="217"/>
      <c r="E20" s="40"/>
      <c r="F20" s="23" t="s">
        <v>557</v>
      </c>
      <c r="G20" s="24" t="s">
        <v>558</v>
      </c>
      <c r="H20" s="37"/>
      <c r="I20" s="217"/>
      <c r="J20" s="40"/>
      <c r="K20" s="23" t="s">
        <v>557</v>
      </c>
      <c r="L20" s="24" t="s">
        <v>558</v>
      </c>
      <c r="M20" s="37"/>
      <c r="N20" s="217"/>
      <c r="O20" s="40"/>
      <c r="P20" s="23" t="s">
        <v>557</v>
      </c>
      <c r="Q20" s="24" t="s">
        <v>558</v>
      </c>
      <c r="R20" s="37"/>
      <c r="S20" s="217"/>
    </row>
    <row r="21" spans="1:19" s="22" customFormat="1" ht="21.2" customHeight="1">
      <c r="A21" s="23" t="s">
        <v>559</v>
      </c>
      <c r="B21" s="24" t="s">
        <v>560</v>
      </c>
      <c r="C21" s="37"/>
      <c r="D21" s="217"/>
      <c r="E21" s="40"/>
      <c r="F21" s="23" t="s">
        <v>559</v>
      </c>
      <c r="G21" s="24" t="s">
        <v>560</v>
      </c>
      <c r="H21" s="37"/>
      <c r="I21" s="217"/>
      <c r="J21" s="40"/>
      <c r="K21" s="23" t="s">
        <v>559</v>
      </c>
      <c r="L21" s="24" t="s">
        <v>560</v>
      </c>
      <c r="M21" s="37"/>
      <c r="N21" s="217"/>
      <c r="O21" s="40"/>
      <c r="P21" s="23" t="s">
        <v>559</v>
      </c>
      <c r="Q21" s="24" t="s">
        <v>560</v>
      </c>
      <c r="R21" s="37"/>
      <c r="S21" s="217"/>
    </row>
    <row r="22" spans="1:19" s="22" customFormat="1" ht="21.2" customHeight="1">
      <c r="A22" s="23" t="s">
        <v>585</v>
      </c>
      <c r="B22" s="24" t="s">
        <v>586</v>
      </c>
      <c r="C22" s="37"/>
      <c r="D22" s="217"/>
      <c r="E22" s="40"/>
      <c r="F22" s="23" t="s">
        <v>585</v>
      </c>
      <c r="G22" s="24" t="s">
        <v>586</v>
      </c>
      <c r="H22" s="37"/>
      <c r="I22" s="217"/>
      <c r="J22" s="40"/>
      <c r="K22" s="23" t="s">
        <v>585</v>
      </c>
      <c r="L22" s="24" t="s">
        <v>586</v>
      </c>
      <c r="M22" s="37"/>
      <c r="N22" s="217"/>
      <c r="O22" s="40"/>
      <c r="P22" s="23" t="s">
        <v>585</v>
      </c>
      <c r="Q22" s="24" t="s">
        <v>586</v>
      </c>
      <c r="R22" s="37"/>
      <c r="S22" s="217"/>
    </row>
    <row r="23" spans="1:19" s="22" customFormat="1" ht="21.2" customHeight="1">
      <c r="A23" s="23" t="s">
        <v>105</v>
      </c>
      <c r="B23" s="23" t="s">
        <v>563</v>
      </c>
      <c r="C23" s="37"/>
      <c r="D23" s="217"/>
      <c r="E23" s="40"/>
      <c r="F23" s="23" t="s">
        <v>105</v>
      </c>
      <c r="G23" s="23" t="s">
        <v>563</v>
      </c>
      <c r="H23" s="37"/>
      <c r="I23" s="217"/>
      <c r="J23" s="40"/>
      <c r="K23" s="23" t="s">
        <v>105</v>
      </c>
      <c r="L23" s="23" t="s">
        <v>563</v>
      </c>
      <c r="M23" s="37"/>
      <c r="N23" s="217"/>
      <c r="O23" s="40"/>
      <c r="P23" s="23" t="s">
        <v>105</v>
      </c>
      <c r="Q23" s="23" t="s">
        <v>563</v>
      </c>
      <c r="R23" s="37"/>
      <c r="S23" s="217"/>
    </row>
    <row r="24" spans="1:19" s="22" customFormat="1" ht="21.2" customHeight="1">
      <c r="A24" s="23" t="s">
        <v>107</v>
      </c>
      <c r="B24" s="24" t="s">
        <v>564</v>
      </c>
      <c r="C24" s="37"/>
      <c r="D24" s="217"/>
      <c r="E24" s="40"/>
      <c r="F24" s="23" t="s">
        <v>107</v>
      </c>
      <c r="G24" s="24" t="s">
        <v>564</v>
      </c>
      <c r="H24" s="37"/>
      <c r="I24" s="217"/>
      <c r="J24" s="40"/>
      <c r="K24" s="23" t="s">
        <v>107</v>
      </c>
      <c r="L24" s="24" t="s">
        <v>564</v>
      </c>
      <c r="M24" s="37"/>
      <c r="N24" s="217"/>
      <c r="O24" s="40"/>
      <c r="P24" s="23" t="s">
        <v>107</v>
      </c>
      <c r="Q24" s="24" t="s">
        <v>564</v>
      </c>
      <c r="R24" s="37"/>
      <c r="S24" s="217"/>
    </row>
    <row r="25" spans="1:19" s="22" customFormat="1" ht="21.2" customHeight="1">
      <c r="A25" s="23" t="s">
        <v>108</v>
      </c>
      <c r="B25" s="24" t="s">
        <v>565</v>
      </c>
      <c r="C25" s="37"/>
      <c r="D25" s="217"/>
      <c r="E25" s="40"/>
      <c r="F25" s="23" t="s">
        <v>108</v>
      </c>
      <c r="G25" s="24" t="s">
        <v>565</v>
      </c>
      <c r="H25" s="37"/>
      <c r="I25" s="217"/>
      <c r="J25" s="40"/>
      <c r="K25" s="23" t="s">
        <v>108</v>
      </c>
      <c r="L25" s="24" t="s">
        <v>565</v>
      </c>
      <c r="M25" s="37"/>
      <c r="N25" s="217"/>
      <c r="O25" s="40"/>
      <c r="P25" s="23" t="s">
        <v>108</v>
      </c>
      <c r="Q25" s="24" t="s">
        <v>565</v>
      </c>
      <c r="R25" s="37"/>
      <c r="S25" s="217"/>
    </row>
    <row r="26" spans="1:19" s="22" customFormat="1" ht="21.2" customHeight="1">
      <c r="A26" s="23" t="s">
        <v>438</v>
      </c>
      <c r="B26" s="24" t="s">
        <v>566</v>
      </c>
      <c r="C26" s="38"/>
      <c r="D26" s="217"/>
      <c r="E26" s="40"/>
      <c r="F26" s="23" t="s">
        <v>438</v>
      </c>
      <c r="G26" s="24" t="s">
        <v>566</v>
      </c>
      <c r="H26" s="38"/>
      <c r="I26" s="217"/>
      <c r="J26" s="40"/>
      <c r="K26" s="23" t="s">
        <v>438</v>
      </c>
      <c r="L26" s="24" t="s">
        <v>566</v>
      </c>
      <c r="M26" s="38"/>
      <c r="N26" s="217"/>
      <c r="O26" s="40"/>
      <c r="P26" s="23" t="s">
        <v>438</v>
      </c>
      <c r="Q26" s="24" t="s">
        <v>566</v>
      </c>
      <c r="R26" s="38"/>
      <c r="S26" s="217"/>
    </row>
    <row r="27" spans="1:19" s="22" customFormat="1" ht="21.2" customHeight="1">
      <c r="A27" s="23" t="s">
        <v>110</v>
      </c>
      <c r="B27" s="24" t="s">
        <v>567</v>
      </c>
      <c r="C27" s="37"/>
      <c r="D27" s="217"/>
      <c r="E27" s="40"/>
      <c r="F27" s="23" t="s">
        <v>110</v>
      </c>
      <c r="G27" s="24" t="s">
        <v>567</v>
      </c>
      <c r="H27" s="37"/>
      <c r="I27" s="217"/>
      <c r="J27" s="40"/>
      <c r="K27" s="23" t="s">
        <v>110</v>
      </c>
      <c r="L27" s="24" t="s">
        <v>567</v>
      </c>
      <c r="M27" s="37"/>
      <c r="N27" s="217"/>
      <c r="O27" s="40"/>
      <c r="P27" s="23" t="s">
        <v>110</v>
      </c>
      <c r="Q27" s="24" t="s">
        <v>567</v>
      </c>
      <c r="R27" s="37"/>
      <c r="S27" s="217"/>
    </row>
    <row r="28" spans="1:19" s="22" customFormat="1" ht="21.2" customHeight="1">
      <c r="A28" s="44" t="s">
        <v>112</v>
      </c>
      <c r="B28" s="24" t="s">
        <v>568</v>
      </c>
      <c r="C28" s="37"/>
      <c r="D28" s="217"/>
      <c r="E28" s="40"/>
      <c r="F28" s="44" t="s">
        <v>112</v>
      </c>
      <c r="G28" s="24" t="s">
        <v>568</v>
      </c>
      <c r="H28" s="37"/>
      <c r="I28" s="217"/>
      <c r="J28" s="40"/>
      <c r="K28" s="44" t="s">
        <v>112</v>
      </c>
      <c r="L28" s="24" t="s">
        <v>568</v>
      </c>
      <c r="M28" s="37"/>
      <c r="N28" s="217"/>
      <c r="O28" s="40"/>
      <c r="P28" s="44" t="s">
        <v>112</v>
      </c>
      <c r="Q28" s="24" t="s">
        <v>568</v>
      </c>
      <c r="R28" s="37"/>
      <c r="S28" s="217"/>
    </row>
    <row r="29" spans="1:19" s="22" customFormat="1" ht="21.2" customHeight="1">
      <c r="A29" s="23" t="s">
        <v>114</v>
      </c>
      <c r="B29" s="24" t="s">
        <v>569</v>
      </c>
      <c r="C29" s="37"/>
      <c r="D29" s="217"/>
      <c r="E29" s="40"/>
      <c r="F29" s="23" t="s">
        <v>114</v>
      </c>
      <c r="G29" s="24" t="s">
        <v>569</v>
      </c>
      <c r="H29" s="37"/>
      <c r="I29" s="217"/>
      <c r="J29" s="40"/>
      <c r="K29" s="23" t="s">
        <v>114</v>
      </c>
      <c r="L29" s="24" t="s">
        <v>569</v>
      </c>
      <c r="M29" s="37"/>
      <c r="N29" s="217"/>
      <c r="O29" s="40"/>
      <c r="P29" s="23" t="s">
        <v>114</v>
      </c>
      <c r="Q29" s="24" t="s">
        <v>569</v>
      </c>
      <c r="R29" s="37"/>
      <c r="S29" s="217"/>
    </row>
    <row r="30" spans="1:19" s="22" customFormat="1" ht="21.2" customHeight="1">
      <c r="A30" s="23" t="s">
        <v>570</v>
      </c>
      <c r="B30" s="24" t="s">
        <v>571</v>
      </c>
      <c r="C30" s="37"/>
      <c r="D30" s="217"/>
      <c r="E30" s="40"/>
      <c r="F30" s="23" t="s">
        <v>570</v>
      </c>
      <c r="G30" s="24" t="s">
        <v>571</v>
      </c>
      <c r="H30" s="37"/>
      <c r="I30" s="217"/>
      <c r="J30" s="40"/>
      <c r="K30" s="23" t="s">
        <v>570</v>
      </c>
      <c r="L30" s="24" t="s">
        <v>571</v>
      </c>
      <c r="M30" s="37"/>
      <c r="N30" s="217"/>
      <c r="O30" s="40"/>
      <c r="P30" s="23" t="s">
        <v>570</v>
      </c>
      <c r="Q30" s="24" t="s">
        <v>571</v>
      </c>
      <c r="R30" s="37"/>
      <c r="S30" s="217"/>
    </row>
    <row r="31" spans="1:19" s="22" customFormat="1" ht="21.2" customHeight="1">
      <c r="A31" s="23" t="s">
        <v>116</v>
      </c>
      <c r="B31" s="24" t="s">
        <v>572</v>
      </c>
      <c r="C31" s="38"/>
      <c r="D31" s="217"/>
      <c r="E31" s="40"/>
      <c r="F31" s="23" t="s">
        <v>116</v>
      </c>
      <c r="G31" s="24" t="s">
        <v>572</v>
      </c>
      <c r="H31" s="38"/>
      <c r="I31" s="217"/>
      <c r="J31" s="40"/>
      <c r="K31" s="23" t="s">
        <v>116</v>
      </c>
      <c r="L31" s="24" t="s">
        <v>572</v>
      </c>
      <c r="M31" s="38"/>
      <c r="N31" s="217"/>
      <c r="O31" s="40"/>
      <c r="P31" s="23" t="s">
        <v>116</v>
      </c>
      <c r="Q31" s="24" t="s">
        <v>572</v>
      </c>
      <c r="R31" s="38"/>
      <c r="S31" s="217"/>
    </row>
    <row r="32" spans="1:19" s="22" customFormat="1" ht="21.2" customHeight="1">
      <c r="A32" s="23" t="s">
        <v>480</v>
      </c>
      <c r="B32" s="24" t="s">
        <v>573</v>
      </c>
      <c r="C32" s="37"/>
      <c r="D32" s="217"/>
      <c r="E32" s="40"/>
      <c r="F32" s="23" t="s">
        <v>480</v>
      </c>
      <c r="G32" s="24" t="s">
        <v>573</v>
      </c>
      <c r="H32" s="37"/>
      <c r="I32" s="217"/>
      <c r="J32" s="40"/>
      <c r="K32" s="23" t="s">
        <v>480</v>
      </c>
      <c r="L32" s="24" t="s">
        <v>573</v>
      </c>
      <c r="M32" s="37"/>
      <c r="N32" s="217"/>
      <c r="O32" s="40"/>
      <c r="P32" s="23" t="s">
        <v>480</v>
      </c>
      <c r="Q32" s="24" t="s">
        <v>573</v>
      </c>
      <c r="R32" s="37"/>
      <c r="S32" s="217"/>
    </row>
    <row r="33" spans="1:19" s="22" customFormat="1" ht="21.2" customHeight="1">
      <c r="A33" s="23" t="s">
        <v>502</v>
      </c>
      <c r="B33" s="24" t="s">
        <v>503</v>
      </c>
      <c r="C33" s="37"/>
      <c r="D33" s="217"/>
      <c r="E33" s="40"/>
      <c r="F33" s="23" t="s">
        <v>502</v>
      </c>
      <c r="G33" s="24" t="s">
        <v>503</v>
      </c>
      <c r="H33" s="37"/>
      <c r="I33" s="217"/>
      <c r="J33" s="40"/>
      <c r="K33" s="23" t="s">
        <v>502</v>
      </c>
      <c r="L33" s="24" t="s">
        <v>503</v>
      </c>
      <c r="M33" s="37"/>
      <c r="N33" s="217"/>
      <c r="O33" s="40"/>
      <c r="P33" s="23" t="s">
        <v>502</v>
      </c>
      <c r="Q33" s="24" t="s">
        <v>503</v>
      </c>
      <c r="R33" s="37"/>
      <c r="S33" s="217"/>
    </row>
    <row r="34" spans="1:19" s="22" customFormat="1" ht="21.2" customHeight="1">
      <c r="A34" s="23" t="s">
        <v>504</v>
      </c>
      <c r="B34" s="24" t="s">
        <v>505</v>
      </c>
      <c r="C34" s="37"/>
      <c r="D34" s="217"/>
      <c r="E34" s="40"/>
      <c r="F34" s="23" t="s">
        <v>504</v>
      </c>
      <c r="G34" s="24" t="s">
        <v>505</v>
      </c>
      <c r="H34" s="37"/>
      <c r="I34" s="217"/>
      <c r="J34" s="40"/>
      <c r="K34" s="23" t="s">
        <v>504</v>
      </c>
      <c r="L34" s="24" t="s">
        <v>505</v>
      </c>
      <c r="M34" s="37"/>
      <c r="N34" s="217"/>
      <c r="O34" s="40"/>
      <c r="P34" s="23" t="s">
        <v>504</v>
      </c>
      <c r="Q34" s="24" t="s">
        <v>505</v>
      </c>
      <c r="R34" s="37"/>
      <c r="S34" s="217"/>
    </row>
    <row r="35" spans="1:19" s="22" customFormat="1" ht="21.2" customHeight="1">
      <c r="A35" s="23" t="s">
        <v>506</v>
      </c>
      <c r="B35" s="24" t="s">
        <v>507</v>
      </c>
      <c r="C35" s="37"/>
      <c r="D35" s="217"/>
      <c r="E35" s="40"/>
      <c r="F35" s="23" t="s">
        <v>506</v>
      </c>
      <c r="G35" s="24" t="s">
        <v>507</v>
      </c>
      <c r="H35" s="37"/>
      <c r="I35" s="217"/>
      <c r="J35" s="40"/>
      <c r="K35" s="23" t="s">
        <v>506</v>
      </c>
      <c r="L35" s="24" t="s">
        <v>507</v>
      </c>
      <c r="M35" s="37"/>
      <c r="N35" s="217"/>
      <c r="O35" s="40"/>
      <c r="P35" s="23" t="s">
        <v>506</v>
      </c>
      <c r="Q35" s="24" t="s">
        <v>507</v>
      </c>
      <c r="R35" s="37"/>
      <c r="S35" s="217"/>
    </row>
    <row r="36" spans="1:19" s="22" customFormat="1" ht="21.2" customHeight="1">
      <c r="A36" s="23"/>
      <c r="B36" s="24"/>
      <c r="C36" s="37"/>
      <c r="D36" s="217"/>
      <c r="E36" s="40"/>
      <c r="F36" s="23"/>
      <c r="G36" s="24"/>
      <c r="H36" s="37"/>
      <c r="I36" s="217"/>
      <c r="J36" s="40"/>
      <c r="K36" s="23"/>
      <c r="L36" s="24"/>
      <c r="M36" s="37"/>
      <c r="N36" s="217"/>
      <c r="O36" s="40"/>
      <c r="P36" s="23"/>
      <c r="Q36" s="24"/>
      <c r="R36" s="37"/>
      <c r="S36" s="217"/>
    </row>
    <row r="37" spans="1:19" s="22" customFormat="1" ht="21.2" customHeight="1">
      <c r="A37" s="23"/>
      <c r="B37" s="24"/>
      <c r="C37" s="37"/>
      <c r="D37" s="217"/>
      <c r="E37" s="40"/>
      <c r="F37" s="23"/>
      <c r="G37" s="24"/>
      <c r="H37" s="37"/>
      <c r="I37" s="217"/>
      <c r="J37" s="40"/>
      <c r="K37" s="23"/>
      <c r="L37" s="24"/>
      <c r="M37" s="37"/>
      <c r="N37" s="217"/>
      <c r="O37" s="40"/>
      <c r="P37" s="23"/>
      <c r="Q37" s="24"/>
      <c r="R37" s="37"/>
      <c r="S37" s="217"/>
    </row>
    <row r="38" spans="1:19" s="22" customFormat="1" ht="21.2" customHeight="1">
      <c r="A38" s="23"/>
      <c r="B38" s="24"/>
      <c r="C38" s="37"/>
      <c r="D38" s="217"/>
      <c r="E38" s="40"/>
      <c r="F38" s="23"/>
      <c r="G38" s="24"/>
      <c r="H38" s="37"/>
      <c r="I38" s="217"/>
      <c r="J38" s="40"/>
      <c r="K38" s="23"/>
      <c r="L38" s="24"/>
      <c r="M38" s="37"/>
      <c r="N38" s="217"/>
      <c r="O38" s="40"/>
      <c r="P38" s="23"/>
      <c r="Q38" s="24"/>
      <c r="R38" s="37"/>
      <c r="S38" s="217"/>
    </row>
    <row r="39" spans="1:19" s="22" customFormat="1" ht="21.2" customHeight="1">
      <c r="A39" s="23"/>
      <c r="B39" s="24"/>
      <c r="C39" s="37"/>
      <c r="D39" s="217"/>
      <c r="E39" s="40"/>
      <c r="F39" s="23"/>
      <c r="G39" s="24"/>
      <c r="H39" s="37"/>
      <c r="I39" s="217"/>
      <c r="J39" s="40"/>
      <c r="K39" s="23"/>
      <c r="L39" s="24"/>
      <c r="M39" s="37"/>
      <c r="N39" s="217"/>
      <c r="O39" s="40"/>
      <c r="P39" s="23"/>
      <c r="Q39" s="24"/>
      <c r="R39" s="37"/>
      <c r="S39" s="217"/>
    </row>
    <row r="40" spans="1:19" s="22" customFormat="1" ht="21.2" customHeight="1">
      <c r="A40" s="23"/>
      <c r="B40" s="24"/>
      <c r="C40" s="37"/>
      <c r="D40" s="217"/>
      <c r="E40" s="40"/>
      <c r="F40" s="23"/>
      <c r="G40" s="24"/>
      <c r="H40" s="37"/>
      <c r="I40" s="217"/>
      <c r="J40" s="40"/>
      <c r="K40" s="23"/>
      <c r="L40" s="24"/>
      <c r="M40" s="37"/>
      <c r="N40" s="217"/>
      <c r="O40" s="40"/>
      <c r="P40" s="23"/>
      <c r="Q40" s="24"/>
      <c r="R40" s="37"/>
      <c r="S40" s="217"/>
    </row>
    <row r="41" spans="1:19" s="22" customFormat="1" ht="21.2" customHeight="1">
      <c r="A41" s="23"/>
      <c r="B41" s="24"/>
      <c r="C41" s="37"/>
      <c r="D41" s="217"/>
      <c r="E41" s="40"/>
      <c r="F41" s="23"/>
      <c r="G41" s="24"/>
      <c r="H41" s="37"/>
      <c r="I41" s="217"/>
      <c r="J41" s="40"/>
      <c r="K41" s="23"/>
      <c r="L41" s="24"/>
      <c r="M41" s="37"/>
      <c r="N41" s="217"/>
      <c r="O41" s="40"/>
      <c r="P41" s="23"/>
      <c r="Q41" s="24"/>
      <c r="R41" s="37"/>
      <c r="S41" s="217"/>
    </row>
    <row r="42" spans="1:19" s="22" customFormat="1" ht="21.2" customHeight="1">
      <c r="A42" s="23"/>
      <c r="B42" s="24"/>
      <c r="C42" s="37"/>
      <c r="D42" s="217"/>
      <c r="E42" s="40"/>
      <c r="F42" s="23"/>
      <c r="G42" s="24"/>
      <c r="H42" s="37"/>
      <c r="I42" s="217"/>
      <c r="J42" s="40"/>
      <c r="K42" s="23"/>
      <c r="L42" s="24"/>
      <c r="M42" s="37"/>
      <c r="N42" s="217"/>
      <c r="O42" s="40"/>
      <c r="P42" s="23"/>
      <c r="Q42" s="24"/>
      <c r="R42" s="37"/>
      <c r="S42" s="217"/>
    </row>
    <row r="43" spans="1:19" s="22" customFormat="1" ht="21.2" customHeight="1">
      <c r="A43" s="23"/>
      <c r="B43" s="24"/>
      <c r="C43" s="37"/>
      <c r="D43" s="217"/>
      <c r="E43" s="40"/>
      <c r="F43" s="23"/>
      <c r="G43" s="24"/>
      <c r="H43" s="37"/>
      <c r="I43" s="217"/>
      <c r="J43" s="40"/>
      <c r="K43" s="23"/>
      <c r="L43" s="24"/>
      <c r="M43" s="37"/>
      <c r="N43" s="217"/>
      <c r="O43" s="40"/>
      <c r="P43" s="23"/>
      <c r="Q43" s="24"/>
      <c r="R43" s="37"/>
      <c r="S43" s="217"/>
    </row>
    <row r="44" spans="1:19" s="22" customFormat="1" ht="21.2" customHeight="1">
      <c r="A44" s="23"/>
      <c r="B44" s="24"/>
      <c r="C44" s="37"/>
      <c r="D44" s="217"/>
      <c r="E44" s="40"/>
      <c r="F44" s="23"/>
      <c r="G44" s="24"/>
      <c r="H44" s="37"/>
      <c r="I44" s="217"/>
      <c r="J44" s="40"/>
      <c r="K44" s="23"/>
      <c r="L44" s="24"/>
      <c r="M44" s="37"/>
      <c r="N44" s="217"/>
      <c r="O44" s="40"/>
      <c r="P44" s="23"/>
      <c r="Q44" s="24"/>
      <c r="R44" s="37"/>
      <c r="S44" s="217"/>
    </row>
    <row r="45" spans="1:19" s="22" customFormat="1" ht="21.2" customHeight="1">
      <c r="A45" s="23"/>
      <c r="B45" s="24"/>
      <c r="C45" s="37"/>
      <c r="D45" s="217"/>
      <c r="E45" s="40"/>
      <c r="F45" s="23"/>
      <c r="G45" s="24"/>
      <c r="H45" s="37"/>
      <c r="I45" s="217"/>
      <c r="J45" s="40"/>
      <c r="K45" s="23"/>
      <c r="L45" s="24"/>
      <c r="M45" s="37"/>
      <c r="N45" s="217"/>
      <c r="O45" s="40"/>
      <c r="P45" s="23"/>
      <c r="Q45" s="24"/>
      <c r="R45" s="37"/>
      <c r="S45" s="217"/>
    </row>
    <row r="46" spans="1:19" s="22" customFormat="1" ht="21.2" customHeight="1">
      <c r="A46" s="23"/>
      <c r="B46" s="24"/>
      <c r="C46" s="37"/>
      <c r="D46" s="217"/>
      <c r="E46" s="40"/>
      <c r="F46" s="23"/>
      <c r="G46" s="24"/>
      <c r="H46" s="37"/>
      <c r="I46" s="217"/>
      <c r="J46" s="40"/>
      <c r="K46" s="23"/>
      <c r="L46" s="24"/>
      <c r="M46" s="37"/>
      <c r="N46" s="217"/>
      <c r="O46" s="40"/>
      <c r="P46" s="23"/>
      <c r="Q46" s="24"/>
      <c r="R46" s="37"/>
      <c r="S46" s="217"/>
    </row>
    <row r="47" spans="1:19" ht="23.45" customHeight="1">
      <c r="A47" s="271" t="s">
        <v>187</v>
      </c>
      <c r="B47" s="272"/>
      <c r="C47" s="246"/>
      <c r="D47" s="35"/>
      <c r="E47" s="40"/>
      <c r="F47" s="272" t="s">
        <v>187</v>
      </c>
      <c r="G47" s="360"/>
      <c r="H47" s="246"/>
      <c r="I47" s="35"/>
      <c r="J47" s="40"/>
      <c r="K47" s="272" t="s">
        <v>187</v>
      </c>
      <c r="L47" s="360"/>
      <c r="M47" s="246"/>
      <c r="N47" s="35"/>
      <c r="O47" s="40"/>
      <c r="P47" s="271" t="s">
        <v>187</v>
      </c>
      <c r="Q47" s="272"/>
      <c r="R47" s="246"/>
      <c r="S47" s="35"/>
    </row>
    <row r="48" spans="1:19" ht="22.7" customHeight="1">
      <c r="A48" s="245" t="s">
        <v>577</v>
      </c>
      <c r="B48" s="245"/>
      <c r="C48" s="216"/>
      <c r="D48" s="227"/>
      <c r="E48" s="40"/>
      <c r="F48" s="245" t="s">
        <v>577</v>
      </c>
      <c r="G48" s="245"/>
      <c r="H48" s="216"/>
      <c r="I48" s="227"/>
      <c r="J48" s="40"/>
      <c r="K48" s="245" t="s">
        <v>577</v>
      </c>
      <c r="L48" s="245"/>
      <c r="M48" s="216"/>
      <c r="N48" s="227"/>
      <c r="O48" s="40"/>
      <c r="P48" s="245" t="s">
        <v>577</v>
      </c>
      <c r="Q48" s="245"/>
      <c r="R48" s="216"/>
      <c r="S48" s="227"/>
    </row>
    <row r="49" spans="1:19" ht="22.7" customHeight="1">
      <c r="A49" s="245" t="s">
        <v>578</v>
      </c>
      <c r="B49" s="245"/>
      <c r="C49" s="216"/>
      <c r="D49" s="227"/>
      <c r="E49" s="40"/>
      <c r="F49" s="245" t="s">
        <v>578</v>
      </c>
      <c r="G49" s="245"/>
      <c r="H49" s="216"/>
      <c r="I49" s="227"/>
      <c r="J49" s="40"/>
      <c r="K49" s="245" t="s">
        <v>578</v>
      </c>
      <c r="L49" s="245"/>
      <c r="M49" s="216"/>
      <c r="N49" s="227"/>
      <c r="O49" s="40"/>
      <c r="P49" s="245" t="s">
        <v>578</v>
      </c>
      <c r="Q49" s="245"/>
      <c r="R49" s="216"/>
      <c r="S49" s="227"/>
    </row>
    <row r="50" spans="1:19" ht="22.7" customHeight="1">
      <c r="A50" s="245" t="s">
        <v>579</v>
      </c>
      <c r="B50" s="245"/>
      <c r="C50" s="216"/>
      <c r="D50" s="227"/>
      <c r="E50" s="40"/>
      <c r="F50" s="245" t="s">
        <v>579</v>
      </c>
      <c r="G50" s="245"/>
      <c r="H50" s="216"/>
      <c r="I50" s="227"/>
      <c r="J50" s="40"/>
      <c r="K50" s="245" t="s">
        <v>579</v>
      </c>
      <c r="L50" s="245"/>
      <c r="M50" s="216"/>
      <c r="N50" s="227"/>
      <c r="O50" s="40"/>
      <c r="P50" s="245" t="s">
        <v>579</v>
      </c>
      <c r="Q50" s="245"/>
      <c r="R50" s="216"/>
      <c r="S50" s="227"/>
    </row>
    <row r="51" spans="1:19" s="34" customFormat="1" ht="27.2" hidden="1" customHeight="1">
      <c r="A51" s="275" t="s">
        <v>194</v>
      </c>
      <c r="B51" s="276"/>
      <c r="C51" s="276"/>
      <c r="D51" s="276"/>
      <c r="E51" s="40"/>
      <c r="F51" s="275" t="s">
        <v>194</v>
      </c>
      <c r="G51" s="276"/>
      <c r="H51" s="276"/>
      <c r="I51" s="276"/>
      <c r="J51" s="40"/>
      <c r="K51" s="275" t="s">
        <v>194</v>
      </c>
      <c r="L51" s="276"/>
      <c r="M51" s="276"/>
      <c r="N51" s="292"/>
      <c r="O51" s="40"/>
      <c r="P51" s="275" t="s">
        <v>194</v>
      </c>
      <c r="Q51" s="276"/>
      <c r="R51" s="276"/>
      <c r="S51" s="292"/>
    </row>
    <row r="52" spans="1:19" s="34" customFormat="1" ht="22.7" hidden="1" customHeight="1">
      <c r="A52" s="277" t="s">
        <v>195</v>
      </c>
      <c r="B52" s="278"/>
      <c r="C52" s="278"/>
      <c r="D52" s="278"/>
      <c r="E52" s="41"/>
      <c r="F52" s="277" t="s">
        <v>195</v>
      </c>
      <c r="G52" s="278"/>
      <c r="H52" s="278"/>
      <c r="I52" s="278"/>
      <c r="J52" s="41"/>
      <c r="K52" s="277" t="s">
        <v>195</v>
      </c>
      <c r="L52" s="278"/>
      <c r="M52" s="278"/>
      <c r="N52" s="291"/>
      <c r="O52" s="41"/>
      <c r="P52" s="277" t="s">
        <v>195</v>
      </c>
      <c r="Q52" s="278"/>
      <c r="R52" s="278"/>
      <c r="S52" s="291"/>
    </row>
    <row r="53" spans="1:19" ht="23.45" customHeight="1"/>
  </sheetData>
  <mergeCells count="21">
    <mergeCell ref="A4:D4"/>
    <mergeCell ref="F4:I4"/>
    <mergeCell ref="K4:N4"/>
    <mergeCell ref="P4:S4"/>
    <mergeCell ref="A1:S1"/>
    <mergeCell ref="A2:N2"/>
    <mergeCell ref="A3:D3"/>
    <mergeCell ref="F3:N3"/>
    <mergeCell ref="P3:S3"/>
    <mergeCell ref="A52:D52"/>
    <mergeCell ref="F52:I52"/>
    <mergeCell ref="K52:N52"/>
    <mergeCell ref="P52:S52"/>
    <mergeCell ref="A47:B47"/>
    <mergeCell ref="F47:G47"/>
    <mergeCell ref="K47:L47"/>
    <mergeCell ref="P47:Q47"/>
    <mergeCell ref="A51:D51"/>
    <mergeCell ref="F51:I51"/>
    <mergeCell ref="K51:N51"/>
    <mergeCell ref="P51:S51"/>
  </mergeCells>
  <pageMargins left="0.31496062992125984" right="0" top="7.874015748031496E-2" bottom="0" header="0.31496062992125984" footer="0.31496062992125984"/>
  <pageSetup paperSize="9" scale="75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D15CB-2675-4F7D-BE28-29E881C782D3}">
  <dimension ref="A1:T53"/>
  <sheetViews>
    <sheetView topLeftCell="A15" zoomScale="90" zoomScaleNormal="90" workbookViewId="0">
      <selection activeCell="G13" sqref="G13"/>
    </sheetView>
  </sheetViews>
  <sheetFormatPr defaultColWidth="9" defaultRowHeight="18.75" customHeight="1"/>
  <cols>
    <col min="1" max="1" width="4.75" style="21" customWidth="1"/>
    <col min="2" max="2" width="15.25" style="21" customWidth="1"/>
    <col min="3" max="3" width="3.875" style="21" customWidth="1"/>
    <col min="4" max="4" width="6.25" style="21" customWidth="1"/>
    <col min="5" max="5" width="0.375" style="21" customWidth="1"/>
    <col min="6" max="6" width="4.75" style="21" customWidth="1"/>
    <col min="7" max="7" width="15.25" style="21" customWidth="1"/>
    <col min="8" max="8" width="3.875" style="21" customWidth="1"/>
    <col min="9" max="9" width="6.25" style="21" customWidth="1"/>
    <col min="10" max="10" width="0.375" style="21" customWidth="1"/>
    <col min="11" max="11" width="4.75" style="21" customWidth="1"/>
    <col min="12" max="12" width="15.25" style="21" customWidth="1"/>
    <col min="13" max="13" width="3.875" style="21" customWidth="1"/>
    <col min="14" max="14" width="6.25" style="21" customWidth="1"/>
    <col min="15" max="15" width="0.375" style="21" customWidth="1"/>
    <col min="16" max="16" width="4.75" style="21" customWidth="1"/>
    <col min="17" max="17" width="15.25" style="21" customWidth="1"/>
    <col min="18" max="18" width="3.875" style="21" customWidth="1"/>
    <col min="19" max="19" width="6.25" style="21" customWidth="1"/>
    <col min="20" max="16384" width="9" style="21"/>
  </cols>
  <sheetData>
    <row r="1" spans="1:20" ht="19.7" hidden="1" customHeight="1">
      <c r="A1" s="264" t="s">
        <v>144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  <c r="R1" s="264"/>
      <c r="S1" s="264"/>
    </row>
    <row r="2" spans="1:20" ht="18.75" hidden="1" customHeight="1">
      <c r="A2" s="264" t="s">
        <v>1</v>
      </c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</row>
    <row r="3" spans="1:20" s="34" customFormat="1" ht="26.45" customHeight="1">
      <c r="A3" s="301" t="s">
        <v>144</v>
      </c>
      <c r="B3" s="301"/>
      <c r="C3" s="301"/>
      <c r="D3" s="301"/>
      <c r="E3" s="213"/>
      <c r="F3" s="302" t="s">
        <v>293</v>
      </c>
      <c r="G3" s="302"/>
      <c r="H3" s="302"/>
      <c r="I3" s="302"/>
      <c r="J3" s="302"/>
      <c r="K3" s="302"/>
      <c r="L3" s="302"/>
      <c r="M3" s="302"/>
      <c r="N3" s="302"/>
      <c r="O3" s="212"/>
      <c r="P3" s="303" t="s">
        <v>458</v>
      </c>
      <c r="Q3" s="303"/>
      <c r="R3" s="303"/>
      <c r="S3" s="303"/>
      <c r="T3" s="214"/>
    </row>
    <row r="4" spans="1:20" ht="25.5" customHeight="1">
      <c r="A4" s="295" t="s">
        <v>544</v>
      </c>
      <c r="B4" s="295"/>
      <c r="C4" s="295"/>
      <c r="D4" s="295"/>
      <c r="E4" s="39"/>
      <c r="F4" s="295" t="s">
        <v>544</v>
      </c>
      <c r="G4" s="295"/>
      <c r="H4" s="295"/>
      <c r="I4" s="295"/>
      <c r="J4" s="39"/>
      <c r="K4" s="295" t="s">
        <v>544</v>
      </c>
      <c r="L4" s="295"/>
      <c r="M4" s="295"/>
      <c r="N4" s="295"/>
      <c r="O4" s="39"/>
      <c r="P4" s="295" t="s">
        <v>544</v>
      </c>
      <c r="Q4" s="295"/>
      <c r="R4" s="295"/>
      <c r="S4" s="295"/>
    </row>
    <row r="5" spans="1:20" ht="21.95" customHeight="1">
      <c r="A5" s="29" t="s">
        <v>93</v>
      </c>
      <c r="B5" s="220" t="s">
        <v>467</v>
      </c>
      <c r="C5" s="36" t="s">
        <v>297</v>
      </c>
      <c r="D5" s="220" t="s">
        <v>298</v>
      </c>
      <c r="E5" s="40"/>
      <c r="F5" s="29" t="s">
        <v>93</v>
      </c>
      <c r="G5" s="220" t="s">
        <v>467</v>
      </c>
      <c r="H5" s="36" t="s">
        <v>297</v>
      </c>
      <c r="I5" s="220" t="s">
        <v>298</v>
      </c>
      <c r="J5" s="40"/>
      <c r="K5" s="29" t="s">
        <v>93</v>
      </c>
      <c r="L5" s="220" t="s">
        <v>467</v>
      </c>
      <c r="M5" s="36" t="s">
        <v>297</v>
      </c>
      <c r="N5" s="220" t="s">
        <v>298</v>
      </c>
      <c r="O5" s="40"/>
      <c r="P5" s="29" t="s">
        <v>93</v>
      </c>
      <c r="Q5" s="220" t="s">
        <v>467</v>
      </c>
      <c r="R5" s="36" t="s">
        <v>297</v>
      </c>
      <c r="S5" s="220" t="s">
        <v>298</v>
      </c>
    </row>
    <row r="6" spans="1:20" s="22" customFormat="1" ht="21.2" customHeight="1">
      <c r="A6" s="44" t="s">
        <v>494</v>
      </c>
      <c r="B6" s="24" t="s">
        <v>593</v>
      </c>
      <c r="C6" s="24"/>
      <c r="D6" s="217"/>
      <c r="E6" s="40"/>
      <c r="F6" s="44" t="s">
        <v>494</v>
      </c>
      <c r="G6" s="24" t="s">
        <v>593</v>
      </c>
      <c r="H6" s="24"/>
      <c r="I6" s="217"/>
      <c r="J6" s="40"/>
      <c r="K6" s="44" t="s">
        <v>494</v>
      </c>
      <c r="L6" s="24" t="s">
        <v>593</v>
      </c>
      <c r="M6" s="24"/>
      <c r="N6" s="217"/>
      <c r="O6" s="40"/>
      <c r="P6" s="44" t="s">
        <v>494</v>
      </c>
      <c r="Q6" s="24" t="s">
        <v>593</v>
      </c>
      <c r="R6" s="24"/>
      <c r="S6" s="217"/>
    </row>
    <row r="7" spans="1:20" s="22" customFormat="1" ht="21.2" customHeight="1">
      <c r="A7" s="44" t="s">
        <v>580</v>
      </c>
      <c r="B7" s="24" t="s">
        <v>594</v>
      </c>
      <c r="C7" s="24"/>
      <c r="D7" s="217"/>
      <c r="E7" s="40"/>
      <c r="F7" s="44" t="s">
        <v>580</v>
      </c>
      <c r="G7" s="24" t="s">
        <v>594</v>
      </c>
      <c r="H7" s="24"/>
      <c r="I7" s="217"/>
      <c r="J7" s="40"/>
      <c r="K7" s="44" t="s">
        <v>580</v>
      </c>
      <c r="L7" s="24" t="s">
        <v>594</v>
      </c>
      <c r="M7" s="24"/>
      <c r="N7" s="217"/>
      <c r="O7" s="40"/>
      <c r="P7" s="44" t="s">
        <v>580</v>
      </c>
      <c r="Q7" s="24" t="s">
        <v>594</v>
      </c>
      <c r="R7" s="24"/>
      <c r="S7" s="217"/>
    </row>
    <row r="8" spans="1:20" s="22" customFormat="1" ht="21.2" customHeight="1">
      <c r="A8" s="23" t="s">
        <v>530</v>
      </c>
      <c r="B8" s="24" t="s">
        <v>595</v>
      </c>
      <c r="C8" s="37"/>
      <c r="D8" s="217"/>
      <c r="E8" s="40"/>
      <c r="F8" s="23" t="s">
        <v>530</v>
      </c>
      <c r="G8" s="24" t="s">
        <v>595</v>
      </c>
      <c r="H8" s="37"/>
      <c r="I8" s="217"/>
      <c r="J8" s="40"/>
      <c r="K8" s="23" t="s">
        <v>530</v>
      </c>
      <c r="L8" s="24" t="s">
        <v>595</v>
      </c>
      <c r="M8" s="37"/>
      <c r="N8" s="217"/>
      <c r="O8" s="40"/>
      <c r="P8" s="23" t="s">
        <v>530</v>
      </c>
      <c r="Q8" s="24" t="s">
        <v>595</v>
      </c>
      <c r="R8" s="37"/>
      <c r="S8" s="217"/>
    </row>
    <row r="9" spans="1:20" s="22" customFormat="1" ht="21.2" customHeight="1">
      <c r="A9" s="23" t="s">
        <v>416</v>
      </c>
      <c r="B9" s="24" t="s">
        <v>596</v>
      </c>
      <c r="C9" s="37"/>
      <c r="D9" s="217"/>
      <c r="E9" s="40"/>
      <c r="F9" s="23" t="s">
        <v>416</v>
      </c>
      <c r="G9" s="24" t="s">
        <v>596</v>
      </c>
      <c r="H9" s="37"/>
      <c r="I9" s="217"/>
      <c r="J9" s="40"/>
      <c r="K9" s="23" t="s">
        <v>416</v>
      </c>
      <c r="L9" s="24" t="s">
        <v>596</v>
      </c>
      <c r="M9" s="37"/>
      <c r="N9" s="217"/>
      <c r="O9" s="40"/>
      <c r="P9" s="23" t="s">
        <v>416</v>
      </c>
      <c r="Q9" s="24" t="s">
        <v>596</v>
      </c>
      <c r="R9" s="37"/>
      <c r="S9" s="217"/>
    </row>
    <row r="10" spans="1:20" s="22" customFormat="1" ht="21.2" customHeight="1">
      <c r="A10" s="23" t="s">
        <v>591</v>
      </c>
      <c r="B10" s="24" t="s">
        <v>597</v>
      </c>
      <c r="C10" s="37"/>
      <c r="D10" s="217"/>
      <c r="E10" s="40"/>
      <c r="F10" s="23" t="s">
        <v>591</v>
      </c>
      <c r="G10" s="24" t="s">
        <v>597</v>
      </c>
      <c r="H10" s="37"/>
      <c r="I10" s="217"/>
      <c r="J10" s="40"/>
      <c r="K10" s="23" t="s">
        <v>591</v>
      </c>
      <c r="L10" s="24" t="s">
        <v>597</v>
      </c>
      <c r="M10" s="37"/>
      <c r="N10" s="217"/>
      <c r="O10" s="40"/>
      <c r="P10" s="23" t="s">
        <v>591</v>
      </c>
      <c r="Q10" s="24" t="s">
        <v>597</v>
      </c>
      <c r="R10" s="37"/>
      <c r="S10" s="217"/>
    </row>
    <row r="11" spans="1:20" s="22" customFormat="1" ht="21.2" customHeight="1">
      <c r="A11" s="23" t="s">
        <v>421</v>
      </c>
      <c r="B11" s="24" t="s">
        <v>598</v>
      </c>
      <c r="C11" s="37"/>
      <c r="D11" s="217"/>
      <c r="E11" s="40"/>
      <c r="F11" s="23" t="s">
        <v>421</v>
      </c>
      <c r="G11" s="24" t="s">
        <v>598</v>
      </c>
      <c r="H11" s="37"/>
      <c r="I11" s="217"/>
      <c r="J11" s="40"/>
      <c r="K11" s="23" t="s">
        <v>421</v>
      </c>
      <c r="L11" s="24" t="s">
        <v>598</v>
      </c>
      <c r="M11" s="37"/>
      <c r="N11" s="217"/>
      <c r="O11" s="40"/>
      <c r="P11" s="23" t="s">
        <v>421</v>
      </c>
      <c r="Q11" s="24" t="s">
        <v>598</v>
      </c>
      <c r="R11" s="37"/>
      <c r="S11" s="217"/>
    </row>
    <row r="12" spans="1:20" s="22" customFormat="1" ht="21.2" customHeight="1">
      <c r="A12" s="23" t="s">
        <v>599</v>
      </c>
      <c r="B12" s="24" t="s">
        <v>600</v>
      </c>
      <c r="C12" s="37"/>
      <c r="D12" s="217"/>
      <c r="E12" s="40"/>
      <c r="F12" s="23" t="s">
        <v>599</v>
      </c>
      <c r="G12" s="24" t="s">
        <v>600</v>
      </c>
      <c r="H12" s="37"/>
      <c r="I12" s="217"/>
      <c r="J12" s="40"/>
      <c r="K12" s="23" t="s">
        <v>599</v>
      </c>
      <c r="L12" s="24" t="s">
        <v>600</v>
      </c>
      <c r="M12" s="37"/>
      <c r="N12" s="217"/>
      <c r="O12" s="40"/>
      <c r="P12" s="23" t="s">
        <v>599</v>
      </c>
      <c r="Q12" s="24" t="s">
        <v>600</v>
      </c>
      <c r="R12" s="37"/>
      <c r="S12" s="217"/>
    </row>
    <row r="13" spans="1:20" s="22" customFormat="1" ht="21.2" customHeight="1">
      <c r="A13" s="23" t="s">
        <v>101</v>
      </c>
      <c r="B13" s="24" t="s">
        <v>601</v>
      </c>
      <c r="C13" s="37"/>
      <c r="D13" s="217"/>
      <c r="E13" s="40"/>
      <c r="F13" s="23" t="s">
        <v>101</v>
      </c>
      <c r="G13" s="24" t="s">
        <v>601</v>
      </c>
      <c r="H13" s="37"/>
      <c r="I13" s="217"/>
      <c r="J13" s="40"/>
      <c r="K13" s="23" t="s">
        <v>101</v>
      </c>
      <c r="L13" s="24" t="s">
        <v>601</v>
      </c>
      <c r="M13" s="37"/>
      <c r="N13" s="217"/>
      <c r="O13" s="40"/>
      <c r="P13" s="23" t="s">
        <v>101</v>
      </c>
      <c r="Q13" s="24" t="s">
        <v>601</v>
      </c>
      <c r="R13" s="37"/>
      <c r="S13" s="217"/>
    </row>
    <row r="14" spans="1:20" s="22" customFormat="1" ht="21.2" customHeight="1">
      <c r="A14" s="23" t="s">
        <v>587</v>
      </c>
      <c r="B14" s="24" t="s">
        <v>602</v>
      </c>
      <c r="C14" s="37"/>
      <c r="D14" s="217"/>
      <c r="E14" s="40"/>
      <c r="F14" s="23" t="s">
        <v>587</v>
      </c>
      <c r="G14" s="24" t="s">
        <v>602</v>
      </c>
      <c r="H14" s="37"/>
      <c r="I14" s="217"/>
      <c r="J14" s="40"/>
      <c r="K14" s="23" t="s">
        <v>587</v>
      </c>
      <c r="L14" s="24" t="s">
        <v>602</v>
      </c>
      <c r="M14" s="37"/>
      <c r="N14" s="217"/>
      <c r="O14" s="40"/>
      <c r="P14" s="23" t="s">
        <v>587</v>
      </c>
      <c r="Q14" s="24" t="s">
        <v>602</v>
      </c>
      <c r="R14" s="37"/>
      <c r="S14" s="217"/>
    </row>
    <row r="15" spans="1:20" s="22" customFormat="1" ht="21.2" customHeight="1">
      <c r="A15" s="23" t="s">
        <v>545</v>
      </c>
      <c r="B15" s="24" t="s">
        <v>603</v>
      </c>
      <c r="C15" s="37"/>
      <c r="D15" s="217"/>
      <c r="E15" s="40"/>
      <c r="F15" s="23" t="s">
        <v>545</v>
      </c>
      <c r="G15" s="24" t="s">
        <v>603</v>
      </c>
      <c r="H15" s="37"/>
      <c r="I15" s="217"/>
      <c r="J15" s="40"/>
      <c r="K15" s="23" t="s">
        <v>545</v>
      </c>
      <c r="L15" s="24" t="s">
        <v>603</v>
      </c>
      <c r="M15" s="37"/>
      <c r="N15" s="217"/>
      <c r="O15" s="40"/>
      <c r="P15" s="23" t="s">
        <v>545</v>
      </c>
      <c r="Q15" s="24" t="s">
        <v>603</v>
      </c>
      <c r="R15" s="37"/>
      <c r="S15" s="217"/>
    </row>
    <row r="16" spans="1:20" s="22" customFormat="1" ht="21.2" customHeight="1">
      <c r="A16" s="23" t="s">
        <v>604</v>
      </c>
      <c r="B16" s="24" t="s">
        <v>605</v>
      </c>
      <c r="C16" s="37"/>
      <c r="D16" s="217"/>
      <c r="E16" s="40"/>
      <c r="F16" s="23" t="s">
        <v>604</v>
      </c>
      <c r="G16" s="24" t="s">
        <v>605</v>
      </c>
      <c r="H16" s="37"/>
      <c r="I16" s="217"/>
      <c r="J16" s="40"/>
      <c r="K16" s="23" t="s">
        <v>604</v>
      </c>
      <c r="L16" s="24" t="s">
        <v>605</v>
      </c>
      <c r="M16" s="37"/>
      <c r="N16" s="217"/>
      <c r="O16" s="40"/>
      <c r="P16" s="23" t="s">
        <v>604</v>
      </c>
      <c r="Q16" s="24" t="s">
        <v>605</v>
      </c>
      <c r="R16" s="37"/>
      <c r="S16" s="217"/>
    </row>
    <row r="17" spans="1:19" s="22" customFormat="1" ht="21.2" customHeight="1">
      <c r="A17" s="23" t="s">
        <v>606</v>
      </c>
      <c r="B17" s="24" t="s">
        <v>607</v>
      </c>
      <c r="C17" s="37"/>
      <c r="D17" s="217"/>
      <c r="E17" s="40"/>
      <c r="F17" s="23" t="s">
        <v>606</v>
      </c>
      <c r="G17" s="24" t="s">
        <v>607</v>
      </c>
      <c r="H17" s="37"/>
      <c r="I17" s="217"/>
      <c r="J17" s="40"/>
      <c r="K17" s="23" t="s">
        <v>606</v>
      </c>
      <c r="L17" s="24" t="s">
        <v>607</v>
      </c>
      <c r="M17" s="37"/>
      <c r="N17" s="217"/>
      <c r="O17" s="40"/>
      <c r="P17" s="23" t="s">
        <v>606</v>
      </c>
      <c r="Q17" s="24" t="s">
        <v>607</v>
      </c>
      <c r="R17" s="37"/>
      <c r="S17" s="217"/>
    </row>
    <row r="18" spans="1:19" s="22" customFormat="1" ht="21.2" customHeight="1">
      <c r="A18" s="23" t="s">
        <v>608</v>
      </c>
      <c r="B18" s="24" t="s">
        <v>609</v>
      </c>
      <c r="C18" s="37"/>
      <c r="D18" s="217"/>
      <c r="E18" s="40"/>
      <c r="F18" s="23" t="s">
        <v>608</v>
      </c>
      <c r="G18" s="24" t="s">
        <v>609</v>
      </c>
      <c r="H18" s="37"/>
      <c r="I18" s="217"/>
      <c r="J18" s="40"/>
      <c r="K18" s="23" t="s">
        <v>608</v>
      </c>
      <c r="L18" s="24" t="s">
        <v>609</v>
      </c>
      <c r="M18" s="37"/>
      <c r="N18" s="217"/>
      <c r="O18" s="40"/>
      <c r="P18" s="23" t="s">
        <v>608</v>
      </c>
      <c r="Q18" s="24" t="s">
        <v>609</v>
      </c>
      <c r="R18" s="37"/>
      <c r="S18" s="217"/>
    </row>
    <row r="19" spans="1:19" s="22" customFormat="1" ht="21.2" customHeight="1">
      <c r="A19" s="23" t="s">
        <v>610</v>
      </c>
      <c r="B19" s="24" t="s">
        <v>611</v>
      </c>
      <c r="C19" s="37"/>
      <c r="D19" s="217"/>
      <c r="E19" s="40"/>
      <c r="F19" s="23" t="s">
        <v>610</v>
      </c>
      <c r="G19" s="24" t="s">
        <v>611</v>
      </c>
      <c r="H19" s="37"/>
      <c r="I19" s="217"/>
      <c r="J19" s="40"/>
      <c r="K19" s="23" t="s">
        <v>610</v>
      </c>
      <c r="L19" s="24" t="s">
        <v>611</v>
      </c>
      <c r="M19" s="37"/>
      <c r="N19" s="217"/>
      <c r="O19" s="40"/>
      <c r="P19" s="23" t="s">
        <v>610</v>
      </c>
      <c r="Q19" s="24" t="s">
        <v>611</v>
      </c>
      <c r="R19" s="37"/>
      <c r="S19" s="217"/>
    </row>
    <row r="20" spans="1:19" s="22" customFormat="1" ht="21.2" customHeight="1">
      <c r="A20" s="23" t="s">
        <v>555</v>
      </c>
      <c r="B20" s="24" t="s">
        <v>556</v>
      </c>
      <c r="C20" s="37"/>
      <c r="D20" s="217"/>
      <c r="E20" s="40"/>
      <c r="F20" s="23" t="s">
        <v>555</v>
      </c>
      <c r="G20" s="24" t="s">
        <v>556</v>
      </c>
      <c r="H20" s="37"/>
      <c r="I20" s="217"/>
      <c r="J20" s="40"/>
      <c r="K20" s="23" t="s">
        <v>555</v>
      </c>
      <c r="L20" s="24" t="s">
        <v>556</v>
      </c>
      <c r="M20" s="37"/>
      <c r="N20" s="217"/>
      <c r="O20" s="40"/>
      <c r="P20" s="23" t="s">
        <v>555</v>
      </c>
      <c r="Q20" s="24" t="s">
        <v>556</v>
      </c>
      <c r="R20" s="37"/>
      <c r="S20" s="217"/>
    </row>
    <row r="21" spans="1:19" s="22" customFormat="1" ht="21.2" customHeight="1">
      <c r="A21" s="23" t="s">
        <v>589</v>
      </c>
      <c r="B21" s="24" t="s">
        <v>590</v>
      </c>
      <c r="C21" s="37"/>
      <c r="D21" s="217"/>
      <c r="E21" s="40"/>
      <c r="F21" s="23" t="s">
        <v>589</v>
      </c>
      <c r="G21" s="24" t="s">
        <v>590</v>
      </c>
      <c r="H21" s="37"/>
      <c r="I21" s="217"/>
      <c r="J21" s="40"/>
      <c r="K21" s="23" t="s">
        <v>589</v>
      </c>
      <c r="L21" s="24" t="s">
        <v>590</v>
      </c>
      <c r="M21" s="37"/>
      <c r="N21" s="217"/>
      <c r="O21" s="40"/>
      <c r="P21" s="23" t="s">
        <v>589</v>
      </c>
      <c r="Q21" s="24" t="s">
        <v>590</v>
      </c>
      <c r="R21" s="37"/>
      <c r="S21" s="217"/>
    </row>
    <row r="22" spans="1:19" s="22" customFormat="1" ht="21.2" customHeight="1">
      <c r="A22" s="23" t="s">
        <v>583</v>
      </c>
      <c r="B22" s="24" t="s">
        <v>584</v>
      </c>
      <c r="C22" s="37"/>
      <c r="D22" s="217"/>
      <c r="E22" s="40"/>
      <c r="F22" s="23" t="s">
        <v>583</v>
      </c>
      <c r="G22" s="24" t="s">
        <v>584</v>
      </c>
      <c r="H22" s="37"/>
      <c r="I22" s="217"/>
      <c r="J22" s="40"/>
      <c r="K22" s="23" t="s">
        <v>583</v>
      </c>
      <c r="L22" s="24" t="s">
        <v>584</v>
      </c>
      <c r="M22" s="37"/>
      <c r="N22" s="217"/>
      <c r="O22" s="40"/>
      <c r="P22" s="23" t="s">
        <v>583</v>
      </c>
      <c r="Q22" s="24" t="s">
        <v>584</v>
      </c>
      <c r="R22" s="37"/>
      <c r="S22" s="217"/>
    </row>
    <row r="23" spans="1:19" s="22" customFormat="1" ht="21.2" customHeight="1">
      <c r="A23" s="23" t="s">
        <v>557</v>
      </c>
      <c r="B23" s="24" t="s">
        <v>558</v>
      </c>
      <c r="C23" s="37"/>
      <c r="D23" s="217"/>
      <c r="E23" s="40"/>
      <c r="F23" s="23" t="s">
        <v>557</v>
      </c>
      <c r="G23" s="24" t="s">
        <v>558</v>
      </c>
      <c r="H23" s="37"/>
      <c r="I23" s="217"/>
      <c r="J23" s="40"/>
      <c r="K23" s="23" t="s">
        <v>557</v>
      </c>
      <c r="L23" s="24" t="s">
        <v>558</v>
      </c>
      <c r="M23" s="37"/>
      <c r="N23" s="217"/>
      <c r="O23" s="40"/>
      <c r="P23" s="23" t="s">
        <v>557</v>
      </c>
      <c r="Q23" s="24" t="s">
        <v>558</v>
      </c>
      <c r="R23" s="37"/>
      <c r="S23" s="217"/>
    </row>
    <row r="24" spans="1:19" s="22" customFormat="1" ht="21.2" customHeight="1">
      <c r="A24" s="23" t="s">
        <v>559</v>
      </c>
      <c r="B24" s="24" t="s">
        <v>560</v>
      </c>
      <c r="C24" s="37"/>
      <c r="D24" s="217"/>
      <c r="E24" s="40"/>
      <c r="F24" s="23" t="s">
        <v>559</v>
      </c>
      <c r="G24" s="24" t="s">
        <v>560</v>
      </c>
      <c r="H24" s="37"/>
      <c r="I24" s="217"/>
      <c r="J24" s="40"/>
      <c r="K24" s="23" t="s">
        <v>559</v>
      </c>
      <c r="L24" s="24" t="s">
        <v>560</v>
      </c>
      <c r="M24" s="37"/>
      <c r="N24" s="217"/>
      <c r="O24" s="40"/>
      <c r="P24" s="23" t="s">
        <v>559</v>
      </c>
      <c r="Q24" s="24" t="s">
        <v>560</v>
      </c>
      <c r="R24" s="37"/>
      <c r="S24" s="217"/>
    </row>
    <row r="25" spans="1:19" s="22" customFormat="1" ht="21.2" customHeight="1">
      <c r="A25" s="23" t="s">
        <v>585</v>
      </c>
      <c r="B25" s="24" t="s">
        <v>586</v>
      </c>
      <c r="C25" s="37"/>
      <c r="D25" s="217"/>
      <c r="E25" s="40"/>
      <c r="F25" s="23" t="s">
        <v>585</v>
      </c>
      <c r="G25" s="24" t="s">
        <v>586</v>
      </c>
      <c r="H25" s="37"/>
      <c r="I25" s="217"/>
      <c r="J25" s="40"/>
      <c r="K25" s="23" t="s">
        <v>585</v>
      </c>
      <c r="L25" s="24" t="s">
        <v>586</v>
      </c>
      <c r="M25" s="37"/>
      <c r="N25" s="217"/>
      <c r="O25" s="40"/>
      <c r="P25" s="23" t="s">
        <v>585</v>
      </c>
      <c r="Q25" s="24" t="s">
        <v>586</v>
      </c>
      <c r="R25" s="37"/>
      <c r="S25" s="217"/>
    </row>
    <row r="26" spans="1:19" s="22" customFormat="1" ht="21.2" customHeight="1">
      <c r="A26" s="23" t="s">
        <v>105</v>
      </c>
      <c r="B26" s="23" t="s">
        <v>612</v>
      </c>
      <c r="C26" s="38"/>
      <c r="D26" s="217"/>
      <c r="E26" s="40"/>
      <c r="F26" s="23" t="s">
        <v>105</v>
      </c>
      <c r="G26" s="23" t="s">
        <v>612</v>
      </c>
      <c r="H26" s="38"/>
      <c r="I26" s="217"/>
      <c r="J26" s="40"/>
      <c r="K26" s="23" t="s">
        <v>105</v>
      </c>
      <c r="L26" s="23" t="s">
        <v>612</v>
      </c>
      <c r="M26" s="38"/>
      <c r="N26" s="217"/>
      <c r="O26" s="40"/>
      <c r="P26" s="23" t="s">
        <v>105</v>
      </c>
      <c r="Q26" s="23" t="s">
        <v>612</v>
      </c>
      <c r="R26" s="38"/>
      <c r="S26" s="217"/>
    </row>
    <row r="27" spans="1:19" s="22" customFormat="1" ht="21.2" customHeight="1">
      <c r="A27" s="23" t="s">
        <v>107</v>
      </c>
      <c r="B27" s="24" t="s">
        <v>564</v>
      </c>
      <c r="C27" s="37"/>
      <c r="D27" s="217"/>
      <c r="E27" s="40"/>
      <c r="F27" s="23" t="s">
        <v>107</v>
      </c>
      <c r="G27" s="24" t="s">
        <v>564</v>
      </c>
      <c r="H27" s="37"/>
      <c r="I27" s="217"/>
      <c r="J27" s="40"/>
      <c r="K27" s="23" t="s">
        <v>107</v>
      </c>
      <c r="L27" s="24" t="s">
        <v>564</v>
      </c>
      <c r="M27" s="37"/>
      <c r="N27" s="217"/>
      <c r="O27" s="40"/>
      <c r="P27" s="23" t="s">
        <v>107</v>
      </c>
      <c r="Q27" s="24" t="s">
        <v>564</v>
      </c>
      <c r="R27" s="37"/>
      <c r="S27" s="217"/>
    </row>
    <row r="28" spans="1:19" s="22" customFormat="1" ht="21.2" customHeight="1">
      <c r="A28" s="23" t="s">
        <v>108</v>
      </c>
      <c r="B28" s="24" t="s">
        <v>613</v>
      </c>
      <c r="C28" s="37"/>
      <c r="D28" s="217"/>
      <c r="E28" s="40"/>
      <c r="F28" s="23" t="s">
        <v>108</v>
      </c>
      <c r="G28" s="24" t="s">
        <v>613</v>
      </c>
      <c r="H28" s="37"/>
      <c r="I28" s="217"/>
      <c r="J28" s="40"/>
      <c r="K28" s="23" t="s">
        <v>108</v>
      </c>
      <c r="L28" s="24" t="s">
        <v>613</v>
      </c>
      <c r="M28" s="37"/>
      <c r="N28" s="217"/>
      <c r="O28" s="40"/>
      <c r="P28" s="23" t="s">
        <v>108</v>
      </c>
      <c r="Q28" s="24" t="s">
        <v>613</v>
      </c>
      <c r="R28" s="37"/>
      <c r="S28" s="217"/>
    </row>
    <row r="29" spans="1:19" s="22" customFormat="1" ht="21.2" customHeight="1">
      <c r="A29" s="23" t="s">
        <v>438</v>
      </c>
      <c r="B29" s="24" t="s">
        <v>614</v>
      </c>
      <c r="C29" s="37"/>
      <c r="D29" s="217"/>
      <c r="E29" s="40"/>
      <c r="F29" s="23" t="s">
        <v>438</v>
      </c>
      <c r="G29" s="24" t="s">
        <v>614</v>
      </c>
      <c r="H29" s="37"/>
      <c r="I29" s="217"/>
      <c r="J29" s="40"/>
      <c r="K29" s="23" t="s">
        <v>438</v>
      </c>
      <c r="L29" s="24" t="s">
        <v>614</v>
      </c>
      <c r="M29" s="37"/>
      <c r="N29" s="217"/>
      <c r="O29" s="40"/>
      <c r="P29" s="23" t="s">
        <v>438</v>
      </c>
      <c r="Q29" s="24" t="s">
        <v>614</v>
      </c>
      <c r="R29" s="37"/>
      <c r="S29" s="217"/>
    </row>
    <row r="30" spans="1:19" s="22" customFormat="1" ht="21.2" customHeight="1">
      <c r="A30" s="23" t="s">
        <v>615</v>
      </c>
      <c r="B30" s="24" t="s">
        <v>616</v>
      </c>
      <c r="C30" s="37"/>
      <c r="D30" s="217"/>
      <c r="E30" s="40"/>
      <c r="F30" s="23" t="s">
        <v>615</v>
      </c>
      <c r="G30" s="24" t="s">
        <v>616</v>
      </c>
      <c r="H30" s="37"/>
      <c r="I30" s="217"/>
      <c r="J30" s="40"/>
      <c r="K30" s="23" t="s">
        <v>615</v>
      </c>
      <c r="L30" s="24" t="s">
        <v>616</v>
      </c>
      <c r="M30" s="37"/>
      <c r="N30" s="217"/>
      <c r="O30" s="40"/>
      <c r="P30" s="23" t="s">
        <v>615</v>
      </c>
      <c r="Q30" s="24" t="s">
        <v>616</v>
      </c>
      <c r="R30" s="37"/>
      <c r="S30" s="217"/>
    </row>
    <row r="31" spans="1:19" s="22" customFormat="1" ht="21.2" customHeight="1">
      <c r="A31" s="23" t="s">
        <v>114</v>
      </c>
      <c r="B31" s="24" t="s">
        <v>617</v>
      </c>
      <c r="C31" s="37"/>
      <c r="D31" s="217"/>
      <c r="E31" s="40"/>
      <c r="F31" s="23" t="s">
        <v>114</v>
      </c>
      <c r="G31" s="24" t="s">
        <v>617</v>
      </c>
      <c r="H31" s="37"/>
      <c r="I31" s="217"/>
      <c r="J31" s="40"/>
      <c r="K31" s="23" t="s">
        <v>114</v>
      </c>
      <c r="L31" s="24" t="s">
        <v>617</v>
      </c>
      <c r="M31" s="37"/>
      <c r="N31" s="217"/>
      <c r="O31" s="40"/>
      <c r="P31" s="23" t="s">
        <v>114</v>
      </c>
      <c r="Q31" s="24" t="s">
        <v>617</v>
      </c>
      <c r="R31" s="37"/>
      <c r="S31" s="217"/>
    </row>
    <row r="32" spans="1:19" s="22" customFormat="1" ht="21.2" customHeight="1">
      <c r="A32" s="23" t="s">
        <v>570</v>
      </c>
      <c r="B32" s="24" t="s">
        <v>618</v>
      </c>
      <c r="C32" s="38"/>
      <c r="D32" s="217"/>
      <c r="E32" s="40"/>
      <c r="F32" s="23" t="s">
        <v>570</v>
      </c>
      <c r="G32" s="24" t="s">
        <v>618</v>
      </c>
      <c r="H32" s="38"/>
      <c r="I32" s="217"/>
      <c r="J32" s="40"/>
      <c r="K32" s="23" t="s">
        <v>570</v>
      </c>
      <c r="L32" s="24" t="s">
        <v>618</v>
      </c>
      <c r="M32" s="38"/>
      <c r="N32" s="217"/>
      <c r="O32" s="40"/>
      <c r="P32" s="23" t="s">
        <v>570</v>
      </c>
      <c r="Q32" s="24" t="s">
        <v>618</v>
      </c>
      <c r="R32" s="38"/>
      <c r="S32" s="217"/>
    </row>
    <row r="33" spans="1:19" s="22" customFormat="1" ht="21.2" customHeight="1">
      <c r="A33" s="23" t="s">
        <v>116</v>
      </c>
      <c r="B33" s="24" t="s">
        <v>619</v>
      </c>
      <c r="C33" s="37"/>
      <c r="D33" s="217"/>
      <c r="E33" s="40"/>
      <c r="F33" s="23" t="s">
        <v>116</v>
      </c>
      <c r="G33" s="24" t="s">
        <v>619</v>
      </c>
      <c r="H33" s="37"/>
      <c r="I33" s="217"/>
      <c r="J33" s="40"/>
      <c r="K33" s="23" t="s">
        <v>116</v>
      </c>
      <c r="L33" s="24" t="s">
        <v>619</v>
      </c>
      <c r="M33" s="37"/>
      <c r="N33" s="217"/>
      <c r="O33" s="40"/>
      <c r="P33" s="23" t="s">
        <v>116</v>
      </c>
      <c r="Q33" s="24" t="s">
        <v>619</v>
      </c>
      <c r="R33" s="37"/>
      <c r="S33" s="217"/>
    </row>
    <row r="34" spans="1:19" s="22" customFormat="1" ht="21.2" customHeight="1">
      <c r="A34" s="23" t="s">
        <v>480</v>
      </c>
      <c r="B34" s="24" t="s">
        <v>620</v>
      </c>
      <c r="C34" s="37"/>
      <c r="D34" s="217"/>
      <c r="E34" s="40"/>
      <c r="F34" s="23" t="s">
        <v>480</v>
      </c>
      <c r="G34" s="24" t="s">
        <v>620</v>
      </c>
      <c r="H34" s="37"/>
      <c r="I34" s="217"/>
      <c r="J34" s="40"/>
      <c r="K34" s="23" t="s">
        <v>480</v>
      </c>
      <c r="L34" s="24" t="s">
        <v>620</v>
      </c>
      <c r="M34" s="37"/>
      <c r="N34" s="217"/>
      <c r="O34" s="40"/>
      <c r="P34" s="23" t="s">
        <v>480</v>
      </c>
      <c r="Q34" s="24" t="s">
        <v>620</v>
      </c>
      <c r="R34" s="37"/>
      <c r="S34" s="217"/>
    </row>
    <row r="35" spans="1:19" s="22" customFormat="1" ht="21.2" customHeight="1">
      <c r="A35" s="23" t="s">
        <v>110</v>
      </c>
      <c r="B35" s="24" t="s">
        <v>621</v>
      </c>
      <c r="C35" s="37"/>
      <c r="D35" s="217"/>
      <c r="E35" s="40"/>
      <c r="F35" s="23" t="s">
        <v>110</v>
      </c>
      <c r="G35" s="24" t="s">
        <v>621</v>
      </c>
      <c r="H35" s="37"/>
      <c r="I35" s="217"/>
      <c r="J35" s="40"/>
      <c r="K35" s="23" t="s">
        <v>110</v>
      </c>
      <c r="L35" s="24" t="s">
        <v>621</v>
      </c>
      <c r="M35" s="37"/>
      <c r="N35" s="217"/>
      <c r="O35" s="40"/>
      <c r="P35" s="23" t="s">
        <v>110</v>
      </c>
      <c r="Q35" s="24" t="s">
        <v>621</v>
      </c>
      <c r="R35" s="37"/>
      <c r="S35" s="217"/>
    </row>
    <row r="36" spans="1:19" s="22" customFormat="1" ht="21.2" customHeight="1">
      <c r="A36" s="44" t="s">
        <v>112</v>
      </c>
      <c r="B36" s="24" t="s">
        <v>622</v>
      </c>
      <c r="C36" s="37"/>
      <c r="D36" s="217"/>
      <c r="E36" s="40"/>
      <c r="F36" s="44" t="s">
        <v>112</v>
      </c>
      <c r="G36" s="24" t="s">
        <v>622</v>
      </c>
      <c r="H36" s="37"/>
      <c r="I36" s="217"/>
      <c r="J36" s="40"/>
      <c r="K36" s="44" t="s">
        <v>112</v>
      </c>
      <c r="L36" s="24" t="s">
        <v>622</v>
      </c>
      <c r="M36" s="37"/>
      <c r="N36" s="217"/>
      <c r="O36" s="40"/>
      <c r="P36" s="44" t="s">
        <v>112</v>
      </c>
      <c r="Q36" s="24" t="s">
        <v>622</v>
      </c>
      <c r="R36" s="37"/>
      <c r="S36" s="217"/>
    </row>
    <row r="37" spans="1:19" s="22" customFormat="1" ht="21.2" customHeight="1">
      <c r="A37" s="23" t="s">
        <v>502</v>
      </c>
      <c r="B37" s="24" t="s">
        <v>623</v>
      </c>
      <c r="C37" s="37"/>
      <c r="D37" s="217"/>
      <c r="E37" s="40"/>
      <c r="F37" s="23" t="s">
        <v>502</v>
      </c>
      <c r="G37" s="24" t="s">
        <v>623</v>
      </c>
      <c r="H37" s="37"/>
      <c r="I37" s="217"/>
      <c r="J37" s="40"/>
      <c r="K37" s="23" t="s">
        <v>502</v>
      </c>
      <c r="L37" s="24" t="s">
        <v>623</v>
      </c>
      <c r="M37" s="37"/>
      <c r="N37" s="217"/>
      <c r="O37" s="40"/>
      <c r="P37" s="23" t="s">
        <v>502</v>
      </c>
      <c r="Q37" s="24" t="s">
        <v>623</v>
      </c>
      <c r="R37" s="37"/>
      <c r="S37" s="217"/>
    </row>
    <row r="38" spans="1:19" s="22" customFormat="1" ht="21.2" customHeight="1">
      <c r="A38" s="23" t="s">
        <v>504</v>
      </c>
      <c r="B38" s="24" t="s">
        <v>624</v>
      </c>
      <c r="C38" s="37"/>
      <c r="D38" s="217"/>
      <c r="E38" s="40"/>
      <c r="F38" s="23" t="s">
        <v>504</v>
      </c>
      <c r="G38" s="24" t="s">
        <v>624</v>
      </c>
      <c r="H38" s="37"/>
      <c r="I38" s="217"/>
      <c r="J38" s="40"/>
      <c r="K38" s="23" t="s">
        <v>504</v>
      </c>
      <c r="L38" s="24" t="s">
        <v>624</v>
      </c>
      <c r="M38" s="37"/>
      <c r="N38" s="217"/>
      <c r="O38" s="40"/>
      <c r="P38" s="23" t="s">
        <v>504</v>
      </c>
      <c r="Q38" s="24" t="s">
        <v>624</v>
      </c>
      <c r="R38" s="37"/>
      <c r="S38" s="217"/>
    </row>
    <row r="39" spans="1:19" s="22" customFormat="1" ht="21.2" customHeight="1">
      <c r="A39" s="23" t="s">
        <v>506</v>
      </c>
      <c r="B39" s="24" t="s">
        <v>625</v>
      </c>
      <c r="C39" s="37"/>
      <c r="D39" s="217"/>
      <c r="E39" s="40"/>
      <c r="F39" s="23" t="s">
        <v>506</v>
      </c>
      <c r="G39" s="24" t="s">
        <v>625</v>
      </c>
      <c r="H39" s="37"/>
      <c r="I39" s="217"/>
      <c r="J39" s="40"/>
      <c r="K39" s="23" t="s">
        <v>506</v>
      </c>
      <c r="L39" s="24" t="s">
        <v>625</v>
      </c>
      <c r="M39" s="37"/>
      <c r="N39" s="217"/>
      <c r="O39" s="40"/>
      <c r="P39" s="23" t="s">
        <v>506</v>
      </c>
      <c r="Q39" s="24" t="s">
        <v>625</v>
      </c>
      <c r="R39" s="37"/>
      <c r="S39" s="217"/>
    </row>
    <row r="40" spans="1:19" s="22" customFormat="1" ht="21.2" customHeight="1">
      <c r="A40" s="23"/>
      <c r="B40" s="24"/>
      <c r="C40" s="37"/>
      <c r="D40" s="217"/>
      <c r="E40" s="40"/>
      <c r="F40" s="23"/>
      <c r="G40" s="24"/>
      <c r="H40" s="37"/>
      <c r="I40" s="217"/>
      <c r="J40" s="40"/>
      <c r="K40" s="23"/>
      <c r="L40" s="24"/>
      <c r="M40" s="37"/>
      <c r="N40" s="217"/>
      <c r="O40" s="40"/>
      <c r="P40" s="23"/>
      <c r="Q40" s="24"/>
      <c r="R40" s="37"/>
      <c r="S40" s="217"/>
    </row>
    <row r="41" spans="1:19" s="22" customFormat="1" ht="21.2" customHeight="1">
      <c r="A41" s="23"/>
      <c r="B41" s="24"/>
      <c r="C41" s="37"/>
      <c r="D41" s="217"/>
      <c r="E41" s="40"/>
      <c r="F41" s="23"/>
      <c r="G41" s="24"/>
      <c r="H41" s="37"/>
      <c r="I41" s="217"/>
      <c r="J41" s="40"/>
      <c r="K41" s="23"/>
      <c r="L41" s="24"/>
      <c r="M41" s="37"/>
      <c r="N41" s="217"/>
      <c r="O41" s="40"/>
      <c r="P41" s="23"/>
      <c r="Q41" s="24"/>
      <c r="R41" s="37"/>
      <c r="S41" s="217"/>
    </row>
    <row r="42" spans="1:19" s="22" customFormat="1" ht="21.2" customHeight="1">
      <c r="A42" s="23"/>
      <c r="B42" s="24"/>
      <c r="C42" s="37"/>
      <c r="D42" s="217"/>
      <c r="E42" s="40"/>
      <c r="F42" s="23"/>
      <c r="G42" s="24"/>
      <c r="H42" s="37"/>
      <c r="I42" s="217"/>
      <c r="J42" s="40"/>
      <c r="K42" s="23"/>
      <c r="L42" s="24"/>
      <c r="M42" s="37"/>
      <c r="N42" s="217"/>
      <c r="O42" s="40"/>
      <c r="P42" s="23"/>
      <c r="Q42" s="24"/>
      <c r="R42" s="37"/>
      <c r="S42" s="217"/>
    </row>
    <row r="43" spans="1:19" s="22" customFormat="1" ht="21.2" customHeight="1">
      <c r="A43" s="23"/>
      <c r="B43" s="24"/>
      <c r="C43" s="37"/>
      <c r="D43" s="217"/>
      <c r="E43" s="40"/>
      <c r="F43" s="23"/>
      <c r="G43" s="24"/>
      <c r="H43" s="37"/>
      <c r="I43" s="217"/>
      <c r="J43" s="40"/>
      <c r="K43" s="23"/>
      <c r="L43" s="24"/>
      <c r="M43" s="37"/>
      <c r="N43" s="217"/>
      <c r="O43" s="40"/>
      <c r="P43" s="23"/>
      <c r="Q43" s="24"/>
      <c r="R43" s="37"/>
      <c r="S43" s="217"/>
    </row>
    <row r="44" spans="1:19" s="22" customFormat="1" ht="21.2" customHeight="1">
      <c r="A44" s="23"/>
      <c r="B44" s="24"/>
      <c r="C44" s="37"/>
      <c r="D44" s="217"/>
      <c r="E44" s="40"/>
      <c r="F44" s="23"/>
      <c r="G44" s="24"/>
      <c r="H44" s="37"/>
      <c r="I44" s="217"/>
      <c r="J44" s="40"/>
      <c r="K44" s="23"/>
      <c r="L44" s="24"/>
      <c r="M44" s="37"/>
      <c r="N44" s="217"/>
      <c r="O44" s="40"/>
      <c r="P44" s="23"/>
      <c r="Q44" s="24"/>
      <c r="R44" s="37"/>
      <c r="S44" s="217"/>
    </row>
    <row r="45" spans="1:19" s="22" customFormat="1" ht="21.2" customHeight="1">
      <c r="A45" s="23"/>
      <c r="B45" s="24"/>
      <c r="C45" s="37"/>
      <c r="D45" s="217"/>
      <c r="E45" s="40"/>
      <c r="F45" s="23"/>
      <c r="G45" s="24"/>
      <c r="H45" s="37"/>
      <c r="I45" s="217"/>
      <c r="J45" s="40"/>
      <c r="K45" s="23"/>
      <c r="L45" s="24"/>
      <c r="M45" s="37"/>
      <c r="N45" s="217"/>
      <c r="O45" s="40"/>
      <c r="P45" s="23"/>
      <c r="Q45" s="24"/>
      <c r="R45" s="37"/>
      <c r="S45" s="217"/>
    </row>
    <row r="46" spans="1:19" s="22" customFormat="1" ht="21.2" customHeight="1">
      <c r="A46" s="23"/>
      <c r="B46" s="24"/>
      <c r="C46" s="37"/>
      <c r="D46" s="217"/>
      <c r="E46" s="40"/>
      <c r="F46" s="23"/>
      <c r="G46" s="24"/>
      <c r="H46" s="37"/>
      <c r="I46" s="217"/>
      <c r="J46" s="40"/>
      <c r="K46" s="23"/>
      <c r="L46" s="24"/>
      <c r="M46" s="37"/>
      <c r="N46" s="217"/>
      <c r="O46" s="40"/>
      <c r="P46" s="23"/>
      <c r="Q46" s="24"/>
      <c r="R46" s="37"/>
      <c r="S46" s="217"/>
    </row>
    <row r="47" spans="1:19" ht="23.45" customHeight="1">
      <c r="A47" s="271" t="s">
        <v>187</v>
      </c>
      <c r="B47" s="272"/>
      <c r="C47" s="246"/>
      <c r="D47" s="35"/>
      <c r="E47" s="40"/>
      <c r="F47" s="272" t="s">
        <v>187</v>
      </c>
      <c r="G47" s="360"/>
      <c r="H47" s="246"/>
      <c r="I47" s="35"/>
      <c r="J47" s="40"/>
      <c r="K47" s="272" t="s">
        <v>187</v>
      </c>
      <c r="L47" s="360"/>
      <c r="M47" s="246"/>
      <c r="N47" s="35"/>
      <c r="O47" s="40"/>
      <c r="P47" s="271" t="s">
        <v>187</v>
      </c>
      <c r="Q47" s="272"/>
      <c r="R47" s="246"/>
      <c r="S47" s="35"/>
    </row>
    <row r="48" spans="1:19" ht="22.7" customHeight="1">
      <c r="A48" s="245" t="s">
        <v>577</v>
      </c>
      <c r="B48" s="245"/>
      <c r="C48" s="216"/>
      <c r="D48" s="227"/>
      <c r="E48" s="40"/>
      <c r="F48" s="245" t="s">
        <v>577</v>
      </c>
      <c r="G48" s="245"/>
      <c r="H48" s="216"/>
      <c r="I48" s="227"/>
      <c r="J48" s="40"/>
      <c r="K48" s="245" t="s">
        <v>577</v>
      </c>
      <c r="L48" s="245"/>
      <c r="M48" s="216"/>
      <c r="N48" s="227"/>
      <c r="O48" s="40"/>
      <c r="P48" s="245" t="s">
        <v>577</v>
      </c>
      <c r="Q48" s="245"/>
      <c r="R48" s="216"/>
      <c r="S48" s="227"/>
    </row>
    <row r="49" spans="1:19" ht="22.7" customHeight="1">
      <c r="A49" s="245" t="s">
        <v>578</v>
      </c>
      <c r="B49" s="245"/>
      <c r="C49" s="216"/>
      <c r="D49" s="227"/>
      <c r="E49" s="40"/>
      <c r="F49" s="245" t="s">
        <v>578</v>
      </c>
      <c r="G49" s="245"/>
      <c r="H49" s="216"/>
      <c r="I49" s="227"/>
      <c r="J49" s="40"/>
      <c r="K49" s="245" t="s">
        <v>578</v>
      </c>
      <c r="L49" s="245"/>
      <c r="M49" s="216"/>
      <c r="N49" s="227"/>
      <c r="O49" s="40"/>
      <c r="P49" s="245" t="s">
        <v>578</v>
      </c>
      <c r="Q49" s="245"/>
      <c r="R49" s="216"/>
      <c r="S49" s="227"/>
    </row>
    <row r="50" spans="1:19" ht="22.7" customHeight="1">
      <c r="A50" s="245" t="s">
        <v>579</v>
      </c>
      <c r="B50" s="245"/>
      <c r="C50" s="216"/>
      <c r="D50" s="227"/>
      <c r="E50" s="40"/>
      <c r="F50" s="245" t="s">
        <v>579</v>
      </c>
      <c r="G50" s="245"/>
      <c r="H50" s="216"/>
      <c r="I50" s="227"/>
      <c r="J50" s="40"/>
      <c r="K50" s="245" t="s">
        <v>579</v>
      </c>
      <c r="L50" s="245"/>
      <c r="M50" s="216"/>
      <c r="N50" s="227"/>
      <c r="O50" s="40"/>
      <c r="P50" s="245" t="s">
        <v>579</v>
      </c>
      <c r="Q50" s="245"/>
      <c r="R50" s="216"/>
      <c r="S50" s="227"/>
    </row>
    <row r="51" spans="1:19" s="34" customFormat="1" ht="27.2" hidden="1" customHeight="1">
      <c r="A51" s="275" t="s">
        <v>194</v>
      </c>
      <c r="B51" s="276"/>
      <c r="C51" s="276"/>
      <c r="D51" s="276"/>
      <c r="E51" s="40"/>
      <c r="F51" s="275" t="s">
        <v>194</v>
      </c>
      <c r="G51" s="276"/>
      <c r="H51" s="276"/>
      <c r="I51" s="276"/>
      <c r="J51" s="40"/>
      <c r="K51" s="275" t="s">
        <v>194</v>
      </c>
      <c r="L51" s="276"/>
      <c r="M51" s="276"/>
      <c r="N51" s="292"/>
      <c r="O51" s="40"/>
      <c r="P51" s="275" t="s">
        <v>194</v>
      </c>
      <c r="Q51" s="276"/>
      <c r="R51" s="276"/>
      <c r="S51" s="292"/>
    </row>
    <row r="52" spans="1:19" s="34" customFormat="1" ht="22.7" hidden="1" customHeight="1">
      <c r="A52" s="277" t="s">
        <v>195</v>
      </c>
      <c r="B52" s="278"/>
      <c r="C52" s="278"/>
      <c r="D52" s="278"/>
      <c r="E52" s="41"/>
      <c r="F52" s="277" t="s">
        <v>195</v>
      </c>
      <c r="G52" s="278"/>
      <c r="H52" s="278"/>
      <c r="I52" s="278"/>
      <c r="J52" s="41"/>
      <c r="K52" s="277" t="s">
        <v>195</v>
      </c>
      <c r="L52" s="278"/>
      <c r="M52" s="278"/>
      <c r="N52" s="291"/>
      <c r="O52" s="41"/>
      <c r="P52" s="277" t="s">
        <v>195</v>
      </c>
      <c r="Q52" s="278"/>
      <c r="R52" s="278"/>
      <c r="S52" s="291"/>
    </row>
    <row r="53" spans="1:19" ht="23.45" customHeight="1"/>
  </sheetData>
  <mergeCells count="21">
    <mergeCell ref="A4:D4"/>
    <mergeCell ref="F4:I4"/>
    <mergeCell ref="K4:N4"/>
    <mergeCell ref="P4:S4"/>
    <mergeCell ref="A1:S1"/>
    <mergeCell ref="A2:N2"/>
    <mergeCell ref="A3:D3"/>
    <mergeCell ref="F3:N3"/>
    <mergeCell ref="P3:S3"/>
    <mergeCell ref="A52:D52"/>
    <mergeCell ref="F52:I52"/>
    <mergeCell ref="K52:N52"/>
    <mergeCell ref="P52:S52"/>
    <mergeCell ref="A47:B47"/>
    <mergeCell ref="F47:G47"/>
    <mergeCell ref="K47:L47"/>
    <mergeCell ref="P47:Q47"/>
    <mergeCell ref="A51:D51"/>
    <mergeCell ref="F51:I51"/>
    <mergeCell ref="K51:N51"/>
    <mergeCell ref="P51:S51"/>
  </mergeCells>
  <phoneticPr fontId="17" type="noConversion"/>
  <pageMargins left="0.31496062992125984" right="0" top="7.874015748031496E-2" bottom="0" header="0.31496062992125984" footer="0.31496062992125984"/>
  <pageSetup paperSize="9" scale="75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EA48A-7116-4BB4-BE15-EDA57960232A}">
  <sheetPr>
    <tabColor rgb="FFC00000"/>
  </sheetPr>
  <dimension ref="A1:T83"/>
  <sheetViews>
    <sheetView topLeftCell="A3" zoomScale="90" zoomScaleNormal="90" workbookViewId="0">
      <selection activeCell="V77" sqref="V77"/>
    </sheetView>
  </sheetViews>
  <sheetFormatPr defaultColWidth="9" defaultRowHeight="18.75" customHeight="1"/>
  <cols>
    <col min="1" max="1" width="4.75" style="21" customWidth="1"/>
    <col min="2" max="2" width="15.25" style="21" customWidth="1"/>
    <col min="3" max="3" width="3.875" style="21" customWidth="1"/>
    <col min="4" max="4" width="6.25" style="21" customWidth="1"/>
    <col min="5" max="5" width="0.375" style="21" customWidth="1"/>
    <col min="6" max="6" width="4.75" style="21" customWidth="1"/>
    <col min="7" max="7" width="15.25" style="21" customWidth="1"/>
    <col min="8" max="8" width="3.875" style="21" customWidth="1"/>
    <col min="9" max="9" width="6.25" style="21" customWidth="1"/>
    <col min="10" max="10" width="0.375" style="21" customWidth="1"/>
    <col min="11" max="11" width="4.75" style="21" customWidth="1"/>
    <col min="12" max="12" width="15.25" style="21" customWidth="1"/>
    <col min="13" max="13" width="3.875" style="21" customWidth="1"/>
    <col min="14" max="14" width="6.25" style="21" customWidth="1"/>
    <col min="15" max="15" width="0.375" style="21" customWidth="1"/>
    <col min="16" max="16" width="4.75" style="21" customWidth="1"/>
    <col min="17" max="17" width="15.25" style="21" customWidth="1"/>
    <col min="18" max="18" width="3.875" style="21" customWidth="1"/>
    <col min="19" max="19" width="6.25" style="21" customWidth="1"/>
    <col min="20" max="16384" width="9" style="21"/>
  </cols>
  <sheetData>
    <row r="1" spans="1:20" ht="19.7" hidden="1" customHeight="1">
      <c r="A1" s="264" t="s">
        <v>144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  <c r="R1" s="264"/>
      <c r="S1" s="264"/>
    </row>
    <row r="2" spans="1:20" ht="18.75" hidden="1" customHeight="1">
      <c r="A2" s="264" t="s">
        <v>1</v>
      </c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</row>
    <row r="3" spans="1:20" s="34" customFormat="1" ht="26.45" customHeight="1">
      <c r="A3" s="301" t="s">
        <v>144</v>
      </c>
      <c r="B3" s="301"/>
      <c r="C3" s="301"/>
      <c r="D3" s="301"/>
      <c r="E3" s="213"/>
      <c r="F3" s="302" t="s">
        <v>293</v>
      </c>
      <c r="G3" s="302"/>
      <c r="H3" s="302"/>
      <c r="I3" s="302"/>
      <c r="J3" s="302"/>
      <c r="K3" s="302"/>
      <c r="L3" s="302"/>
      <c r="M3" s="302"/>
      <c r="N3" s="302"/>
      <c r="O3" s="212"/>
      <c r="P3" s="382" t="s">
        <v>458</v>
      </c>
      <c r="Q3" s="382"/>
      <c r="R3" s="382"/>
      <c r="S3" s="382"/>
      <c r="T3" s="214"/>
    </row>
    <row r="4" spans="1:20" ht="25.5" customHeight="1">
      <c r="A4" s="295" t="s">
        <v>544</v>
      </c>
      <c r="B4" s="295"/>
      <c r="C4" s="295"/>
      <c r="D4" s="295"/>
      <c r="E4" s="39"/>
      <c r="F4" s="295" t="s">
        <v>544</v>
      </c>
      <c r="G4" s="295"/>
      <c r="H4" s="295"/>
      <c r="I4" s="295"/>
      <c r="J4" s="39"/>
      <c r="K4" s="295" t="s">
        <v>544</v>
      </c>
      <c r="L4" s="295"/>
      <c r="M4" s="295"/>
      <c r="N4" s="295"/>
      <c r="O4" s="39"/>
      <c r="P4" s="295" t="s">
        <v>544</v>
      </c>
      <c r="Q4" s="295"/>
      <c r="R4" s="295"/>
      <c r="S4" s="295"/>
    </row>
    <row r="5" spans="1:20" ht="21.95" customHeight="1">
      <c r="A5" s="29" t="s">
        <v>93</v>
      </c>
      <c r="B5" s="220" t="s">
        <v>467</v>
      </c>
      <c r="C5" s="36" t="s">
        <v>297</v>
      </c>
      <c r="D5" s="220" t="s">
        <v>298</v>
      </c>
      <c r="E5" s="40"/>
      <c r="F5" s="29" t="s">
        <v>93</v>
      </c>
      <c r="G5" s="220" t="s">
        <v>467</v>
      </c>
      <c r="H5" s="36" t="s">
        <v>297</v>
      </c>
      <c r="I5" s="220" t="s">
        <v>298</v>
      </c>
      <c r="J5" s="40"/>
      <c r="K5" s="29" t="s">
        <v>93</v>
      </c>
      <c r="L5" s="220" t="s">
        <v>467</v>
      </c>
      <c r="M5" s="36" t="s">
        <v>297</v>
      </c>
      <c r="N5" s="220" t="s">
        <v>298</v>
      </c>
      <c r="O5" s="40"/>
      <c r="P5" s="29" t="s">
        <v>93</v>
      </c>
      <c r="Q5" s="220" t="s">
        <v>467</v>
      </c>
      <c r="R5" s="36" t="s">
        <v>297</v>
      </c>
      <c r="S5" s="220" t="s">
        <v>298</v>
      </c>
    </row>
    <row r="6" spans="1:20" s="22" customFormat="1" ht="25.15" hidden="1" customHeight="1">
      <c r="A6" s="25" t="s">
        <v>626</v>
      </c>
      <c r="B6" s="26" t="s">
        <v>627</v>
      </c>
      <c r="C6" s="37"/>
      <c r="D6" s="27"/>
      <c r="E6" s="40"/>
      <c r="F6" s="25" t="s">
        <v>626</v>
      </c>
      <c r="G6" s="26" t="s">
        <v>627</v>
      </c>
      <c r="H6" s="37"/>
      <c r="I6" s="27"/>
      <c r="J6" s="40"/>
      <c r="K6" s="25" t="s">
        <v>626</v>
      </c>
      <c r="L6" s="26" t="s">
        <v>627</v>
      </c>
      <c r="M6" s="37"/>
      <c r="N6" s="27"/>
      <c r="O6" s="40"/>
      <c r="P6" s="25" t="s">
        <v>626</v>
      </c>
      <c r="Q6" s="26" t="s">
        <v>627</v>
      </c>
      <c r="R6" s="37"/>
      <c r="S6" s="27"/>
    </row>
    <row r="7" spans="1:20" s="22" customFormat="1" ht="21.2" customHeight="1">
      <c r="A7" s="23" t="s">
        <v>530</v>
      </c>
      <c r="B7" s="24" t="s">
        <v>628</v>
      </c>
      <c r="C7" s="37"/>
      <c r="D7" s="217"/>
      <c r="E7" s="40"/>
      <c r="F7" s="23" t="s">
        <v>530</v>
      </c>
      <c r="G7" s="24" t="s">
        <v>628</v>
      </c>
      <c r="H7" s="37"/>
      <c r="I7" s="217"/>
      <c r="J7" s="40"/>
      <c r="K7" s="23" t="s">
        <v>530</v>
      </c>
      <c r="L7" s="24" t="s">
        <v>628</v>
      </c>
      <c r="M7" s="37"/>
      <c r="N7" s="217"/>
      <c r="O7" s="40"/>
      <c r="P7" s="23" t="s">
        <v>530</v>
      </c>
      <c r="Q7" s="24" t="s">
        <v>628</v>
      </c>
      <c r="R7" s="37"/>
      <c r="S7" s="217"/>
    </row>
    <row r="8" spans="1:20" s="22" customFormat="1" ht="21.2" customHeight="1">
      <c r="A8" s="23" t="s">
        <v>416</v>
      </c>
      <c r="B8" s="24" t="s">
        <v>629</v>
      </c>
      <c r="C8" s="37"/>
      <c r="D8" s="217"/>
      <c r="E8" s="40"/>
      <c r="F8" s="23" t="s">
        <v>416</v>
      </c>
      <c r="G8" s="24" t="s">
        <v>629</v>
      </c>
      <c r="H8" s="37"/>
      <c r="I8" s="217"/>
      <c r="J8" s="40"/>
      <c r="K8" s="23" t="s">
        <v>416</v>
      </c>
      <c r="L8" s="24" t="s">
        <v>629</v>
      </c>
      <c r="M8" s="37"/>
      <c r="N8" s="217"/>
      <c r="O8" s="40"/>
      <c r="P8" s="23" t="s">
        <v>416</v>
      </c>
      <c r="Q8" s="24" t="s">
        <v>629</v>
      </c>
      <c r="R8" s="37"/>
      <c r="S8" s="217"/>
    </row>
    <row r="9" spans="1:20" s="22" customFormat="1" ht="21.2" customHeight="1">
      <c r="A9" s="23" t="s">
        <v>591</v>
      </c>
      <c r="B9" s="24" t="s">
        <v>597</v>
      </c>
      <c r="C9" s="37"/>
      <c r="D9" s="217"/>
      <c r="E9" s="40"/>
      <c r="F9" s="23" t="s">
        <v>591</v>
      </c>
      <c r="G9" s="24" t="s">
        <v>597</v>
      </c>
      <c r="H9" s="37"/>
      <c r="I9" s="217"/>
      <c r="J9" s="40"/>
      <c r="K9" s="23" t="s">
        <v>591</v>
      </c>
      <c r="L9" s="24" t="s">
        <v>597</v>
      </c>
      <c r="M9" s="37"/>
      <c r="N9" s="217"/>
      <c r="O9" s="40"/>
      <c r="P9" s="23" t="s">
        <v>591</v>
      </c>
      <c r="Q9" s="24" t="s">
        <v>597</v>
      </c>
      <c r="R9" s="37"/>
      <c r="S9" s="217"/>
    </row>
    <row r="10" spans="1:20" s="22" customFormat="1" ht="21.2" customHeight="1">
      <c r="A10" s="23" t="s">
        <v>421</v>
      </c>
      <c r="B10" s="24" t="s">
        <v>598</v>
      </c>
      <c r="C10" s="37"/>
      <c r="D10" s="217"/>
      <c r="E10" s="40"/>
      <c r="F10" s="23" t="s">
        <v>421</v>
      </c>
      <c r="G10" s="24" t="s">
        <v>598</v>
      </c>
      <c r="H10" s="37"/>
      <c r="I10" s="217"/>
      <c r="J10" s="40"/>
      <c r="K10" s="23" t="s">
        <v>421</v>
      </c>
      <c r="L10" s="24" t="s">
        <v>598</v>
      </c>
      <c r="M10" s="37"/>
      <c r="N10" s="217"/>
      <c r="O10" s="40"/>
      <c r="P10" s="23" t="s">
        <v>421</v>
      </c>
      <c r="Q10" s="24" t="s">
        <v>598</v>
      </c>
      <c r="R10" s="37"/>
      <c r="S10" s="217"/>
    </row>
    <row r="11" spans="1:20" s="22" customFormat="1" ht="21.2" customHeight="1">
      <c r="A11" s="23" t="s">
        <v>599</v>
      </c>
      <c r="B11" s="24" t="s">
        <v>600</v>
      </c>
      <c r="C11" s="37"/>
      <c r="D11" s="217"/>
      <c r="E11" s="40"/>
      <c r="F11" s="23" t="s">
        <v>599</v>
      </c>
      <c r="G11" s="24" t="s">
        <v>600</v>
      </c>
      <c r="H11" s="37"/>
      <c r="I11" s="217"/>
      <c r="J11" s="40"/>
      <c r="K11" s="23" t="s">
        <v>599</v>
      </c>
      <c r="L11" s="24" t="s">
        <v>600</v>
      </c>
      <c r="M11" s="37"/>
      <c r="N11" s="217"/>
      <c r="O11" s="40"/>
      <c r="P11" s="23" t="s">
        <v>599</v>
      </c>
      <c r="Q11" s="24" t="s">
        <v>600</v>
      </c>
      <c r="R11" s="37"/>
      <c r="S11" s="217"/>
    </row>
    <row r="12" spans="1:20" s="22" customFormat="1" ht="21.2" customHeight="1">
      <c r="A12" s="23" t="s">
        <v>101</v>
      </c>
      <c r="B12" s="24" t="s">
        <v>601</v>
      </c>
      <c r="C12" s="37"/>
      <c r="D12" s="217"/>
      <c r="E12" s="40"/>
      <c r="F12" s="23" t="s">
        <v>101</v>
      </c>
      <c r="G12" s="24" t="s">
        <v>601</v>
      </c>
      <c r="H12" s="37"/>
      <c r="I12" s="217"/>
      <c r="J12" s="40"/>
      <c r="K12" s="23" t="s">
        <v>101</v>
      </c>
      <c r="L12" s="24" t="s">
        <v>601</v>
      </c>
      <c r="M12" s="37"/>
      <c r="N12" s="217"/>
      <c r="O12" s="40"/>
      <c r="P12" s="23" t="s">
        <v>101</v>
      </c>
      <c r="Q12" s="24" t="s">
        <v>601</v>
      </c>
      <c r="R12" s="37"/>
      <c r="S12" s="217"/>
    </row>
    <row r="13" spans="1:20" s="22" customFormat="1" ht="21.2" hidden="1" customHeight="1">
      <c r="A13" s="25" t="s">
        <v>630</v>
      </c>
      <c r="B13" s="26" t="s">
        <v>631</v>
      </c>
      <c r="C13" s="37"/>
      <c r="D13" s="27"/>
      <c r="E13" s="40"/>
      <c r="F13" s="25" t="s">
        <v>630</v>
      </c>
      <c r="G13" s="26" t="s">
        <v>631</v>
      </c>
      <c r="H13" s="37"/>
      <c r="I13" s="27"/>
      <c r="J13" s="40"/>
      <c r="K13" s="25" t="s">
        <v>630</v>
      </c>
      <c r="L13" s="26" t="s">
        <v>631</v>
      </c>
      <c r="M13" s="37"/>
      <c r="N13" s="27"/>
      <c r="O13" s="40"/>
      <c r="P13" s="25" t="s">
        <v>630</v>
      </c>
      <c r="Q13" s="26" t="s">
        <v>631</v>
      </c>
      <c r="R13" s="37"/>
      <c r="S13" s="27"/>
    </row>
    <row r="14" spans="1:20" s="22" customFormat="1" ht="21.2" hidden="1" customHeight="1">
      <c r="A14" s="25" t="s">
        <v>632</v>
      </c>
      <c r="B14" s="26" t="s">
        <v>633</v>
      </c>
      <c r="C14" s="37"/>
      <c r="D14" s="27"/>
      <c r="E14" s="40"/>
      <c r="F14" s="25" t="s">
        <v>632</v>
      </c>
      <c r="G14" s="26" t="s">
        <v>633</v>
      </c>
      <c r="H14" s="37"/>
      <c r="I14" s="27"/>
      <c r="J14" s="40"/>
      <c r="K14" s="25" t="s">
        <v>632</v>
      </c>
      <c r="L14" s="26" t="s">
        <v>633</v>
      </c>
      <c r="M14" s="37"/>
      <c r="N14" s="27"/>
      <c r="O14" s="40"/>
      <c r="P14" s="25" t="s">
        <v>632</v>
      </c>
      <c r="Q14" s="26" t="s">
        <v>633</v>
      </c>
      <c r="R14" s="37"/>
      <c r="S14" s="27"/>
    </row>
    <row r="15" spans="1:20" s="43" customFormat="1" ht="21.2" hidden="1" customHeight="1">
      <c r="A15" s="25" t="s">
        <v>530</v>
      </c>
      <c r="B15" s="26" t="s">
        <v>634</v>
      </c>
      <c r="C15" s="26"/>
      <c r="D15" s="27"/>
      <c r="E15" s="42"/>
      <c r="F15" s="25" t="s">
        <v>530</v>
      </c>
      <c r="G15" s="26" t="s">
        <v>634</v>
      </c>
      <c r="H15" s="26"/>
      <c r="I15" s="27"/>
      <c r="J15" s="42"/>
      <c r="K15" s="25" t="s">
        <v>530</v>
      </c>
      <c r="L15" s="26" t="s">
        <v>634</v>
      </c>
      <c r="M15" s="26"/>
      <c r="N15" s="27"/>
      <c r="O15" s="42"/>
      <c r="P15" s="25" t="s">
        <v>530</v>
      </c>
      <c r="Q15" s="26" t="s">
        <v>634</v>
      </c>
      <c r="R15" s="26"/>
      <c r="S15" s="27"/>
    </row>
    <row r="16" spans="1:20" s="22" customFormat="1" ht="21.2" hidden="1" customHeight="1">
      <c r="A16" s="25" t="s">
        <v>416</v>
      </c>
      <c r="B16" s="26" t="s">
        <v>635</v>
      </c>
      <c r="C16" s="37"/>
      <c r="D16" s="27"/>
      <c r="E16" s="40"/>
      <c r="F16" s="25" t="s">
        <v>416</v>
      </c>
      <c r="G16" s="26" t="s">
        <v>635</v>
      </c>
      <c r="H16" s="37"/>
      <c r="I16" s="27"/>
      <c r="J16" s="40"/>
      <c r="K16" s="25" t="s">
        <v>416</v>
      </c>
      <c r="L16" s="26" t="s">
        <v>635</v>
      </c>
      <c r="M16" s="37"/>
      <c r="N16" s="27"/>
      <c r="O16" s="40"/>
      <c r="P16" s="25" t="s">
        <v>416</v>
      </c>
      <c r="Q16" s="26" t="s">
        <v>635</v>
      </c>
      <c r="R16" s="37"/>
      <c r="S16" s="27"/>
    </row>
    <row r="17" spans="1:19" s="22" customFormat="1" ht="21.2" hidden="1" customHeight="1">
      <c r="A17" s="25" t="s">
        <v>494</v>
      </c>
      <c r="B17" s="26" t="s">
        <v>636</v>
      </c>
      <c r="C17" s="37"/>
      <c r="D17" s="27"/>
      <c r="E17" s="40"/>
      <c r="F17" s="25" t="s">
        <v>494</v>
      </c>
      <c r="G17" s="26" t="s">
        <v>636</v>
      </c>
      <c r="H17" s="37"/>
      <c r="I17" s="27"/>
      <c r="J17" s="40"/>
      <c r="K17" s="25" t="s">
        <v>494</v>
      </c>
      <c r="L17" s="26" t="s">
        <v>636</v>
      </c>
      <c r="M17" s="37"/>
      <c r="N17" s="27"/>
      <c r="O17" s="40"/>
      <c r="P17" s="25" t="s">
        <v>494</v>
      </c>
      <c r="Q17" s="26" t="s">
        <v>636</v>
      </c>
      <c r="R17" s="37"/>
      <c r="S17" s="27"/>
    </row>
    <row r="18" spans="1:19" s="43" customFormat="1" ht="21.2" hidden="1" customHeight="1">
      <c r="A18" s="25" t="s">
        <v>496</v>
      </c>
      <c r="B18" s="26" t="s">
        <v>637</v>
      </c>
      <c r="C18" s="26"/>
      <c r="D18" s="27"/>
      <c r="E18" s="42"/>
      <c r="F18" s="25" t="s">
        <v>496</v>
      </c>
      <c r="G18" s="26" t="s">
        <v>637</v>
      </c>
      <c r="H18" s="26"/>
      <c r="I18" s="27"/>
      <c r="J18" s="42"/>
      <c r="K18" s="25" t="s">
        <v>496</v>
      </c>
      <c r="L18" s="26" t="s">
        <v>637</v>
      </c>
      <c r="M18" s="26"/>
      <c r="N18" s="27"/>
      <c r="O18" s="42"/>
      <c r="P18" s="25" t="s">
        <v>496</v>
      </c>
      <c r="Q18" s="26" t="s">
        <v>637</v>
      </c>
      <c r="R18" s="26"/>
      <c r="S18" s="27"/>
    </row>
    <row r="19" spans="1:19" s="22" customFormat="1" ht="21.2" customHeight="1">
      <c r="A19" s="23" t="s">
        <v>587</v>
      </c>
      <c r="B19" s="24" t="s">
        <v>602</v>
      </c>
      <c r="C19" s="37"/>
      <c r="D19" s="217"/>
      <c r="E19" s="40"/>
      <c r="F19" s="23" t="s">
        <v>587</v>
      </c>
      <c r="G19" s="24" t="s">
        <v>602</v>
      </c>
      <c r="H19" s="37"/>
      <c r="I19" s="217"/>
      <c r="J19" s="40"/>
      <c r="K19" s="23" t="s">
        <v>587</v>
      </c>
      <c r="L19" s="24" t="s">
        <v>602</v>
      </c>
      <c r="M19" s="37"/>
      <c r="N19" s="217"/>
      <c r="O19" s="40"/>
      <c r="P19" s="23" t="s">
        <v>587</v>
      </c>
      <c r="Q19" s="24" t="s">
        <v>602</v>
      </c>
      <c r="R19" s="37"/>
      <c r="S19" s="217"/>
    </row>
    <row r="20" spans="1:19" s="22" customFormat="1" ht="21.2" customHeight="1">
      <c r="A20" s="23" t="s">
        <v>545</v>
      </c>
      <c r="B20" s="24" t="s">
        <v>603</v>
      </c>
      <c r="C20" s="37"/>
      <c r="D20" s="217"/>
      <c r="E20" s="40"/>
      <c r="F20" s="23" t="s">
        <v>545</v>
      </c>
      <c r="G20" s="24" t="s">
        <v>603</v>
      </c>
      <c r="H20" s="37"/>
      <c r="I20" s="217"/>
      <c r="J20" s="40"/>
      <c r="K20" s="23" t="s">
        <v>545</v>
      </c>
      <c r="L20" s="24" t="s">
        <v>603</v>
      </c>
      <c r="M20" s="37"/>
      <c r="N20" s="217"/>
      <c r="O20" s="40"/>
      <c r="P20" s="23" t="s">
        <v>545</v>
      </c>
      <c r="Q20" s="24" t="s">
        <v>603</v>
      </c>
      <c r="R20" s="37"/>
      <c r="S20" s="217"/>
    </row>
    <row r="21" spans="1:19" s="22" customFormat="1" ht="21.2" customHeight="1">
      <c r="A21" s="23" t="s">
        <v>604</v>
      </c>
      <c r="B21" s="24" t="s">
        <v>605</v>
      </c>
      <c r="C21" s="37"/>
      <c r="D21" s="217"/>
      <c r="E21" s="40"/>
      <c r="F21" s="23" t="s">
        <v>604</v>
      </c>
      <c r="G21" s="24" t="s">
        <v>605</v>
      </c>
      <c r="H21" s="37"/>
      <c r="I21" s="217"/>
      <c r="J21" s="40"/>
      <c r="K21" s="23" t="s">
        <v>604</v>
      </c>
      <c r="L21" s="24" t="s">
        <v>605</v>
      </c>
      <c r="M21" s="37"/>
      <c r="N21" s="217"/>
      <c r="O21" s="40"/>
      <c r="P21" s="23" t="s">
        <v>604</v>
      </c>
      <c r="Q21" s="24" t="s">
        <v>605</v>
      </c>
      <c r="R21" s="37"/>
      <c r="S21" s="217"/>
    </row>
    <row r="22" spans="1:19" s="22" customFormat="1" ht="21.2" customHeight="1">
      <c r="A22" s="23" t="s">
        <v>606</v>
      </c>
      <c r="B22" s="24" t="s">
        <v>607</v>
      </c>
      <c r="C22" s="37"/>
      <c r="D22" s="217"/>
      <c r="E22" s="40"/>
      <c r="F22" s="23" t="s">
        <v>606</v>
      </c>
      <c r="G22" s="24" t="s">
        <v>607</v>
      </c>
      <c r="H22" s="37"/>
      <c r="I22" s="217"/>
      <c r="J22" s="40"/>
      <c r="K22" s="23" t="s">
        <v>606</v>
      </c>
      <c r="L22" s="24" t="s">
        <v>607</v>
      </c>
      <c r="M22" s="37"/>
      <c r="N22" s="217"/>
      <c r="O22" s="40"/>
      <c r="P22" s="23" t="s">
        <v>606</v>
      </c>
      <c r="Q22" s="24" t="s">
        <v>607</v>
      </c>
      <c r="R22" s="37"/>
      <c r="S22" s="217"/>
    </row>
    <row r="23" spans="1:19" s="22" customFormat="1" ht="21.2" customHeight="1">
      <c r="A23" s="23" t="s">
        <v>608</v>
      </c>
      <c r="B23" s="24" t="s">
        <v>609</v>
      </c>
      <c r="C23" s="37"/>
      <c r="D23" s="217"/>
      <c r="E23" s="40"/>
      <c r="F23" s="23" t="s">
        <v>608</v>
      </c>
      <c r="G23" s="24" t="s">
        <v>609</v>
      </c>
      <c r="H23" s="37"/>
      <c r="I23" s="217"/>
      <c r="J23" s="40"/>
      <c r="K23" s="23" t="s">
        <v>608</v>
      </c>
      <c r="L23" s="24" t="s">
        <v>609</v>
      </c>
      <c r="M23" s="37"/>
      <c r="N23" s="217"/>
      <c r="O23" s="40"/>
      <c r="P23" s="23" t="s">
        <v>608</v>
      </c>
      <c r="Q23" s="24" t="s">
        <v>609</v>
      </c>
      <c r="R23" s="37"/>
      <c r="S23" s="217"/>
    </row>
    <row r="24" spans="1:19" s="22" customFormat="1" ht="21.2" customHeight="1">
      <c r="A24" s="23" t="s">
        <v>610</v>
      </c>
      <c r="B24" s="24" t="s">
        <v>611</v>
      </c>
      <c r="C24" s="37"/>
      <c r="D24" s="217"/>
      <c r="E24" s="40"/>
      <c r="F24" s="23" t="s">
        <v>610</v>
      </c>
      <c r="G24" s="24" t="s">
        <v>611</v>
      </c>
      <c r="H24" s="37"/>
      <c r="I24" s="217"/>
      <c r="J24" s="40"/>
      <c r="K24" s="23" t="s">
        <v>610</v>
      </c>
      <c r="L24" s="24" t="s">
        <v>611</v>
      </c>
      <c r="M24" s="37"/>
      <c r="N24" s="217"/>
      <c r="O24" s="40"/>
      <c r="P24" s="23" t="s">
        <v>610</v>
      </c>
      <c r="Q24" s="24" t="s">
        <v>611</v>
      </c>
      <c r="R24" s="37"/>
      <c r="S24" s="217"/>
    </row>
    <row r="25" spans="1:19" s="22" customFormat="1" ht="21.2" hidden="1" customHeight="1">
      <c r="A25" s="25" t="s">
        <v>638</v>
      </c>
      <c r="B25" s="26" t="s">
        <v>639</v>
      </c>
      <c r="C25" s="37"/>
      <c r="D25" s="27"/>
      <c r="E25" s="40"/>
      <c r="F25" s="25" t="s">
        <v>638</v>
      </c>
      <c r="G25" s="26" t="s">
        <v>639</v>
      </c>
      <c r="H25" s="37"/>
      <c r="I25" s="27"/>
      <c r="J25" s="40"/>
      <c r="K25" s="25" t="s">
        <v>638</v>
      </c>
      <c r="L25" s="26" t="s">
        <v>639</v>
      </c>
      <c r="M25" s="37"/>
      <c r="N25" s="27"/>
      <c r="O25" s="40"/>
      <c r="P25" s="25" t="s">
        <v>638</v>
      </c>
      <c r="Q25" s="26" t="s">
        <v>639</v>
      </c>
      <c r="R25" s="37"/>
      <c r="S25" s="27"/>
    </row>
    <row r="26" spans="1:19" s="22" customFormat="1" ht="21.2" hidden="1" customHeight="1">
      <c r="A26" s="25" t="s">
        <v>640</v>
      </c>
      <c r="B26" s="26" t="s">
        <v>641</v>
      </c>
      <c r="C26" s="37"/>
      <c r="D26" s="27"/>
      <c r="E26" s="40"/>
      <c r="F26" s="25" t="s">
        <v>640</v>
      </c>
      <c r="G26" s="26" t="s">
        <v>641</v>
      </c>
      <c r="H26" s="37"/>
      <c r="I26" s="27"/>
      <c r="J26" s="40"/>
      <c r="K26" s="25" t="s">
        <v>640</v>
      </c>
      <c r="L26" s="26" t="s">
        <v>641</v>
      </c>
      <c r="M26" s="37"/>
      <c r="N26" s="27"/>
      <c r="O26" s="40"/>
      <c r="P26" s="25" t="s">
        <v>640</v>
      </c>
      <c r="Q26" s="26" t="s">
        <v>641</v>
      </c>
      <c r="R26" s="37"/>
      <c r="S26" s="27"/>
    </row>
    <row r="27" spans="1:19" s="22" customFormat="1" ht="21.2" hidden="1" customHeight="1">
      <c r="A27" s="23" t="s">
        <v>642</v>
      </c>
      <c r="B27" s="24" t="s">
        <v>643</v>
      </c>
      <c r="C27" s="37"/>
      <c r="D27" s="217"/>
      <c r="E27" s="40"/>
      <c r="F27" s="23" t="s">
        <v>642</v>
      </c>
      <c r="G27" s="24" t="s">
        <v>643</v>
      </c>
      <c r="H27" s="37"/>
      <c r="I27" s="217"/>
      <c r="J27" s="40"/>
      <c r="K27" s="23" t="s">
        <v>642</v>
      </c>
      <c r="L27" s="24" t="s">
        <v>643</v>
      </c>
      <c r="M27" s="37"/>
      <c r="N27" s="217"/>
      <c r="O27" s="40"/>
      <c r="P27" s="23" t="s">
        <v>642</v>
      </c>
      <c r="Q27" s="24" t="s">
        <v>643</v>
      </c>
      <c r="R27" s="37"/>
      <c r="S27" s="217"/>
    </row>
    <row r="28" spans="1:19" s="22" customFormat="1" ht="21.2" hidden="1" customHeight="1">
      <c r="A28" s="25" t="s">
        <v>644</v>
      </c>
      <c r="B28" s="26" t="s">
        <v>645</v>
      </c>
      <c r="C28" s="37"/>
      <c r="D28" s="27"/>
      <c r="E28" s="40"/>
      <c r="F28" s="25" t="s">
        <v>644</v>
      </c>
      <c r="G28" s="26" t="s">
        <v>645</v>
      </c>
      <c r="H28" s="37"/>
      <c r="I28" s="27"/>
      <c r="J28" s="40"/>
      <c r="K28" s="25" t="s">
        <v>644</v>
      </c>
      <c r="L28" s="26" t="s">
        <v>645</v>
      </c>
      <c r="M28" s="37"/>
      <c r="N28" s="27"/>
      <c r="O28" s="40"/>
      <c r="P28" s="25" t="s">
        <v>644</v>
      </c>
      <c r="Q28" s="26" t="s">
        <v>645</v>
      </c>
      <c r="R28" s="37"/>
      <c r="S28" s="27"/>
    </row>
    <row r="29" spans="1:19" s="22" customFormat="1" ht="21.2" hidden="1" customHeight="1">
      <c r="A29" s="25" t="s">
        <v>646</v>
      </c>
      <c r="B29" s="26" t="s">
        <v>647</v>
      </c>
      <c r="C29" s="37"/>
      <c r="D29" s="27"/>
      <c r="E29" s="40"/>
      <c r="F29" s="25" t="s">
        <v>646</v>
      </c>
      <c r="G29" s="26" t="s">
        <v>647</v>
      </c>
      <c r="H29" s="37"/>
      <c r="I29" s="27"/>
      <c r="J29" s="40"/>
      <c r="K29" s="25" t="s">
        <v>646</v>
      </c>
      <c r="L29" s="26" t="s">
        <v>647</v>
      </c>
      <c r="M29" s="37"/>
      <c r="N29" s="27"/>
      <c r="O29" s="40"/>
      <c r="P29" s="25" t="s">
        <v>646</v>
      </c>
      <c r="Q29" s="26" t="s">
        <v>647</v>
      </c>
      <c r="R29" s="37"/>
      <c r="S29" s="27"/>
    </row>
    <row r="30" spans="1:19" s="22" customFormat="1" ht="21.2" hidden="1" customHeight="1">
      <c r="A30" s="23" t="s">
        <v>648</v>
      </c>
      <c r="B30" s="24" t="s">
        <v>649</v>
      </c>
      <c r="C30" s="37"/>
      <c r="D30" s="217"/>
      <c r="E30" s="40"/>
      <c r="F30" s="23" t="s">
        <v>648</v>
      </c>
      <c r="G30" s="24" t="s">
        <v>649</v>
      </c>
      <c r="H30" s="37"/>
      <c r="I30" s="217"/>
      <c r="J30" s="40"/>
      <c r="K30" s="23" t="s">
        <v>648</v>
      </c>
      <c r="L30" s="24" t="s">
        <v>649</v>
      </c>
      <c r="M30" s="37"/>
      <c r="N30" s="217"/>
      <c r="O30" s="40"/>
      <c r="P30" s="23" t="s">
        <v>648</v>
      </c>
      <c r="Q30" s="24" t="s">
        <v>649</v>
      </c>
      <c r="R30" s="37"/>
      <c r="S30" s="217"/>
    </row>
    <row r="31" spans="1:19" s="22" customFormat="1" ht="21.2" customHeight="1">
      <c r="A31" s="23" t="s">
        <v>555</v>
      </c>
      <c r="B31" s="24" t="s">
        <v>556</v>
      </c>
      <c r="C31" s="37"/>
      <c r="D31" s="217"/>
      <c r="E31" s="40"/>
      <c r="F31" s="23" t="s">
        <v>555</v>
      </c>
      <c r="G31" s="24" t="s">
        <v>556</v>
      </c>
      <c r="H31" s="37"/>
      <c r="I31" s="217"/>
      <c r="J31" s="40"/>
      <c r="K31" s="23" t="s">
        <v>555</v>
      </c>
      <c r="L31" s="24" t="s">
        <v>556</v>
      </c>
      <c r="M31" s="37"/>
      <c r="N31" s="217"/>
      <c r="O31" s="40"/>
      <c r="P31" s="23" t="s">
        <v>555</v>
      </c>
      <c r="Q31" s="24" t="s">
        <v>556</v>
      </c>
      <c r="R31" s="37"/>
      <c r="S31" s="217"/>
    </row>
    <row r="32" spans="1:19" s="22" customFormat="1" ht="21.2" customHeight="1">
      <c r="A32" s="23" t="s">
        <v>589</v>
      </c>
      <c r="B32" s="24" t="s">
        <v>590</v>
      </c>
      <c r="C32" s="37"/>
      <c r="D32" s="217"/>
      <c r="E32" s="40"/>
      <c r="F32" s="23" t="s">
        <v>589</v>
      </c>
      <c r="G32" s="24" t="s">
        <v>590</v>
      </c>
      <c r="H32" s="37"/>
      <c r="I32" s="217"/>
      <c r="J32" s="40"/>
      <c r="K32" s="23" t="s">
        <v>589</v>
      </c>
      <c r="L32" s="24" t="s">
        <v>590</v>
      </c>
      <c r="M32" s="37"/>
      <c r="N32" s="217"/>
      <c r="O32" s="40"/>
      <c r="P32" s="23" t="s">
        <v>589</v>
      </c>
      <c r="Q32" s="24" t="s">
        <v>590</v>
      </c>
      <c r="R32" s="37"/>
      <c r="S32" s="217"/>
    </row>
    <row r="33" spans="1:19" s="22" customFormat="1" ht="21.2" customHeight="1">
      <c r="A33" s="23" t="s">
        <v>583</v>
      </c>
      <c r="B33" s="24" t="s">
        <v>584</v>
      </c>
      <c r="C33" s="37"/>
      <c r="D33" s="217"/>
      <c r="E33" s="40"/>
      <c r="F33" s="23" t="s">
        <v>583</v>
      </c>
      <c r="G33" s="24" t="s">
        <v>584</v>
      </c>
      <c r="H33" s="37"/>
      <c r="I33" s="217"/>
      <c r="J33" s="40"/>
      <c r="K33" s="23" t="s">
        <v>583</v>
      </c>
      <c r="L33" s="24" t="s">
        <v>584</v>
      </c>
      <c r="M33" s="37"/>
      <c r="N33" s="217"/>
      <c r="O33" s="40"/>
      <c r="P33" s="23" t="s">
        <v>583</v>
      </c>
      <c r="Q33" s="24" t="s">
        <v>584</v>
      </c>
      <c r="R33" s="37"/>
      <c r="S33" s="217"/>
    </row>
    <row r="34" spans="1:19" s="22" customFormat="1" ht="21.2" customHeight="1">
      <c r="A34" s="23" t="s">
        <v>557</v>
      </c>
      <c r="B34" s="24" t="s">
        <v>558</v>
      </c>
      <c r="C34" s="37"/>
      <c r="D34" s="217"/>
      <c r="E34" s="40"/>
      <c r="F34" s="23" t="s">
        <v>557</v>
      </c>
      <c r="G34" s="24" t="s">
        <v>558</v>
      </c>
      <c r="H34" s="37"/>
      <c r="I34" s="217"/>
      <c r="J34" s="40"/>
      <c r="K34" s="23" t="s">
        <v>557</v>
      </c>
      <c r="L34" s="24" t="s">
        <v>558</v>
      </c>
      <c r="M34" s="37"/>
      <c r="N34" s="217"/>
      <c r="O34" s="40"/>
      <c r="P34" s="23" t="s">
        <v>557</v>
      </c>
      <c r="Q34" s="24" t="s">
        <v>558</v>
      </c>
      <c r="R34" s="37"/>
      <c r="S34" s="217"/>
    </row>
    <row r="35" spans="1:19" s="22" customFormat="1" ht="21.2" customHeight="1">
      <c r="A35" s="23" t="s">
        <v>559</v>
      </c>
      <c r="B35" s="24" t="s">
        <v>560</v>
      </c>
      <c r="C35" s="37"/>
      <c r="D35" s="217"/>
      <c r="E35" s="40"/>
      <c r="F35" s="23" t="s">
        <v>559</v>
      </c>
      <c r="G35" s="24" t="s">
        <v>560</v>
      </c>
      <c r="H35" s="37"/>
      <c r="I35" s="217"/>
      <c r="J35" s="40"/>
      <c r="K35" s="23" t="s">
        <v>559</v>
      </c>
      <c r="L35" s="24" t="s">
        <v>560</v>
      </c>
      <c r="M35" s="37"/>
      <c r="N35" s="217"/>
      <c r="O35" s="40"/>
      <c r="P35" s="23" t="s">
        <v>559</v>
      </c>
      <c r="Q35" s="24" t="s">
        <v>560</v>
      </c>
      <c r="R35" s="37"/>
      <c r="S35" s="217"/>
    </row>
    <row r="36" spans="1:19" s="22" customFormat="1" ht="21.2" customHeight="1">
      <c r="A36" s="23" t="s">
        <v>585</v>
      </c>
      <c r="B36" s="24" t="s">
        <v>586</v>
      </c>
      <c r="C36" s="37"/>
      <c r="D36" s="217"/>
      <c r="E36" s="40"/>
      <c r="F36" s="23" t="s">
        <v>585</v>
      </c>
      <c r="G36" s="24" t="s">
        <v>586</v>
      </c>
      <c r="H36" s="37"/>
      <c r="I36" s="217"/>
      <c r="J36" s="40"/>
      <c r="K36" s="23" t="s">
        <v>585</v>
      </c>
      <c r="L36" s="24" t="s">
        <v>586</v>
      </c>
      <c r="M36" s="37"/>
      <c r="N36" s="217"/>
      <c r="O36" s="40"/>
      <c r="P36" s="23" t="s">
        <v>585</v>
      </c>
      <c r="Q36" s="24" t="s">
        <v>586</v>
      </c>
      <c r="R36" s="37"/>
      <c r="S36" s="217"/>
    </row>
    <row r="37" spans="1:19" s="43" customFormat="1" ht="21.2" hidden="1" customHeight="1">
      <c r="A37" s="25" t="s">
        <v>650</v>
      </c>
      <c r="B37" s="26" t="s">
        <v>651</v>
      </c>
      <c r="C37" s="26"/>
      <c r="D37" s="27"/>
      <c r="E37" s="42"/>
      <c r="F37" s="25" t="s">
        <v>650</v>
      </c>
      <c r="G37" s="26" t="s">
        <v>651</v>
      </c>
      <c r="H37" s="26"/>
      <c r="I37" s="27"/>
      <c r="J37" s="42"/>
      <c r="K37" s="25" t="s">
        <v>650</v>
      </c>
      <c r="L37" s="26" t="s">
        <v>651</v>
      </c>
      <c r="M37" s="26"/>
      <c r="N37" s="27"/>
      <c r="O37" s="42"/>
      <c r="P37" s="25" t="s">
        <v>650</v>
      </c>
      <c r="Q37" s="26" t="s">
        <v>651</v>
      </c>
      <c r="R37" s="26"/>
      <c r="S37" s="27"/>
    </row>
    <row r="38" spans="1:19" s="43" customFormat="1" ht="21.2" hidden="1" customHeight="1">
      <c r="A38" s="25" t="s">
        <v>652</v>
      </c>
      <c r="B38" s="26" t="s">
        <v>653</v>
      </c>
      <c r="C38" s="26"/>
      <c r="D38" s="27"/>
      <c r="E38" s="42"/>
      <c r="F38" s="25" t="s">
        <v>652</v>
      </c>
      <c r="G38" s="26" t="s">
        <v>653</v>
      </c>
      <c r="H38" s="26"/>
      <c r="I38" s="27"/>
      <c r="J38" s="42"/>
      <c r="K38" s="25" t="s">
        <v>652</v>
      </c>
      <c r="L38" s="26" t="s">
        <v>653</v>
      </c>
      <c r="M38" s="26"/>
      <c r="N38" s="27"/>
      <c r="O38" s="42"/>
      <c r="P38" s="25" t="s">
        <v>652</v>
      </c>
      <c r="Q38" s="26" t="s">
        <v>653</v>
      </c>
      <c r="R38" s="26"/>
      <c r="S38" s="27"/>
    </row>
    <row r="39" spans="1:19" s="22" customFormat="1" ht="21.2" hidden="1" customHeight="1">
      <c r="A39" s="25" t="s">
        <v>654</v>
      </c>
      <c r="B39" s="26" t="s">
        <v>655</v>
      </c>
      <c r="C39" s="37"/>
      <c r="D39" s="27"/>
      <c r="E39" s="40"/>
      <c r="F39" s="25" t="s">
        <v>654</v>
      </c>
      <c r="G39" s="26" t="s">
        <v>655</v>
      </c>
      <c r="H39" s="37"/>
      <c r="I39" s="27"/>
      <c r="J39" s="40"/>
      <c r="K39" s="25" t="s">
        <v>654</v>
      </c>
      <c r="L39" s="26" t="s">
        <v>655</v>
      </c>
      <c r="M39" s="37"/>
      <c r="N39" s="27"/>
      <c r="O39" s="40"/>
      <c r="P39" s="25" t="s">
        <v>654</v>
      </c>
      <c r="Q39" s="26" t="s">
        <v>655</v>
      </c>
      <c r="R39" s="37"/>
      <c r="S39" s="27"/>
    </row>
    <row r="40" spans="1:19" s="22" customFormat="1" ht="21.2" hidden="1" customHeight="1">
      <c r="A40" s="25" t="s">
        <v>656</v>
      </c>
      <c r="B40" s="26" t="s">
        <v>657</v>
      </c>
      <c r="C40" s="37"/>
      <c r="D40" s="27"/>
      <c r="E40" s="40"/>
      <c r="F40" s="25" t="s">
        <v>656</v>
      </c>
      <c r="G40" s="26" t="s">
        <v>657</v>
      </c>
      <c r="H40" s="37"/>
      <c r="I40" s="27"/>
      <c r="J40" s="40"/>
      <c r="K40" s="25" t="s">
        <v>656</v>
      </c>
      <c r="L40" s="26" t="s">
        <v>657</v>
      </c>
      <c r="M40" s="37"/>
      <c r="N40" s="27"/>
      <c r="O40" s="40"/>
      <c r="P40" s="25" t="s">
        <v>656</v>
      </c>
      <c r="Q40" s="26" t="s">
        <v>657</v>
      </c>
      <c r="R40" s="37"/>
      <c r="S40" s="27"/>
    </row>
    <row r="41" spans="1:19" s="22" customFormat="1" ht="21.2" hidden="1" customHeight="1">
      <c r="A41" s="25" t="s">
        <v>658</v>
      </c>
      <c r="B41" s="26" t="s">
        <v>659</v>
      </c>
      <c r="C41" s="37"/>
      <c r="D41" s="27"/>
      <c r="E41" s="40"/>
      <c r="F41" s="25" t="s">
        <v>658</v>
      </c>
      <c r="G41" s="26" t="s">
        <v>659</v>
      </c>
      <c r="H41" s="37"/>
      <c r="I41" s="27"/>
      <c r="J41" s="40"/>
      <c r="K41" s="25" t="s">
        <v>658</v>
      </c>
      <c r="L41" s="26" t="s">
        <v>659</v>
      </c>
      <c r="M41" s="37"/>
      <c r="N41" s="27"/>
      <c r="O41" s="40"/>
      <c r="P41" s="25" t="s">
        <v>658</v>
      </c>
      <c r="Q41" s="26" t="s">
        <v>659</v>
      </c>
      <c r="R41" s="37"/>
      <c r="S41" s="27"/>
    </row>
    <row r="42" spans="1:19" s="22" customFormat="1" ht="21.2" hidden="1" customHeight="1">
      <c r="A42" s="25" t="s">
        <v>660</v>
      </c>
      <c r="B42" s="26" t="s">
        <v>661</v>
      </c>
      <c r="C42" s="37"/>
      <c r="D42" s="27"/>
      <c r="E42" s="40"/>
      <c r="F42" s="25" t="s">
        <v>660</v>
      </c>
      <c r="G42" s="26" t="s">
        <v>661</v>
      </c>
      <c r="H42" s="37"/>
      <c r="I42" s="27"/>
      <c r="J42" s="40"/>
      <c r="K42" s="25" t="s">
        <v>660</v>
      </c>
      <c r="L42" s="26" t="s">
        <v>661</v>
      </c>
      <c r="M42" s="37"/>
      <c r="N42" s="27"/>
      <c r="O42" s="40"/>
      <c r="P42" s="25" t="s">
        <v>660</v>
      </c>
      <c r="Q42" s="26" t="s">
        <v>661</v>
      </c>
      <c r="R42" s="37"/>
      <c r="S42" s="27"/>
    </row>
    <row r="43" spans="1:19" s="22" customFormat="1" ht="21.2" customHeight="1">
      <c r="A43" s="23" t="s">
        <v>105</v>
      </c>
      <c r="B43" s="23" t="s">
        <v>612</v>
      </c>
      <c r="C43" s="38"/>
      <c r="D43" s="217"/>
      <c r="E43" s="40"/>
      <c r="F43" s="23" t="s">
        <v>105</v>
      </c>
      <c r="G43" s="23" t="s">
        <v>612</v>
      </c>
      <c r="H43" s="38"/>
      <c r="I43" s="217"/>
      <c r="J43" s="40"/>
      <c r="K43" s="23" t="s">
        <v>105</v>
      </c>
      <c r="L43" s="23" t="s">
        <v>612</v>
      </c>
      <c r="M43" s="38"/>
      <c r="N43" s="217"/>
      <c r="O43" s="40"/>
      <c r="P43" s="23" t="s">
        <v>105</v>
      </c>
      <c r="Q43" s="23" t="s">
        <v>612</v>
      </c>
      <c r="R43" s="38"/>
      <c r="S43" s="217"/>
    </row>
    <row r="44" spans="1:19" s="22" customFormat="1" ht="21.2" customHeight="1">
      <c r="A44" s="23" t="s">
        <v>107</v>
      </c>
      <c r="B44" s="24" t="s">
        <v>564</v>
      </c>
      <c r="C44" s="37"/>
      <c r="D44" s="217"/>
      <c r="E44" s="40"/>
      <c r="F44" s="23" t="s">
        <v>107</v>
      </c>
      <c r="G44" s="24" t="s">
        <v>564</v>
      </c>
      <c r="H44" s="37"/>
      <c r="I44" s="217"/>
      <c r="J44" s="40"/>
      <c r="K44" s="23" t="s">
        <v>107</v>
      </c>
      <c r="L44" s="24" t="s">
        <v>564</v>
      </c>
      <c r="M44" s="37"/>
      <c r="N44" s="217"/>
      <c r="O44" s="40"/>
      <c r="P44" s="23" t="s">
        <v>107</v>
      </c>
      <c r="Q44" s="24" t="s">
        <v>564</v>
      </c>
      <c r="R44" s="37"/>
      <c r="S44" s="217"/>
    </row>
    <row r="45" spans="1:19" s="22" customFormat="1" ht="21.2" customHeight="1">
      <c r="A45" s="23" t="s">
        <v>108</v>
      </c>
      <c r="B45" s="24" t="s">
        <v>613</v>
      </c>
      <c r="C45" s="37"/>
      <c r="D45" s="217"/>
      <c r="E45" s="40"/>
      <c r="F45" s="23" t="s">
        <v>108</v>
      </c>
      <c r="G45" s="24" t="s">
        <v>613</v>
      </c>
      <c r="H45" s="37"/>
      <c r="I45" s="217"/>
      <c r="J45" s="40"/>
      <c r="K45" s="23" t="s">
        <v>108</v>
      </c>
      <c r="L45" s="24" t="s">
        <v>613</v>
      </c>
      <c r="M45" s="37"/>
      <c r="N45" s="217"/>
      <c r="O45" s="40"/>
      <c r="P45" s="23" t="s">
        <v>108</v>
      </c>
      <c r="Q45" s="24" t="s">
        <v>613</v>
      </c>
      <c r="R45" s="37"/>
      <c r="S45" s="217"/>
    </row>
    <row r="46" spans="1:19" s="22" customFormat="1" ht="21.2" customHeight="1">
      <c r="A46" s="23" t="s">
        <v>438</v>
      </c>
      <c r="B46" s="24" t="s">
        <v>614</v>
      </c>
      <c r="C46" s="37"/>
      <c r="D46" s="217"/>
      <c r="E46" s="40"/>
      <c r="F46" s="23" t="s">
        <v>438</v>
      </c>
      <c r="G46" s="24" t="s">
        <v>614</v>
      </c>
      <c r="H46" s="37"/>
      <c r="I46" s="217"/>
      <c r="J46" s="40"/>
      <c r="K46" s="23" t="s">
        <v>438</v>
      </c>
      <c r="L46" s="24" t="s">
        <v>614</v>
      </c>
      <c r="M46" s="37"/>
      <c r="N46" s="217"/>
      <c r="O46" s="40"/>
      <c r="P46" s="23" t="s">
        <v>438</v>
      </c>
      <c r="Q46" s="24" t="s">
        <v>614</v>
      </c>
      <c r="R46" s="37"/>
      <c r="S46" s="217"/>
    </row>
    <row r="47" spans="1:19" s="22" customFormat="1" ht="21.2" customHeight="1">
      <c r="A47" s="23" t="s">
        <v>662</v>
      </c>
      <c r="B47" s="24" t="s">
        <v>663</v>
      </c>
      <c r="C47" s="37"/>
      <c r="D47" s="217"/>
      <c r="E47" s="40"/>
      <c r="F47" s="23" t="s">
        <v>662</v>
      </c>
      <c r="G47" s="24" t="s">
        <v>663</v>
      </c>
      <c r="H47" s="37"/>
      <c r="I47" s="217"/>
      <c r="J47" s="40"/>
      <c r="K47" s="23" t="s">
        <v>662</v>
      </c>
      <c r="L47" s="24" t="s">
        <v>663</v>
      </c>
      <c r="M47" s="37"/>
      <c r="N47" s="217"/>
      <c r="O47" s="40"/>
      <c r="P47" s="23" t="s">
        <v>662</v>
      </c>
      <c r="Q47" s="24" t="s">
        <v>663</v>
      </c>
      <c r="R47" s="37"/>
      <c r="S47" s="217"/>
    </row>
    <row r="48" spans="1:19" s="22" customFormat="1" ht="21.2" customHeight="1">
      <c r="A48" s="23" t="s">
        <v>615</v>
      </c>
      <c r="B48" s="24" t="s">
        <v>616</v>
      </c>
      <c r="C48" s="37"/>
      <c r="D48" s="217"/>
      <c r="E48" s="40"/>
      <c r="F48" s="23" t="s">
        <v>615</v>
      </c>
      <c r="G48" s="24" t="s">
        <v>616</v>
      </c>
      <c r="H48" s="37"/>
      <c r="I48" s="217"/>
      <c r="J48" s="40"/>
      <c r="K48" s="23" t="s">
        <v>615</v>
      </c>
      <c r="L48" s="24" t="s">
        <v>616</v>
      </c>
      <c r="M48" s="37"/>
      <c r="N48" s="217"/>
      <c r="O48" s="40"/>
      <c r="P48" s="23" t="s">
        <v>615</v>
      </c>
      <c r="Q48" s="24" t="s">
        <v>616</v>
      </c>
      <c r="R48" s="37"/>
      <c r="S48" s="217"/>
    </row>
    <row r="49" spans="1:19" s="22" customFormat="1" ht="21.2" customHeight="1">
      <c r="A49" s="23" t="s">
        <v>114</v>
      </c>
      <c r="B49" s="24" t="s">
        <v>617</v>
      </c>
      <c r="C49" s="37"/>
      <c r="D49" s="217"/>
      <c r="E49" s="40"/>
      <c r="F49" s="23" t="s">
        <v>114</v>
      </c>
      <c r="G49" s="24" t="s">
        <v>617</v>
      </c>
      <c r="H49" s="37"/>
      <c r="I49" s="217"/>
      <c r="J49" s="40"/>
      <c r="K49" s="23" t="s">
        <v>114</v>
      </c>
      <c r="L49" s="24" t="s">
        <v>617</v>
      </c>
      <c r="M49" s="37"/>
      <c r="N49" s="217"/>
      <c r="O49" s="40"/>
      <c r="P49" s="23" t="s">
        <v>114</v>
      </c>
      <c r="Q49" s="24" t="s">
        <v>617</v>
      </c>
      <c r="R49" s="37"/>
      <c r="S49" s="217"/>
    </row>
    <row r="50" spans="1:19" s="22" customFormat="1" ht="21.2" customHeight="1">
      <c r="A50" s="23" t="s">
        <v>664</v>
      </c>
      <c r="B50" s="23" t="s">
        <v>665</v>
      </c>
      <c r="C50" s="38"/>
      <c r="D50" s="217"/>
      <c r="E50" s="40"/>
      <c r="F50" s="23" t="s">
        <v>664</v>
      </c>
      <c r="G50" s="23" t="s">
        <v>665</v>
      </c>
      <c r="H50" s="38"/>
      <c r="I50" s="217"/>
      <c r="J50" s="40"/>
      <c r="K50" s="23" t="s">
        <v>664</v>
      </c>
      <c r="L50" s="23" t="s">
        <v>665</v>
      </c>
      <c r="M50" s="38"/>
      <c r="N50" s="217"/>
      <c r="O50" s="40"/>
      <c r="P50" s="23" t="s">
        <v>664</v>
      </c>
      <c r="Q50" s="23" t="s">
        <v>665</v>
      </c>
      <c r="R50" s="38"/>
      <c r="S50" s="217"/>
    </row>
    <row r="51" spans="1:19" s="22" customFormat="1" ht="21.2" customHeight="1">
      <c r="A51" s="23" t="s">
        <v>570</v>
      </c>
      <c r="B51" s="24" t="s">
        <v>618</v>
      </c>
      <c r="C51" s="37"/>
      <c r="D51" s="217"/>
      <c r="E51" s="40"/>
      <c r="F51" s="23" t="s">
        <v>570</v>
      </c>
      <c r="G51" s="24" t="s">
        <v>618</v>
      </c>
      <c r="H51" s="37"/>
      <c r="I51" s="217"/>
      <c r="J51" s="40"/>
      <c r="K51" s="23" t="s">
        <v>570</v>
      </c>
      <c r="L51" s="24" t="s">
        <v>618</v>
      </c>
      <c r="M51" s="37"/>
      <c r="N51" s="217"/>
      <c r="O51" s="40"/>
      <c r="P51" s="23" t="s">
        <v>570</v>
      </c>
      <c r="Q51" s="24" t="s">
        <v>618</v>
      </c>
      <c r="R51" s="37"/>
      <c r="S51" s="217"/>
    </row>
    <row r="52" spans="1:19" s="22" customFormat="1" ht="21.2" hidden="1" customHeight="1">
      <c r="A52" s="25" t="s">
        <v>666</v>
      </c>
      <c r="B52" s="26" t="s">
        <v>667</v>
      </c>
      <c r="C52" s="37"/>
      <c r="D52" s="27"/>
      <c r="E52" s="40"/>
      <c r="F52" s="25" t="s">
        <v>666</v>
      </c>
      <c r="G52" s="26" t="s">
        <v>667</v>
      </c>
      <c r="H52" s="37"/>
      <c r="I52" s="27"/>
      <c r="J52" s="40"/>
      <c r="K52" s="25" t="s">
        <v>666</v>
      </c>
      <c r="L52" s="26" t="s">
        <v>667</v>
      </c>
      <c r="M52" s="37"/>
      <c r="N52" s="27"/>
      <c r="O52" s="40"/>
      <c r="P52" s="25" t="s">
        <v>666</v>
      </c>
      <c r="Q52" s="26" t="s">
        <v>667</v>
      </c>
      <c r="R52" s="37"/>
      <c r="S52" s="27"/>
    </row>
    <row r="53" spans="1:19" s="33" customFormat="1" ht="21.2" hidden="1" customHeight="1">
      <c r="A53" s="30" t="s">
        <v>668</v>
      </c>
      <c r="B53" s="31" t="s">
        <v>669</v>
      </c>
      <c r="C53" s="37"/>
      <c r="D53" s="32"/>
      <c r="E53" s="40"/>
      <c r="F53" s="30" t="s">
        <v>668</v>
      </c>
      <c r="G53" s="31" t="s">
        <v>669</v>
      </c>
      <c r="H53" s="37"/>
      <c r="I53" s="32"/>
      <c r="J53" s="40"/>
      <c r="K53" s="30" t="s">
        <v>668</v>
      </c>
      <c r="L53" s="31" t="s">
        <v>669</v>
      </c>
      <c r="M53" s="37"/>
      <c r="N53" s="32"/>
      <c r="O53" s="40"/>
      <c r="P53" s="30" t="s">
        <v>668</v>
      </c>
      <c r="Q53" s="31" t="s">
        <v>669</v>
      </c>
      <c r="R53" s="37"/>
      <c r="S53" s="32"/>
    </row>
    <row r="54" spans="1:19" s="22" customFormat="1" ht="21.2" hidden="1" customHeight="1">
      <c r="A54" s="25" t="s">
        <v>670</v>
      </c>
      <c r="B54" s="26" t="s">
        <v>671</v>
      </c>
      <c r="C54" s="37"/>
      <c r="D54" s="27"/>
      <c r="E54" s="40"/>
      <c r="F54" s="25" t="s">
        <v>670</v>
      </c>
      <c r="G54" s="26" t="s">
        <v>671</v>
      </c>
      <c r="H54" s="37"/>
      <c r="I54" s="27"/>
      <c r="J54" s="40"/>
      <c r="K54" s="25" t="s">
        <v>670</v>
      </c>
      <c r="L54" s="26" t="s">
        <v>671</v>
      </c>
      <c r="M54" s="37"/>
      <c r="N54" s="27"/>
      <c r="O54" s="40"/>
      <c r="P54" s="25" t="s">
        <v>670</v>
      </c>
      <c r="Q54" s="26" t="s">
        <v>671</v>
      </c>
      <c r="R54" s="37"/>
      <c r="S54" s="27"/>
    </row>
    <row r="55" spans="1:19" s="22" customFormat="1" ht="21.2" customHeight="1">
      <c r="A55" s="23" t="s">
        <v>116</v>
      </c>
      <c r="B55" s="24" t="s">
        <v>619</v>
      </c>
      <c r="C55" s="37"/>
      <c r="D55" s="217"/>
      <c r="E55" s="40"/>
      <c r="F55" s="23" t="s">
        <v>116</v>
      </c>
      <c r="G55" s="24" t="s">
        <v>619</v>
      </c>
      <c r="H55" s="37"/>
      <c r="I55" s="217"/>
      <c r="J55" s="40"/>
      <c r="K55" s="23" t="s">
        <v>116</v>
      </c>
      <c r="L55" s="24" t="s">
        <v>619</v>
      </c>
      <c r="M55" s="37"/>
      <c r="N55" s="217"/>
      <c r="O55" s="40"/>
      <c r="P55" s="23" t="s">
        <v>116</v>
      </c>
      <c r="Q55" s="24" t="s">
        <v>619</v>
      </c>
      <c r="R55" s="37"/>
      <c r="S55" s="217"/>
    </row>
    <row r="56" spans="1:19" s="22" customFormat="1" ht="21.2" customHeight="1">
      <c r="A56" s="23" t="s">
        <v>480</v>
      </c>
      <c r="B56" s="24" t="s">
        <v>620</v>
      </c>
      <c r="C56" s="37"/>
      <c r="D56" s="217"/>
      <c r="E56" s="40"/>
      <c r="F56" s="23" t="s">
        <v>480</v>
      </c>
      <c r="G56" s="24" t="s">
        <v>620</v>
      </c>
      <c r="H56" s="37"/>
      <c r="I56" s="217"/>
      <c r="J56" s="40"/>
      <c r="K56" s="23" t="s">
        <v>480</v>
      </c>
      <c r="L56" s="24" t="s">
        <v>620</v>
      </c>
      <c r="M56" s="37"/>
      <c r="N56" s="217"/>
      <c r="O56" s="40"/>
      <c r="P56" s="23" t="s">
        <v>480</v>
      </c>
      <c r="Q56" s="24" t="s">
        <v>620</v>
      </c>
      <c r="R56" s="37"/>
      <c r="S56" s="217"/>
    </row>
    <row r="57" spans="1:19" s="22" customFormat="1" ht="21.2" customHeight="1">
      <c r="A57" s="23" t="s">
        <v>110</v>
      </c>
      <c r="B57" s="24" t="s">
        <v>672</v>
      </c>
      <c r="C57" s="37"/>
      <c r="D57" s="217"/>
      <c r="E57" s="40"/>
      <c r="F57" s="23" t="s">
        <v>110</v>
      </c>
      <c r="G57" s="24" t="s">
        <v>672</v>
      </c>
      <c r="H57" s="37"/>
      <c r="I57" s="217"/>
      <c r="J57" s="40"/>
      <c r="K57" s="23" t="s">
        <v>110</v>
      </c>
      <c r="L57" s="24" t="s">
        <v>672</v>
      </c>
      <c r="M57" s="37"/>
      <c r="N57" s="217"/>
      <c r="O57" s="40"/>
      <c r="P57" s="23" t="s">
        <v>110</v>
      </c>
      <c r="Q57" s="24" t="s">
        <v>672</v>
      </c>
      <c r="R57" s="37"/>
      <c r="S57" s="217"/>
    </row>
    <row r="58" spans="1:19" s="22" customFormat="1" ht="21.2" customHeight="1">
      <c r="A58" s="44" t="s">
        <v>112</v>
      </c>
      <c r="B58" s="24" t="s">
        <v>622</v>
      </c>
      <c r="C58" s="37"/>
      <c r="D58" s="217"/>
      <c r="E58" s="40"/>
      <c r="F58" s="44" t="s">
        <v>112</v>
      </c>
      <c r="G58" s="24" t="s">
        <v>622</v>
      </c>
      <c r="H58" s="37"/>
      <c r="I58" s="217"/>
      <c r="J58" s="40"/>
      <c r="K58" s="44" t="s">
        <v>112</v>
      </c>
      <c r="L58" s="24" t="s">
        <v>622</v>
      </c>
      <c r="M58" s="37"/>
      <c r="N58" s="217"/>
      <c r="O58" s="40"/>
      <c r="P58" s="44" t="s">
        <v>112</v>
      </c>
      <c r="Q58" s="24" t="s">
        <v>622</v>
      </c>
      <c r="R58" s="37"/>
      <c r="S58" s="217"/>
    </row>
    <row r="59" spans="1:19" s="22" customFormat="1" ht="21.2" hidden="1" customHeight="1">
      <c r="A59" s="25" t="s">
        <v>673</v>
      </c>
      <c r="B59" s="26" t="s">
        <v>674</v>
      </c>
      <c r="C59" s="37"/>
      <c r="D59" s="27"/>
      <c r="E59" s="40"/>
      <c r="F59" s="25" t="s">
        <v>673</v>
      </c>
      <c r="G59" s="26" t="s">
        <v>674</v>
      </c>
      <c r="H59" s="37"/>
      <c r="I59" s="27"/>
      <c r="J59" s="40"/>
      <c r="K59" s="25" t="s">
        <v>673</v>
      </c>
      <c r="L59" s="26" t="s">
        <v>674</v>
      </c>
      <c r="M59" s="37"/>
      <c r="N59" s="27"/>
      <c r="O59" s="40"/>
      <c r="P59" s="25" t="s">
        <v>673</v>
      </c>
      <c r="Q59" s="26" t="s">
        <v>674</v>
      </c>
      <c r="R59" s="37"/>
      <c r="S59" s="27"/>
    </row>
    <row r="60" spans="1:19" s="22" customFormat="1" ht="21.2" hidden="1" customHeight="1">
      <c r="A60" s="25" t="s">
        <v>675</v>
      </c>
      <c r="B60" s="26" t="s">
        <v>553</v>
      </c>
      <c r="C60" s="37"/>
      <c r="D60" s="27"/>
      <c r="E60" s="40"/>
      <c r="F60" s="25" t="s">
        <v>675</v>
      </c>
      <c r="G60" s="26" t="s">
        <v>553</v>
      </c>
      <c r="H60" s="37"/>
      <c r="I60" s="27"/>
      <c r="J60" s="40"/>
      <c r="K60" s="25" t="s">
        <v>675</v>
      </c>
      <c r="L60" s="26" t="s">
        <v>553</v>
      </c>
      <c r="M60" s="37"/>
      <c r="N60" s="27"/>
      <c r="O60" s="40"/>
      <c r="P60" s="25" t="s">
        <v>675</v>
      </c>
      <c r="Q60" s="26" t="s">
        <v>553</v>
      </c>
      <c r="R60" s="37"/>
      <c r="S60" s="27"/>
    </row>
    <row r="61" spans="1:19" s="22" customFormat="1" ht="21.2" hidden="1" customHeight="1">
      <c r="A61" s="25" t="s">
        <v>676</v>
      </c>
      <c r="B61" s="26" t="s">
        <v>677</v>
      </c>
      <c r="C61" s="37"/>
      <c r="D61" s="27"/>
      <c r="E61" s="40"/>
      <c r="F61" s="25" t="s">
        <v>676</v>
      </c>
      <c r="G61" s="26" t="s">
        <v>677</v>
      </c>
      <c r="H61" s="37"/>
      <c r="I61" s="27"/>
      <c r="J61" s="40"/>
      <c r="K61" s="25" t="s">
        <v>676</v>
      </c>
      <c r="L61" s="26" t="s">
        <v>677</v>
      </c>
      <c r="M61" s="37"/>
      <c r="N61" s="27"/>
      <c r="O61" s="40"/>
      <c r="P61" s="25" t="s">
        <v>676</v>
      </c>
      <c r="Q61" s="26" t="s">
        <v>677</v>
      </c>
      <c r="R61" s="37"/>
      <c r="S61" s="27"/>
    </row>
    <row r="62" spans="1:19" s="22" customFormat="1" ht="21.2" hidden="1" customHeight="1">
      <c r="A62" s="25" t="s">
        <v>678</v>
      </c>
      <c r="B62" s="26" t="s">
        <v>679</v>
      </c>
      <c r="C62" s="37"/>
      <c r="D62" s="27"/>
      <c r="E62" s="40"/>
      <c r="F62" s="25" t="s">
        <v>678</v>
      </c>
      <c r="G62" s="26" t="s">
        <v>679</v>
      </c>
      <c r="H62" s="37"/>
      <c r="I62" s="27"/>
      <c r="J62" s="40"/>
      <c r="K62" s="25" t="s">
        <v>678</v>
      </c>
      <c r="L62" s="26" t="s">
        <v>679</v>
      </c>
      <c r="M62" s="37"/>
      <c r="N62" s="27"/>
      <c r="O62" s="40"/>
      <c r="P62" s="25" t="s">
        <v>678</v>
      </c>
      <c r="Q62" s="26" t="s">
        <v>679</v>
      </c>
      <c r="R62" s="37"/>
      <c r="S62" s="27"/>
    </row>
    <row r="63" spans="1:19" s="22" customFormat="1" ht="21.2" hidden="1" customHeight="1">
      <c r="A63" s="25" t="s">
        <v>680</v>
      </c>
      <c r="B63" s="26" t="s">
        <v>681</v>
      </c>
      <c r="C63" s="37"/>
      <c r="D63" s="27"/>
      <c r="E63" s="40"/>
      <c r="F63" s="25" t="s">
        <v>680</v>
      </c>
      <c r="G63" s="26" t="s">
        <v>681</v>
      </c>
      <c r="H63" s="37"/>
      <c r="I63" s="27"/>
      <c r="J63" s="40"/>
      <c r="K63" s="25" t="s">
        <v>680</v>
      </c>
      <c r="L63" s="26" t="s">
        <v>681</v>
      </c>
      <c r="M63" s="37"/>
      <c r="N63" s="27"/>
      <c r="O63" s="40"/>
      <c r="P63" s="25" t="s">
        <v>680</v>
      </c>
      <c r="Q63" s="26" t="s">
        <v>681</v>
      </c>
      <c r="R63" s="37"/>
      <c r="S63" s="27"/>
    </row>
    <row r="64" spans="1:19" s="22" customFormat="1" ht="21.2" hidden="1" customHeight="1">
      <c r="A64" s="25" t="s">
        <v>682</v>
      </c>
      <c r="B64" s="26" t="s">
        <v>683</v>
      </c>
      <c r="C64" s="37"/>
      <c r="D64" s="27"/>
      <c r="E64" s="40"/>
      <c r="F64" s="25" t="s">
        <v>682</v>
      </c>
      <c r="G64" s="26" t="s">
        <v>683</v>
      </c>
      <c r="H64" s="37"/>
      <c r="I64" s="27"/>
      <c r="J64" s="40"/>
      <c r="K64" s="25" t="s">
        <v>682</v>
      </c>
      <c r="L64" s="26" t="s">
        <v>683</v>
      </c>
      <c r="M64" s="37"/>
      <c r="N64" s="27"/>
      <c r="O64" s="40"/>
      <c r="P64" s="25" t="s">
        <v>682</v>
      </c>
      <c r="Q64" s="26" t="s">
        <v>683</v>
      </c>
      <c r="R64" s="37"/>
      <c r="S64" s="27"/>
    </row>
    <row r="65" spans="1:19" s="22" customFormat="1" ht="21.2" hidden="1" customHeight="1">
      <c r="A65" s="25" t="s">
        <v>684</v>
      </c>
      <c r="B65" s="26" t="s">
        <v>685</v>
      </c>
      <c r="C65" s="37"/>
      <c r="D65" s="27"/>
      <c r="E65" s="40"/>
      <c r="F65" s="25" t="s">
        <v>684</v>
      </c>
      <c r="G65" s="26" t="s">
        <v>685</v>
      </c>
      <c r="H65" s="37"/>
      <c r="I65" s="27"/>
      <c r="J65" s="40"/>
      <c r="K65" s="25" t="s">
        <v>684</v>
      </c>
      <c r="L65" s="26" t="s">
        <v>685</v>
      </c>
      <c r="M65" s="37"/>
      <c r="N65" s="27"/>
      <c r="O65" s="40"/>
      <c r="P65" s="25" t="s">
        <v>684</v>
      </c>
      <c r="Q65" s="26" t="s">
        <v>685</v>
      </c>
      <c r="R65" s="37"/>
      <c r="S65" s="27"/>
    </row>
    <row r="66" spans="1:19" s="22" customFormat="1" ht="21.2" customHeight="1">
      <c r="A66" s="23" t="s">
        <v>502</v>
      </c>
      <c r="B66" s="24" t="s">
        <v>623</v>
      </c>
      <c r="C66" s="37"/>
      <c r="D66" s="217"/>
      <c r="E66" s="40"/>
      <c r="F66" s="23" t="s">
        <v>502</v>
      </c>
      <c r="G66" s="24" t="s">
        <v>623</v>
      </c>
      <c r="H66" s="37"/>
      <c r="I66" s="217"/>
      <c r="J66" s="40"/>
      <c r="K66" s="23" t="s">
        <v>502</v>
      </c>
      <c r="L66" s="24" t="s">
        <v>623</v>
      </c>
      <c r="M66" s="37"/>
      <c r="N66" s="217"/>
      <c r="O66" s="40"/>
      <c r="P66" s="23" t="s">
        <v>502</v>
      </c>
      <c r="Q66" s="24" t="s">
        <v>623</v>
      </c>
      <c r="R66" s="37"/>
      <c r="S66" s="217"/>
    </row>
    <row r="67" spans="1:19" s="22" customFormat="1" ht="21.2" customHeight="1">
      <c r="A67" s="23" t="s">
        <v>504</v>
      </c>
      <c r="B67" s="24" t="s">
        <v>624</v>
      </c>
      <c r="C67" s="37"/>
      <c r="D67" s="217"/>
      <c r="E67" s="40"/>
      <c r="F67" s="23" t="s">
        <v>504</v>
      </c>
      <c r="G67" s="24" t="s">
        <v>624</v>
      </c>
      <c r="H67" s="37"/>
      <c r="I67" s="217"/>
      <c r="J67" s="40"/>
      <c r="K67" s="23" t="s">
        <v>504</v>
      </c>
      <c r="L67" s="24" t="s">
        <v>624</v>
      </c>
      <c r="M67" s="37"/>
      <c r="N67" s="217"/>
      <c r="O67" s="40"/>
      <c r="P67" s="23" t="s">
        <v>504</v>
      </c>
      <c r="Q67" s="24" t="s">
        <v>624</v>
      </c>
      <c r="R67" s="37"/>
      <c r="S67" s="217"/>
    </row>
    <row r="68" spans="1:19" s="22" customFormat="1" ht="21.2" customHeight="1">
      <c r="A68" s="23" t="s">
        <v>506</v>
      </c>
      <c r="B68" s="24" t="s">
        <v>625</v>
      </c>
      <c r="C68" s="37"/>
      <c r="D68" s="217"/>
      <c r="E68" s="40"/>
      <c r="F68" s="23" t="s">
        <v>506</v>
      </c>
      <c r="G68" s="24" t="s">
        <v>625</v>
      </c>
      <c r="H68" s="37"/>
      <c r="I68" s="217"/>
      <c r="J68" s="40"/>
      <c r="K68" s="23" t="s">
        <v>506</v>
      </c>
      <c r="L68" s="24" t="s">
        <v>625</v>
      </c>
      <c r="M68" s="37"/>
      <c r="N68" s="217"/>
      <c r="O68" s="40"/>
      <c r="P68" s="23" t="s">
        <v>506</v>
      </c>
      <c r="Q68" s="24" t="s">
        <v>625</v>
      </c>
      <c r="R68" s="37"/>
      <c r="S68" s="217"/>
    </row>
    <row r="69" spans="1:19" s="43" customFormat="1" ht="21.2" hidden="1" customHeight="1">
      <c r="A69" s="25" t="s">
        <v>686</v>
      </c>
      <c r="B69" s="26" t="s">
        <v>687</v>
      </c>
      <c r="C69" s="26"/>
      <c r="D69" s="27"/>
      <c r="E69" s="42"/>
      <c r="F69" s="25" t="s">
        <v>686</v>
      </c>
      <c r="G69" s="26" t="s">
        <v>687</v>
      </c>
      <c r="H69" s="26"/>
      <c r="I69" s="27"/>
      <c r="J69" s="42"/>
      <c r="K69" s="25" t="s">
        <v>686</v>
      </c>
      <c r="L69" s="26" t="s">
        <v>687</v>
      </c>
      <c r="M69" s="26"/>
      <c r="N69" s="27"/>
      <c r="O69" s="42"/>
      <c r="P69" s="25" t="s">
        <v>686</v>
      </c>
      <c r="Q69" s="26" t="s">
        <v>687</v>
      </c>
      <c r="R69" s="26"/>
      <c r="S69" s="27"/>
    </row>
    <row r="70" spans="1:19" s="22" customFormat="1" ht="21.2" customHeight="1">
      <c r="A70" s="23" t="s">
        <v>118</v>
      </c>
      <c r="B70" s="24" t="s">
        <v>688</v>
      </c>
      <c r="C70" s="37"/>
      <c r="D70" s="217"/>
      <c r="E70" s="40"/>
      <c r="F70" s="23" t="s">
        <v>118</v>
      </c>
      <c r="G70" s="24" t="s">
        <v>688</v>
      </c>
      <c r="H70" s="37"/>
      <c r="I70" s="217"/>
      <c r="J70" s="40"/>
      <c r="K70" s="23" t="s">
        <v>118</v>
      </c>
      <c r="L70" s="24" t="s">
        <v>688</v>
      </c>
      <c r="M70" s="37"/>
      <c r="N70" s="217"/>
      <c r="O70" s="40"/>
      <c r="P70" s="23" t="s">
        <v>118</v>
      </c>
      <c r="Q70" s="24" t="s">
        <v>688</v>
      </c>
      <c r="R70" s="37"/>
      <c r="S70" s="217"/>
    </row>
    <row r="71" spans="1:19" s="22" customFormat="1" ht="21.2" customHeight="1">
      <c r="A71" s="23"/>
      <c r="B71" s="24"/>
      <c r="C71" s="37"/>
      <c r="D71" s="217"/>
      <c r="E71" s="40"/>
      <c r="F71" s="23"/>
      <c r="G71" s="24"/>
      <c r="H71" s="37"/>
      <c r="I71" s="217"/>
      <c r="J71" s="40"/>
      <c r="K71" s="23"/>
      <c r="L71" s="24"/>
      <c r="M71" s="37"/>
      <c r="N71" s="217"/>
      <c r="O71" s="40"/>
      <c r="P71" s="23"/>
      <c r="Q71" s="24"/>
      <c r="R71" s="37"/>
      <c r="S71" s="217"/>
    </row>
    <row r="72" spans="1:19" s="22" customFormat="1" ht="21.2" customHeight="1">
      <c r="A72" s="23"/>
      <c r="B72" s="24"/>
      <c r="C72" s="37"/>
      <c r="D72" s="217"/>
      <c r="E72" s="40"/>
      <c r="F72" s="23"/>
      <c r="G72" s="24"/>
      <c r="H72" s="37"/>
      <c r="I72" s="217"/>
      <c r="J72" s="40"/>
      <c r="K72" s="23"/>
      <c r="L72" s="24"/>
      <c r="M72" s="37"/>
      <c r="N72" s="217"/>
      <c r="O72" s="40"/>
      <c r="P72" s="23"/>
      <c r="Q72" s="24"/>
      <c r="R72" s="37"/>
      <c r="S72" s="217"/>
    </row>
    <row r="73" spans="1:19" s="22" customFormat="1" ht="21.2" customHeight="1">
      <c r="A73" s="23"/>
      <c r="B73" s="24"/>
      <c r="C73" s="37"/>
      <c r="D73" s="217"/>
      <c r="E73" s="40"/>
      <c r="F73" s="23"/>
      <c r="G73" s="24"/>
      <c r="H73" s="37"/>
      <c r="I73" s="217"/>
      <c r="J73" s="40"/>
      <c r="K73" s="23"/>
      <c r="L73" s="24"/>
      <c r="M73" s="37"/>
      <c r="N73" s="217"/>
      <c r="O73" s="40"/>
      <c r="P73" s="23"/>
      <c r="Q73" s="24"/>
      <c r="R73" s="37"/>
      <c r="S73" s="217"/>
    </row>
    <row r="74" spans="1:19" s="22" customFormat="1" ht="21.2" customHeight="1">
      <c r="A74" s="23"/>
      <c r="B74" s="24"/>
      <c r="C74" s="37"/>
      <c r="D74" s="217"/>
      <c r="E74" s="40"/>
      <c r="F74" s="23"/>
      <c r="G74" s="24"/>
      <c r="H74" s="37"/>
      <c r="I74" s="217"/>
      <c r="J74" s="40"/>
      <c r="K74" s="23"/>
      <c r="L74" s="24"/>
      <c r="M74" s="37"/>
      <c r="N74" s="217"/>
      <c r="O74" s="40"/>
      <c r="P74" s="23"/>
      <c r="Q74" s="24"/>
      <c r="R74" s="37"/>
      <c r="S74" s="217"/>
    </row>
    <row r="75" spans="1:19" s="22" customFormat="1" ht="21.2" customHeight="1">
      <c r="A75" s="23"/>
      <c r="B75" s="24"/>
      <c r="C75" s="37"/>
      <c r="D75" s="217"/>
      <c r="E75" s="40"/>
      <c r="F75" s="23"/>
      <c r="G75" s="24"/>
      <c r="H75" s="37"/>
      <c r="I75" s="217"/>
      <c r="J75" s="40"/>
      <c r="K75" s="23"/>
      <c r="L75" s="24"/>
      <c r="M75" s="37"/>
      <c r="N75" s="217"/>
      <c r="O75" s="40"/>
      <c r="P75" s="23"/>
      <c r="Q75" s="24"/>
      <c r="R75" s="37"/>
      <c r="S75" s="217"/>
    </row>
    <row r="76" spans="1:19" s="22" customFormat="1" ht="21.2" customHeight="1">
      <c r="A76" s="23"/>
      <c r="B76" s="24"/>
      <c r="C76" s="37"/>
      <c r="D76" s="217"/>
      <c r="E76" s="40"/>
      <c r="F76" s="23"/>
      <c r="G76" s="24"/>
      <c r="H76" s="37"/>
      <c r="I76" s="217"/>
      <c r="J76" s="40"/>
      <c r="K76" s="23"/>
      <c r="L76" s="24"/>
      <c r="M76" s="37"/>
      <c r="N76" s="217"/>
      <c r="O76" s="40"/>
      <c r="P76" s="23"/>
      <c r="Q76" s="24"/>
      <c r="R76" s="37"/>
      <c r="S76" s="217"/>
    </row>
    <row r="77" spans="1:19" ht="23.45" customHeight="1">
      <c r="A77" s="271" t="s">
        <v>187</v>
      </c>
      <c r="B77" s="272"/>
      <c r="C77" s="246"/>
      <c r="D77" s="35"/>
      <c r="E77" s="40"/>
      <c r="F77" s="272" t="s">
        <v>187</v>
      </c>
      <c r="G77" s="360"/>
      <c r="H77" s="246"/>
      <c r="I77" s="35"/>
      <c r="J77" s="40"/>
      <c r="K77" s="272" t="s">
        <v>187</v>
      </c>
      <c r="L77" s="360"/>
      <c r="M77" s="246"/>
      <c r="N77" s="35"/>
      <c r="O77" s="40"/>
      <c r="P77" s="271" t="s">
        <v>187</v>
      </c>
      <c r="Q77" s="272"/>
      <c r="R77" s="246"/>
      <c r="S77" s="35"/>
    </row>
    <row r="78" spans="1:19" ht="22.7" customHeight="1">
      <c r="A78" s="245" t="s">
        <v>577</v>
      </c>
      <c r="B78" s="245"/>
      <c r="C78" s="216"/>
      <c r="D78" s="227"/>
      <c r="E78" s="40"/>
      <c r="F78" s="245" t="s">
        <v>577</v>
      </c>
      <c r="G78" s="245"/>
      <c r="H78" s="216"/>
      <c r="I78" s="227"/>
      <c r="J78" s="40"/>
      <c r="K78" s="245" t="s">
        <v>577</v>
      </c>
      <c r="L78" s="245"/>
      <c r="M78" s="216"/>
      <c r="N78" s="227"/>
      <c r="O78" s="40"/>
      <c r="P78" s="245" t="s">
        <v>577</v>
      </c>
      <c r="Q78" s="245"/>
      <c r="R78" s="216"/>
      <c r="S78" s="227"/>
    </row>
    <row r="79" spans="1:19" ht="22.7" customHeight="1">
      <c r="A79" s="245" t="s">
        <v>578</v>
      </c>
      <c r="B79" s="245"/>
      <c r="C79" s="216"/>
      <c r="D79" s="227"/>
      <c r="E79" s="40"/>
      <c r="F79" s="245" t="s">
        <v>578</v>
      </c>
      <c r="G79" s="245"/>
      <c r="H79" s="216"/>
      <c r="I79" s="227"/>
      <c r="J79" s="40"/>
      <c r="K79" s="245" t="s">
        <v>578</v>
      </c>
      <c r="L79" s="245"/>
      <c r="M79" s="216"/>
      <c r="N79" s="227"/>
      <c r="O79" s="40"/>
      <c r="P79" s="245" t="s">
        <v>578</v>
      </c>
      <c r="Q79" s="245"/>
      <c r="R79" s="216"/>
      <c r="S79" s="227"/>
    </row>
    <row r="80" spans="1:19" ht="22.7" customHeight="1">
      <c r="A80" s="245" t="s">
        <v>579</v>
      </c>
      <c r="B80" s="245"/>
      <c r="C80" s="216"/>
      <c r="D80" s="227"/>
      <c r="E80" s="40"/>
      <c r="F80" s="245" t="s">
        <v>579</v>
      </c>
      <c r="G80" s="245"/>
      <c r="H80" s="216"/>
      <c r="I80" s="227"/>
      <c r="J80" s="40"/>
      <c r="K80" s="245" t="s">
        <v>579</v>
      </c>
      <c r="L80" s="245"/>
      <c r="M80" s="216"/>
      <c r="N80" s="227"/>
      <c r="O80" s="40"/>
      <c r="P80" s="245" t="s">
        <v>579</v>
      </c>
      <c r="Q80" s="245"/>
      <c r="R80" s="216"/>
      <c r="S80" s="227"/>
    </row>
    <row r="81" spans="1:19" s="34" customFormat="1" ht="27.2" hidden="1" customHeight="1">
      <c r="A81" s="275" t="s">
        <v>194</v>
      </c>
      <c r="B81" s="276"/>
      <c r="C81" s="276"/>
      <c r="D81" s="276"/>
      <c r="E81" s="40"/>
      <c r="F81" s="275" t="s">
        <v>194</v>
      </c>
      <c r="G81" s="276"/>
      <c r="H81" s="276"/>
      <c r="I81" s="276"/>
      <c r="J81" s="40"/>
      <c r="K81" s="275" t="s">
        <v>194</v>
      </c>
      <c r="L81" s="276"/>
      <c r="M81" s="276"/>
      <c r="N81" s="292"/>
      <c r="O81" s="40"/>
      <c r="P81" s="275" t="s">
        <v>194</v>
      </c>
      <c r="Q81" s="276"/>
      <c r="R81" s="276"/>
      <c r="S81" s="292"/>
    </row>
    <row r="82" spans="1:19" s="34" customFormat="1" ht="22.7" hidden="1" customHeight="1">
      <c r="A82" s="277" t="s">
        <v>195</v>
      </c>
      <c r="B82" s="278"/>
      <c r="C82" s="278"/>
      <c r="D82" s="278"/>
      <c r="E82" s="41"/>
      <c r="F82" s="277" t="s">
        <v>195</v>
      </c>
      <c r="G82" s="278"/>
      <c r="H82" s="278"/>
      <c r="I82" s="278"/>
      <c r="J82" s="41"/>
      <c r="K82" s="277" t="s">
        <v>195</v>
      </c>
      <c r="L82" s="278"/>
      <c r="M82" s="278"/>
      <c r="N82" s="291"/>
      <c r="O82" s="41"/>
      <c r="P82" s="277" t="s">
        <v>195</v>
      </c>
      <c r="Q82" s="278"/>
      <c r="R82" s="278"/>
      <c r="S82" s="291"/>
    </row>
    <row r="83" spans="1:19" ht="23.45" customHeight="1"/>
  </sheetData>
  <mergeCells count="21">
    <mergeCell ref="A1:S1"/>
    <mergeCell ref="A2:N2"/>
    <mergeCell ref="A3:D3"/>
    <mergeCell ref="F3:N3"/>
    <mergeCell ref="P3:S3"/>
    <mergeCell ref="A82:D82"/>
    <mergeCell ref="F82:I82"/>
    <mergeCell ref="K82:N82"/>
    <mergeCell ref="P82:S82"/>
    <mergeCell ref="P4:S4"/>
    <mergeCell ref="A77:B77"/>
    <mergeCell ref="F77:G77"/>
    <mergeCell ref="A4:D4"/>
    <mergeCell ref="K77:L77"/>
    <mergeCell ref="P77:Q77"/>
    <mergeCell ref="A81:D81"/>
    <mergeCell ref="F81:I81"/>
    <mergeCell ref="K81:N81"/>
    <mergeCell ref="P81:S81"/>
    <mergeCell ref="F4:I4"/>
    <mergeCell ref="K4:N4"/>
  </mergeCells>
  <phoneticPr fontId="17" type="noConversion"/>
  <pageMargins left="0.19685039370078741" right="0" top="0.19685039370078741" bottom="0" header="0.31496062992125984" footer="0.31496062992125984"/>
  <pageSetup paperSize="9" scale="75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5E86E-E4E2-424E-84FF-8668DCAC40AA}">
  <sheetPr>
    <tabColor rgb="FFC00000"/>
  </sheetPr>
  <dimension ref="A1:Q79"/>
  <sheetViews>
    <sheetView topLeftCell="A49" zoomScale="90" zoomScaleNormal="90" workbookViewId="0">
      <selection activeCell="Q70" sqref="Q70"/>
    </sheetView>
  </sheetViews>
  <sheetFormatPr defaultColWidth="9" defaultRowHeight="18.75" customHeight="1"/>
  <cols>
    <col min="1" max="1" width="6" style="21" customWidth="1"/>
    <col min="2" max="2" width="15.25" style="21" customWidth="1"/>
    <col min="3" max="3" width="8.125" style="21" customWidth="1"/>
    <col min="4" max="4" width="0.375" style="21" customWidth="1"/>
    <col min="5" max="5" width="6" style="21" customWidth="1"/>
    <col min="6" max="6" width="15.25" style="21" customWidth="1"/>
    <col min="7" max="7" width="8.125" style="21" customWidth="1"/>
    <col min="8" max="8" width="0.375" style="21" customWidth="1"/>
    <col min="9" max="9" width="6" style="21" customWidth="1"/>
    <col min="10" max="10" width="15.25" style="21" customWidth="1"/>
    <col min="11" max="11" width="8.125" style="21" customWidth="1"/>
    <col min="12" max="12" width="0.375" style="21" customWidth="1"/>
    <col min="13" max="13" width="6" style="21" customWidth="1"/>
    <col min="14" max="14" width="15.25" style="21" customWidth="1"/>
    <col min="15" max="15" width="8.125" style="21" customWidth="1"/>
    <col min="16" max="16384" width="9" style="21"/>
  </cols>
  <sheetData>
    <row r="1" spans="1:17" ht="19.7" hidden="1" customHeight="1">
      <c r="A1" s="264" t="s">
        <v>144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</row>
    <row r="2" spans="1:17" ht="18.75" hidden="1" customHeight="1">
      <c r="A2" s="264" t="s">
        <v>1</v>
      </c>
      <c r="B2" s="264"/>
      <c r="C2" s="264"/>
      <c r="D2" s="264"/>
      <c r="E2" s="264"/>
      <c r="F2" s="264"/>
      <c r="G2" s="264"/>
      <c r="H2" s="264"/>
      <c r="I2" s="264"/>
      <c r="J2" s="264"/>
      <c r="K2" s="264"/>
    </row>
    <row r="3" spans="1:17" s="34" customFormat="1" ht="26.45" customHeight="1">
      <c r="A3" s="301" t="s">
        <v>144</v>
      </c>
      <c r="B3" s="301"/>
      <c r="C3" s="301"/>
      <c r="D3" s="213"/>
      <c r="E3" s="302" t="s">
        <v>293</v>
      </c>
      <c r="F3" s="302"/>
      <c r="G3" s="302"/>
      <c r="H3" s="302"/>
      <c r="I3" s="302"/>
      <c r="J3" s="302"/>
      <c r="K3" s="302"/>
      <c r="L3" s="212"/>
      <c r="M3" s="303" t="s">
        <v>458</v>
      </c>
      <c r="N3" s="303"/>
      <c r="O3" s="303"/>
      <c r="Q3" s="214"/>
    </row>
    <row r="4" spans="1:17" ht="25.5" customHeight="1">
      <c r="A4" s="295" t="s">
        <v>544</v>
      </c>
      <c r="B4" s="295"/>
      <c r="C4" s="295"/>
      <c r="D4" s="429"/>
      <c r="E4" s="295" t="s">
        <v>544</v>
      </c>
      <c r="F4" s="295"/>
      <c r="G4" s="295"/>
      <c r="H4" s="429"/>
      <c r="I4" s="295" t="s">
        <v>544</v>
      </c>
      <c r="J4" s="295"/>
      <c r="K4" s="295"/>
      <c r="L4" s="429"/>
      <c r="M4" s="295" t="s">
        <v>544</v>
      </c>
      <c r="N4" s="295"/>
      <c r="O4" s="295"/>
    </row>
    <row r="5" spans="1:17" ht="21.95" customHeight="1">
      <c r="A5" s="29" t="s">
        <v>93</v>
      </c>
      <c r="B5" s="220" t="s">
        <v>467</v>
      </c>
      <c r="C5" s="220" t="s">
        <v>10</v>
      </c>
      <c r="D5" s="430"/>
      <c r="E5" s="29" t="s">
        <v>93</v>
      </c>
      <c r="F5" s="220" t="s">
        <v>467</v>
      </c>
      <c r="G5" s="220" t="s">
        <v>10</v>
      </c>
      <c r="H5" s="430"/>
      <c r="I5" s="29" t="s">
        <v>93</v>
      </c>
      <c r="J5" s="220" t="s">
        <v>467</v>
      </c>
      <c r="K5" s="220" t="s">
        <v>10</v>
      </c>
      <c r="L5" s="430"/>
      <c r="M5" s="29" t="s">
        <v>93</v>
      </c>
      <c r="N5" s="220" t="s">
        <v>467</v>
      </c>
      <c r="O5" s="220" t="s">
        <v>10</v>
      </c>
    </row>
    <row r="6" spans="1:17" s="22" customFormat="1" ht="25.15" hidden="1" customHeight="1">
      <c r="A6" s="25" t="s">
        <v>626</v>
      </c>
      <c r="B6" s="26" t="s">
        <v>627</v>
      </c>
      <c r="C6" s="27"/>
      <c r="D6" s="430"/>
      <c r="E6" s="25" t="s">
        <v>626</v>
      </c>
      <c r="F6" s="26" t="s">
        <v>627</v>
      </c>
      <c r="G6" s="27"/>
      <c r="H6" s="430"/>
      <c r="I6" s="25" t="s">
        <v>626</v>
      </c>
      <c r="J6" s="26" t="s">
        <v>627</v>
      </c>
      <c r="K6" s="27"/>
      <c r="L6" s="430"/>
      <c r="M6" s="25" t="s">
        <v>626</v>
      </c>
      <c r="N6" s="26" t="s">
        <v>627</v>
      </c>
      <c r="O6" s="27"/>
    </row>
    <row r="7" spans="1:17" s="22" customFormat="1" ht="21.2" customHeight="1">
      <c r="A7" s="23" t="s">
        <v>689</v>
      </c>
      <c r="B7" s="24" t="s">
        <v>628</v>
      </c>
      <c r="C7" s="217"/>
      <c r="D7" s="430"/>
      <c r="E7" s="23" t="s">
        <v>689</v>
      </c>
      <c r="F7" s="24" t="s">
        <v>628</v>
      </c>
      <c r="G7" s="217"/>
      <c r="H7" s="430"/>
      <c r="I7" s="23" t="s">
        <v>689</v>
      </c>
      <c r="J7" s="24" t="s">
        <v>628</v>
      </c>
      <c r="K7" s="217"/>
      <c r="L7" s="430"/>
      <c r="M7" s="23" t="s">
        <v>689</v>
      </c>
      <c r="N7" s="24" t="s">
        <v>628</v>
      </c>
      <c r="O7" s="217"/>
    </row>
    <row r="8" spans="1:17" s="22" customFormat="1" ht="21.2" customHeight="1">
      <c r="A8" s="23" t="s">
        <v>690</v>
      </c>
      <c r="B8" s="24" t="s">
        <v>629</v>
      </c>
      <c r="C8" s="217"/>
      <c r="D8" s="430"/>
      <c r="E8" s="23" t="s">
        <v>690</v>
      </c>
      <c r="F8" s="24" t="s">
        <v>629</v>
      </c>
      <c r="G8" s="217"/>
      <c r="H8" s="430"/>
      <c r="I8" s="23" t="s">
        <v>690</v>
      </c>
      <c r="J8" s="24" t="s">
        <v>629</v>
      </c>
      <c r="K8" s="217"/>
      <c r="L8" s="430"/>
      <c r="M8" s="23" t="s">
        <v>690</v>
      </c>
      <c r="N8" s="24" t="s">
        <v>629</v>
      </c>
      <c r="O8" s="217"/>
    </row>
    <row r="9" spans="1:17" s="22" customFormat="1" ht="21.2" customHeight="1">
      <c r="A9" s="23" t="s">
        <v>691</v>
      </c>
      <c r="B9" s="24" t="s">
        <v>597</v>
      </c>
      <c r="C9" s="217"/>
      <c r="D9" s="430"/>
      <c r="E9" s="23" t="s">
        <v>691</v>
      </c>
      <c r="F9" s="24" t="s">
        <v>597</v>
      </c>
      <c r="G9" s="217"/>
      <c r="H9" s="430"/>
      <c r="I9" s="23" t="s">
        <v>691</v>
      </c>
      <c r="J9" s="24" t="s">
        <v>597</v>
      </c>
      <c r="K9" s="217"/>
      <c r="L9" s="430"/>
      <c r="M9" s="23" t="s">
        <v>691</v>
      </c>
      <c r="N9" s="24" t="s">
        <v>597</v>
      </c>
      <c r="O9" s="217"/>
    </row>
    <row r="10" spans="1:17" s="22" customFormat="1" ht="21.2" customHeight="1">
      <c r="A10" s="23" t="s">
        <v>692</v>
      </c>
      <c r="B10" s="24" t="s">
        <v>598</v>
      </c>
      <c r="C10" s="217"/>
      <c r="D10" s="430"/>
      <c r="E10" s="23" t="s">
        <v>692</v>
      </c>
      <c r="F10" s="24" t="s">
        <v>598</v>
      </c>
      <c r="G10" s="217"/>
      <c r="H10" s="430"/>
      <c r="I10" s="23" t="s">
        <v>692</v>
      </c>
      <c r="J10" s="24" t="s">
        <v>598</v>
      </c>
      <c r="K10" s="217"/>
      <c r="L10" s="430"/>
      <c r="M10" s="23" t="s">
        <v>692</v>
      </c>
      <c r="N10" s="24" t="s">
        <v>598</v>
      </c>
      <c r="O10" s="217"/>
    </row>
    <row r="11" spans="1:17" s="22" customFormat="1" ht="21.2" customHeight="1">
      <c r="A11" s="23" t="s">
        <v>693</v>
      </c>
      <c r="B11" s="24" t="s">
        <v>600</v>
      </c>
      <c r="C11" s="217"/>
      <c r="D11" s="430"/>
      <c r="E11" s="23" t="s">
        <v>693</v>
      </c>
      <c r="F11" s="24" t="s">
        <v>600</v>
      </c>
      <c r="G11" s="217"/>
      <c r="H11" s="430"/>
      <c r="I11" s="23" t="s">
        <v>693</v>
      </c>
      <c r="J11" s="24" t="s">
        <v>600</v>
      </c>
      <c r="K11" s="217"/>
      <c r="L11" s="430"/>
      <c r="M11" s="23" t="s">
        <v>693</v>
      </c>
      <c r="N11" s="24" t="s">
        <v>600</v>
      </c>
      <c r="O11" s="217"/>
    </row>
    <row r="12" spans="1:17" s="22" customFormat="1" ht="21.2" customHeight="1">
      <c r="A12" s="23" t="s">
        <v>694</v>
      </c>
      <c r="B12" s="24" t="s">
        <v>601</v>
      </c>
      <c r="C12" s="217"/>
      <c r="D12" s="430"/>
      <c r="E12" s="23" t="s">
        <v>694</v>
      </c>
      <c r="F12" s="24" t="s">
        <v>601</v>
      </c>
      <c r="G12" s="217"/>
      <c r="H12" s="430"/>
      <c r="I12" s="23" t="s">
        <v>694</v>
      </c>
      <c r="J12" s="24" t="s">
        <v>601</v>
      </c>
      <c r="K12" s="217"/>
      <c r="L12" s="430"/>
      <c r="M12" s="23" t="s">
        <v>694</v>
      </c>
      <c r="N12" s="24" t="s">
        <v>601</v>
      </c>
      <c r="O12" s="217"/>
    </row>
    <row r="13" spans="1:17" s="22" customFormat="1" ht="21.2" hidden="1" customHeight="1">
      <c r="A13" s="25" t="s">
        <v>695</v>
      </c>
      <c r="B13" s="26" t="s">
        <v>631</v>
      </c>
      <c r="C13" s="27"/>
      <c r="D13" s="430"/>
      <c r="E13" s="25" t="s">
        <v>695</v>
      </c>
      <c r="F13" s="26" t="s">
        <v>631</v>
      </c>
      <c r="G13" s="27"/>
      <c r="H13" s="430"/>
      <c r="I13" s="25" t="s">
        <v>695</v>
      </c>
      <c r="J13" s="26" t="s">
        <v>631</v>
      </c>
      <c r="K13" s="27"/>
      <c r="L13" s="430"/>
      <c r="M13" s="25" t="s">
        <v>695</v>
      </c>
      <c r="N13" s="26" t="s">
        <v>631</v>
      </c>
      <c r="O13" s="27"/>
    </row>
    <row r="14" spans="1:17" s="22" customFormat="1" ht="21.2" hidden="1" customHeight="1">
      <c r="A14" s="25" t="s">
        <v>696</v>
      </c>
      <c r="B14" s="26" t="s">
        <v>633</v>
      </c>
      <c r="C14" s="27"/>
      <c r="D14" s="430"/>
      <c r="E14" s="25" t="s">
        <v>696</v>
      </c>
      <c r="F14" s="26" t="s">
        <v>633</v>
      </c>
      <c r="G14" s="27"/>
      <c r="H14" s="430"/>
      <c r="I14" s="25" t="s">
        <v>696</v>
      </c>
      <c r="J14" s="26" t="s">
        <v>633</v>
      </c>
      <c r="K14" s="27"/>
      <c r="L14" s="430"/>
      <c r="M14" s="25" t="s">
        <v>696</v>
      </c>
      <c r="N14" s="26" t="s">
        <v>633</v>
      </c>
      <c r="O14" s="27"/>
    </row>
    <row r="15" spans="1:17" s="22" customFormat="1" ht="21.2" hidden="1" customHeight="1">
      <c r="A15" s="23" t="s">
        <v>697</v>
      </c>
      <c r="B15" s="24" t="s">
        <v>634</v>
      </c>
      <c r="C15" s="217"/>
      <c r="D15" s="430"/>
      <c r="E15" s="23" t="s">
        <v>697</v>
      </c>
      <c r="F15" s="24" t="s">
        <v>634</v>
      </c>
      <c r="G15" s="217"/>
      <c r="H15" s="430"/>
      <c r="I15" s="23" t="s">
        <v>697</v>
      </c>
      <c r="J15" s="24" t="s">
        <v>634</v>
      </c>
      <c r="K15" s="217"/>
      <c r="L15" s="430"/>
      <c r="M15" s="23" t="s">
        <v>697</v>
      </c>
      <c r="N15" s="24" t="s">
        <v>634</v>
      </c>
      <c r="O15" s="217"/>
    </row>
    <row r="16" spans="1:17" s="22" customFormat="1" ht="21.2" hidden="1" customHeight="1">
      <c r="A16" s="25" t="s">
        <v>698</v>
      </c>
      <c r="B16" s="26" t="s">
        <v>635</v>
      </c>
      <c r="C16" s="27"/>
      <c r="D16" s="430"/>
      <c r="E16" s="25" t="s">
        <v>698</v>
      </c>
      <c r="F16" s="26" t="s">
        <v>635</v>
      </c>
      <c r="G16" s="27"/>
      <c r="H16" s="430"/>
      <c r="I16" s="25" t="s">
        <v>698</v>
      </c>
      <c r="J16" s="26" t="s">
        <v>635</v>
      </c>
      <c r="K16" s="27"/>
      <c r="L16" s="430"/>
      <c r="M16" s="25" t="s">
        <v>698</v>
      </c>
      <c r="N16" s="26" t="s">
        <v>635</v>
      </c>
      <c r="O16" s="27"/>
    </row>
    <row r="17" spans="1:15" s="22" customFormat="1" ht="21.2" hidden="1" customHeight="1">
      <c r="A17" s="25" t="s">
        <v>699</v>
      </c>
      <c r="B17" s="26" t="s">
        <v>636</v>
      </c>
      <c r="C17" s="27"/>
      <c r="D17" s="430"/>
      <c r="E17" s="25" t="s">
        <v>699</v>
      </c>
      <c r="F17" s="26" t="s">
        <v>636</v>
      </c>
      <c r="G17" s="27"/>
      <c r="H17" s="430"/>
      <c r="I17" s="25" t="s">
        <v>699</v>
      </c>
      <c r="J17" s="26" t="s">
        <v>636</v>
      </c>
      <c r="K17" s="27"/>
      <c r="L17" s="430"/>
      <c r="M17" s="25" t="s">
        <v>699</v>
      </c>
      <c r="N17" s="26" t="s">
        <v>636</v>
      </c>
      <c r="O17" s="27"/>
    </row>
    <row r="18" spans="1:15" s="22" customFormat="1" ht="21.2" hidden="1" customHeight="1">
      <c r="A18" s="23" t="s">
        <v>700</v>
      </c>
      <c r="B18" s="24" t="s">
        <v>637</v>
      </c>
      <c r="C18" s="217"/>
      <c r="D18" s="430"/>
      <c r="E18" s="23" t="s">
        <v>700</v>
      </c>
      <c r="F18" s="24" t="s">
        <v>637</v>
      </c>
      <c r="G18" s="217"/>
      <c r="H18" s="430"/>
      <c r="I18" s="23" t="s">
        <v>700</v>
      </c>
      <c r="J18" s="24" t="s">
        <v>637</v>
      </c>
      <c r="K18" s="217"/>
      <c r="L18" s="430"/>
      <c r="M18" s="23" t="s">
        <v>700</v>
      </c>
      <c r="N18" s="24" t="s">
        <v>637</v>
      </c>
      <c r="O18" s="217"/>
    </row>
    <row r="19" spans="1:15" s="22" customFormat="1" ht="21.2" customHeight="1">
      <c r="A19" s="23" t="s">
        <v>701</v>
      </c>
      <c r="B19" s="24" t="s">
        <v>602</v>
      </c>
      <c r="C19" s="217"/>
      <c r="D19" s="430"/>
      <c r="E19" s="23" t="s">
        <v>701</v>
      </c>
      <c r="F19" s="24" t="s">
        <v>602</v>
      </c>
      <c r="G19" s="217"/>
      <c r="H19" s="430"/>
      <c r="I19" s="23" t="s">
        <v>701</v>
      </c>
      <c r="J19" s="24" t="s">
        <v>602</v>
      </c>
      <c r="K19" s="217"/>
      <c r="L19" s="430"/>
      <c r="M19" s="23" t="s">
        <v>701</v>
      </c>
      <c r="N19" s="24" t="s">
        <v>602</v>
      </c>
      <c r="O19" s="217"/>
    </row>
    <row r="20" spans="1:15" s="22" customFormat="1" ht="21.2" customHeight="1">
      <c r="A20" s="23" t="s">
        <v>702</v>
      </c>
      <c r="B20" s="24" t="s">
        <v>603</v>
      </c>
      <c r="C20" s="217"/>
      <c r="D20" s="430"/>
      <c r="E20" s="23" t="s">
        <v>702</v>
      </c>
      <c r="F20" s="24" t="s">
        <v>603</v>
      </c>
      <c r="G20" s="217"/>
      <c r="H20" s="430"/>
      <c r="I20" s="23" t="s">
        <v>702</v>
      </c>
      <c r="J20" s="24" t="s">
        <v>603</v>
      </c>
      <c r="K20" s="217"/>
      <c r="L20" s="430"/>
      <c r="M20" s="23" t="s">
        <v>702</v>
      </c>
      <c r="N20" s="24" t="s">
        <v>603</v>
      </c>
      <c r="O20" s="217"/>
    </row>
    <row r="21" spans="1:15" s="22" customFormat="1" ht="21.2" customHeight="1">
      <c r="A21" s="23" t="s">
        <v>703</v>
      </c>
      <c r="B21" s="24" t="s">
        <v>605</v>
      </c>
      <c r="C21" s="217"/>
      <c r="D21" s="430"/>
      <c r="E21" s="23" t="s">
        <v>703</v>
      </c>
      <c r="F21" s="24" t="s">
        <v>605</v>
      </c>
      <c r="G21" s="217"/>
      <c r="H21" s="430"/>
      <c r="I21" s="23" t="s">
        <v>703</v>
      </c>
      <c r="J21" s="24" t="s">
        <v>605</v>
      </c>
      <c r="K21" s="217"/>
      <c r="L21" s="430"/>
      <c r="M21" s="23" t="s">
        <v>703</v>
      </c>
      <c r="N21" s="24" t="s">
        <v>605</v>
      </c>
      <c r="O21" s="217"/>
    </row>
    <row r="22" spans="1:15" s="22" customFormat="1" ht="21.2" customHeight="1">
      <c r="A22" s="23" t="s">
        <v>704</v>
      </c>
      <c r="B22" s="24" t="s">
        <v>607</v>
      </c>
      <c r="C22" s="217"/>
      <c r="D22" s="430"/>
      <c r="E22" s="23" t="s">
        <v>704</v>
      </c>
      <c r="F22" s="24" t="s">
        <v>607</v>
      </c>
      <c r="G22" s="217"/>
      <c r="H22" s="430"/>
      <c r="I22" s="23" t="s">
        <v>704</v>
      </c>
      <c r="J22" s="24" t="s">
        <v>607</v>
      </c>
      <c r="K22" s="217"/>
      <c r="L22" s="430"/>
      <c r="M22" s="23" t="s">
        <v>704</v>
      </c>
      <c r="N22" s="24" t="s">
        <v>607</v>
      </c>
      <c r="O22" s="217"/>
    </row>
    <row r="23" spans="1:15" s="22" customFormat="1" ht="21.2" customHeight="1">
      <c r="A23" s="23" t="s">
        <v>705</v>
      </c>
      <c r="B23" s="24" t="s">
        <v>609</v>
      </c>
      <c r="C23" s="217"/>
      <c r="D23" s="430"/>
      <c r="E23" s="23" t="s">
        <v>705</v>
      </c>
      <c r="F23" s="24" t="s">
        <v>609</v>
      </c>
      <c r="G23" s="217"/>
      <c r="H23" s="430"/>
      <c r="I23" s="23" t="s">
        <v>705</v>
      </c>
      <c r="J23" s="24" t="s">
        <v>609</v>
      </c>
      <c r="K23" s="217"/>
      <c r="L23" s="430"/>
      <c r="M23" s="23" t="s">
        <v>705</v>
      </c>
      <c r="N23" s="24" t="s">
        <v>609</v>
      </c>
      <c r="O23" s="217"/>
    </row>
    <row r="24" spans="1:15" s="22" customFormat="1" ht="21.2" customHeight="1">
      <c r="A24" s="23" t="s">
        <v>706</v>
      </c>
      <c r="B24" s="24" t="s">
        <v>611</v>
      </c>
      <c r="C24" s="217"/>
      <c r="D24" s="430"/>
      <c r="E24" s="23" t="s">
        <v>706</v>
      </c>
      <c r="F24" s="24" t="s">
        <v>611</v>
      </c>
      <c r="G24" s="217"/>
      <c r="H24" s="430"/>
      <c r="I24" s="23" t="s">
        <v>706</v>
      </c>
      <c r="J24" s="24" t="s">
        <v>611</v>
      </c>
      <c r="K24" s="217"/>
      <c r="L24" s="430"/>
      <c r="M24" s="23" t="s">
        <v>706</v>
      </c>
      <c r="N24" s="24" t="s">
        <v>611</v>
      </c>
      <c r="O24" s="217"/>
    </row>
    <row r="25" spans="1:15" s="22" customFormat="1" ht="21.2" hidden="1" customHeight="1">
      <c r="A25" s="25" t="s">
        <v>707</v>
      </c>
      <c r="B25" s="26" t="s">
        <v>639</v>
      </c>
      <c r="C25" s="27"/>
      <c r="D25" s="430"/>
      <c r="E25" s="25" t="s">
        <v>707</v>
      </c>
      <c r="F25" s="26" t="s">
        <v>639</v>
      </c>
      <c r="G25" s="27"/>
      <c r="H25" s="430"/>
      <c r="I25" s="25" t="s">
        <v>707</v>
      </c>
      <c r="J25" s="26" t="s">
        <v>639</v>
      </c>
      <c r="K25" s="27"/>
      <c r="L25" s="430"/>
      <c r="M25" s="25" t="s">
        <v>707</v>
      </c>
      <c r="N25" s="26" t="s">
        <v>639</v>
      </c>
      <c r="O25" s="27"/>
    </row>
    <row r="26" spans="1:15" s="22" customFormat="1" ht="21.2" hidden="1" customHeight="1">
      <c r="A26" s="25" t="s">
        <v>708</v>
      </c>
      <c r="B26" s="26" t="s">
        <v>641</v>
      </c>
      <c r="C26" s="27"/>
      <c r="D26" s="430"/>
      <c r="E26" s="25" t="s">
        <v>708</v>
      </c>
      <c r="F26" s="26" t="s">
        <v>641</v>
      </c>
      <c r="G26" s="27"/>
      <c r="H26" s="430"/>
      <c r="I26" s="25" t="s">
        <v>708</v>
      </c>
      <c r="J26" s="26" t="s">
        <v>641</v>
      </c>
      <c r="K26" s="27"/>
      <c r="L26" s="430"/>
      <c r="M26" s="25" t="s">
        <v>708</v>
      </c>
      <c r="N26" s="26" t="s">
        <v>641</v>
      </c>
      <c r="O26" s="27"/>
    </row>
    <row r="27" spans="1:15" s="22" customFormat="1" ht="21.2" customHeight="1">
      <c r="A27" s="23" t="s">
        <v>709</v>
      </c>
      <c r="B27" s="24" t="s">
        <v>643</v>
      </c>
      <c r="C27" s="217"/>
      <c r="D27" s="430"/>
      <c r="E27" s="23" t="s">
        <v>709</v>
      </c>
      <c r="F27" s="24" t="s">
        <v>643</v>
      </c>
      <c r="G27" s="217"/>
      <c r="H27" s="430"/>
      <c r="I27" s="23" t="s">
        <v>709</v>
      </c>
      <c r="J27" s="24" t="s">
        <v>643</v>
      </c>
      <c r="K27" s="217"/>
      <c r="L27" s="430"/>
      <c r="M27" s="23" t="s">
        <v>709</v>
      </c>
      <c r="N27" s="24" t="s">
        <v>643</v>
      </c>
      <c r="O27" s="217"/>
    </row>
    <row r="28" spans="1:15" s="22" customFormat="1" ht="21.2" hidden="1" customHeight="1">
      <c r="A28" s="25" t="s">
        <v>710</v>
      </c>
      <c r="B28" s="26" t="s">
        <v>645</v>
      </c>
      <c r="C28" s="27"/>
      <c r="D28" s="430"/>
      <c r="E28" s="25" t="s">
        <v>710</v>
      </c>
      <c r="F28" s="26" t="s">
        <v>645</v>
      </c>
      <c r="G28" s="27"/>
      <c r="H28" s="430"/>
      <c r="I28" s="25" t="s">
        <v>710</v>
      </c>
      <c r="J28" s="26" t="s">
        <v>645</v>
      </c>
      <c r="K28" s="27"/>
      <c r="L28" s="430"/>
      <c r="M28" s="25" t="s">
        <v>710</v>
      </c>
      <c r="N28" s="26" t="s">
        <v>645</v>
      </c>
      <c r="O28" s="27"/>
    </row>
    <row r="29" spans="1:15" s="22" customFormat="1" ht="21.2" hidden="1" customHeight="1">
      <c r="A29" s="25" t="s">
        <v>711</v>
      </c>
      <c r="B29" s="26" t="s">
        <v>647</v>
      </c>
      <c r="C29" s="27"/>
      <c r="D29" s="430"/>
      <c r="E29" s="25" t="s">
        <v>711</v>
      </c>
      <c r="F29" s="26" t="s">
        <v>647</v>
      </c>
      <c r="G29" s="27"/>
      <c r="H29" s="430"/>
      <c r="I29" s="25" t="s">
        <v>711</v>
      </c>
      <c r="J29" s="26" t="s">
        <v>647</v>
      </c>
      <c r="K29" s="27"/>
      <c r="L29" s="430"/>
      <c r="M29" s="25" t="s">
        <v>711</v>
      </c>
      <c r="N29" s="26" t="s">
        <v>647</v>
      </c>
      <c r="O29" s="27"/>
    </row>
    <row r="30" spans="1:15" s="22" customFormat="1" ht="21.2" hidden="1" customHeight="1">
      <c r="A30" s="23" t="s">
        <v>712</v>
      </c>
      <c r="B30" s="24" t="s">
        <v>649</v>
      </c>
      <c r="C30" s="217"/>
      <c r="D30" s="430"/>
      <c r="E30" s="23" t="s">
        <v>712</v>
      </c>
      <c r="F30" s="24" t="s">
        <v>649</v>
      </c>
      <c r="G30" s="217"/>
      <c r="H30" s="430"/>
      <c r="I30" s="23" t="s">
        <v>712</v>
      </c>
      <c r="J30" s="24" t="s">
        <v>649</v>
      </c>
      <c r="K30" s="217"/>
      <c r="L30" s="430"/>
      <c r="M30" s="23" t="s">
        <v>712</v>
      </c>
      <c r="N30" s="24" t="s">
        <v>649</v>
      </c>
      <c r="O30" s="217"/>
    </row>
    <row r="31" spans="1:15" s="22" customFormat="1" ht="21.2" customHeight="1">
      <c r="A31" s="23" t="s">
        <v>713</v>
      </c>
      <c r="B31" s="24" t="s">
        <v>556</v>
      </c>
      <c r="C31" s="217"/>
      <c r="D31" s="430"/>
      <c r="E31" s="23" t="s">
        <v>713</v>
      </c>
      <c r="F31" s="24" t="s">
        <v>556</v>
      </c>
      <c r="G31" s="217"/>
      <c r="H31" s="430"/>
      <c r="I31" s="23" t="s">
        <v>713</v>
      </c>
      <c r="J31" s="24" t="s">
        <v>556</v>
      </c>
      <c r="K31" s="217"/>
      <c r="L31" s="430"/>
      <c r="M31" s="23" t="s">
        <v>713</v>
      </c>
      <c r="N31" s="24" t="s">
        <v>556</v>
      </c>
      <c r="O31" s="217"/>
    </row>
    <row r="32" spans="1:15" s="22" customFormat="1" ht="21.2" customHeight="1">
      <c r="A32" s="23" t="s">
        <v>714</v>
      </c>
      <c r="B32" s="24" t="s">
        <v>590</v>
      </c>
      <c r="C32" s="217"/>
      <c r="D32" s="430"/>
      <c r="E32" s="23" t="s">
        <v>714</v>
      </c>
      <c r="F32" s="24" t="s">
        <v>590</v>
      </c>
      <c r="G32" s="217"/>
      <c r="H32" s="430"/>
      <c r="I32" s="23" t="s">
        <v>714</v>
      </c>
      <c r="J32" s="24" t="s">
        <v>590</v>
      </c>
      <c r="K32" s="217"/>
      <c r="L32" s="430"/>
      <c r="M32" s="23" t="s">
        <v>714</v>
      </c>
      <c r="N32" s="24" t="s">
        <v>590</v>
      </c>
      <c r="O32" s="217"/>
    </row>
    <row r="33" spans="1:15" s="22" customFormat="1" ht="21.2" customHeight="1">
      <c r="A33" s="23" t="s">
        <v>715</v>
      </c>
      <c r="B33" s="24" t="s">
        <v>584</v>
      </c>
      <c r="C33" s="217"/>
      <c r="D33" s="430"/>
      <c r="E33" s="23" t="s">
        <v>715</v>
      </c>
      <c r="F33" s="24" t="s">
        <v>584</v>
      </c>
      <c r="G33" s="217"/>
      <c r="H33" s="430"/>
      <c r="I33" s="23" t="s">
        <v>715</v>
      </c>
      <c r="J33" s="24" t="s">
        <v>584</v>
      </c>
      <c r="K33" s="217"/>
      <c r="L33" s="430"/>
      <c r="M33" s="23" t="s">
        <v>715</v>
      </c>
      <c r="N33" s="24" t="s">
        <v>584</v>
      </c>
      <c r="O33" s="217"/>
    </row>
    <row r="34" spans="1:15" s="22" customFormat="1" ht="21.2" customHeight="1">
      <c r="A34" s="23" t="s">
        <v>716</v>
      </c>
      <c r="B34" s="24" t="s">
        <v>558</v>
      </c>
      <c r="C34" s="217"/>
      <c r="D34" s="430"/>
      <c r="E34" s="23" t="s">
        <v>716</v>
      </c>
      <c r="F34" s="24" t="s">
        <v>558</v>
      </c>
      <c r="G34" s="217"/>
      <c r="H34" s="430"/>
      <c r="I34" s="23" t="s">
        <v>716</v>
      </c>
      <c r="J34" s="24" t="s">
        <v>558</v>
      </c>
      <c r="K34" s="217"/>
      <c r="L34" s="430"/>
      <c r="M34" s="23" t="s">
        <v>716</v>
      </c>
      <c r="N34" s="24" t="s">
        <v>558</v>
      </c>
      <c r="O34" s="217"/>
    </row>
    <row r="35" spans="1:15" s="22" customFormat="1" ht="21.2" customHeight="1">
      <c r="A35" s="23" t="s">
        <v>717</v>
      </c>
      <c r="B35" s="24" t="s">
        <v>560</v>
      </c>
      <c r="C35" s="217"/>
      <c r="D35" s="430"/>
      <c r="E35" s="23" t="s">
        <v>717</v>
      </c>
      <c r="F35" s="24" t="s">
        <v>560</v>
      </c>
      <c r="G35" s="217"/>
      <c r="H35" s="430"/>
      <c r="I35" s="23" t="s">
        <v>717</v>
      </c>
      <c r="J35" s="24" t="s">
        <v>560</v>
      </c>
      <c r="K35" s="217"/>
      <c r="L35" s="430"/>
      <c r="M35" s="23" t="s">
        <v>717</v>
      </c>
      <c r="N35" s="24" t="s">
        <v>560</v>
      </c>
      <c r="O35" s="217"/>
    </row>
    <row r="36" spans="1:15" s="22" customFormat="1" ht="21.2" customHeight="1">
      <c r="A36" s="23" t="s">
        <v>718</v>
      </c>
      <c r="B36" s="24" t="s">
        <v>586</v>
      </c>
      <c r="C36" s="217"/>
      <c r="D36" s="430"/>
      <c r="E36" s="23" t="s">
        <v>718</v>
      </c>
      <c r="F36" s="24" t="s">
        <v>586</v>
      </c>
      <c r="G36" s="217"/>
      <c r="H36" s="430"/>
      <c r="I36" s="23" t="s">
        <v>718</v>
      </c>
      <c r="J36" s="24" t="s">
        <v>586</v>
      </c>
      <c r="K36" s="217"/>
      <c r="L36" s="430"/>
      <c r="M36" s="23" t="s">
        <v>718</v>
      </c>
      <c r="N36" s="24" t="s">
        <v>586</v>
      </c>
      <c r="O36" s="217"/>
    </row>
    <row r="37" spans="1:15" s="22" customFormat="1" ht="21.2" customHeight="1">
      <c r="A37" s="23" t="s">
        <v>719</v>
      </c>
      <c r="B37" s="24" t="s">
        <v>651</v>
      </c>
      <c r="C37" s="217"/>
      <c r="D37" s="430"/>
      <c r="E37" s="23" t="s">
        <v>719</v>
      </c>
      <c r="F37" s="24" t="s">
        <v>651</v>
      </c>
      <c r="G37" s="217"/>
      <c r="H37" s="430"/>
      <c r="I37" s="23" t="s">
        <v>719</v>
      </c>
      <c r="J37" s="24" t="s">
        <v>651</v>
      </c>
      <c r="K37" s="217"/>
      <c r="L37" s="430"/>
      <c r="M37" s="23" t="s">
        <v>719</v>
      </c>
      <c r="N37" s="24" t="s">
        <v>651</v>
      </c>
      <c r="O37" s="217"/>
    </row>
    <row r="38" spans="1:15" s="22" customFormat="1" ht="21.2" customHeight="1">
      <c r="A38" s="23" t="s">
        <v>720</v>
      </c>
      <c r="B38" s="24" t="s">
        <v>653</v>
      </c>
      <c r="C38" s="217"/>
      <c r="D38" s="430"/>
      <c r="E38" s="23" t="s">
        <v>720</v>
      </c>
      <c r="F38" s="24" t="s">
        <v>653</v>
      </c>
      <c r="G38" s="217"/>
      <c r="H38" s="430"/>
      <c r="I38" s="23" t="s">
        <v>720</v>
      </c>
      <c r="J38" s="24" t="s">
        <v>653</v>
      </c>
      <c r="K38" s="217"/>
      <c r="L38" s="430"/>
      <c r="M38" s="23" t="s">
        <v>720</v>
      </c>
      <c r="N38" s="24" t="s">
        <v>653</v>
      </c>
      <c r="O38" s="217"/>
    </row>
    <row r="39" spans="1:15" s="22" customFormat="1" ht="21.2" hidden="1" customHeight="1">
      <c r="A39" s="25" t="s">
        <v>721</v>
      </c>
      <c r="B39" s="26" t="s">
        <v>655</v>
      </c>
      <c r="C39" s="27"/>
      <c r="D39" s="430"/>
      <c r="E39" s="25" t="s">
        <v>721</v>
      </c>
      <c r="F39" s="26" t="s">
        <v>655</v>
      </c>
      <c r="G39" s="27"/>
      <c r="H39" s="430"/>
      <c r="I39" s="25" t="s">
        <v>721</v>
      </c>
      <c r="J39" s="26" t="s">
        <v>655</v>
      </c>
      <c r="K39" s="27"/>
      <c r="L39" s="430"/>
      <c r="M39" s="25" t="s">
        <v>721</v>
      </c>
      <c r="N39" s="26" t="s">
        <v>655</v>
      </c>
      <c r="O39" s="27"/>
    </row>
    <row r="40" spans="1:15" s="22" customFormat="1" ht="21.2" hidden="1" customHeight="1">
      <c r="A40" s="25" t="s">
        <v>722</v>
      </c>
      <c r="B40" s="26" t="s">
        <v>657</v>
      </c>
      <c r="C40" s="27"/>
      <c r="D40" s="430"/>
      <c r="E40" s="25" t="s">
        <v>722</v>
      </c>
      <c r="F40" s="26" t="s">
        <v>657</v>
      </c>
      <c r="G40" s="27"/>
      <c r="H40" s="430"/>
      <c r="I40" s="25" t="s">
        <v>722</v>
      </c>
      <c r="J40" s="26" t="s">
        <v>657</v>
      </c>
      <c r="K40" s="27"/>
      <c r="L40" s="430"/>
      <c r="M40" s="25" t="s">
        <v>722</v>
      </c>
      <c r="N40" s="26" t="s">
        <v>657</v>
      </c>
      <c r="O40" s="27"/>
    </row>
    <row r="41" spans="1:15" s="22" customFormat="1" ht="21.2" hidden="1" customHeight="1">
      <c r="A41" s="25" t="s">
        <v>723</v>
      </c>
      <c r="B41" s="26" t="s">
        <v>659</v>
      </c>
      <c r="C41" s="27"/>
      <c r="D41" s="430"/>
      <c r="E41" s="25" t="s">
        <v>723</v>
      </c>
      <c r="F41" s="26" t="s">
        <v>659</v>
      </c>
      <c r="G41" s="27"/>
      <c r="H41" s="430"/>
      <c r="I41" s="25" t="s">
        <v>723</v>
      </c>
      <c r="J41" s="26" t="s">
        <v>659</v>
      </c>
      <c r="K41" s="27"/>
      <c r="L41" s="430"/>
      <c r="M41" s="25" t="s">
        <v>723</v>
      </c>
      <c r="N41" s="26" t="s">
        <v>659</v>
      </c>
      <c r="O41" s="27"/>
    </row>
    <row r="42" spans="1:15" s="22" customFormat="1" ht="21.2" hidden="1" customHeight="1">
      <c r="A42" s="25" t="s">
        <v>724</v>
      </c>
      <c r="B42" s="26" t="s">
        <v>661</v>
      </c>
      <c r="C42" s="27"/>
      <c r="D42" s="430"/>
      <c r="E42" s="25" t="s">
        <v>724</v>
      </c>
      <c r="F42" s="26" t="s">
        <v>661</v>
      </c>
      <c r="G42" s="27"/>
      <c r="H42" s="430"/>
      <c r="I42" s="25" t="s">
        <v>724</v>
      </c>
      <c r="J42" s="26" t="s">
        <v>661</v>
      </c>
      <c r="K42" s="27"/>
      <c r="L42" s="430"/>
      <c r="M42" s="25" t="s">
        <v>724</v>
      </c>
      <c r="N42" s="26" t="s">
        <v>661</v>
      </c>
      <c r="O42" s="27"/>
    </row>
    <row r="43" spans="1:15" s="22" customFormat="1" ht="21.2" customHeight="1">
      <c r="A43" s="23" t="s">
        <v>725</v>
      </c>
      <c r="B43" s="23" t="s">
        <v>612</v>
      </c>
      <c r="C43" s="217"/>
      <c r="D43" s="430"/>
      <c r="E43" s="23" t="s">
        <v>725</v>
      </c>
      <c r="F43" s="23" t="s">
        <v>612</v>
      </c>
      <c r="G43" s="217"/>
      <c r="H43" s="430"/>
      <c r="I43" s="23" t="s">
        <v>725</v>
      </c>
      <c r="J43" s="23" t="s">
        <v>612</v>
      </c>
      <c r="K43" s="217"/>
      <c r="L43" s="430"/>
      <c r="M43" s="23" t="s">
        <v>725</v>
      </c>
      <c r="N43" s="23" t="s">
        <v>612</v>
      </c>
      <c r="O43" s="217"/>
    </row>
    <row r="44" spans="1:15" s="22" customFormat="1" ht="21.2" customHeight="1">
      <c r="A44" s="23" t="s">
        <v>726</v>
      </c>
      <c r="B44" s="24" t="s">
        <v>564</v>
      </c>
      <c r="C44" s="217"/>
      <c r="D44" s="430"/>
      <c r="E44" s="23" t="s">
        <v>726</v>
      </c>
      <c r="F44" s="24" t="s">
        <v>564</v>
      </c>
      <c r="G44" s="217"/>
      <c r="H44" s="430"/>
      <c r="I44" s="23" t="s">
        <v>726</v>
      </c>
      <c r="J44" s="24" t="s">
        <v>564</v>
      </c>
      <c r="K44" s="217"/>
      <c r="L44" s="430"/>
      <c r="M44" s="23" t="s">
        <v>726</v>
      </c>
      <c r="N44" s="24" t="s">
        <v>564</v>
      </c>
      <c r="O44" s="217"/>
    </row>
    <row r="45" spans="1:15" s="22" customFormat="1" ht="21.2" customHeight="1">
      <c r="A45" s="23" t="s">
        <v>727</v>
      </c>
      <c r="B45" s="24" t="s">
        <v>613</v>
      </c>
      <c r="C45" s="217"/>
      <c r="D45" s="430"/>
      <c r="E45" s="23" t="s">
        <v>727</v>
      </c>
      <c r="F45" s="24" t="s">
        <v>613</v>
      </c>
      <c r="G45" s="217"/>
      <c r="H45" s="430"/>
      <c r="I45" s="23" t="s">
        <v>727</v>
      </c>
      <c r="J45" s="24" t="s">
        <v>613</v>
      </c>
      <c r="K45" s="217"/>
      <c r="L45" s="430"/>
      <c r="M45" s="23" t="s">
        <v>727</v>
      </c>
      <c r="N45" s="24" t="s">
        <v>613</v>
      </c>
      <c r="O45" s="217"/>
    </row>
    <row r="46" spans="1:15" s="22" customFormat="1" ht="21.2" customHeight="1">
      <c r="A46" s="23" t="s">
        <v>728</v>
      </c>
      <c r="B46" s="24" t="s">
        <v>614</v>
      </c>
      <c r="C46" s="217"/>
      <c r="D46" s="430"/>
      <c r="E46" s="23" t="s">
        <v>728</v>
      </c>
      <c r="F46" s="24" t="s">
        <v>614</v>
      </c>
      <c r="G46" s="217"/>
      <c r="H46" s="430"/>
      <c r="I46" s="23" t="s">
        <v>728</v>
      </c>
      <c r="J46" s="24" t="s">
        <v>614</v>
      </c>
      <c r="K46" s="217"/>
      <c r="L46" s="430"/>
      <c r="M46" s="23" t="s">
        <v>728</v>
      </c>
      <c r="N46" s="24" t="s">
        <v>614</v>
      </c>
      <c r="O46" s="217"/>
    </row>
    <row r="47" spans="1:15" s="22" customFormat="1" ht="21.2" customHeight="1">
      <c r="A47" s="23" t="s">
        <v>729</v>
      </c>
      <c r="B47" s="24" t="s">
        <v>663</v>
      </c>
      <c r="C47" s="217"/>
      <c r="D47" s="430"/>
      <c r="E47" s="23" t="s">
        <v>729</v>
      </c>
      <c r="F47" s="24" t="s">
        <v>663</v>
      </c>
      <c r="G47" s="217"/>
      <c r="H47" s="430"/>
      <c r="I47" s="23" t="s">
        <v>729</v>
      </c>
      <c r="J47" s="24" t="s">
        <v>663</v>
      </c>
      <c r="K47" s="217"/>
      <c r="L47" s="430"/>
      <c r="M47" s="23" t="s">
        <v>729</v>
      </c>
      <c r="N47" s="24" t="s">
        <v>663</v>
      </c>
      <c r="O47" s="217"/>
    </row>
    <row r="48" spans="1:15" s="22" customFormat="1" ht="21.2" customHeight="1">
      <c r="A48" s="23" t="s">
        <v>730</v>
      </c>
      <c r="B48" s="24" t="s">
        <v>616</v>
      </c>
      <c r="C48" s="217"/>
      <c r="D48" s="430"/>
      <c r="E48" s="23" t="s">
        <v>730</v>
      </c>
      <c r="F48" s="24" t="s">
        <v>616</v>
      </c>
      <c r="G48" s="217"/>
      <c r="H48" s="430"/>
      <c r="I48" s="23" t="s">
        <v>730</v>
      </c>
      <c r="J48" s="24" t="s">
        <v>616</v>
      </c>
      <c r="K48" s="217"/>
      <c r="L48" s="430"/>
      <c r="M48" s="23" t="s">
        <v>730</v>
      </c>
      <c r="N48" s="24" t="s">
        <v>616</v>
      </c>
      <c r="O48" s="217"/>
    </row>
    <row r="49" spans="1:15" s="22" customFormat="1" ht="21.2" customHeight="1">
      <c r="A49" s="23" t="s">
        <v>731</v>
      </c>
      <c r="B49" s="24" t="s">
        <v>617</v>
      </c>
      <c r="C49" s="217"/>
      <c r="D49" s="430"/>
      <c r="E49" s="23" t="s">
        <v>731</v>
      </c>
      <c r="F49" s="24" t="s">
        <v>617</v>
      </c>
      <c r="G49" s="217"/>
      <c r="H49" s="430"/>
      <c r="I49" s="23" t="s">
        <v>731</v>
      </c>
      <c r="J49" s="24" t="s">
        <v>617</v>
      </c>
      <c r="K49" s="217"/>
      <c r="L49" s="430"/>
      <c r="M49" s="23" t="s">
        <v>731</v>
      </c>
      <c r="N49" s="24" t="s">
        <v>617</v>
      </c>
      <c r="O49" s="217"/>
    </row>
    <row r="50" spans="1:15" s="22" customFormat="1" ht="21.2" customHeight="1">
      <c r="A50" s="23" t="s">
        <v>732</v>
      </c>
      <c r="B50" s="23" t="s">
        <v>665</v>
      </c>
      <c r="C50" s="217"/>
      <c r="D50" s="430"/>
      <c r="E50" s="23" t="s">
        <v>732</v>
      </c>
      <c r="F50" s="23" t="s">
        <v>665</v>
      </c>
      <c r="G50" s="217"/>
      <c r="H50" s="430"/>
      <c r="I50" s="23" t="s">
        <v>732</v>
      </c>
      <c r="J50" s="23" t="s">
        <v>665</v>
      </c>
      <c r="K50" s="217"/>
      <c r="L50" s="430"/>
      <c r="M50" s="23" t="s">
        <v>732</v>
      </c>
      <c r="N50" s="23" t="s">
        <v>665</v>
      </c>
      <c r="O50" s="217"/>
    </row>
    <row r="51" spans="1:15" s="22" customFormat="1" ht="21.2" customHeight="1">
      <c r="A51" s="23" t="s">
        <v>733</v>
      </c>
      <c r="B51" s="24" t="s">
        <v>734</v>
      </c>
      <c r="C51" s="217"/>
      <c r="D51" s="430"/>
      <c r="E51" s="23" t="s">
        <v>733</v>
      </c>
      <c r="F51" s="24" t="s">
        <v>734</v>
      </c>
      <c r="G51" s="217"/>
      <c r="H51" s="430"/>
      <c r="I51" s="23" t="s">
        <v>733</v>
      </c>
      <c r="J51" s="24" t="s">
        <v>734</v>
      </c>
      <c r="K51" s="217"/>
      <c r="L51" s="430"/>
      <c r="M51" s="23" t="s">
        <v>733</v>
      </c>
      <c r="N51" s="24" t="s">
        <v>734</v>
      </c>
      <c r="O51" s="217"/>
    </row>
    <row r="52" spans="1:15" s="22" customFormat="1" ht="21.2" hidden="1" customHeight="1">
      <c r="A52" s="25" t="s">
        <v>735</v>
      </c>
      <c r="B52" s="26" t="s">
        <v>667</v>
      </c>
      <c r="C52" s="27"/>
      <c r="D52" s="430"/>
      <c r="E52" s="25" t="s">
        <v>735</v>
      </c>
      <c r="F52" s="26" t="s">
        <v>667</v>
      </c>
      <c r="G52" s="27"/>
      <c r="H52" s="430"/>
      <c r="I52" s="25" t="s">
        <v>735</v>
      </c>
      <c r="J52" s="26" t="s">
        <v>667</v>
      </c>
      <c r="K52" s="27"/>
      <c r="L52" s="430"/>
      <c r="M52" s="25" t="s">
        <v>735</v>
      </c>
      <c r="N52" s="26" t="s">
        <v>667</v>
      </c>
      <c r="O52" s="27"/>
    </row>
    <row r="53" spans="1:15" s="33" customFormat="1" ht="21.2" hidden="1" customHeight="1">
      <c r="A53" s="30" t="s">
        <v>736</v>
      </c>
      <c r="B53" s="31" t="s">
        <v>669</v>
      </c>
      <c r="C53" s="32"/>
      <c r="D53" s="430"/>
      <c r="E53" s="30" t="s">
        <v>736</v>
      </c>
      <c r="F53" s="31" t="s">
        <v>669</v>
      </c>
      <c r="G53" s="32"/>
      <c r="H53" s="430"/>
      <c r="I53" s="30" t="s">
        <v>736</v>
      </c>
      <c r="J53" s="31" t="s">
        <v>669</v>
      </c>
      <c r="K53" s="32"/>
      <c r="L53" s="430"/>
      <c r="M53" s="30" t="s">
        <v>736</v>
      </c>
      <c r="N53" s="31" t="s">
        <v>669</v>
      </c>
      <c r="O53" s="32"/>
    </row>
    <row r="54" spans="1:15" s="22" customFormat="1" ht="21.2" hidden="1" customHeight="1">
      <c r="A54" s="25" t="s">
        <v>737</v>
      </c>
      <c r="B54" s="26" t="s">
        <v>671</v>
      </c>
      <c r="C54" s="27"/>
      <c r="D54" s="430"/>
      <c r="E54" s="25" t="s">
        <v>737</v>
      </c>
      <c r="F54" s="26" t="s">
        <v>671</v>
      </c>
      <c r="G54" s="27"/>
      <c r="H54" s="430"/>
      <c r="I54" s="25" t="s">
        <v>737</v>
      </c>
      <c r="J54" s="26" t="s">
        <v>671</v>
      </c>
      <c r="K54" s="27"/>
      <c r="L54" s="430"/>
      <c r="M54" s="25" t="s">
        <v>737</v>
      </c>
      <c r="N54" s="26" t="s">
        <v>671</v>
      </c>
      <c r="O54" s="27"/>
    </row>
    <row r="55" spans="1:15" s="22" customFormat="1" ht="21.2" customHeight="1">
      <c r="A55" s="23" t="s">
        <v>738</v>
      </c>
      <c r="B55" s="24" t="s">
        <v>739</v>
      </c>
      <c r="C55" s="217"/>
      <c r="D55" s="430"/>
      <c r="E55" s="23" t="s">
        <v>738</v>
      </c>
      <c r="F55" s="24" t="s">
        <v>739</v>
      </c>
      <c r="G55" s="217"/>
      <c r="H55" s="430"/>
      <c r="I55" s="23" t="s">
        <v>738</v>
      </c>
      <c r="J55" s="24" t="s">
        <v>739</v>
      </c>
      <c r="K55" s="217"/>
      <c r="L55" s="430"/>
      <c r="M55" s="23" t="s">
        <v>738</v>
      </c>
      <c r="N55" s="24" t="s">
        <v>739</v>
      </c>
      <c r="O55" s="217"/>
    </row>
    <row r="56" spans="1:15" s="22" customFormat="1" ht="21.2" customHeight="1">
      <c r="A56" s="23" t="s">
        <v>740</v>
      </c>
      <c r="B56" s="24" t="s">
        <v>741</v>
      </c>
      <c r="C56" s="217"/>
      <c r="D56" s="430"/>
      <c r="E56" s="23" t="s">
        <v>740</v>
      </c>
      <c r="F56" s="24" t="s">
        <v>741</v>
      </c>
      <c r="G56" s="217"/>
      <c r="H56" s="430"/>
      <c r="I56" s="23" t="s">
        <v>740</v>
      </c>
      <c r="J56" s="24" t="s">
        <v>741</v>
      </c>
      <c r="K56" s="217"/>
      <c r="L56" s="430"/>
      <c r="M56" s="23" t="s">
        <v>740</v>
      </c>
      <c r="N56" s="24" t="s">
        <v>741</v>
      </c>
      <c r="O56" s="217"/>
    </row>
    <row r="57" spans="1:15" s="22" customFormat="1" ht="21.2" hidden="1" customHeight="1">
      <c r="A57" s="25" t="s">
        <v>742</v>
      </c>
      <c r="B57" s="26" t="s">
        <v>674</v>
      </c>
      <c r="C57" s="27"/>
      <c r="D57" s="430"/>
      <c r="E57" s="25" t="s">
        <v>742</v>
      </c>
      <c r="F57" s="26" t="s">
        <v>674</v>
      </c>
      <c r="G57" s="27"/>
      <c r="H57" s="430"/>
      <c r="I57" s="25" t="s">
        <v>742</v>
      </c>
      <c r="J57" s="26" t="s">
        <v>674</v>
      </c>
      <c r="K57" s="27"/>
      <c r="L57" s="430"/>
      <c r="M57" s="25" t="s">
        <v>742</v>
      </c>
      <c r="N57" s="26" t="s">
        <v>674</v>
      </c>
      <c r="O57" s="27"/>
    </row>
    <row r="58" spans="1:15" s="22" customFormat="1" ht="21.2" hidden="1" customHeight="1">
      <c r="A58" s="25" t="s">
        <v>743</v>
      </c>
      <c r="B58" s="26" t="s">
        <v>553</v>
      </c>
      <c r="C58" s="27"/>
      <c r="D58" s="430"/>
      <c r="E58" s="25" t="s">
        <v>743</v>
      </c>
      <c r="F58" s="26" t="s">
        <v>553</v>
      </c>
      <c r="G58" s="27"/>
      <c r="H58" s="430"/>
      <c r="I58" s="25" t="s">
        <v>743</v>
      </c>
      <c r="J58" s="26" t="s">
        <v>553</v>
      </c>
      <c r="K58" s="27"/>
      <c r="L58" s="430"/>
      <c r="M58" s="25" t="s">
        <v>743</v>
      </c>
      <c r="N58" s="26" t="s">
        <v>553</v>
      </c>
      <c r="O58" s="27"/>
    </row>
    <row r="59" spans="1:15" s="22" customFormat="1" ht="21.2" hidden="1" customHeight="1">
      <c r="A59" s="25" t="s">
        <v>744</v>
      </c>
      <c r="B59" s="26" t="s">
        <v>677</v>
      </c>
      <c r="C59" s="27"/>
      <c r="D59" s="430"/>
      <c r="E59" s="25" t="s">
        <v>744</v>
      </c>
      <c r="F59" s="26" t="s">
        <v>677</v>
      </c>
      <c r="G59" s="27"/>
      <c r="H59" s="430"/>
      <c r="I59" s="25" t="s">
        <v>744</v>
      </c>
      <c r="J59" s="26" t="s">
        <v>677</v>
      </c>
      <c r="K59" s="27"/>
      <c r="L59" s="430"/>
      <c r="M59" s="25" t="s">
        <v>744</v>
      </c>
      <c r="N59" s="26" t="s">
        <v>677</v>
      </c>
      <c r="O59" s="27"/>
    </row>
    <row r="60" spans="1:15" s="22" customFormat="1" ht="21.2" hidden="1" customHeight="1">
      <c r="A60" s="25" t="s">
        <v>745</v>
      </c>
      <c r="B60" s="26" t="s">
        <v>679</v>
      </c>
      <c r="C60" s="27"/>
      <c r="D60" s="430"/>
      <c r="E60" s="25" t="s">
        <v>745</v>
      </c>
      <c r="F60" s="26" t="s">
        <v>679</v>
      </c>
      <c r="G60" s="27"/>
      <c r="H60" s="430"/>
      <c r="I60" s="25" t="s">
        <v>745</v>
      </c>
      <c r="J60" s="26" t="s">
        <v>679</v>
      </c>
      <c r="K60" s="27"/>
      <c r="L60" s="430"/>
      <c r="M60" s="25" t="s">
        <v>745</v>
      </c>
      <c r="N60" s="26" t="s">
        <v>679</v>
      </c>
      <c r="O60" s="27"/>
    </row>
    <row r="61" spans="1:15" s="22" customFormat="1" ht="21.2" hidden="1" customHeight="1">
      <c r="A61" s="25" t="s">
        <v>746</v>
      </c>
      <c r="B61" s="26" t="s">
        <v>681</v>
      </c>
      <c r="C61" s="27"/>
      <c r="D61" s="430"/>
      <c r="E61" s="25" t="s">
        <v>746</v>
      </c>
      <c r="F61" s="26" t="s">
        <v>681</v>
      </c>
      <c r="G61" s="27"/>
      <c r="H61" s="430"/>
      <c r="I61" s="25" t="s">
        <v>746</v>
      </c>
      <c r="J61" s="26" t="s">
        <v>681</v>
      </c>
      <c r="K61" s="27"/>
      <c r="L61" s="430"/>
      <c r="M61" s="25" t="s">
        <v>746</v>
      </c>
      <c r="N61" s="26" t="s">
        <v>681</v>
      </c>
      <c r="O61" s="27"/>
    </row>
    <row r="62" spans="1:15" s="22" customFormat="1" ht="21.2" hidden="1" customHeight="1">
      <c r="A62" s="25" t="s">
        <v>747</v>
      </c>
      <c r="B62" s="26" t="s">
        <v>683</v>
      </c>
      <c r="C62" s="27"/>
      <c r="D62" s="430"/>
      <c r="E62" s="25" t="s">
        <v>747</v>
      </c>
      <c r="F62" s="26" t="s">
        <v>683</v>
      </c>
      <c r="G62" s="27"/>
      <c r="H62" s="430"/>
      <c r="I62" s="25" t="s">
        <v>747</v>
      </c>
      <c r="J62" s="26" t="s">
        <v>683</v>
      </c>
      <c r="K62" s="27"/>
      <c r="L62" s="430"/>
      <c r="M62" s="25" t="s">
        <v>747</v>
      </c>
      <c r="N62" s="26" t="s">
        <v>683</v>
      </c>
      <c r="O62" s="27"/>
    </row>
    <row r="63" spans="1:15" s="22" customFormat="1" ht="21.2" hidden="1" customHeight="1">
      <c r="A63" s="25" t="s">
        <v>748</v>
      </c>
      <c r="B63" s="26" t="s">
        <v>685</v>
      </c>
      <c r="C63" s="27"/>
      <c r="D63" s="430"/>
      <c r="E63" s="25" t="s">
        <v>748</v>
      </c>
      <c r="F63" s="26" t="s">
        <v>685</v>
      </c>
      <c r="G63" s="27"/>
      <c r="H63" s="430"/>
      <c r="I63" s="25" t="s">
        <v>748</v>
      </c>
      <c r="J63" s="26" t="s">
        <v>685</v>
      </c>
      <c r="K63" s="27"/>
      <c r="L63" s="430"/>
      <c r="M63" s="25" t="s">
        <v>748</v>
      </c>
      <c r="N63" s="26" t="s">
        <v>685</v>
      </c>
      <c r="O63" s="27"/>
    </row>
    <row r="64" spans="1:15" s="22" customFormat="1" ht="21.2" customHeight="1">
      <c r="A64" s="23" t="s">
        <v>749</v>
      </c>
      <c r="B64" s="24" t="s">
        <v>623</v>
      </c>
      <c r="C64" s="217"/>
      <c r="D64" s="430"/>
      <c r="E64" s="23" t="s">
        <v>749</v>
      </c>
      <c r="F64" s="24" t="s">
        <v>623</v>
      </c>
      <c r="G64" s="217"/>
      <c r="H64" s="430"/>
      <c r="I64" s="23" t="s">
        <v>749</v>
      </c>
      <c r="J64" s="24" t="s">
        <v>623</v>
      </c>
      <c r="K64" s="217"/>
      <c r="L64" s="430"/>
      <c r="M64" s="23" t="s">
        <v>749</v>
      </c>
      <c r="N64" s="24" t="s">
        <v>623</v>
      </c>
      <c r="O64" s="217"/>
    </row>
    <row r="65" spans="1:15" s="22" customFormat="1" ht="21.2" customHeight="1">
      <c r="A65" s="23" t="s">
        <v>750</v>
      </c>
      <c r="B65" s="24" t="s">
        <v>624</v>
      </c>
      <c r="C65" s="217"/>
      <c r="D65" s="430"/>
      <c r="E65" s="23" t="s">
        <v>750</v>
      </c>
      <c r="F65" s="24" t="s">
        <v>624</v>
      </c>
      <c r="G65" s="217"/>
      <c r="H65" s="430"/>
      <c r="I65" s="23" t="s">
        <v>750</v>
      </c>
      <c r="J65" s="24" t="s">
        <v>624</v>
      </c>
      <c r="K65" s="217"/>
      <c r="L65" s="430"/>
      <c r="M65" s="23" t="s">
        <v>750</v>
      </c>
      <c r="N65" s="24" t="s">
        <v>624</v>
      </c>
      <c r="O65" s="217"/>
    </row>
    <row r="66" spans="1:15" s="22" customFormat="1" ht="21.2" customHeight="1">
      <c r="A66" s="23" t="s">
        <v>751</v>
      </c>
      <c r="B66" s="24" t="s">
        <v>625</v>
      </c>
      <c r="C66" s="217"/>
      <c r="D66" s="430"/>
      <c r="E66" s="23" t="s">
        <v>751</v>
      </c>
      <c r="F66" s="24" t="s">
        <v>625</v>
      </c>
      <c r="G66" s="217"/>
      <c r="H66" s="430"/>
      <c r="I66" s="23" t="s">
        <v>751</v>
      </c>
      <c r="J66" s="24" t="s">
        <v>625</v>
      </c>
      <c r="K66" s="217"/>
      <c r="L66" s="430"/>
      <c r="M66" s="23" t="s">
        <v>751</v>
      </c>
      <c r="N66" s="24" t="s">
        <v>625</v>
      </c>
      <c r="O66" s="217"/>
    </row>
    <row r="67" spans="1:15" s="22" customFormat="1" ht="21.2" customHeight="1">
      <c r="A67" s="23" t="s">
        <v>752</v>
      </c>
      <c r="B67" s="24" t="s">
        <v>753</v>
      </c>
      <c r="C67" s="217"/>
      <c r="D67" s="430"/>
      <c r="E67" s="23" t="s">
        <v>752</v>
      </c>
      <c r="F67" s="24" t="s">
        <v>753</v>
      </c>
      <c r="G67" s="217"/>
      <c r="H67" s="430"/>
      <c r="I67" s="23" t="s">
        <v>752</v>
      </c>
      <c r="J67" s="24" t="s">
        <v>753</v>
      </c>
      <c r="K67" s="217"/>
      <c r="L67" s="430"/>
      <c r="M67" s="23" t="s">
        <v>752</v>
      </c>
      <c r="N67" s="24" t="s">
        <v>753</v>
      </c>
      <c r="O67" s="217"/>
    </row>
    <row r="68" spans="1:15" s="22" customFormat="1" ht="21.2" customHeight="1">
      <c r="A68" s="23" t="s">
        <v>754</v>
      </c>
      <c r="B68" s="24" t="s">
        <v>687</v>
      </c>
      <c r="C68" s="217"/>
      <c r="D68" s="430"/>
      <c r="E68" s="23" t="s">
        <v>754</v>
      </c>
      <c r="F68" s="24" t="s">
        <v>687</v>
      </c>
      <c r="G68" s="217"/>
      <c r="H68" s="430"/>
      <c r="I68" s="23" t="s">
        <v>754</v>
      </c>
      <c r="J68" s="24" t="s">
        <v>687</v>
      </c>
      <c r="K68" s="217"/>
      <c r="L68" s="430"/>
      <c r="M68" s="23" t="s">
        <v>754</v>
      </c>
      <c r="N68" s="24" t="s">
        <v>687</v>
      </c>
      <c r="O68" s="217"/>
    </row>
    <row r="69" spans="1:15" s="22" customFormat="1" ht="21.2" customHeight="1">
      <c r="A69" s="23" t="s">
        <v>755</v>
      </c>
      <c r="B69" s="24" t="s">
        <v>113</v>
      </c>
      <c r="C69" s="217"/>
      <c r="D69" s="430"/>
      <c r="E69" s="23" t="s">
        <v>755</v>
      </c>
      <c r="F69" s="24" t="s">
        <v>113</v>
      </c>
      <c r="G69" s="217"/>
      <c r="H69" s="430"/>
      <c r="I69" s="23" t="s">
        <v>755</v>
      </c>
      <c r="J69" s="24" t="s">
        <v>113</v>
      </c>
      <c r="K69" s="217"/>
      <c r="L69" s="430"/>
      <c r="M69" s="23" t="s">
        <v>755</v>
      </c>
      <c r="N69" s="24" t="s">
        <v>113</v>
      </c>
      <c r="O69" s="217"/>
    </row>
    <row r="70" spans="1:15" s="22" customFormat="1" ht="21.2" customHeight="1">
      <c r="A70" s="23"/>
      <c r="B70" s="24"/>
      <c r="C70" s="217"/>
      <c r="D70" s="430"/>
      <c r="E70" s="23"/>
      <c r="F70" s="24"/>
      <c r="G70" s="217"/>
      <c r="H70" s="430"/>
      <c r="I70" s="23"/>
      <c r="J70" s="24"/>
      <c r="K70" s="217"/>
      <c r="L70" s="430"/>
      <c r="M70" s="23"/>
      <c r="N70" s="24"/>
      <c r="O70" s="217"/>
    </row>
    <row r="71" spans="1:15" s="22" customFormat="1" ht="21.2" customHeight="1">
      <c r="A71" s="23"/>
      <c r="B71" s="24"/>
      <c r="C71" s="217"/>
      <c r="D71" s="430"/>
      <c r="E71" s="23"/>
      <c r="F71" s="24"/>
      <c r="G71" s="217"/>
      <c r="H71" s="430"/>
      <c r="I71" s="23"/>
      <c r="J71" s="24"/>
      <c r="K71" s="217"/>
      <c r="L71" s="430"/>
      <c r="M71" s="23"/>
      <c r="N71" s="24"/>
      <c r="O71" s="217"/>
    </row>
    <row r="72" spans="1:15" s="22" customFormat="1" ht="21.2" customHeight="1">
      <c r="A72" s="23"/>
      <c r="B72" s="24"/>
      <c r="C72" s="217"/>
      <c r="D72" s="430"/>
      <c r="E72" s="23"/>
      <c r="F72" s="24"/>
      <c r="G72" s="217"/>
      <c r="H72" s="430"/>
      <c r="I72" s="23"/>
      <c r="J72" s="24"/>
      <c r="K72" s="217"/>
      <c r="L72" s="430"/>
      <c r="M72" s="23"/>
      <c r="N72" s="24"/>
      <c r="O72" s="217"/>
    </row>
    <row r="73" spans="1:15" ht="23.45" customHeight="1">
      <c r="A73" s="265" t="s">
        <v>187</v>
      </c>
      <c r="B73" s="432"/>
      <c r="C73" s="35"/>
      <c r="D73" s="430"/>
      <c r="E73" s="432" t="s">
        <v>187</v>
      </c>
      <c r="F73" s="433"/>
      <c r="G73" s="35"/>
      <c r="H73" s="430"/>
      <c r="I73" s="432" t="s">
        <v>187</v>
      </c>
      <c r="J73" s="433"/>
      <c r="K73" s="35"/>
      <c r="L73" s="430"/>
      <c r="M73" s="265" t="s">
        <v>187</v>
      </c>
      <c r="N73" s="432"/>
      <c r="O73" s="35"/>
    </row>
    <row r="74" spans="1:15" ht="22.7" customHeight="1">
      <c r="A74" s="245" t="s">
        <v>577</v>
      </c>
      <c r="B74" s="245"/>
      <c r="C74" s="28"/>
      <c r="D74" s="430"/>
      <c r="E74" s="245" t="s">
        <v>577</v>
      </c>
      <c r="F74" s="245"/>
      <c r="G74" s="28"/>
      <c r="H74" s="430"/>
      <c r="I74" s="245" t="s">
        <v>577</v>
      </c>
      <c r="J74" s="245"/>
      <c r="K74" s="28"/>
      <c r="L74" s="430"/>
      <c r="M74" s="245" t="s">
        <v>577</v>
      </c>
      <c r="N74" s="245"/>
      <c r="O74" s="28"/>
    </row>
    <row r="75" spans="1:15" ht="22.7" customHeight="1">
      <c r="A75" s="245" t="s">
        <v>578</v>
      </c>
      <c r="B75" s="245"/>
      <c r="C75" s="28"/>
      <c r="D75" s="430"/>
      <c r="E75" s="245" t="s">
        <v>578</v>
      </c>
      <c r="F75" s="245"/>
      <c r="G75" s="28"/>
      <c r="H75" s="430"/>
      <c r="I75" s="245" t="s">
        <v>578</v>
      </c>
      <c r="J75" s="245"/>
      <c r="K75" s="28"/>
      <c r="L75" s="430"/>
      <c r="M75" s="245" t="s">
        <v>578</v>
      </c>
      <c r="N75" s="245"/>
      <c r="O75" s="28"/>
    </row>
    <row r="76" spans="1:15" ht="22.7" customHeight="1">
      <c r="A76" s="245" t="s">
        <v>579</v>
      </c>
      <c r="B76" s="245"/>
      <c r="C76" s="28"/>
      <c r="D76" s="430"/>
      <c r="E76" s="245" t="s">
        <v>579</v>
      </c>
      <c r="F76" s="245"/>
      <c r="G76" s="28"/>
      <c r="H76" s="430"/>
      <c r="I76" s="245" t="s">
        <v>579</v>
      </c>
      <c r="J76" s="245"/>
      <c r="K76" s="28"/>
      <c r="L76" s="430"/>
      <c r="M76" s="245" t="s">
        <v>579</v>
      </c>
      <c r="N76" s="245"/>
      <c r="O76" s="28"/>
    </row>
    <row r="77" spans="1:15" s="34" customFormat="1" ht="27.2" hidden="1" customHeight="1">
      <c r="A77" s="275" t="s">
        <v>194</v>
      </c>
      <c r="B77" s="276"/>
      <c r="C77" s="276"/>
      <c r="D77" s="430"/>
      <c r="E77" s="275" t="s">
        <v>194</v>
      </c>
      <c r="F77" s="276"/>
      <c r="G77" s="276"/>
      <c r="H77" s="430"/>
      <c r="I77" s="275" t="s">
        <v>194</v>
      </c>
      <c r="J77" s="276"/>
      <c r="K77" s="292"/>
      <c r="L77" s="430"/>
      <c r="M77" s="275" t="s">
        <v>194</v>
      </c>
      <c r="N77" s="276"/>
      <c r="O77" s="292"/>
    </row>
    <row r="78" spans="1:15" s="34" customFormat="1" ht="22.7" hidden="1" customHeight="1">
      <c r="A78" s="277" t="s">
        <v>195</v>
      </c>
      <c r="B78" s="278"/>
      <c r="C78" s="278"/>
      <c r="D78" s="431"/>
      <c r="E78" s="277" t="s">
        <v>195</v>
      </c>
      <c r="F78" s="278"/>
      <c r="G78" s="278"/>
      <c r="H78" s="431"/>
      <c r="I78" s="277" t="s">
        <v>195</v>
      </c>
      <c r="J78" s="278"/>
      <c r="K78" s="291"/>
      <c r="L78" s="431"/>
      <c r="M78" s="277" t="s">
        <v>195</v>
      </c>
      <c r="N78" s="278"/>
      <c r="O78" s="291"/>
    </row>
    <row r="79" spans="1:15" ht="23.45" customHeight="1"/>
  </sheetData>
  <mergeCells count="24">
    <mergeCell ref="A1:O1"/>
    <mergeCell ref="A2:K2"/>
    <mergeCell ref="A4:C4"/>
    <mergeCell ref="D4:D78"/>
    <mergeCell ref="H4:H78"/>
    <mergeCell ref="L4:L78"/>
    <mergeCell ref="A73:B73"/>
    <mergeCell ref="E73:F73"/>
    <mergeCell ref="I73:J73"/>
    <mergeCell ref="M73:N73"/>
    <mergeCell ref="A77:C77"/>
    <mergeCell ref="E77:G77"/>
    <mergeCell ref="A78:C78"/>
    <mergeCell ref="E4:G4"/>
    <mergeCell ref="I4:K4"/>
    <mergeCell ref="M4:O4"/>
    <mergeCell ref="E78:G78"/>
    <mergeCell ref="I78:K78"/>
    <mergeCell ref="M78:O78"/>
    <mergeCell ref="A3:C3"/>
    <mergeCell ref="E3:K3"/>
    <mergeCell ref="M3:O3"/>
    <mergeCell ref="I77:K77"/>
    <mergeCell ref="M77:O77"/>
  </mergeCells>
  <phoneticPr fontId="15" type="noConversion"/>
  <pageMargins left="0.39370078740157483" right="0" top="0.19685039370078741" bottom="0" header="0.31496062992125984" footer="0.31496062992125984"/>
  <pageSetup paperSize="9" scale="75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79D03-6E7E-475A-96D7-FC23A7BEF247}">
  <dimension ref="A1:S80"/>
  <sheetViews>
    <sheetView topLeftCell="A3" zoomScale="90" zoomScaleNormal="90" workbookViewId="0">
      <selection activeCell="V8" sqref="V8"/>
    </sheetView>
  </sheetViews>
  <sheetFormatPr defaultColWidth="9" defaultRowHeight="18.75" customHeight="1"/>
  <cols>
    <col min="1" max="1" width="4.625" style="21" customWidth="1"/>
    <col min="2" max="2" width="14.875" style="21" customWidth="1"/>
    <col min="3" max="3" width="4.25" style="21" customWidth="1"/>
    <col min="4" max="4" width="6" style="21" customWidth="1"/>
    <col min="5" max="5" width="0.375" style="21" customWidth="1"/>
    <col min="6" max="6" width="4.625" style="21" customWidth="1"/>
    <col min="7" max="7" width="14.875" style="21" customWidth="1"/>
    <col min="8" max="8" width="4.25" style="21" customWidth="1"/>
    <col min="9" max="9" width="6" style="21" customWidth="1"/>
    <col min="10" max="10" width="0.375" style="21" customWidth="1"/>
    <col min="11" max="11" width="4.625" style="21" customWidth="1"/>
    <col min="12" max="12" width="14.875" style="21" customWidth="1"/>
    <col min="13" max="13" width="4.25" style="21" customWidth="1"/>
    <col min="14" max="14" width="6" style="21" customWidth="1"/>
    <col min="15" max="15" width="0.375" style="21" customWidth="1"/>
    <col min="16" max="16" width="4.625" style="21" customWidth="1"/>
    <col min="17" max="17" width="14.875" style="21" customWidth="1"/>
    <col min="18" max="18" width="4.25" style="21" customWidth="1"/>
    <col min="19" max="19" width="6" style="21" customWidth="1"/>
    <col min="20" max="16384" width="9" style="21"/>
  </cols>
  <sheetData>
    <row r="1" spans="1:19" ht="19.7" hidden="1" customHeight="1">
      <c r="A1" s="264" t="s">
        <v>144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  <c r="R1" s="264"/>
      <c r="S1" s="264"/>
    </row>
    <row r="2" spans="1:19" ht="18.75" hidden="1" customHeight="1">
      <c r="A2" s="434" t="s">
        <v>1</v>
      </c>
      <c r="B2" s="434"/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</row>
    <row r="3" spans="1:19" s="34" customFormat="1" ht="26.45" customHeight="1">
      <c r="A3" s="301" t="s">
        <v>144</v>
      </c>
      <c r="B3" s="301"/>
      <c r="C3" s="301"/>
      <c r="D3" s="301"/>
      <c r="E3" s="213"/>
      <c r="F3" s="302" t="s">
        <v>293</v>
      </c>
      <c r="G3" s="302"/>
      <c r="H3" s="302"/>
      <c r="I3" s="302"/>
      <c r="J3" s="302"/>
      <c r="K3" s="302"/>
      <c r="L3" s="302"/>
      <c r="M3" s="302"/>
      <c r="N3" s="302"/>
      <c r="O3" s="212"/>
      <c r="P3" s="303" t="s">
        <v>458</v>
      </c>
      <c r="Q3" s="303"/>
      <c r="R3" s="303"/>
      <c r="S3" s="303"/>
    </row>
    <row r="4" spans="1:19" ht="25.5" customHeight="1">
      <c r="A4" s="295" t="s">
        <v>544</v>
      </c>
      <c r="B4" s="295"/>
      <c r="C4" s="295"/>
      <c r="D4" s="295"/>
      <c r="E4" s="429"/>
      <c r="F4" s="295" t="s">
        <v>544</v>
      </c>
      <c r="G4" s="295"/>
      <c r="H4" s="295"/>
      <c r="I4" s="295"/>
      <c r="J4" s="429"/>
      <c r="K4" s="295" t="s">
        <v>544</v>
      </c>
      <c r="L4" s="295"/>
      <c r="M4" s="295"/>
      <c r="N4" s="295"/>
      <c r="O4" s="429"/>
      <c r="P4" s="295" t="s">
        <v>544</v>
      </c>
      <c r="Q4" s="295"/>
      <c r="R4" s="295"/>
      <c r="S4" s="295"/>
    </row>
    <row r="5" spans="1:19" ht="21.95" customHeight="1">
      <c r="A5" s="29" t="s">
        <v>93</v>
      </c>
      <c r="B5" s="220" t="s">
        <v>467</v>
      </c>
      <c r="C5" s="36" t="s">
        <v>297</v>
      </c>
      <c r="D5" s="220" t="s">
        <v>298</v>
      </c>
      <c r="E5" s="430"/>
      <c r="F5" s="29" t="s">
        <v>93</v>
      </c>
      <c r="G5" s="220" t="s">
        <v>467</v>
      </c>
      <c r="H5" s="36" t="s">
        <v>297</v>
      </c>
      <c r="I5" s="220" t="s">
        <v>298</v>
      </c>
      <c r="J5" s="430"/>
      <c r="K5" s="29" t="s">
        <v>93</v>
      </c>
      <c r="L5" s="220" t="s">
        <v>467</v>
      </c>
      <c r="M5" s="36" t="s">
        <v>297</v>
      </c>
      <c r="N5" s="220" t="s">
        <v>298</v>
      </c>
      <c r="O5" s="430"/>
      <c r="P5" s="29" t="s">
        <v>93</v>
      </c>
      <c r="Q5" s="220" t="s">
        <v>467</v>
      </c>
      <c r="R5" s="36" t="s">
        <v>297</v>
      </c>
      <c r="S5" s="220" t="s">
        <v>298</v>
      </c>
    </row>
    <row r="6" spans="1:19" s="22" customFormat="1" ht="25.15" hidden="1" customHeight="1">
      <c r="A6" s="25" t="s">
        <v>626</v>
      </c>
      <c r="B6" s="26" t="s">
        <v>627</v>
      </c>
      <c r="C6" s="37"/>
      <c r="D6" s="27"/>
      <c r="E6" s="430"/>
      <c r="F6" s="25" t="s">
        <v>626</v>
      </c>
      <c r="G6" s="26" t="s">
        <v>627</v>
      </c>
      <c r="H6" s="37"/>
      <c r="I6" s="27"/>
      <c r="J6" s="430"/>
      <c r="K6" s="25" t="s">
        <v>626</v>
      </c>
      <c r="L6" s="26" t="s">
        <v>627</v>
      </c>
      <c r="M6" s="37"/>
      <c r="N6" s="27"/>
      <c r="O6" s="430"/>
      <c r="P6" s="25" t="s">
        <v>626</v>
      </c>
      <c r="Q6" s="26" t="s">
        <v>627</v>
      </c>
      <c r="R6" s="37"/>
      <c r="S6" s="27"/>
    </row>
    <row r="7" spans="1:19" s="22" customFormat="1" ht="21.75" customHeight="1">
      <c r="A7" s="23" t="s">
        <v>530</v>
      </c>
      <c r="B7" s="24" t="s">
        <v>628</v>
      </c>
      <c r="C7" s="37"/>
      <c r="D7" s="217"/>
      <c r="E7" s="430"/>
      <c r="F7" s="23" t="s">
        <v>530</v>
      </c>
      <c r="G7" s="24" t="s">
        <v>628</v>
      </c>
      <c r="H7" s="37"/>
      <c r="I7" s="217"/>
      <c r="J7" s="430"/>
      <c r="K7" s="23" t="s">
        <v>530</v>
      </c>
      <c r="L7" s="24" t="s">
        <v>628</v>
      </c>
      <c r="M7" s="37"/>
      <c r="N7" s="217"/>
      <c r="O7" s="430"/>
      <c r="P7" s="23" t="s">
        <v>530</v>
      </c>
      <c r="Q7" s="24" t="s">
        <v>628</v>
      </c>
      <c r="R7" s="37"/>
      <c r="S7" s="217"/>
    </row>
    <row r="8" spans="1:19" s="22" customFormat="1" ht="21.75" customHeight="1">
      <c r="A8" s="23" t="s">
        <v>416</v>
      </c>
      <c r="B8" s="24" t="s">
        <v>629</v>
      </c>
      <c r="C8" s="37"/>
      <c r="D8" s="217"/>
      <c r="E8" s="430"/>
      <c r="F8" s="23" t="s">
        <v>416</v>
      </c>
      <c r="G8" s="24" t="s">
        <v>629</v>
      </c>
      <c r="H8" s="37"/>
      <c r="I8" s="217"/>
      <c r="J8" s="430"/>
      <c r="K8" s="23" t="s">
        <v>416</v>
      </c>
      <c r="L8" s="24" t="s">
        <v>629</v>
      </c>
      <c r="M8" s="37"/>
      <c r="N8" s="217"/>
      <c r="O8" s="430"/>
      <c r="P8" s="23" t="s">
        <v>416</v>
      </c>
      <c r="Q8" s="24" t="s">
        <v>629</v>
      </c>
      <c r="R8" s="37"/>
      <c r="S8" s="217"/>
    </row>
    <row r="9" spans="1:19" s="22" customFormat="1" ht="21.75" customHeight="1">
      <c r="A9" s="23" t="s">
        <v>591</v>
      </c>
      <c r="B9" s="24" t="s">
        <v>597</v>
      </c>
      <c r="C9" s="37"/>
      <c r="D9" s="217"/>
      <c r="E9" s="430"/>
      <c r="F9" s="23" t="s">
        <v>591</v>
      </c>
      <c r="G9" s="24" t="s">
        <v>597</v>
      </c>
      <c r="H9" s="37"/>
      <c r="I9" s="217"/>
      <c r="J9" s="430"/>
      <c r="K9" s="23" t="s">
        <v>591</v>
      </c>
      <c r="L9" s="24" t="s">
        <v>597</v>
      </c>
      <c r="M9" s="37"/>
      <c r="N9" s="217"/>
      <c r="O9" s="430"/>
      <c r="P9" s="23" t="s">
        <v>591</v>
      </c>
      <c r="Q9" s="24" t="s">
        <v>597</v>
      </c>
      <c r="R9" s="37"/>
      <c r="S9" s="217"/>
    </row>
    <row r="10" spans="1:19" s="22" customFormat="1" ht="21.75" customHeight="1">
      <c r="A10" s="23" t="s">
        <v>421</v>
      </c>
      <c r="B10" s="24" t="s">
        <v>598</v>
      </c>
      <c r="C10" s="37"/>
      <c r="D10" s="217"/>
      <c r="E10" s="430"/>
      <c r="F10" s="23" t="s">
        <v>421</v>
      </c>
      <c r="G10" s="24" t="s">
        <v>598</v>
      </c>
      <c r="H10" s="37"/>
      <c r="I10" s="217"/>
      <c r="J10" s="430"/>
      <c r="K10" s="23" t="s">
        <v>421</v>
      </c>
      <c r="L10" s="24" t="s">
        <v>598</v>
      </c>
      <c r="M10" s="37"/>
      <c r="N10" s="217"/>
      <c r="O10" s="430"/>
      <c r="P10" s="23" t="s">
        <v>421</v>
      </c>
      <c r="Q10" s="24" t="s">
        <v>598</v>
      </c>
      <c r="R10" s="37"/>
      <c r="S10" s="217"/>
    </row>
    <row r="11" spans="1:19" s="22" customFormat="1" ht="21.75" customHeight="1">
      <c r="A11" s="23" t="s">
        <v>599</v>
      </c>
      <c r="B11" s="24" t="s">
        <v>600</v>
      </c>
      <c r="C11" s="37"/>
      <c r="D11" s="217"/>
      <c r="E11" s="430"/>
      <c r="F11" s="23" t="s">
        <v>599</v>
      </c>
      <c r="G11" s="24" t="s">
        <v>600</v>
      </c>
      <c r="H11" s="37"/>
      <c r="I11" s="217"/>
      <c r="J11" s="430"/>
      <c r="K11" s="23" t="s">
        <v>599</v>
      </c>
      <c r="L11" s="24" t="s">
        <v>600</v>
      </c>
      <c r="M11" s="37"/>
      <c r="N11" s="217"/>
      <c r="O11" s="430"/>
      <c r="P11" s="23" t="s">
        <v>599</v>
      </c>
      <c r="Q11" s="24" t="s">
        <v>600</v>
      </c>
      <c r="R11" s="37"/>
      <c r="S11" s="217"/>
    </row>
    <row r="12" spans="1:19" s="22" customFormat="1" ht="21.75" customHeight="1">
      <c r="A12" s="23" t="s">
        <v>101</v>
      </c>
      <c r="B12" s="24" t="s">
        <v>601</v>
      </c>
      <c r="C12" s="37"/>
      <c r="D12" s="217"/>
      <c r="E12" s="430"/>
      <c r="F12" s="23" t="s">
        <v>101</v>
      </c>
      <c r="G12" s="24" t="s">
        <v>601</v>
      </c>
      <c r="H12" s="37"/>
      <c r="I12" s="217"/>
      <c r="J12" s="430"/>
      <c r="K12" s="23" t="s">
        <v>101</v>
      </c>
      <c r="L12" s="24" t="s">
        <v>601</v>
      </c>
      <c r="M12" s="37"/>
      <c r="N12" s="217"/>
      <c r="O12" s="430"/>
      <c r="P12" s="23" t="s">
        <v>101</v>
      </c>
      <c r="Q12" s="24" t="s">
        <v>601</v>
      </c>
      <c r="R12" s="37"/>
      <c r="S12" s="217"/>
    </row>
    <row r="13" spans="1:19" s="22" customFormat="1" ht="21.75" hidden="1" customHeight="1">
      <c r="A13" s="25" t="s">
        <v>630</v>
      </c>
      <c r="B13" s="26" t="s">
        <v>631</v>
      </c>
      <c r="C13" s="37"/>
      <c r="D13" s="27"/>
      <c r="E13" s="430"/>
      <c r="F13" s="25" t="s">
        <v>630</v>
      </c>
      <c r="G13" s="26" t="s">
        <v>631</v>
      </c>
      <c r="H13" s="37"/>
      <c r="I13" s="27"/>
      <c r="J13" s="430"/>
      <c r="K13" s="25" t="s">
        <v>630</v>
      </c>
      <c r="L13" s="26" t="s">
        <v>631</v>
      </c>
      <c r="M13" s="37"/>
      <c r="N13" s="27"/>
      <c r="O13" s="430"/>
      <c r="P13" s="25" t="s">
        <v>630</v>
      </c>
      <c r="Q13" s="26" t="s">
        <v>631</v>
      </c>
      <c r="R13" s="37"/>
      <c r="S13" s="27"/>
    </row>
    <row r="14" spans="1:19" s="22" customFormat="1" ht="21.75" hidden="1" customHeight="1">
      <c r="A14" s="25" t="s">
        <v>632</v>
      </c>
      <c r="B14" s="26" t="s">
        <v>633</v>
      </c>
      <c r="C14" s="37"/>
      <c r="D14" s="27"/>
      <c r="E14" s="430"/>
      <c r="F14" s="25" t="s">
        <v>632</v>
      </c>
      <c r="G14" s="26" t="s">
        <v>633</v>
      </c>
      <c r="H14" s="37"/>
      <c r="I14" s="27"/>
      <c r="J14" s="430"/>
      <c r="K14" s="25" t="s">
        <v>632</v>
      </c>
      <c r="L14" s="26" t="s">
        <v>633</v>
      </c>
      <c r="M14" s="37"/>
      <c r="N14" s="27"/>
      <c r="O14" s="430"/>
      <c r="P14" s="25" t="s">
        <v>632</v>
      </c>
      <c r="Q14" s="26" t="s">
        <v>633</v>
      </c>
      <c r="R14" s="37"/>
      <c r="S14" s="27"/>
    </row>
    <row r="15" spans="1:19" s="22" customFormat="1" ht="21.75" hidden="1" customHeight="1">
      <c r="A15" s="23" t="s">
        <v>530</v>
      </c>
      <c r="B15" s="24" t="s">
        <v>634</v>
      </c>
      <c r="C15" s="37"/>
      <c r="D15" s="217"/>
      <c r="E15" s="430"/>
      <c r="F15" s="23" t="s">
        <v>530</v>
      </c>
      <c r="G15" s="24" t="s">
        <v>634</v>
      </c>
      <c r="H15" s="37"/>
      <c r="I15" s="217"/>
      <c r="J15" s="430"/>
      <c r="K15" s="23" t="s">
        <v>530</v>
      </c>
      <c r="L15" s="24" t="s">
        <v>634</v>
      </c>
      <c r="M15" s="37"/>
      <c r="N15" s="217"/>
      <c r="O15" s="430"/>
      <c r="P15" s="23" t="s">
        <v>530</v>
      </c>
      <c r="Q15" s="24" t="s">
        <v>634</v>
      </c>
      <c r="R15" s="37"/>
      <c r="S15" s="217"/>
    </row>
    <row r="16" spans="1:19" s="22" customFormat="1" ht="21.75" hidden="1" customHeight="1">
      <c r="A16" s="25" t="s">
        <v>416</v>
      </c>
      <c r="B16" s="26" t="s">
        <v>635</v>
      </c>
      <c r="C16" s="37"/>
      <c r="D16" s="27"/>
      <c r="E16" s="430"/>
      <c r="F16" s="25" t="s">
        <v>416</v>
      </c>
      <c r="G16" s="26" t="s">
        <v>635</v>
      </c>
      <c r="H16" s="37"/>
      <c r="I16" s="27"/>
      <c r="J16" s="430"/>
      <c r="K16" s="25" t="s">
        <v>416</v>
      </c>
      <c r="L16" s="26" t="s">
        <v>635</v>
      </c>
      <c r="M16" s="37"/>
      <c r="N16" s="27"/>
      <c r="O16" s="430"/>
      <c r="P16" s="25" t="s">
        <v>416</v>
      </c>
      <c r="Q16" s="26" t="s">
        <v>635</v>
      </c>
      <c r="R16" s="37"/>
      <c r="S16" s="27"/>
    </row>
    <row r="17" spans="1:19" s="22" customFormat="1" ht="21.75" hidden="1" customHeight="1">
      <c r="A17" s="25" t="s">
        <v>494</v>
      </c>
      <c r="B17" s="26" t="s">
        <v>636</v>
      </c>
      <c r="C17" s="37"/>
      <c r="D17" s="27"/>
      <c r="E17" s="430"/>
      <c r="F17" s="25" t="s">
        <v>494</v>
      </c>
      <c r="G17" s="26" t="s">
        <v>636</v>
      </c>
      <c r="H17" s="37"/>
      <c r="I17" s="27"/>
      <c r="J17" s="430"/>
      <c r="K17" s="25" t="s">
        <v>494</v>
      </c>
      <c r="L17" s="26" t="s">
        <v>636</v>
      </c>
      <c r="M17" s="37"/>
      <c r="N17" s="27"/>
      <c r="O17" s="430"/>
      <c r="P17" s="25" t="s">
        <v>494</v>
      </c>
      <c r="Q17" s="26" t="s">
        <v>636</v>
      </c>
      <c r="R17" s="37"/>
      <c r="S17" s="27"/>
    </row>
    <row r="18" spans="1:19" s="22" customFormat="1" ht="21.75" hidden="1" customHeight="1">
      <c r="A18" s="23" t="s">
        <v>496</v>
      </c>
      <c r="B18" s="24" t="s">
        <v>637</v>
      </c>
      <c r="C18" s="37"/>
      <c r="D18" s="217"/>
      <c r="E18" s="430"/>
      <c r="F18" s="23" t="s">
        <v>496</v>
      </c>
      <c r="G18" s="24" t="s">
        <v>637</v>
      </c>
      <c r="H18" s="37"/>
      <c r="I18" s="217"/>
      <c r="J18" s="430"/>
      <c r="K18" s="23" t="s">
        <v>496</v>
      </c>
      <c r="L18" s="24" t="s">
        <v>637</v>
      </c>
      <c r="M18" s="37"/>
      <c r="N18" s="217"/>
      <c r="O18" s="430"/>
      <c r="P18" s="23" t="s">
        <v>496</v>
      </c>
      <c r="Q18" s="24" t="s">
        <v>637</v>
      </c>
      <c r="R18" s="37"/>
      <c r="S18" s="217"/>
    </row>
    <row r="19" spans="1:19" s="22" customFormat="1" ht="21.75" customHeight="1">
      <c r="A19" s="23" t="s">
        <v>587</v>
      </c>
      <c r="B19" s="24" t="s">
        <v>602</v>
      </c>
      <c r="C19" s="37"/>
      <c r="D19" s="217"/>
      <c r="E19" s="430"/>
      <c r="F19" s="23" t="s">
        <v>587</v>
      </c>
      <c r="G19" s="24" t="s">
        <v>602</v>
      </c>
      <c r="H19" s="37"/>
      <c r="I19" s="217"/>
      <c r="J19" s="430"/>
      <c r="K19" s="23" t="s">
        <v>587</v>
      </c>
      <c r="L19" s="24" t="s">
        <v>602</v>
      </c>
      <c r="M19" s="37"/>
      <c r="N19" s="217"/>
      <c r="O19" s="430"/>
      <c r="P19" s="23" t="s">
        <v>587</v>
      </c>
      <c r="Q19" s="24" t="s">
        <v>602</v>
      </c>
      <c r="R19" s="37"/>
      <c r="S19" s="217"/>
    </row>
    <row r="20" spans="1:19" s="22" customFormat="1" ht="21.75" customHeight="1">
      <c r="A20" s="23" t="s">
        <v>545</v>
      </c>
      <c r="B20" s="24" t="s">
        <v>603</v>
      </c>
      <c r="C20" s="37"/>
      <c r="D20" s="217"/>
      <c r="E20" s="430"/>
      <c r="F20" s="23" t="s">
        <v>545</v>
      </c>
      <c r="G20" s="24" t="s">
        <v>603</v>
      </c>
      <c r="H20" s="37"/>
      <c r="I20" s="217"/>
      <c r="J20" s="430"/>
      <c r="K20" s="23" t="s">
        <v>545</v>
      </c>
      <c r="L20" s="24" t="s">
        <v>603</v>
      </c>
      <c r="M20" s="37"/>
      <c r="N20" s="217"/>
      <c r="O20" s="430"/>
      <c r="P20" s="23" t="s">
        <v>545</v>
      </c>
      <c r="Q20" s="24" t="s">
        <v>603</v>
      </c>
      <c r="R20" s="37"/>
      <c r="S20" s="217"/>
    </row>
    <row r="21" spans="1:19" s="22" customFormat="1" ht="21.75" customHeight="1">
      <c r="A21" s="23" t="s">
        <v>604</v>
      </c>
      <c r="B21" s="24" t="s">
        <v>605</v>
      </c>
      <c r="C21" s="37"/>
      <c r="D21" s="217"/>
      <c r="E21" s="430"/>
      <c r="F21" s="23" t="s">
        <v>604</v>
      </c>
      <c r="G21" s="24" t="s">
        <v>605</v>
      </c>
      <c r="H21" s="37"/>
      <c r="I21" s="217"/>
      <c r="J21" s="430"/>
      <c r="K21" s="23" t="s">
        <v>604</v>
      </c>
      <c r="L21" s="24" t="s">
        <v>605</v>
      </c>
      <c r="M21" s="37"/>
      <c r="N21" s="217"/>
      <c r="O21" s="430"/>
      <c r="P21" s="23" t="s">
        <v>604</v>
      </c>
      <c r="Q21" s="24" t="s">
        <v>605</v>
      </c>
      <c r="R21" s="37"/>
      <c r="S21" s="217"/>
    </row>
    <row r="22" spans="1:19" s="22" customFormat="1" ht="21.75" customHeight="1">
      <c r="A22" s="23" t="s">
        <v>606</v>
      </c>
      <c r="B22" s="24" t="s">
        <v>607</v>
      </c>
      <c r="C22" s="37"/>
      <c r="D22" s="217"/>
      <c r="E22" s="430"/>
      <c r="F22" s="23" t="s">
        <v>606</v>
      </c>
      <c r="G22" s="24" t="s">
        <v>607</v>
      </c>
      <c r="H22" s="37"/>
      <c r="I22" s="217"/>
      <c r="J22" s="430"/>
      <c r="K22" s="23" t="s">
        <v>606</v>
      </c>
      <c r="L22" s="24" t="s">
        <v>607</v>
      </c>
      <c r="M22" s="37"/>
      <c r="N22" s="217"/>
      <c r="O22" s="430"/>
      <c r="P22" s="23" t="s">
        <v>606</v>
      </c>
      <c r="Q22" s="24" t="s">
        <v>607</v>
      </c>
      <c r="R22" s="37"/>
      <c r="S22" s="217"/>
    </row>
    <row r="23" spans="1:19" s="22" customFormat="1" ht="21.75" customHeight="1">
      <c r="A23" s="23" t="s">
        <v>608</v>
      </c>
      <c r="B23" s="24" t="s">
        <v>609</v>
      </c>
      <c r="C23" s="37"/>
      <c r="D23" s="217"/>
      <c r="E23" s="430"/>
      <c r="F23" s="23" t="s">
        <v>608</v>
      </c>
      <c r="G23" s="24" t="s">
        <v>609</v>
      </c>
      <c r="H23" s="37"/>
      <c r="I23" s="217"/>
      <c r="J23" s="430"/>
      <c r="K23" s="23" t="s">
        <v>608</v>
      </c>
      <c r="L23" s="24" t="s">
        <v>609</v>
      </c>
      <c r="M23" s="37"/>
      <c r="N23" s="217"/>
      <c r="O23" s="430"/>
      <c r="P23" s="23" t="s">
        <v>608</v>
      </c>
      <c r="Q23" s="24" t="s">
        <v>609</v>
      </c>
      <c r="R23" s="37"/>
      <c r="S23" s="217"/>
    </row>
    <row r="24" spans="1:19" s="22" customFormat="1" ht="21.75" customHeight="1">
      <c r="A24" s="23" t="s">
        <v>610</v>
      </c>
      <c r="B24" s="24" t="s">
        <v>611</v>
      </c>
      <c r="C24" s="37"/>
      <c r="D24" s="217"/>
      <c r="E24" s="430"/>
      <c r="F24" s="23" t="s">
        <v>610</v>
      </c>
      <c r="G24" s="24" t="s">
        <v>611</v>
      </c>
      <c r="H24" s="37"/>
      <c r="I24" s="217"/>
      <c r="J24" s="430"/>
      <c r="K24" s="23" t="s">
        <v>610</v>
      </c>
      <c r="L24" s="24" t="s">
        <v>611</v>
      </c>
      <c r="M24" s="37"/>
      <c r="N24" s="217"/>
      <c r="O24" s="430"/>
      <c r="P24" s="23" t="s">
        <v>610</v>
      </c>
      <c r="Q24" s="24" t="s">
        <v>611</v>
      </c>
      <c r="R24" s="37"/>
      <c r="S24" s="217"/>
    </row>
    <row r="25" spans="1:19" s="22" customFormat="1" ht="21.75" hidden="1" customHeight="1">
      <c r="A25" s="25" t="s">
        <v>638</v>
      </c>
      <c r="B25" s="26" t="s">
        <v>639</v>
      </c>
      <c r="C25" s="37"/>
      <c r="D25" s="27"/>
      <c r="E25" s="430"/>
      <c r="F25" s="25" t="s">
        <v>638</v>
      </c>
      <c r="G25" s="26" t="s">
        <v>639</v>
      </c>
      <c r="H25" s="37"/>
      <c r="I25" s="27"/>
      <c r="J25" s="430"/>
      <c r="K25" s="25" t="s">
        <v>638</v>
      </c>
      <c r="L25" s="26" t="s">
        <v>639</v>
      </c>
      <c r="M25" s="37"/>
      <c r="N25" s="27"/>
      <c r="O25" s="430"/>
      <c r="P25" s="25" t="s">
        <v>638</v>
      </c>
      <c r="Q25" s="26" t="s">
        <v>639</v>
      </c>
      <c r="R25" s="37"/>
      <c r="S25" s="27"/>
    </row>
    <row r="26" spans="1:19" s="22" customFormat="1" ht="21.75" hidden="1" customHeight="1">
      <c r="A26" s="25" t="s">
        <v>640</v>
      </c>
      <c r="B26" s="26" t="s">
        <v>641</v>
      </c>
      <c r="C26" s="37"/>
      <c r="D26" s="27"/>
      <c r="E26" s="430"/>
      <c r="F26" s="25" t="s">
        <v>640</v>
      </c>
      <c r="G26" s="26" t="s">
        <v>641</v>
      </c>
      <c r="H26" s="37"/>
      <c r="I26" s="27"/>
      <c r="J26" s="430"/>
      <c r="K26" s="25" t="s">
        <v>640</v>
      </c>
      <c r="L26" s="26" t="s">
        <v>641</v>
      </c>
      <c r="M26" s="37"/>
      <c r="N26" s="27"/>
      <c r="O26" s="430"/>
      <c r="P26" s="25" t="s">
        <v>640</v>
      </c>
      <c r="Q26" s="26" t="s">
        <v>641</v>
      </c>
      <c r="R26" s="37"/>
      <c r="S26" s="27"/>
    </row>
    <row r="27" spans="1:19" s="22" customFormat="1" ht="21.75" customHeight="1">
      <c r="A27" s="23" t="s">
        <v>642</v>
      </c>
      <c r="B27" s="24" t="s">
        <v>643</v>
      </c>
      <c r="C27" s="37"/>
      <c r="D27" s="217"/>
      <c r="E27" s="430"/>
      <c r="F27" s="23" t="s">
        <v>642</v>
      </c>
      <c r="G27" s="24" t="s">
        <v>643</v>
      </c>
      <c r="H27" s="37"/>
      <c r="I27" s="217"/>
      <c r="J27" s="430"/>
      <c r="K27" s="23" t="s">
        <v>642</v>
      </c>
      <c r="L27" s="24" t="s">
        <v>643</v>
      </c>
      <c r="M27" s="37"/>
      <c r="N27" s="217"/>
      <c r="O27" s="430"/>
      <c r="P27" s="23" t="s">
        <v>642</v>
      </c>
      <c r="Q27" s="24" t="s">
        <v>643</v>
      </c>
      <c r="R27" s="37"/>
      <c r="S27" s="217"/>
    </row>
    <row r="28" spans="1:19" s="22" customFormat="1" ht="21.75" hidden="1" customHeight="1">
      <c r="A28" s="25" t="s">
        <v>644</v>
      </c>
      <c r="B28" s="26" t="s">
        <v>645</v>
      </c>
      <c r="C28" s="37"/>
      <c r="D28" s="27"/>
      <c r="E28" s="430"/>
      <c r="F28" s="25" t="s">
        <v>644</v>
      </c>
      <c r="G28" s="26" t="s">
        <v>645</v>
      </c>
      <c r="H28" s="37"/>
      <c r="I28" s="27"/>
      <c r="J28" s="430"/>
      <c r="K28" s="25" t="s">
        <v>644</v>
      </c>
      <c r="L28" s="26" t="s">
        <v>645</v>
      </c>
      <c r="M28" s="37"/>
      <c r="N28" s="27"/>
      <c r="O28" s="430"/>
      <c r="P28" s="25" t="s">
        <v>644</v>
      </c>
      <c r="Q28" s="26" t="s">
        <v>645</v>
      </c>
      <c r="R28" s="37"/>
      <c r="S28" s="27"/>
    </row>
    <row r="29" spans="1:19" s="22" customFormat="1" ht="21.75" hidden="1" customHeight="1">
      <c r="A29" s="25" t="s">
        <v>646</v>
      </c>
      <c r="B29" s="26" t="s">
        <v>647</v>
      </c>
      <c r="C29" s="37"/>
      <c r="D29" s="27"/>
      <c r="E29" s="430"/>
      <c r="F29" s="25" t="s">
        <v>646</v>
      </c>
      <c r="G29" s="26" t="s">
        <v>647</v>
      </c>
      <c r="H29" s="37"/>
      <c r="I29" s="27"/>
      <c r="J29" s="430"/>
      <c r="K29" s="25" t="s">
        <v>646</v>
      </c>
      <c r="L29" s="26" t="s">
        <v>647</v>
      </c>
      <c r="M29" s="37"/>
      <c r="N29" s="27"/>
      <c r="O29" s="430"/>
      <c r="P29" s="25" t="s">
        <v>646</v>
      </c>
      <c r="Q29" s="26" t="s">
        <v>647</v>
      </c>
      <c r="R29" s="37"/>
      <c r="S29" s="27"/>
    </row>
    <row r="30" spans="1:19" s="22" customFormat="1" ht="21.75" hidden="1" customHeight="1">
      <c r="A30" s="23" t="s">
        <v>648</v>
      </c>
      <c r="B30" s="24" t="s">
        <v>649</v>
      </c>
      <c r="C30" s="37"/>
      <c r="D30" s="217"/>
      <c r="E30" s="430"/>
      <c r="F30" s="23" t="s">
        <v>648</v>
      </c>
      <c r="G30" s="24" t="s">
        <v>649</v>
      </c>
      <c r="H30" s="37"/>
      <c r="I30" s="217"/>
      <c r="J30" s="430"/>
      <c r="K30" s="23" t="s">
        <v>648</v>
      </c>
      <c r="L30" s="24" t="s">
        <v>649</v>
      </c>
      <c r="M30" s="37"/>
      <c r="N30" s="217"/>
      <c r="O30" s="430"/>
      <c r="P30" s="23" t="s">
        <v>648</v>
      </c>
      <c r="Q30" s="24" t="s">
        <v>649</v>
      </c>
      <c r="R30" s="37"/>
      <c r="S30" s="217"/>
    </row>
    <row r="31" spans="1:19" s="22" customFormat="1" ht="21.75" customHeight="1">
      <c r="A31" s="23" t="s">
        <v>555</v>
      </c>
      <c r="B31" s="24" t="s">
        <v>556</v>
      </c>
      <c r="C31" s="37"/>
      <c r="D31" s="217"/>
      <c r="E31" s="430"/>
      <c r="F31" s="23" t="s">
        <v>555</v>
      </c>
      <c r="G31" s="24" t="s">
        <v>556</v>
      </c>
      <c r="H31" s="37"/>
      <c r="I31" s="217"/>
      <c r="J31" s="430"/>
      <c r="K31" s="23" t="s">
        <v>555</v>
      </c>
      <c r="L31" s="24" t="s">
        <v>556</v>
      </c>
      <c r="M31" s="37"/>
      <c r="N31" s="217"/>
      <c r="O31" s="430"/>
      <c r="P31" s="23" t="s">
        <v>555</v>
      </c>
      <c r="Q31" s="24" t="s">
        <v>556</v>
      </c>
      <c r="R31" s="37"/>
      <c r="S31" s="217"/>
    </row>
    <row r="32" spans="1:19" s="22" customFormat="1" ht="21.75" customHeight="1">
      <c r="A32" s="23" t="s">
        <v>589</v>
      </c>
      <c r="B32" s="24" t="s">
        <v>590</v>
      </c>
      <c r="C32" s="37"/>
      <c r="D32" s="217"/>
      <c r="E32" s="430"/>
      <c r="F32" s="23" t="s">
        <v>589</v>
      </c>
      <c r="G32" s="24" t="s">
        <v>590</v>
      </c>
      <c r="H32" s="37"/>
      <c r="I32" s="217"/>
      <c r="J32" s="430"/>
      <c r="K32" s="23" t="s">
        <v>589</v>
      </c>
      <c r="L32" s="24" t="s">
        <v>590</v>
      </c>
      <c r="M32" s="37"/>
      <c r="N32" s="217"/>
      <c r="O32" s="430"/>
      <c r="P32" s="23" t="s">
        <v>589</v>
      </c>
      <c r="Q32" s="24" t="s">
        <v>590</v>
      </c>
      <c r="R32" s="37"/>
      <c r="S32" s="217"/>
    </row>
    <row r="33" spans="1:19" s="22" customFormat="1" ht="21.75" customHeight="1">
      <c r="A33" s="23" t="s">
        <v>583</v>
      </c>
      <c r="B33" s="24" t="s">
        <v>584</v>
      </c>
      <c r="C33" s="37"/>
      <c r="D33" s="217"/>
      <c r="E33" s="430"/>
      <c r="F33" s="23" t="s">
        <v>583</v>
      </c>
      <c r="G33" s="24" t="s">
        <v>584</v>
      </c>
      <c r="H33" s="37"/>
      <c r="I33" s="217"/>
      <c r="J33" s="430"/>
      <c r="K33" s="23" t="s">
        <v>583</v>
      </c>
      <c r="L33" s="24" t="s">
        <v>584</v>
      </c>
      <c r="M33" s="37"/>
      <c r="N33" s="217"/>
      <c r="O33" s="430"/>
      <c r="P33" s="23" t="s">
        <v>583</v>
      </c>
      <c r="Q33" s="24" t="s">
        <v>584</v>
      </c>
      <c r="R33" s="37"/>
      <c r="S33" s="217"/>
    </row>
    <row r="34" spans="1:19" s="22" customFormat="1" ht="21.75" customHeight="1">
      <c r="A34" s="23" t="s">
        <v>557</v>
      </c>
      <c r="B34" s="24" t="s">
        <v>558</v>
      </c>
      <c r="C34" s="37"/>
      <c r="D34" s="217"/>
      <c r="E34" s="430"/>
      <c r="F34" s="23" t="s">
        <v>557</v>
      </c>
      <c r="G34" s="24" t="s">
        <v>558</v>
      </c>
      <c r="H34" s="37"/>
      <c r="I34" s="217"/>
      <c r="J34" s="430"/>
      <c r="K34" s="23" t="s">
        <v>557</v>
      </c>
      <c r="L34" s="24" t="s">
        <v>558</v>
      </c>
      <c r="M34" s="37"/>
      <c r="N34" s="217"/>
      <c r="O34" s="430"/>
      <c r="P34" s="23" t="s">
        <v>557</v>
      </c>
      <c r="Q34" s="24" t="s">
        <v>558</v>
      </c>
      <c r="R34" s="37"/>
      <c r="S34" s="217"/>
    </row>
    <row r="35" spans="1:19" s="22" customFormat="1" ht="21.75" customHeight="1">
      <c r="A35" s="23" t="s">
        <v>559</v>
      </c>
      <c r="B35" s="24" t="s">
        <v>560</v>
      </c>
      <c r="C35" s="37"/>
      <c r="D35" s="217"/>
      <c r="E35" s="430"/>
      <c r="F35" s="23" t="s">
        <v>559</v>
      </c>
      <c r="G35" s="24" t="s">
        <v>560</v>
      </c>
      <c r="H35" s="37"/>
      <c r="I35" s="217"/>
      <c r="J35" s="430"/>
      <c r="K35" s="23" t="s">
        <v>559</v>
      </c>
      <c r="L35" s="24" t="s">
        <v>560</v>
      </c>
      <c r="M35" s="37"/>
      <c r="N35" s="217"/>
      <c r="O35" s="430"/>
      <c r="P35" s="23" t="s">
        <v>559</v>
      </c>
      <c r="Q35" s="24" t="s">
        <v>560</v>
      </c>
      <c r="R35" s="37"/>
      <c r="S35" s="217"/>
    </row>
    <row r="36" spans="1:19" s="22" customFormat="1" ht="21.75" customHeight="1">
      <c r="A36" s="23" t="s">
        <v>585</v>
      </c>
      <c r="B36" s="24" t="s">
        <v>586</v>
      </c>
      <c r="C36" s="37"/>
      <c r="D36" s="217"/>
      <c r="E36" s="430"/>
      <c r="F36" s="23" t="s">
        <v>585</v>
      </c>
      <c r="G36" s="24" t="s">
        <v>586</v>
      </c>
      <c r="H36" s="37"/>
      <c r="I36" s="217"/>
      <c r="J36" s="430"/>
      <c r="K36" s="23" t="s">
        <v>585</v>
      </c>
      <c r="L36" s="24" t="s">
        <v>586</v>
      </c>
      <c r="M36" s="37"/>
      <c r="N36" s="217"/>
      <c r="O36" s="430"/>
      <c r="P36" s="23" t="s">
        <v>585</v>
      </c>
      <c r="Q36" s="24" t="s">
        <v>586</v>
      </c>
      <c r="R36" s="37"/>
      <c r="S36" s="217"/>
    </row>
    <row r="37" spans="1:19" s="22" customFormat="1" ht="21.75" customHeight="1">
      <c r="A37" s="23" t="s">
        <v>650</v>
      </c>
      <c r="B37" s="24" t="s">
        <v>651</v>
      </c>
      <c r="C37" s="37"/>
      <c r="D37" s="217"/>
      <c r="E37" s="430"/>
      <c r="F37" s="23" t="s">
        <v>650</v>
      </c>
      <c r="G37" s="24" t="s">
        <v>651</v>
      </c>
      <c r="H37" s="37"/>
      <c r="I37" s="217"/>
      <c r="J37" s="430"/>
      <c r="K37" s="23" t="s">
        <v>650</v>
      </c>
      <c r="L37" s="24" t="s">
        <v>651</v>
      </c>
      <c r="M37" s="37"/>
      <c r="N37" s="217"/>
      <c r="O37" s="430"/>
      <c r="P37" s="23" t="s">
        <v>650</v>
      </c>
      <c r="Q37" s="24" t="s">
        <v>651</v>
      </c>
      <c r="R37" s="37"/>
      <c r="S37" s="217"/>
    </row>
    <row r="38" spans="1:19" s="22" customFormat="1" ht="21.75" customHeight="1">
      <c r="A38" s="23" t="s">
        <v>652</v>
      </c>
      <c r="B38" s="24" t="s">
        <v>653</v>
      </c>
      <c r="C38" s="37"/>
      <c r="D38" s="217"/>
      <c r="E38" s="430"/>
      <c r="F38" s="23" t="s">
        <v>652</v>
      </c>
      <c r="G38" s="24" t="s">
        <v>653</v>
      </c>
      <c r="H38" s="37"/>
      <c r="I38" s="217"/>
      <c r="J38" s="430"/>
      <c r="K38" s="23" t="s">
        <v>652</v>
      </c>
      <c r="L38" s="24" t="s">
        <v>653</v>
      </c>
      <c r="M38" s="37"/>
      <c r="N38" s="217"/>
      <c r="O38" s="430"/>
      <c r="P38" s="23" t="s">
        <v>652</v>
      </c>
      <c r="Q38" s="24" t="s">
        <v>653</v>
      </c>
      <c r="R38" s="37"/>
      <c r="S38" s="217"/>
    </row>
    <row r="39" spans="1:19" s="22" customFormat="1" ht="21.75" hidden="1" customHeight="1">
      <c r="A39" s="25" t="s">
        <v>654</v>
      </c>
      <c r="B39" s="26" t="s">
        <v>655</v>
      </c>
      <c r="C39" s="37"/>
      <c r="D39" s="27"/>
      <c r="E39" s="430"/>
      <c r="F39" s="25" t="s">
        <v>654</v>
      </c>
      <c r="G39" s="26" t="s">
        <v>655</v>
      </c>
      <c r="H39" s="37"/>
      <c r="I39" s="27"/>
      <c r="J39" s="430"/>
      <c r="K39" s="25" t="s">
        <v>654</v>
      </c>
      <c r="L39" s="26" t="s">
        <v>655</v>
      </c>
      <c r="M39" s="37"/>
      <c r="N39" s="27"/>
      <c r="O39" s="430"/>
      <c r="P39" s="25" t="s">
        <v>654</v>
      </c>
      <c r="Q39" s="26" t="s">
        <v>655</v>
      </c>
      <c r="R39" s="37"/>
      <c r="S39" s="27"/>
    </row>
    <row r="40" spans="1:19" s="22" customFormat="1" ht="21.75" hidden="1" customHeight="1">
      <c r="A40" s="25" t="s">
        <v>656</v>
      </c>
      <c r="B40" s="26" t="s">
        <v>657</v>
      </c>
      <c r="C40" s="37"/>
      <c r="D40" s="27"/>
      <c r="E40" s="430"/>
      <c r="F40" s="25" t="s">
        <v>656</v>
      </c>
      <c r="G40" s="26" t="s">
        <v>657</v>
      </c>
      <c r="H40" s="37"/>
      <c r="I40" s="27"/>
      <c r="J40" s="430"/>
      <c r="K40" s="25" t="s">
        <v>656</v>
      </c>
      <c r="L40" s="26" t="s">
        <v>657</v>
      </c>
      <c r="M40" s="37"/>
      <c r="N40" s="27"/>
      <c r="O40" s="430"/>
      <c r="P40" s="25" t="s">
        <v>656</v>
      </c>
      <c r="Q40" s="26" t="s">
        <v>657</v>
      </c>
      <c r="R40" s="37"/>
      <c r="S40" s="27"/>
    </row>
    <row r="41" spans="1:19" s="22" customFormat="1" ht="21.75" hidden="1" customHeight="1">
      <c r="A41" s="25" t="s">
        <v>658</v>
      </c>
      <c r="B41" s="26" t="s">
        <v>659</v>
      </c>
      <c r="C41" s="37"/>
      <c r="D41" s="27"/>
      <c r="E41" s="430"/>
      <c r="F41" s="25" t="s">
        <v>658</v>
      </c>
      <c r="G41" s="26" t="s">
        <v>659</v>
      </c>
      <c r="H41" s="37"/>
      <c r="I41" s="27"/>
      <c r="J41" s="430"/>
      <c r="K41" s="25" t="s">
        <v>658</v>
      </c>
      <c r="L41" s="26" t="s">
        <v>659</v>
      </c>
      <c r="M41" s="37"/>
      <c r="N41" s="27"/>
      <c r="O41" s="430"/>
      <c r="P41" s="25" t="s">
        <v>658</v>
      </c>
      <c r="Q41" s="26" t="s">
        <v>659</v>
      </c>
      <c r="R41" s="37"/>
      <c r="S41" s="27"/>
    </row>
    <row r="42" spans="1:19" s="22" customFormat="1" ht="21.75" hidden="1" customHeight="1">
      <c r="A42" s="25" t="s">
        <v>660</v>
      </c>
      <c r="B42" s="26" t="s">
        <v>661</v>
      </c>
      <c r="C42" s="37"/>
      <c r="D42" s="27"/>
      <c r="E42" s="430"/>
      <c r="F42" s="25" t="s">
        <v>660</v>
      </c>
      <c r="G42" s="26" t="s">
        <v>661</v>
      </c>
      <c r="H42" s="37"/>
      <c r="I42" s="27"/>
      <c r="J42" s="430"/>
      <c r="K42" s="25" t="s">
        <v>660</v>
      </c>
      <c r="L42" s="26" t="s">
        <v>661</v>
      </c>
      <c r="M42" s="37"/>
      <c r="N42" s="27"/>
      <c r="O42" s="430"/>
      <c r="P42" s="25" t="s">
        <v>660</v>
      </c>
      <c r="Q42" s="26" t="s">
        <v>661</v>
      </c>
      <c r="R42" s="37"/>
      <c r="S42" s="27"/>
    </row>
    <row r="43" spans="1:19" s="22" customFormat="1" ht="21.75" customHeight="1">
      <c r="A43" s="23" t="s">
        <v>105</v>
      </c>
      <c r="B43" s="23" t="s">
        <v>612</v>
      </c>
      <c r="C43" s="38"/>
      <c r="D43" s="217"/>
      <c r="E43" s="430"/>
      <c r="F43" s="23" t="s">
        <v>105</v>
      </c>
      <c r="G43" s="23" t="s">
        <v>612</v>
      </c>
      <c r="H43" s="38"/>
      <c r="I43" s="217"/>
      <c r="J43" s="430"/>
      <c r="K43" s="23" t="s">
        <v>105</v>
      </c>
      <c r="L43" s="23" t="s">
        <v>612</v>
      </c>
      <c r="M43" s="38"/>
      <c r="N43" s="217"/>
      <c r="O43" s="430"/>
      <c r="P43" s="23" t="s">
        <v>105</v>
      </c>
      <c r="Q43" s="23" t="s">
        <v>612</v>
      </c>
      <c r="R43" s="38"/>
      <c r="S43" s="217"/>
    </row>
    <row r="44" spans="1:19" s="22" customFormat="1" ht="21.75" customHeight="1">
      <c r="A44" s="23" t="s">
        <v>107</v>
      </c>
      <c r="B44" s="24" t="s">
        <v>564</v>
      </c>
      <c r="C44" s="37"/>
      <c r="D44" s="217"/>
      <c r="E44" s="430"/>
      <c r="F44" s="23" t="s">
        <v>107</v>
      </c>
      <c r="G44" s="24" t="s">
        <v>564</v>
      </c>
      <c r="H44" s="37"/>
      <c r="I44" s="217"/>
      <c r="J44" s="430"/>
      <c r="K44" s="23" t="s">
        <v>107</v>
      </c>
      <c r="L44" s="24" t="s">
        <v>564</v>
      </c>
      <c r="M44" s="37"/>
      <c r="N44" s="217"/>
      <c r="O44" s="430"/>
      <c r="P44" s="23" t="s">
        <v>107</v>
      </c>
      <c r="Q44" s="24" t="s">
        <v>564</v>
      </c>
      <c r="R44" s="37"/>
      <c r="S44" s="217"/>
    </row>
    <row r="45" spans="1:19" s="22" customFormat="1" ht="21.75" customHeight="1">
      <c r="A45" s="23" t="s">
        <v>108</v>
      </c>
      <c r="B45" s="24" t="s">
        <v>613</v>
      </c>
      <c r="C45" s="37"/>
      <c r="D45" s="217"/>
      <c r="E45" s="430"/>
      <c r="F45" s="23" t="s">
        <v>108</v>
      </c>
      <c r="G45" s="24" t="s">
        <v>613</v>
      </c>
      <c r="H45" s="37"/>
      <c r="I45" s="217"/>
      <c r="J45" s="430"/>
      <c r="K45" s="23" t="s">
        <v>108</v>
      </c>
      <c r="L45" s="24" t="s">
        <v>613</v>
      </c>
      <c r="M45" s="37"/>
      <c r="N45" s="217"/>
      <c r="O45" s="430"/>
      <c r="P45" s="23" t="s">
        <v>108</v>
      </c>
      <c r="Q45" s="24" t="s">
        <v>613</v>
      </c>
      <c r="R45" s="37"/>
      <c r="S45" s="217"/>
    </row>
    <row r="46" spans="1:19" s="22" customFormat="1" ht="21.75" customHeight="1">
      <c r="A46" s="23" t="s">
        <v>438</v>
      </c>
      <c r="B46" s="24" t="s">
        <v>614</v>
      </c>
      <c r="C46" s="37"/>
      <c r="D46" s="217"/>
      <c r="E46" s="430"/>
      <c r="F46" s="23" t="s">
        <v>438</v>
      </c>
      <c r="G46" s="24" t="s">
        <v>614</v>
      </c>
      <c r="H46" s="37"/>
      <c r="I46" s="217"/>
      <c r="J46" s="430"/>
      <c r="K46" s="23" t="s">
        <v>438</v>
      </c>
      <c r="L46" s="24" t="s">
        <v>614</v>
      </c>
      <c r="M46" s="37"/>
      <c r="N46" s="217"/>
      <c r="O46" s="430"/>
      <c r="P46" s="23" t="s">
        <v>438</v>
      </c>
      <c r="Q46" s="24" t="s">
        <v>614</v>
      </c>
      <c r="R46" s="37"/>
      <c r="S46" s="217"/>
    </row>
    <row r="47" spans="1:19" s="22" customFormat="1" ht="21.75" customHeight="1">
      <c r="A47" s="23" t="s">
        <v>662</v>
      </c>
      <c r="B47" s="24" t="s">
        <v>663</v>
      </c>
      <c r="C47" s="37"/>
      <c r="D47" s="217"/>
      <c r="E47" s="430"/>
      <c r="F47" s="23" t="s">
        <v>662</v>
      </c>
      <c r="G47" s="24" t="s">
        <v>663</v>
      </c>
      <c r="H47" s="37"/>
      <c r="I47" s="217"/>
      <c r="J47" s="430"/>
      <c r="K47" s="23" t="s">
        <v>662</v>
      </c>
      <c r="L47" s="24" t="s">
        <v>663</v>
      </c>
      <c r="M47" s="37"/>
      <c r="N47" s="217"/>
      <c r="O47" s="430"/>
      <c r="P47" s="23" t="s">
        <v>662</v>
      </c>
      <c r="Q47" s="24" t="s">
        <v>663</v>
      </c>
      <c r="R47" s="37"/>
      <c r="S47" s="217"/>
    </row>
    <row r="48" spans="1:19" s="22" customFormat="1" ht="21.75" customHeight="1">
      <c r="A48" s="23" t="s">
        <v>615</v>
      </c>
      <c r="B48" s="24" t="s">
        <v>616</v>
      </c>
      <c r="C48" s="37"/>
      <c r="D48" s="217"/>
      <c r="E48" s="430"/>
      <c r="F48" s="23" t="s">
        <v>615</v>
      </c>
      <c r="G48" s="24" t="s">
        <v>616</v>
      </c>
      <c r="H48" s="37"/>
      <c r="I48" s="217"/>
      <c r="J48" s="430"/>
      <c r="K48" s="23" t="s">
        <v>615</v>
      </c>
      <c r="L48" s="24" t="s">
        <v>616</v>
      </c>
      <c r="M48" s="37"/>
      <c r="N48" s="217"/>
      <c r="O48" s="430"/>
      <c r="P48" s="23" t="s">
        <v>615</v>
      </c>
      <c r="Q48" s="24" t="s">
        <v>616</v>
      </c>
      <c r="R48" s="37"/>
      <c r="S48" s="217"/>
    </row>
    <row r="49" spans="1:19" s="22" customFormat="1" ht="21.75" customHeight="1">
      <c r="A49" s="23" t="s">
        <v>114</v>
      </c>
      <c r="B49" s="24" t="s">
        <v>617</v>
      </c>
      <c r="C49" s="37"/>
      <c r="D49" s="217"/>
      <c r="E49" s="430"/>
      <c r="F49" s="23" t="s">
        <v>114</v>
      </c>
      <c r="G49" s="24" t="s">
        <v>617</v>
      </c>
      <c r="H49" s="37"/>
      <c r="I49" s="217"/>
      <c r="J49" s="430"/>
      <c r="K49" s="23" t="s">
        <v>114</v>
      </c>
      <c r="L49" s="24" t="s">
        <v>617</v>
      </c>
      <c r="M49" s="37"/>
      <c r="N49" s="217"/>
      <c r="O49" s="430"/>
      <c r="P49" s="23" t="s">
        <v>114</v>
      </c>
      <c r="Q49" s="24" t="s">
        <v>617</v>
      </c>
      <c r="R49" s="37"/>
      <c r="S49" s="217"/>
    </row>
    <row r="50" spans="1:19" s="22" customFormat="1" ht="21.75" customHeight="1">
      <c r="A50" s="23" t="s">
        <v>664</v>
      </c>
      <c r="B50" s="23" t="s">
        <v>665</v>
      </c>
      <c r="C50" s="38"/>
      <c r="D50" s="217"/>
      <c r="E50" s="430"/>
      <c r="F50" s="23" t="s">
        <v>664</v>
      </c>
      <c r="G50" s="23" t="s">
        <v>665</v>
      </c>
      <c r="H50" s="38"/>
      <c r="I50" s="217"/>
      <c r="J50" s="430"/>
      <c r="K50" s="23" t="s">
        <v>664</v>
      </c>
      <c r="L50" s="23" t="s">
        <v>665</v>
      </c>
      <c r="M50" s="38"/>
      <c r="N50" s="217"/>
      <c r="O50" s="430"/>
      <c r="P50" s="23" t="s">
        <v>664</v>
      </c>
      <c r="Q50" s="23" t="s">
        <v>665</v>
      </c>
      <c r="R50" s="38"/>
      <c r="S50" s="217"/>
    </row>
    <row r="51" spans="1:19" s="22" customFormat="1" ht="21.75" customHeight="1">
      <c r="A51" s="23" t="s">
        <v>570</v>
      </c>
      <c r="B51" s="24" t="s">
        <v>734</v>
      </c>
      <c r="C51" s="37"/>
      <c r="D51" s="217"/>
      <c r="E51" s="430"/>
      <c r="F51" s="23" t="s">
        <v>570</v>
      </c>
      <c r="G51" s="24" t="s">
        <v>734</v>
      </c>
      <c r="H51" s="37"/>
      <c r="I51" s="217"/>
      <c r="J51" s="430"/>
      <c r="K51" s="23" t="s">
        <v>570</v>
      </c>
      <c r="L51" s="24" t="s">
        <v>734</v>
      </c>
      <c r="M51" s="37"/>
      <c r="N51" s="217"/>
      <c r="O51" s="430"/>
      <c r="P51" s="23" t="s">
        <v>570</v>
      </c>
      <c r="Q51" s="24" t="s">
        <v>734</v>
      </c>
      <c r="R51" s="37"/>
      <c r="S51" s="217"/>
    </row>
    <row r="52" spans="1:19" s="22" customFormat="1" ht="21.75" hidden="1" customHeight="1">
      <c r="A52" s="25" t="s">
        <v>666</v>
      </c>
      <c r="B52" s="26" t="s">
        <v>667</v>
      </c>
      <c r="C52" s="37"/>
      <c r="D52" s="27"/>
      <c r="E52" s="430"/>
      <c r="F52" s="25" t="s">
        <v>666</v>
      </c>
      <c r="G52" s="26" t="s">
        <v>667</v>
      </c>
      <c r="H52" s="37"/>
      <c r="I52" s="27"/>
      <c r="J52" s="430"/>
      <c r="K52" s="25" t="s">
        <v>666</v>
      </c>
      <c r="L52" s="26" t="s">
        <v>667</v>
      </c>
      <c r="M52" s="37"/>
      <c r="N52" s="27"/>
      <c r="O52" s="430"/>
      <c r="P52" s="25" t="s">
        <v>666</v>
      </c>
      <c r="Q52" s="26" t="s">
        <v>667</v>
      </c>
      <c r="R52" s="37"/>
      <c r="S52" s="27"/>
    </row>
    <row r="53" spans="1:19" s="33" customFormat="1" ht="21.75" hidden="1" customHeight="1">
      <c r="A53" s="30" t="s">
        <v>668</v>
      </c>
      <c r="B53" s="31" t="s">
        <v>669</v>
      </c>
      <c r="C53" s="37"/>
      <c r="D53" s="32"/>
      <c r="E53" s="430"/>
      <c r="F53" s="30" t="s">
        <v>668</v>
      </c>
      <c r="G53" s="31" t="s">
        <v>669</v>
      </c>
      <c r="H53" s="37"/>
      <c r="I53" s="32"/>
      <c r="J53" s="430"/>
      <c r="K53" s="30" t="s">
        <v>668</v>
      </c>
      <c r="L53" s="31" t="s">
        <v>669</v>
      </c>
      <c r="M53" s="37"/>
      <c r="N53" s="32"/>
      <c r="O53" s="430"/>
      <c r="P53" s="30" t="s">
        <v>668</v>
      </c>
      <c r="Q53" s="31" t="s">
        <v>669</v>
      </c>
      <c r="R53" s="37"/>
      <c r="S53" s="32"/>
    </row>
    <row r="54" spans="1:19" s="22" customFormat="1" ht="21.75" hidden="1" customHeight="1">
      <c r="A54" s="25" t="s">
        <v>670</v>
      </c>
      <c r="B54" s="26" t="s">
        <v>671</v>
      </c>
      <c r="C54" s="37"/>
      <c r="D54" s="27"/>
      <c r="E54" s="430"/>
      <c r="F54" s="25" t="s">
        <v>670</v>
      </c>
      <c r="G54" s="26" t="s">
        <v>671</v>
      </c>
      <c r="H54" s="37"/>
      <c r="I54" s="27"/>
      <c r="J54" s="430"/>
      <c r="K54" s="25" t="s">
        <v>670</v>
      </c>
      <c r="L54" s="26" t="s">
        <v>671</v>
      </c>
      <c r="M54" s="37"/>
      <c r="N54" s="27"/>
      <c r="O54" s="430"/>
      <c r="P54" s="25" t="s">
        <v>670</v>
      </c>
      <c r="Q54" s="26" t="s">
        <v>671</v>
      </c>
      <c r="R54" s="37"/>
      <c r="S54" s="27"/>
    </row>
    <row r="55" spans="1:19" s="22" customFormat="1" ht="21.75" customHeight="1">
      <c r="A55" s="23" t="s">
        <v>116</v>
      </c>
      <c r="B55" s="24" t="s">
        <v>739</v>
      </c>
      <c r="C55" s="37"/>
      <c r="D55" s="217"/>
      <c r="E55" s="430"/>
      <c r="F55" s="23" t="s">
        <v>116</v>
      </c>
      <c r="G55" s="24" t="s">
        <v>739</v>
      </c>
      <c r="H55" s="37"/>
      <c r="I55" s="217"/>
      <c r="J55" s="430"/>
      <c r="K55" s="23" t="s">
        <v>116</v>
      </c>
      <c r="L55" s="24" t="s">
        <v>739</v>
      </c>
      <c r="M55" s="37"/>
      <c r="N55" s="217"/>
      <c r="O55" s="430"/>
      <c r="P55" s="23" t="s">
        <v>116</v>
      </c>
      <c r="Q55" s="24" t="s">
        <v>739</v>
      </c>
      <c r="R55" s="37"/>
      <c r="S55" s="217"/>
    </row>
    <row r="56" spans="1:19" s="22" customFormat="1" ht="21.75" customHeight="1">
      <c r="A56" s="23" t="s">
        <v>480</v>
      </c>
      <c r="B56" s="24" t="s">
        <v>741</v>
      </c>
      <c r="C56" s="37"/>
      <c r="D56" s="217"/>
      <c r="E56" s="430"/>
      <c r="F56" s="23" t="s">
        <v>480</v>
      </c>
      <c r="G56" s="24" t="s">
        <v>741</v>
      </c>
      <c r="H56" s="37"/>
      <c r="I56" s="217"/>
      <c r="J56" s="430"/>
      <c r="K56" s="23" t="s">
        <v>480</v>
      </c>
      <c r="L56" s="24" t="s">
        <v>741</v>
      </c>
      <c r="M56" s="37"/>
      <c r="N56" s="217"/>
      <c r="O56" s="430"/>
      <c r="P56" s="23" t="s">
        <v>480</v>
      </c>
      <c r="Q56" s="24" t="s">
        <v>741</v>
      </c>
      <c r="R56" s="37"/>
      <c r="S56" s="217"/>
    </row>
    <row r="57" spans="1:19" s="22" customFormat="1" ht="21.75" hidden="1" customHeight="1">
      <c r="A57" s="25" t="s">
        <v>673</v>
      </c>
      <c r="B57" s="26" t="s">
        <v>674</v>
      </c>
      <c r="C57" s="37"/>
      <c r="D57" s="27"/>
      <c r="E57" s="430"/>
      <c r="F57" s="25" t="s">
        <v>673</v>
      </c>
      <c r="G57" s="26" t="s">
        <v>674</v>
      </c>
      <c r="H57" s="37"/>
      <c r="I57" s="27"/>
      <c r="J57" s="430"/>
      <c r="K57" s="25" t="s">
        <v>673</v>
      </c>
      <c r="L57" s="26" t="s">
        <v>674</v>
      </c>
      <c r="M57" s="37"/>
      <c r="N57" s="27"/>
      <c r="O57" s="430"/>
      <c r="P57" s="25" t="s">
        <v>673</v>
      </c>
      <c r="Q57" s="26" t="s">
        <v>674</v>
      </c>
      <c r="R57" s="37"/>
      <c r="S57" s="27"/>
    </row>
    <row r="58" spans="1:19" s="22" customFormat="1" ht="21.75" hidden="1" customHeight="1">
      <c r="A58" s="25" t="s">
        <v>675</v>
      </c>
      <c r="B58" s="26" t="s">
        <v>553</v>
      </c>
      <c r="C58" s="37"/>
      <c r="D58" s="27"/>
      <c r="E58" s="430"/>
      <c r="F58" s="25" t="s">
        <v>675</v>
      </c>
      <c r="G58" s="26" t="s">
        <v>553</v>
      </c>
      <c r="H58" s="37"/>
      <c r="I58" s="27"/>
      <c r="J58" s="430"/>
      <c r="K58" s="25" t="s">
        <v>675</v>
      </c>
      <c r="L58" s="26" t="s">
        <v>553</v>
      </c>
      <c r="M58" s="37"/>
      <c r="N58" s="27"/>
      <c r="O58" s="430"/>
      <c r="P58" s="25" t="s">
        <v>675</v>
      </c>
      <c r="Q58" s="26" t="s">
        <v>553</v>
      </c>
      <c r="R58" s="37"/>
      <c r="S58" s="27"/>
    </row>
    <row r="59" spans="1:19" s="22" customFormat="1" ht="21.75" hidden="1" customHeight="1">
      <c r="A59" s="25" t="s">
        <v>676</v>
      </c>
      <c r="B59" s="26" t="s">
        <v>677</v>
      </c>
      <c r="C59" s="37"/>
      <c r="D59" s="27"/>
      <c r="E59" s="430"/>
      <c r="F59" s="25" t="s">
        <v>676</v>
      </c>
      <c r="G59" s="26" t="s">
        <v>677</v>
      </c>
      <c r="H59" s="37"/>
      <c r="I59" s="27"/>
      <c r="J59" s="430"/>
      <c r="K59" s="25" t="s">
        <v>676</v>
      </c>
      <c r="L59" s="26" t="s">
        <v>677</v>
      </c>
      <c r="M59" s="37"/>
      <c r="N59" s="27"/>
      <c r="O59" s="430"/>
      <c r="P59" s="25" t="s">
        <v>676</v>
      </c>
      <c r="Q59" s="26" t="s">
        <v>677</v>
      </c>
      <c r="R59" s="37"/>
      <c r="S59" s="27"/>
    </row>
    <row r="60" spans="1:19" s="22" customFormat="1" ht="21.75" hidden="1" customHeight="1">
      <c r="A60" s="25" t="s">
        <v>678</v>
      </c>
      <c r="B60" s="26" t="s">
        <v>679</v>
      </c>
      <c r="C60" s="37"/>
      <c r="D60" s="27"/>
      <c r="E60" s="430"/>
      <c r="F60" s="25" t="s">
        <v>678</v>
      </c>
      <c r="G60" s="26" t="s">
        <v>679</v>
      </c>
      <c r="H60" s="37"/>
      <c r="I60" s="27"/>
      <c r="J60" s="430"/>
      <c r="K60" s="25" t="s">
        <v>678</v>
      </c>
      <c r="L60" s="26" t="s">
        <v>679</v>
      </c>
      <c r="M60" s="37"/>
      <c r="N60" s="27"/>
      <c r="O60" s="430"/>
      <c r="P60" s="25" t="s">
        <v>678</v>
      </c>
      <c r="Q60" s="26" t="s">
        <v>679</v>
      </c>
      <c r="R60" s="37"/>
      <c r="S60" s="27"/>
    </row>
    <row r="61" spans="1:19" s="22" customFormat="1" ht="21.75" hidden="1" customHeight="1">
      <c r="A61" s="25" t="s">
        <v>680</v>
      </c>
      <c r="B61" s="26" t="s">
        <v>681</v>
      </c>
      <c r="C61" s="37"/>
      <c r="D61" s="27"/>
      <c r="E61" s="430"/>
      <c r="F61" s="25" t="s">
        <v>680</v>
      </c>
      <c r="G61" s="26" t="s">
        <v>681</v>
      </c>
      <c r="H61" s="37"/>
      <c r="I61" s="27"/>
      <c r="J61" s="430"/>
      <c r="K61" s="25" t="s">
        <v>680</v>
      </c>
      <c r="L61" s="26" t="s">
        <v>681</v>
      </c>
      <c r="M61" s="37"/>
      <c r="N61" s="27"/>
      <c r="O61" s="430"/>
      <c r="P61" s="25" t="s">
        <v>680</v>
      </c>
      <c r="Q61" s="26" t="s">
        <v>681</v>
      </c>
      <c r="R61" s="37"/>
      <c r="S61" s="27"/>
    </row>
    <row r="62" spans="1:19" s="22" customFormat="1" ht="21.75" hidden="1" customHeight="1">
      <c r="A62" s="25" t="s">
        <v>682</v>
      </c>
      <c r="B62" s="26" t="s">
        <v>683</v>
      </c>
      <c r="C62" s="37"/>
      <c r="D62" s="27"/>
      <c r="E62" s="430"/>
      <c r="F62" s="25" t="s">
        <v>682</v>
      </c>
      <c r="G62" s="26" t="s">
        <v>683</v>
      </c>
      <c r="H62" s="37"/>
      <c r="I62" s="27"/>
      <c r="J62" s="430"/>
      <c r="K62" s="25" t="s">
        <v>682</v>
      </c>
      <c r="L62" s="26" t="s">
        <v>683</v>
      </c>
      <c r="M62" s="37"/>
      <c r="N62" s="27"/>
      <c r="O62" s="430"/>
      <c r="P62" s="25" t="s">
        <v>682</v>
      </c>
      <c r="Q62" s="26" t="s">
        <v>683</v>
      </c>
      <c r="R62" s="37"/>
      <c r="S62" s="27"/>
    </row>
    <row r="63" spans="1:19" s="22" customFormat="1" ht="21.75" hidden="1" customHeight="1">
      <c r="A63" s="25" t="s">
        <v>684</v>
      </c>
      <c r="B63" s="26" t="s">
        <v>685</v>
      </c>
      <c r="C63" s="37"/>
      <c r="D63" s="27"/>
      <c r="E63" s="430"/>
      <c r="F63" s="25" t="s">
        <v>684</v>
      </c>
      <c r="G63" s="26" t="s">
        <v>685</v>
      </c>
      <c r="H63" s="37"/>
      <c r="I63" s="27"/>
      <c r="J63" s="430"/>
      <c r="K63" s="25" t="s">
        <v>684</v>
      </c>
      <c r="L63" s="26" t="s">
        <v>685</v>
      </c>
      <c r="M63" s="37"/>
      <c r="N63" s="27"/>
      <c r="O63" s="430"/>
      <c r="P63" s="25" t="s">
        <v>684</v>
      </c>
      <c r="Q63" s="26" t="s">
        <v>685</v>
      </c>
      <c r="R63" s="37"/>
      <c r="S63" s="27"/>
    </row>
    <row r="64" spans="1:19" s="22" customFormat="1" ht="21.75" customHeight="1">
      <c r="A64" s="23" t="s">
        <v>502</v>
      </c>
      <c r="B64" s="24" t="s">
        <v>623</v>
      </c>
      <c r="C64" s="37"/>
      <c r="D64" s="217"/>
      <c r="E64" s="430"/>
      <c r="F64" s="23" t="s">
        <v>502</v>
      </c>
      <c r="G64" s="24" t="s">
        <v>623</v>
      </c>
      <c r="H64" s="37"/>
      <c r="I64" s="217"/>
      <c r="J64" s="430"/>
      <c r="K64" s="23" t="s">
        <v>502</v>
      </c>
      <c r="L64" s="24" t="s">
        <v>623</v>
      </c>
      <c r="M64" s="37"/>
      <c r="N64" s="217"/>
      <c r="O64" s="430"/>
      <c r="P64" s="23" t="s">
        <v>502</v>
      </c>
      <c r="Q64" s="24" t="s">
        <v>623</v>
      </c>
      <c r="R64" s="37"/>
      <c r="S64" s="217"/>
    </row>
    <row r="65" spans="1:19" s="22" customFormat="1" ht="21.75" customHeight="1">
      <c r="A65" s="23" t="s">
        <v>504</v>
      </c>
      <c r="B65" s="24" t="s">
        <v>624</v>
      </c>
      <c r="C65" s="37"/>
      <c r="D65" s="217"/>
      <c r="E65" s="430"/>
      <c r="F65" s="23" t="s">
        <v>504</v>
      </c>
      <c r="G65" s="24" t="s">
        <v>624</v>
      </c>
      <c r="H65" s="37"/>
      <c r="I65" s="217"/>
      <c r="J65" s="430"/>
      <c r="K65" s="23" t="s">
        <v>504</v>
      </c>
      <c r="L65" s="24" t="s">
        <v>624</v>
      </c>
      <c r="M65" s="37"/>
      <c r="N65" s="217"/>
      <c r="O65" s="430"/>
      <c r="P65" s="23" t="s">
        <v>504</v>
      </c>
      <c r="Q65" s="24" t="s">
        <v>624</v>
      </c>
      <c r="R65" s="37"/>
      <c r="S65" s="217"/>
    </row>
    <row r="66" spans="1:19" s="22" customFormat="1" ht="21.75" customHeight="1">
      <c r="A66" s="23" t="s">
        <v>506</v>
      </c>
      <c r="B66" s="24" t="s">
        <v>625</v>
      </c>
      <c r="C66" s="37"/>
      <c r="D66" s="217"/>
      <c r="E66" s="430"/>
      <c r="F66" s="23" t="s">
        <v>506</v>
      </c>
      <c r="G66" s="24" t="s">
        <v>625</v>
      </c>
      <c r="H66" s="37"/>
      <c r="I66" s="217"/>
      <c r="J66" s="430"/>
      <c r="K66" s="23" t="s">
        <v>506</v>
      </c>
      <c r="L66" s="24" t="s">
        <v>625</v>
      </c>
      <c r="M66" s="37"/>
      <c r="N66" s="217"/>
      <c r="O66" s="430"/>
      <c r="P66" s="23" t="s">
        <v>506</v>
      </c>
      <c r="Q66" s="24" t="s">
        <v>625</v>
      </c>
      <c r="R66" s="37"/>
      <c r="S66" s="217"/>
    </row>
    <row r="67" spans="1:19" s="22" customFormat="1" ht="21.75" customHeight="1">
      <c r="A67" s="23" t="s">
        <v>110</v>
      </c>
      <c r="B67" s="24" t="s">
        <v>753</v>
      </c>
      <c r="C67" s="37"/>
      <c r="D67" s="217"/>
      <c r="E67" s="430"/>
      <c r="F67" s="23" t="s">
        <v>110</v>
      </c>
      <c r="G67" s="24" t="s">
        <v>753</v>
      </c>
      <c r="H67" s="37"/>
      <c r="I67" s="217"/>
      <c r="J67" s="430"/>
      <c r="K67" s="23" t="s">
        <v>110</v>
      </c>
      <c r="L67" s="24" t="s">
        <v>753</v>
      </c>
      <c r="M67" s="37"/>
      <c r="N67" s="217"/>
      <c r="O67" s="430"/>
      <c r="P67" s="23" t="s">
        <v>110</v>
      </c>
      <c r="Q67" s="24" t="s">
        <v>753</v>
      </c>
      <c r="R67" s="37"/>
      <c r="S67" s="217"/>
    </row>
    <row r="68" spans="1:19" s="22" customFormat="1" ht="21.75" customHeight="1">
      <c r="A68" s="23" t="s">
        <v>686</v>
      </c>
      <c r="B68" s="24" t="s">
        <v>687</v>
      </c>
      <c r="C68" s="37"/>
      <c r="D68" s="217"/>
      <c r="E68" s="430"/>
      <c r="F68" s="23" t="s">
        <v>686</v>
      </c>
      <c r="G68" s="24" t="s">
        <v>687</v>
      </c>
      <c r="H68" s="37"/>
      <c r="I68" s="217"/>
      <c r="J68" s="430"/>
      <c r="K68" s="23" t="s">
        <v>686</v>
      </c>
      <c r="L68" s="24" t="s">
        <v>687</v>
      </c>
      <c r="M68" s="37"/>
      <c r="N68" s="217"/>
      <c r="O68" s="430"/>
      <c r="P68" s="23" t="s">
        <v>686</v>
      </c>
      <c r="Q68" s="24" t="s">
        <v>687</v>
      </c>
      <c r="R68" s="37"/>
      <c r="S68" s="217"/>
    </row>
    <row r="69" spans="1:19" s="22" customFormat="1" ht="21.75" customHeight="1">
      <c r="A69" s="23" t="s">
        <v>118</v>
      </c>
      <c r="B69" s="24" t="s">
        <v>756</v>
      </c>
      <c r="C69" s="37"/>
      <c r="D69" s="217"/>
      <c r="E69" s="430"/>
      <c r="F69" s="23" t="s">
        <v>118</v>
      </c>
      <c r="G69" s="24" t="s">
        <v>756</v>
      </c>
      <c r="H69" s="37"/>
      <c r="I69" s="217"/>
      <c r="J69" s="430"/>
      <c r="K69" s="23" t="s">
        <v>118</v>
      </c>
      <c r="L69" s="24" t="s">
        <v>756</v>
      </c>
      <c r="M69" s="37"/>
      <c r="N69" s="217"/>
      <c r="O69" s="430"/>
      <c r="P69" s="23" t="s">
        <v>118</v>
      </c>
      <c r="Q69" s="24" t="s">
        <v>756</v>
      </c>
      <c r="R69" s="37"/>
      <c r="S69" s="217"/>
    </row>
    <row r="70" spans="1:19" s="22" customFormat="1" ht="21.75" customHeight="1">
      <c r="A70" s="23"/>
      <c r="B70" s="24"/>
      <c r="C70" s="37"/>
      <c r="D70" s="217"/>
      <c r="E70" s="430"/>
      <c r="F70" s="23"/>
      <c r="G70" s="24"/>
      <c r="H70" s="37"/>
      <c r="I70" s="217"/>
      <c r="J70" s="430"/>
      <c r="K70" s="23"/>
      <c r="L70" s="24"/>
      <c r="M70" s="37"/>
      <c r="N70" s="217"/>
      <c r="O70" s="430"/>
      <c r="P70" s="23"/>
      <c r="Q70" s="24"/>
      <c r="R70" s="37"/>
      <c r="S70" s="217"/>
    </row>
    <row r="71" spans="1:19" s="22" customFormat="1" ht="21.75" customHeight="1">
      <c r="A71" s="23"/>
      <c r="B71" s="24"/>
      <c r="C71" s="37"/>
      <c r="D71" s="217"/>
      <c r="E71" s="430"/>
      <c r="F71" s="23"/>
      <c r="G71" s="24"/>
      <c r="H71" s="37"/>
      <c r="I71" s="217"/>
      <c r="J71" s="430"/>
      <c r="K71" s="23"/>
      <c r="L71" s="24"/>
      <c r="M71" s="37"/>
      <c r="N71" s="217"/>
      <c r="O71" s="430"/>
      <c r="P71" s="23"/>
      <c r="Q71" s="24"/>
      <c r="R71" s="37"/>
      <c r="S71" s="217"/>
    </row>
    <row r="72" spans="1:19" s="22" customFormat="1" ht="21.75" customHeight="1">
      <c r="A72" s="23"/>
      <c r="B72" s="24"/>
      <c r="C72" s="37"/>
      <c r="D72" s="217"/>
      <c r="E72" s="430"/>
      <c r="F72" s="23"/>
      <c r="G72" s="24"/>
      <c r="H72" s="37"/>
      <c r="I72" s="217"/>
      <c r="J72" s="430"/>
      <c r="K72" s="23"/>
      <c r="L72" s="24"/>
      <c r="M72" s="37"/>
      <c r="N72" s="217"/>
      <c r="O72" s="430"/>
      <c r="P72" s="23"/>
      <c r="Q72" s="24"/>
      <c r="R72" s="37"/>
      <c r="S72" s="217"/>
    </row>
    <row r="73" spans="1:19" s="22" customFormat="1" ht="21.75" customHeight="1">
      <c r="A73" s="23"/>
      <c r="B73" s="24"/>
      <c r="C73" s="37"/>
      <c r="D73" s="217"/>
      <c r="E73" s="430"/>
      <c r="F73" s="23"/>
      <c r="G73" s="24"/>
      <c r="H73" s="37"/>
      <c r="I73" s="217"/>
      <c r="J73" s="430"/>
      <c r="K73" s="23"/>
      <c r="L73" s="24"/>
      <c r="M73" s="37"/>
      <c r="N73" s="217"/>
      <c r="O73" s="430"/>
      <c r="P73" s="23"/>
      <c r="Q73" s="24"/>
      <c r="R73" s="37"/>
      <c r="S73" s="217"/>
    </row>
    <row r="74" spans="1:19" ht="26.45" customHeight="1">
      <c r="A74" s="265" t="s">
        <v>187</v>
      </c>
      <c r="B74" s="432"/>
      <c r="C74" s="246"/>
      <c r="D74" s="35"/>
      <c r="E74" s="430"/>
      <c r="F74" s="432" t="s">
        <v>187</v>
      </c>
      <c r="G74" s="433"/>
      <c r="H74" s="246"/>
      <c r="I74" s="35"/>
      <c r="J74" s="430"/>
      <c r="K74" s="432" t="s">
        <v>187</v>
      </c>
      <c r="L74" s="433"/>
      <c r="M74" s="246"/>
      <c r="N74" s="35"/>
      <c r="O74" s="430"/>
      <c r="P74" s="265" t="s">
        <v>187</v>
      </c>
      <c r="Q74" s="432"/>
      <c r="R74" s="246"/>
      <c r="S74" s="35"/>
    </row>
    <row r="75" spans="1:19" ht="23.85" customHeight="1">
      <c r="A75" s="245" t="s">
        <v>577</v>
      </c>
      <c r="B75" s="245"/>
      <c r="C75" s="216"/>
      <c r="D75" s="227"/>
      <c r="E75" s="430"/>
      <c r="F75" s="245" t="s">
        <v>577</v>
      </c>
      <c r="G75" s="245"/>
      <c r="H75" s="216"/>
      <c r="I75" s="227"/>
      <c r="J75" s="430"/>
      <c r="K75" s="245" t="s">
        <v>577</v>
      </c>
      <c r="L75" s="245"/>
      <c r="M75" s="216"/>
      <c r="N75" s="227"/>
      <c r="O75" s="430"/>
      <c r="P75" s="245" t="s">
        <v>577</v>
      </c>
      <c r="Q75" s="245"/>
      <c r="R75" s="216"/>
      <c r="S75" s="227"/>
    </row>
    <row r="76" spans="1:19" ht="23.85" customHeight="1">
      <c r="A76" s="245" t="s">
        <v>578</v>
      </c>
      <c r="B76" s="245"/>
      <c r="C76" s="216"/>
      <c r="D76" s="227"/>
      <c r="E76" s="430"/>
      <c r="F76" s="245" t="s">
        <v>578</v>
      </c>
      <c r="G76" s="245"/>
      <c r="H76" s="216"/>
      <c r="I76" s="227"/>
      <c r="J76" s="430"/>
      <c r="K76" s="245" t="s">
        <v>578</v>
      </c>
      <c r="L76" s="245"/>
      <c r="M76" s="216"/>
      <c r="N76" s="227"/>
      <c r="O76" s="430"/>
      <c r="P76" s="245" t="s">
        <v>578</v>
      </c>
      <c r="Q76" s="245"/>
      <c r="R76" s="216"/>
      <c r="S76" s="227"/>
    </row>
    <row r="77" spans="1:19" ht="23.85" customHeight="1">
      <c r="A77" s="245" t="s">
        <v>579</v>
      </c>
      <c r="B77" s="245"/>
      <c r="C77" s="216"/>
      <c r="D77" s="227"/>
      <c r="E77" s="430"/>
      <c r="F77" s="245" t="s">
        <v>579</v>
      </c>
      <c r="G77" s="245"/>
      <c r="H77" s="216"/>
      <c r="I77" s="227"/>
      <c r="J77" s="430"/>
      <c r="K77" s="245" t="s">
        <v>579</v>
      </c>
      <c r="L77" s="245"/>
      <c r="M77" s="216"/>
      <c r="N77" s="227"/>
      <c r="O77" s="430"/>
      <c r="P77" s="245" t="s">
        <v>579</v>
      </c>
      <c r="Q77" s="245"/>
      <c r="R77" s="216"/>
      <c r="S77" s="227"/>
    </row>
    <row r="78" spans="1:19" s="34" customFormat="1" ht="30.2" hidden="1" customHeight="1">
      <c r="A78" s="275" t="s">
        <v>194</v>
      </c>
      <c r="B78" s="276"/>
      <c r="C78" s="276"/>
      <c r="D78" s="276"/>
      <c r="E78" s="430"/>
      <c r="F78" s="275" t="s">
        <v>194</v>
      </c>
      <c r="G78" s="276"/>
      <c r="H78" s="276"/>
      <c r="I78" s="276"/>
      <c r="J78" s="430"/>
      <c r="K78" s="275" t="s">
        <v>194</v>
      </c>
      <c r="L78" s="276"/>
      <c r="M78" s="276"/>
      <c r="N78" s="292"/>
      <c r="O78" s="430"/>
      <c r="P78" s="275" t="s">
        <v>194</v>
      </c>
      <c r="Q78" s="276"/>
      <c r="R78" s="276"/>
      <c r="S78" s="292"/>
    </row>
    <row r="79" spans="1:19" s="34" customFormat="1" ht="30.2" hidden="1" customHeight="1">
      <c r="A79" s="277" t="s">
        <v>195</v>
      </c>
      <c r="B79" s="278"/>
      <c r="C79" s="278"/>
      <c r="D79" s="278"/>
      <c r="E79" s="431"/>
      <c r="F79" s="277" t="s">
        <v>195</v>
      </c>
      <c r="G79" s="278"/>
      <c r="H79" s="278"/>
      <c r="I79" s="278"/>
      <c r="J79" s="431"/>
      <c r="K79" s="277" t="s">
        <v>195</v>
      </c>
      <c r="L79" s="278"/>
      <c r="M79" s="278"/>
      <c r="N79" s="291"/>
      <c r="O79" s="431"/>
      <c r="P79" s="277" t="s">
        <v>195</v>
      </c>
      <c r="Q79" s="278"/>
      <c r="R79" s="278"/>
      <c r="S79" s="291"/>
    </row>
    <row r="80" spans="1:19" ht="23.45" customHeight="1"/>
  </sheetData>
  <mergeCells count="24">
    <mergeCell ref="A79:D79"/>
    <mergeCell ref="F79:I79"/>
    <mergeCell ref="K79:N79"/>
    <mergeCell ref="P74:Q74"/>
    <mergeCell ref="A78:D78"/>
    <mergeCell ref="F78:I78"/>
    <mergeCell ref="K78:N78"/>
    <mergeCell ref="P78:S78"/>
    <mergeCell ref="F4:I4"/>
    <mergeCell ref="J4:J79"/>
    <mergeCell ref="K4:N4"/>
    <mergeCell ref="A1:S1"/>
    <mergeCell ref="A2:N2"/>
    <mergeCell ref="A3:D3"/>
    <mergeCell ref="F3:N3"/>
    <mergeCell ref="P3:S3"/>
    <mergeCell ref="P79:S79"/>
    <mergeCell ref="O4:O79"/>
    <mergeCell ref="F74:G74"/>
    <mergeCell ref="A4:D4"/>
    <mergeCell ref="E4:E79"/>
    <mergeCell ref="P4:S4"/>
    <mergeCell ref="A74:B74"/>
    <mergeCell ref="K74:L74"/>
  </mergeCells>
  <pageMargins left="0.39370078740157483" right="0" top="0.11811023622047245" bottom="0" header="0.31496062992125984" footer="0.31496062992125984"/>
  <pageSetup paperSize="9" scale="75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5E3E6-ADDC-4C45-B7DD-3C01F78C74DD}">
  <dimension ref="A1:O80"/>
  <sheetViews>
    <sheetView topLeftCell="A3" zoomScale="90" zoomScaleNormal="90" workbookViewId="0">
      <selection activeCell="A4" sqref="A4:S79"/>
    </sheetView>
  </sheetViews>
  <sheetFormatPr defaultColWidth="9" defaultRowHeight="18.75" customHeight="1"/>
  <cols>
    <col min="1" max="1" width="6" style="21" customWidth="1"/>
    <col min="2" max="2" width="15.25" style="21" customWidth="1"/>
    <col min="3" max="3" width="8.625" style="21" customWidth="1"/>
    <col min="4" max="4" width="0.375" style="21" customWidth="1"/>
    <col min="5" max="5" width="6" style="21" customWidth="1"/>
    <col min="6" max="6" width="15.25" style="21" customWidth="1"/>
    <col min="7" max="7" width="8.625" style="21" customWidth="1"/>
    <col min="8" max="8" width="0.375" style="21" customWidth="1"/>
    <col min="9" max="9" width="6" style="21" customWidth="1"/>
    <col min="10" max="10" width="15.25" style="21" customWidth="1"/>
    <col min="11" max="11" width="8.625" style="21" customWidth="1"/>
    <col min="12" max="12" width="0.375" style="21" customWidth="1"/>
    <col min="13" max="13" width="6" style="21" customWidth="1"/>
    <col min="14" max="14" width="15.25" style="21" customWidth="1"/>
    <col min="15" max="15" width="8.625" style="21" customWidth="1"/>
    <col min="16" max="16384" width="9" style="21"/>
  </cols>
  <sheetData>
    <row r="1" spans="1:15" ht="19.7" hidden="1" customHeight="1">
      <c r="A1" s="264" t="s">
        <v>144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</row>
    <row r="2" spans="1:15" ht="18.75" hidden="1" customHeight="1">
      <c r="A2" s="434" t="s">
        <v>1</v>
      </c>
      <c r="B2" s="434"/>
      <c r="C2" s="264"/>
      <c r="D2" s="264"/>
      <c r="E2" s="264"/>
      <c r="F2" s="264"/>
      <c r="G2" s="264"/>
      <c r="H2" s="264"/>
      <c r="I2" s="264"/>
      <c r="J2" s="264"/>
      <c r="K2" s="264"/>
    </row>
    <row r="3" spans="1:15" s="34" customFormat="1" ht="26.45" customHeight="1">
      <c r="A3" s="301" t="s">
        <v>144</v>
      </c>
      <c r="B3" s="301"/>
      <c r="C3" s="301"/>
      <c r="D3" s="213"/>
      <c r="E3" s="302" t="s">
        <v>293</v>
      </c>
      <c r="F3" s="302"/>
      <c r="G3" s="302"/>
      <c r="H3" s="302"/>
      <c r="I3" s="302"/>
      <c r="J3" s="302"/>
      <c r="K3" s="302"/>
      <c r="L3" s="212"/>
      <c r="M3" s="303" t="s">
        <v>458</v>
      </c>
      <c r="N3" s="303"/>
      <c r="O3" s="303"/>
    </row>
    <row r="4" spans="1:15" ht="25.5" customHeight="1">
      <c r="A4" s="295" t="s">
        <v>544</v>
      </c>
      <c r="B4" s="295"/>
      <c r="C4" s="295"/>
      <c r="D4" s="429"/>
      <c r="E4" s="295" t="s">
        <v>544</v>
      </c>
      <c r="F4" s="295"/>
      <c r="G4" s="295"/>
      <c r="H4" s="429"/>
      <c r="I4" s="295" t="s">
        <v>544</v>
      </c>
      <c r="J4" s="295"/>
      <c r="K4" s="295"/>
      <c r="L4" s="429"/>
      <c r="M4" s="295" t="s">
        <v>544</v>
      </c>
      <c r="N4" s="295"/>
      <c r="O4" s="295"/>
    </row>
    <row r="5" spans="1:15" ht="21.95" customHeight="1">
      <c r="A5" s="29" t="s">
        <v>93</v>
      </c>
      <c r="B5" s="220" t="s">
        <v>467</v>
      </c>
      <c r="C5" s="220" t="s">
        <v>10</v>
      </c>
      <c r="D5" s="430"/>
      <c r="E5" s="29" t="s">
        <v>93</v>
      </c>
      <c r="F5" s="220" t="s">
        <v>467</v>
      </c>
      <c r="G5" s="220" t="s">
        <v>10</v>
      </c>
      <c r="H5" s="430"/>
      <c r="I5" s="29" t="s">
        <v>93</v>
      </c>
      <c r="J5" s="220" t="s">
        <v>467</v>
      </c>
      <c r="K5" s="220" t="s">
        <v>10</v>
      </c>
      <c r="L5" s="430"/>
      <c r="M5" s="29" t="s">
        <v>93</v>
      </c>
      <c r="N5" s="220" t="s">
        <v>467</v>
      </c>
      <c r="O5" s="220" t="s">
        <v>10</v>
      </c>
    </row>
    <row r="6" spans="1:15" s="22" customFormat="1" ht="25.15" hidden="1" customHeight="1">
      <c r="A6" s="25" t="s">
        <v>626</v>
      </c>
      <c r="B6" s="26" t="s">
        <v>627</v>
      </c>
      <c r="C6" s="27"/>
      <c r="D6" s="430"/>
      <c r="E6" s="25" t="s">
        <v>626</v>
      </c>
      <c r="F6" s="26" t="s">
        <v>627</v>
      </c>
      <c r="G6" s="27"/>
      <c r="H6" s="430"/>
      <c r="I6" s="25" t="s">
        <v>626</v>
      </c>
      <c r="J6" s="26" t="s">
        <v>627</v>
      </c>
      <c r="K6" s="27"/>
      <c r="L6" s="430"/>
      <c r="M6" s="25" t="s">
        <v>626</v>
      </c>
      <c r="N6" s="26" t="s">
        <v>627</v>
      </c>
      <c r="O6" s="27"/>
    </row>
    <row r="7" spans="1:15" s="22" customFormat="1" ht="21.75" customHeight="1">
      <c r="A7" s="23" t="s">
        <v>689</v>
      </c>
      <c r="B7" s="24" t="s">
        <v>628</v>
      </c>
      <c r="C7" s="217"/>
      <c r="D7" s="430"/>
      <c r="E7" s="23" t="s">
        <v>689</v>
      </c>
      <c r="F7" s="24" t="s">
        <v>628</v>
      </c>
      <c r="G7" s="217"/>
      <c r="H7" s="430"/>
      <c r="I7" s="23" t="s">
        <v>689</v>
      </c>
      <c r="J7" s="24" t="s">
        <v>628</v>
      </c>
      <c r="K7" s="217"/>
      <c r="L7" s="430"/>
      <c r="M7" s="23" t="s">
        <v>689</v>
      </c>
      <c r="N7" s="24" t="s">
        <v>628</v>
      </c>
      <c r="O7" s="217"/>
    </row>
    <row r="8" spans="1:15" s="22" customFormat="1" ht="21.75" customHeight="1">
      <c r="A8" s="23" t="s">
        <v>690</v>
      </c>
      <c r="B8" s="24" t="s">
        <v>629</v>
      </c>
      <c r="C8" s="217"/>
      <c r="D8" s="430"/>
      <c r="E8" s="23" t="s">
        <v>690</v>
      </c>
      <c r="F8" s="24" t="s">
        <v>629</v>
      </c>
      <c r="G8" s="217"/>
      <c r="H8" s="430"/>
      <c r="I8" s="23" t="s">
        <v>690</v>
      </c>
      <c r="J8" s="24" t="s">
        <v>629</v>
      </c>
      <c r="K8" s="217"/>
      <c r="L8" s="430"/>
      <c r="M8" s="23" t="s">
        <v>690</v>
      </c>
      <c r="N8" s="24" t="s">
        <v>629</v>
      </c>
      <c r="O8" s="217"/>
    </row>
    <row r="9" spans="1:15" s="22" customFormat="1" ht="21.75" customHeight="1">
      <c r="A9" s="23" t="s">
        <v>691</v>
      </c>
      <c r="B9" s="24" t="s">
        <v>597</v>
      </c>
      <c r="C9" s="217"/>
      <c r="D9" s="430"/>
      <c r="E9" s="23" t="s">
        <v>691</v>
      </c>
      <c r="F9" s="24" t="s">
        <v>597</v>
      </c>
      <c r="G9" s="217"/>
      <c r="H9" s="430"/>
      <c r="I9" s="23" t="s">
        <v>691</v>
      </c>
      <c r="J9" s="24" t="s">
        <v>597</v>
      </c>
      <c r="K9" s="217"/>
      <c r="L9" s="430"/>
      <c r="M9" s="23" t="s">
        <v>691</v>
      </c>
      <c r="N9" s="24" t="s">
        <v>597</v>
      </c>
      <c r="O9" s="217"/>
    </row>
    <row r="10" spans="1:15" s="22" customFormat="1" ht="21.75" customHeight="1">
      <c r="A10" s="23" t="s">
        <v>692</v>
      </c>
      <c r="B10" s="24" t="s">
        <v>598</v>
      </c>
      <c r="C10" s="217"/>
      <c r="D10" s="430"/>
      <c r="E10" s="23" t="s">
        <v>692</v>
      </c>
      <c r="F10" s="24" t="s">
        <v>598</v>
      </c>
      <c r="G10" s="217"/>
      <c r="H10" s="430"/>
      <c r="I10" s="23" t="s">
        <v>692</v>
      </c>
      <c r="J10" s="24" t="s">
        <v>598</v>
      </c>
      <c r="K10" s="217"/>
      <c r="L10" s="430"/>
      <c r="M10" s="23" t="s">
        <v>692</v>
      </c>
      <c r="N10" s="24" t="s">
        <v>598</v>
      </c>
      <c r="O10" s="217"/>
    </row>
    <row r="11" spans="1:15" s="22" customFormat="1" ht="21.75" customHeight="1">
      <c r="A11" s="23" t="s">
        <v>693</v>
      </c>
      <c r="B11" s="24" t="s">
        <v>600</v>
      </c>
      <c r="C11" s="217"/>
      <c r="D11" s="430"/>
      <c r="E11" s="23" t="s">
        <v>693</v>
      </c>
      <c r="F11" s="24" t="s">
        <v>600</v>
      </c>
      <c r="G11" s="217"/>
      <c r="H11" s="430"/>
      <c r="I11" s="23" t="s">
        <v>693</v>
      </c>
      <c r="J11" s="24" t="s">
        <v>600</v>
      </c>
      <c r="K11" s="217"/>
      <c r="L11" s="430"/>
      <c r="M11" s="23" t="s">
        <v>693</v>
      </c>
      <c r="N11" s="24" t="s">
        <v>600</v>
      </c>
      <c r="O11" s="217"/>
    </row>
    <row r="12" spans="1:15" s="22" customFormat="1" ht="21.75" customHeight="1">
      <c r="A12" s="23" t="s">
        <v>694</v>
      </c>
      <c r="B12" s="24" t="s">
        <v>601</v>
      </c>
      <c r="C12" s="217"/>
      <c r="D12" s="430"/>
      <c r="E12" s="23" t="s">
        <v>694</v>
      </c>
      <c r="F12" s="24" t="s">
        <v>601</v>
      </c>
      <c r="G12" s="217"/>
      <c r="H12" s="430"/>
      <c r="I12" s="23" t="s">
        <v>694</v>
      </c>
      <c r="J12" s="24" t="s">
        <v>601</v>
      </c>
      <c r="K12" s="217"/>
      <c r="L12" s="430"/>
      <c r="M12" s="23" t="s">
        <v>694</v>
      </c>
      <c r="N12" s="24" t="s">
        <v>601</v>
      </c>
      <c r="O12" s="217"/>
    </row>
    <row r="13" spans="1:15" s="22" customFormat="1" ht="21.75" hidden="1" customHeight="1">
      <c r="A13" s="25" t="s">
        <v>695</v>
      </c>
      <c r="B13" s="26" t="s">
        <v>631</v>
      </c>
      <c r="C13" s="27"/>
      <c r="D13" s="430"/>
      <c r="E13" s="25" t="s">
        <v>695</v>
      </c>
      <c r="F13" s="26" t="s">
        <v>631</v>
      </c>
      <c r="G13" s="27"/>
      <c r="H13" s="430"/>
      <c r="I13" s="25" t="s">
        <v>695</v>
      </c>
      <c r="J13" s="26" t="s">
        <v>631</v>
      </c>
      <c r="K13" s="27"/>
      <c r="L13" s="430"/>
      <c r="M13" s="25" t="s">
        <v>695</v>
      </c>
      <c r="N13" s="26" t="s">
        <v>631</v>
      </c>
      <c r="O13" s="27"/>
    </row>
    <row r="14" spans="1:15" s="22" customFormat="1" ht="21.75" hidden="1" customHeight="1">
      <c r="A14" s="25" t="s">
        <v>696</v>
      </c>
      <c r="B14" s="26" t="s">
        <v>633</v>
      </c>
      <c r="C14" s="27"/>
      <c r="D14" s="430"/>
      <c r="E14" s="25" t="s">
        <v>696</v>
      </c>
      <c r="F14" s="26" t="s">
        <v>633</v>
      </c>
      <c r="G14" s="27"/>
      <c r="H14" s="430"/>
      <c r="I14" s="25" t="s">
        <v>696</v>
      </c>
      <c r="J14" s="26" t="s">
        <v>633</v>
      </c>
      <c r="K14" s="27"/>
      <c r="L14" s="430"/>
      <c r="M14" s="25" t="s">
        <v>696</v>
      </c>
      <c r="N14" s="26" t="s">
        <v>633</v>
      </c>
      <c r="O14" s="27"/>
    </row>
    <row r="15" spans="1:15" s="22" customFormat="1" ht="21.75" hidden="1" customHeight="1">
      <c r="A15" s="23" t="s">
        <v>697</v>
      </c>
      <c r="B15" s="24" t="s">
        <v>634</v>
      </c>
      <c r="C15" s="217"/>
      <c r="D15" s="430"/>
      <c r="E15" s="23" t="s">
        <v>697</v>
      </c>
      <c r="F15" s="24" t="s">
        <v>634</v>
      </c>
      <c r="G15" s="217"/>
      <c r="H15" s="430"/>
      <c r="I15" s="23" t="s">
        <v>697</v>
      </c>
      <c r="J15" s="24" t="s">
        <v>634</v>
      </c>
      <c r="K15" s="217"/>
      <c r="L15" s="430"/>
      <c r="M15" s="23" t="s">
        <v>697</v>
      </c>
      <c r="N15" s="24" t="s">
        <v>634</v>
      </c>
      <c r="O15" s="217"/>
    </row>
    <row r="16" spans="1:15" s="22" customFormat="1" ht="21.75" hidden="1" customHeight="1">
      <c r="A16" s="25" t="s">
        <v>698</v>
      </c>
      <c r="B16" s="26" t="s">
        <v>635</v>
      </c>
      <c r="C16" s="27"/>
      <c r="D16" s="430"/>
      <c r="E16" s="25" t="s">
        <v>698</v>
      </c>
      <c r="F16" s="26" t="s">
        <v>635</v>
      </c>
      <c r="G16" s="27"/>
      <c r="H16" s="430"/>
      <c r="I16" s="25" t="s">
        <v>698</v>
      </c>
      <c r="J16" s="26" t="s">
        <v>635</v>
      </c>
      <c r="K16" s="27"/>
      <c r="L16" s="430"/>
      <c r="M16" s="25" t="s">
        <v>698</v>
      </c>
      <c r="N16" s="26" t="s">
        <v>635</v>
      </c>
      <c r="O16" s="27"/>
    </row>
    <row r="17" spans="1:15" s="22" customFormat="1" ht="21.75" hidden="1" customHeight="1">
      <c r="A17" s="25" t="s">
        <v>699</v>
      </c>
      <c r="B17" s="26" t="s">
        <v>636</v>
      </c>
      <c r="C17" s="27"/>
      <c r="D17" s="430"/>
      <c r="E17" s="25" t="s">
        <v>699</v>
      </c>
      <c r="F17" s="26" t="s">
        <v>636</v>
      </c>
      <c r="G17" s="27"/>
      <c r="H17" s="430"/>
      <c r="I17" s="25" t="s">
        <v>699</v>
      </c>
      <c r="J17" s="26" t="s">
        <v>636</v>
      </c>
      <c r="K17" s="27"/>
      <c r="L17" s="430"/>
      <c r="M17" s="25" t="s">
        <v>699</v>
      </c>
      <c r="N17" s="26" t="s">
        <v>636</v>
      </c>
      <c r="O17" s="27"/>
    </row>
    <row r="18" spans="1:15" s="22" customFormat="1" ht="21.75" hidden="1" customHeight="1">
      <c r="A18" s="23" t="s">
        <v>700</v>
      </c>
      <c r="B18" s="24" t="s">
        <v>637</v>
      </c>
      <c r="C18" s="217"/>
      <c r="D18" s="430"/>
      <c r="E18" s="23" t="s">
        <v>700</v>
      </c>
      <c r="F18" s="24" t="s">
        <v>637</v>
      </c>
      <c r="G18" s="217"/>
      <c r="H18" s="430"/>
      <c r="I18" s="23" t="s">
        <v>700</v>
      </c>
      <c r="J18" s="24" t="s">
        <v>637</v>
      </c>
      <c r="K18" s="217"/>
      <c r="L18" s="430"/>
      <c r="M18" s="23" t="s">
        <v>700</v>
      </c>
      <c r="N18" s="24" t="s">
        <v>637</v>
      </c>
      <c r="O18" s="217"/>
    </row>
    <row r="19" spans="1:15" s="22" customFormat="1" ht="21.75" customHeight="1">
      <c r="A19" s="23" t="s">
        <v>701</v>
      </c>
      <c r="B19" s="24" t="s">
        <v>602</v>
      </c>
      <c r="C19" s="217"/>
      <c r="D19" s="430"/>
      <c r="E19" s="23" t="s">
        <v>701</v>
      </c>
      <c r="F19" s="24" t="s">
        <v>602</v>
      </c>
      <c r="G19" s="217"/>
      <c r="H19" s="430"/>
      <c r="I19" s="23" t="s">
        <v>701</v>
      </c>
      <c r="J19" s="24" t="s">
        <v>602</v>
      </c>
      <c r="K19" s="217"/>
      <c r="L19" s="430"/>
      <c r="M19" s="23" t="s">
        <v>701</v>
      </c>
      <c r="N19" s="24" t="s">
        <v>602</v>
      </c>
      <c r="O19" s="217"/>
    </row>
    <row r="20" spans="1:15" s="22" customFormat="1" ht="21.75" customHeight="1">
      <c r="A20" s="23" t="s">
        <v>702</v>
      </c>
      <c r="B20" s="24" t="s">
        <v>603</v>
      </c>
      <c r="C20" s="217"/>
      <c r="D20" s="430"/>
      <c r="E20" s="23" t="s">
        <v>702</v>
      </c>
      <c r="F20" s="24" t="s">
        <v>603</v>
      </c>
      <c r="G20" s="217"/>
      <c r="H20" s="430"/>
      <c r="I20" s="23" t="s">
        <v>702</v>
      </c>
      <c r="J20" s="24" t="s">
        <v>603</v>
      </c>
      <c r="K20" s="217"/>
      <c r="L20" s="430"/>
      <c r="M20" s="23" t="s">
        <v>702</v>
      </c>
      <c r="N20" s="24" t="s">
        <v>603</v>
      </c>
      <c r="O20" s="217"/>
    </row>
    <row r="21" spans="1:15" s="22" customFormat="1" ht="21.75" customHeight="1">
      <c r="A21" s="23" t="s">
        <v>703</v>
      </c>
      <c r="B21" s="24" t="s">
        <v>605</v>
      </c>
      <c r="C21" s="217"/>
      <c r="D21" s="430"/>
      <c r="E21" s="23" t="s">
        <v>703</v>
      </c>
      <c r="F21" s="24" t="s">
        <v>605</v>
      </c>
      <c r="G21" s="217"/>
      <c r="H21" s="430"/>
      <c r="I21" s="23" t="s">
        <v>703</v>
      </c>
      <c r="J21" s="24" t="s">
        <v>605</v>
      </c>
      <c r="K21" s="217"/>
      <c r="L21" s="430"/>
      <c r="M21" s="23" t="s">
        <v>703</v>
      </c>
      <c r="N21" s="24" t="s">
        <v>605</v>
      </c>
      <c r="O21" s="217"/>
    </row>
    <row r="22" spans="1:15" s="22" customFormat="1" ht="21.75" customHeight="1">
      <c r="A22" s="23" t="s">
        <v>704</v>
      </c>
      <c r="B22" s="24" t="s">
        <v>607</v>
      </c>
      <c r="C22" s="217"/>
      <c r="D22" s="430"/>
      <c r="E22" s="23" t="s">
        <v>704</v>
      </c>
      <c r="F22" s="24" t="s">
        <v>607</v>
      </c>
      <c r="G22" s="217"/>
      <c r="H22" s="430"/>
      <c r="I22" s="23" t="s">
        <v>704</v>
      </c>
      <c r="J22" s="24" t="s">
        <v>607</v>
      </c>
      <c r="K22" s="217"/>
      <c r="L22" s="430"/>
      <c r="M22" s="23" t="s">
        <v>704</v>
      </c>
      <c r="N22" s="24" t="s">
        <v>607</v>
      </c>
      <c r="O22" s="217"/>
    </row>
    <row r="23" spans="1:15" s="22" customFormat="1" ht="21.75" customHeight="1">
      <c r="A23" s="23" t="s">
        <v>705</v>
      </c>
      <c r="B23" s="24" t="s">
        <v>609</v>
      </c>
      <c r="C23" s="217"/>
      <c r="D23" s="430"/>
      <c r="E23" s="23" t="s">
        <v>705</v>
      </c>
      <c r="F23" s="24" t="s">
        <v>609</v>
      </c>
      <c r="G23" s="217"/>
      <c r="H23" s="430"/>
      <c r="I23" s="23" t="s">
        <v>705</v>
      </c>
      <c r="J23" s="24" t="s">
        <v>609</v>
      </c>
      <c r="K23" s="217"/>
      <c r="L23" s="430"/>
      <c r="M23" s="23" t="s">
        <v>705</v>
      </c>
      <c r="N23" s="24" t="s">
        <v>609</v>
      </c>
      <c r="O23" s="217"/>
    </row>
    <row r="24" spans="1:15" s="22" customFormat="1" ht="21.75" customHeight="1">
      <c r="A24" s="23" t="s">
        <v>706</v>
      </c>
      <c r="B24" s="24" t="s">
        <v>611</v>
      </c>
      <c r="C24" s="217"/>
      <c r="D24" s="430"/>
      <c r="E24" s="23" t="s">
        <v>706</v>
      </c>
      <c r="F24" s="24" t="s">
        <v>611</v>
      </c>
      <c r="G24" s="217"/>
      <c r="H24" s="430"/>
      <c r="I24" s="23" t="s">
        <v>706</v>
      </c>
      <c r="J24" s="24" t="s">
        <v>611</v>
      </c>
      <c r="K24" s="217"/>
      <c r="L24" s="430"/>
      <c r="M24" s="23" t="s">
        <v>706</v>
      </c>
      <c r="N24" s="24" t="s">
        <v>611</v>
      </c>
      <c r="O24" s="217"/>
    </row>
    <row r="25" spans="1:15" s="22" customFormat="1" ht="21.75" hidden="1" customHeight="1">
      <c r="A25" s="25" t="s">
        <v>707</v>
      </c>
      <c r="B25" s="26" t="s">
        <v>639</v>
      </c>
      <c r="C25" s="27"/>
      <c r="D25" s="430"/>
      <c r="E25" s="25" t="s">
        <v>707</v>
      </c>
      <c r="F25" s="26" t="s">
        <v>639</v>
      </c>
      <c r="G25" s="27"/>
      <c r="H25" s="430"/>
      <c r="I25" s="25" t="s">
        <v>707</v>
      </c>
      <c r="J25" s="26" t="s">
        <v>639</v>
      </c>
      <c r="K25" s="27"/>
      <c r="L25" s="430"/>
      <c r="M25" s="25" t="s">
        <v>707</v>
      </c>
      <c r="N25" s="26" t="s">
        <v>639</v>
      </c>
      <c r="O25" s="27"/>
    </row>
    <row r="26" spans="1:15" s="22" customFormat="1" ht="21.75" hidden="1" customHeight="1">
      <c r="A26" s="25" t="s">
        <v>708</v>
      </c>
      <c r="B26" s="26" t="s">
        <v>641</v>
      </c>
      <c r="C26" s="27"/>
      <c r="D26" s="430"/>
      <c r="E26" s="25" t="s">
        <v>708</v>
      </c>
      <c r="F26" s="26" t="s">
        <v>641</v>
      </c>
      <c r="G26" s="27"/>
      <c r="H26" s="430"/>
      <c r="I26" s="25" t="s">
        <v>708</v>
      </c>
      <c r="J26" s="26" t="s">
        <v>641</v>
      </c>
      <c r="K26" s="27"/>
      <c r="L26" s="430"/>
      <c r="M26" s="25" t="s">
        <v>708</v>
      </c>
      <c r="N26" s="26" t="s">
        <v>641</v>
      </c>
      <c r="O26" s="27"/>
    </row>
    <row r="27" spans="1:15" s="22" customFormat="1" ht="21.75" customHeight="1">
      <c r="A27" s="23" t="s">
        <v>709</v>
      </c>
      <c r="B27" s="24" t="s">
        <v>643</v>
      </c>
      <c r="C27" s="217"/>
      <c r="D27" s="430"/>
      <c r="E27" s="23" t="s">
        <v>709</v>
      </c>
      <c r="F27" s="24" t="s">
        <v>643</v>
      </c>
      <c r="G27" s="217"/>
      <c r="H27" s="430"/>
      <c r="I27" s="23" t="s">
        <v>709</v>
      </c>
      <c r="J27" s="24" t="s">
        <v>643</v>
      </c>
      <c r="K27" s="217"/>
      <c r="L27" s="430"/>
      <c r="M27" s="23" t="s">
        <v>709</v>
      </c>
      <c r="N27" s="24" t="s">
        <v>643</v>
      </c>
      <c r="O27" s="217"/>
    </row>
    <row r="28" spans="1:15" s="22" customFormat="1" ht="21.75" hidden="1" customHeight="1">
      <c r="A28" s="25" t="s">
        <v>710</v>
      </c>
      <c r="B28" s="26" t="s">
        <v>645</v>
      </c>
      <c r="C28" s="27"/>
      <c r="D28" s="430"/>
      <c r="E28" s="25" t="s">
        <v>710</v>
      </c>
      <c r="F28" s="26" t="s">
        <v>645</v>
      </c>
      <c r="G28" s="27"/>
      <c r="H28" s="430"/>
      <c r="I28" s="25" t="s">
        <v>710</v>
      </c>
      <c r="J28" s="26" t="s">
        <v>645</v>
      </c>
      <c r="K28" s="27"/>
      <c r="L28" s="430"/>
      <c r="M28" s="25" t="s">
        <v>710</v>
      </c>
      <c r="N28" s="26" t="s">
        <v>645</v>
      </c>
      <c r="O28" s="27"/>
    </row>
    <row r="29" spans="1:15" s="22" customFormat="1" ht="21.75" hidden="1" customHeight="1">
      <c r="A29" s="25" t="s">
        <v>711</v>
      </c>
      <c r="B29" s="26" t="s">
        <v>647</v>
      </c>
      <c r="C29" s="27"/>
      <c r="D29" s="430"/>
      <c r="E29" s="25" t="s">
        <v>711</v>
      </c>
      <c r="F29" s="26" t="s">
        <v>647</v>
      </c>
      <c r="G29" s="27"/>
      <c r="H29" s="430"/>
      <c r="I29" s="25" t="s">
        <v>711</v>
      </c>
      <c r="J29" s="26" t="s">
        <v>647</v>
      </c>
      <c r="K29" s="27"/>
      <c r="L29" s="430"/>
      <c r="M29" s="25" t="s">
        <v>711</v>
      </c>
      <c r="N29" s="26" t="s">
        <v>647</v>
      </c>
      <c r="O29" s="27"/>
    </row>
    <row r="30" spans="1:15" s="22" customFormat="1" ht="21.75" hidden="1" customHeight="1">
      <c r="A30" s="23" t="s">
        <v>712</v>
      </c>
      <c r="B30" s="24" t="s">
        <v>649</v>
      </c>
      <c r="C30" s="217"/>
      <c r="D30" s="430"/>
      <c r="E30" s="23" t="s">
        <v>712</v>
      </c>
      <c r="F30" s="24" t="s">
        <v>649</v>
      </c>
      <c r="G30" s="217"/>
      <c r="H30" s="430"/>
      <c r="I30" s="23" t="s">
        <v>712</v>
      </c>
      <c r="J30" s="24" t="s">
        <v>649</v>
      </c>
      <c r="K30" s="217"/>
      <c r="L30" s="430"/>
      <c r="M30" s="23" t="s">
        <v>712</v>
      </c>
      <c r="N30" s="24" t="s">
        <v>649</v>
      </c>
      <c r="O30" s="217"/>
    </row>
    <row r="31" spans="1:15" s="22" customFormat="1" ht="21.75" customHeight="1">
      <c r="A31" s="23" t="s">
        <v>713</v>
      </c>
      <c r="B31" s="24" t="s">
        <v>556</v>
      </c>
      <c r="C31" s="217"/>
      <c r="D31" s="430"/>
      <c r="E31" s="23" t="s">
        <v>713</v>
      </c>
      <c r="F31" s="24" t="s">
        <v>556</v>
      </c>
      <c r="G31" s="217"/>
      <c r="H31" s="430"/>
      <c r="I31" s="23" t="s">
        <v>713</v>
      </c>
      <c r="J31" s="24" t="s">
        <v>556</v>
      </c>
      <c r="K31" s="217"/>
      <c r="L31" s="430"/>
      <c r="M31" s="23" t="s">
        <v>713</v>
      </c>
      <c r="N31" s="24" t="s">
        <v>556</v>
      </c>
      <c r="O31" s="217"/>
    </row>
    <row r="32" spans="1:15" s="22" customFormat="1" ht="21.75" customHeight="1">
      <c r="A32" s="23" t="s">
        <v>714</v>
      </c>
      <c r="B32" s="24" t="s">
        <v>590</v>
      </c>
      <c r="C32" s="217"/>
      <c r="D32" s="430"/>
      <c r="E32" s="23" t="s">
        <v>714</v>
      </c>
      <c r="F32" s="24" t="s">
        <v>590</v>
      </c>
      <c r="G32" s="217"/>
      <c r="H32" s="430"/>
      <c r="I32" s="23" t="s">
        <v>714</v>
      </c>
      <c r="J32" s="24" t="s">
        <v>590</v>
      </c>
      <c r="K32" s="217"/>
      <c r="L32" s="430"/>
      <c r="M32" s="23" t="s">
        <v>714</v>
      </c>
      <c r="N32" s="24" t="s">
        <v>590</v>
      </c>
      <c r="O32" s="217"/>
    </row>
    <row r="33" spans="1:15" s="22" customFormat="1" ht="21.75" customHeight="1">
      <c r="A33" s="23" t="s">
        <v>715</v>
      </c>
      <c r="B33" s="24" t="s">
        <v>584</v>
      </c>
      <c r="C33" s="217"/>
      <c r="D33" s="430"/>
      <c r="E33" s="23" t="s">
        <v>715</v>
      </c>
      <c r="F33" s="24" t="s">
        <v>584</v>
      </c>
      <c r="G33" s="217"/>
      <c r="H33" s="430"/>
      <c r="I33" s="23" t="s">
        <v>715</v>
      </c>
      <c r="J33" s="24" t="s">
        <v>584</v>
      </c>
      <c r="K33" s="217"/>
      <c r="L33" s="430"/>
      <c r="M33" s="23" t="s">
        <v>715</v>
      </c>
      <c r="N33" s="24" t="s">
        <v>584</v>
      </c>
      <c r="O33" s="217"/>
    </row>
    <row r="34" spans="1:15" s="22" customFormat="1" ht="21.75" customHeight="1">
      <c r="A34" s="23" t="s">
        <v>716</v>
      </c>
      <c r="B34" s="24" t="s">
        <v>558</v>
      </c>
      <c r="C34" s="217"/>
      <c r="D34" s="430"/>
      <c r="E34" s="23" t="s">
        <v>716</v>
      </c>
      <c r="F34" s="24" t="s">
        <v>558</v>
      </c>
      <c r="G34" s="217"/>
      <c r="H34" s="430"/>
      <c r="I34" s="23" t="s">
        <v>716</v>
      </c>
      <c r="J34" s="24" t="s">
        <v>558</v>
      </c>
      <c r="K34" s="217"/>
      <c r="L34" s="430"/>
      <c r="M34" s="23" t="s">
        <v>716</v>
      </c>
      <c r="N34" s="24" t="s">
        <v>558</v>
      </c>
      <c r="O34" s="217"/>
    </row>
    <row r="35" spans="1:15" s="22" customFormat="1" ht="21.75" customHeight="1">
      <c r="A35" s="23" t="s">
        <v>717</v>
      </c>
      <c r="B35" s="24" t="s">
        <v>560</v>
      </c>
      <c r="C35" s="217"/>
      <c r="D35" s="430"/>
      <c r="E35" s="23" t="s">
        <v>717</v>
      </c>
      <c r="F35" s="24" t="s">
        <v>560</v>
      </c>
      <c r="G35" s="217"/>
      <c r="H35" s="430"/>
      <c r="I35" s="23" t="s">
        <v>717</v>
      </c>
      <c r="J35" s="24" t="s">
        <v>560</v>
      </c>
      <c r="K35" s="217"/>
      <c r="L35" s="430"/>
      <c r="M35" s="23" t="s">
        <v>717</v>
      </c>
      <c r="N35" s="24" t="s">
        <v>560</v>
      </c>
      <c r="O35" s="217"/>
    </row>
    <row r="36" spans="1:15" s="22" customFormat="1" ht="21.75" customHeight="1">
      <c r="A36" s="23" t="s">
        <v>718</v>
      </c>
      <c r="B36" s="24" t="s">
        <v>586</v>
      </c>
      <c r="C36" s="217"/>
      <c r="D36" s="430"/>
      <c r="E36" s="23" t="s">
        <v>718</v>
      </c>
      <c r="F36" s="24" t="s">
        <v>586</v>
      </c>
      <c r="G36" s="217"/>
      <c r="H36" s="430"/>
      <c r="I36" s="23" t="s">
        <v>718</v>
      </c>
      <c r="J36" s="24" t="s">
        <v>586</v>
      </c>
      <c r="K36" s="217"/>
      <c r="L36" s="430"/>
      <c r="M36" s="23" t="s">
        <v>718</v>
      </c>
      <c r="N36" s="24" t="s">
        <v>586</v>
      </c>
      <c r="O36" s="217"/>
    </row>
    <row r="37" spans="1:15" s="22" customFormat="1" ht="21.75" customHeight="1">
      <c r="A37" s="23" t="s">
        <v>719</v>
      </c>
      <c r="B37" s="24" t="s">
        <v>651</v>
      </c>
      <c r="C37" s="217"/>
      <c r="D37" s="430"/>
      <c r="E37" s="23" t="s">
        <v>719</v>
      </c>
      <c r="F37" s="24" t="s">
        <v>651</v>
      </c>
      <c r="G37" s="217"/>
      <c r="H37" s="430"/>
      <c r="I37" s="23" t="s">
        <v>719</v>
      </c>
      <c r="J37" s="24" t="s">
        <v>651</v>
      </c>
      <c r="K37" s="217"/>
      <c r="L37" s="430"/>
      <c r="M37" s="23" t="s">
        <v>719</v>
      </c>
      <c r="N37" s="24" t="s">
        <v>651</v>
      </c>
      <c r="O37" s="217"/>
    </row>
    <row r="38" spans="1:15" s="22" customFormat="1" ht="21.75" customHeight="1">
      <c r="A38" s="23" t="s">
        <v>720</v>
      </c>
      <c r="B38" s="24" t="s">
        <v>653</v>
      </c>
      <c r="C38" s="217"/>
      <c r="D38" s="430"/>
      <c r="E38" s="23" t="s">
        <v>720</v>
      </c>
      <c r="F38" s="24" t="s">
        <v>653</v>
      </c>
      <c r="G38" s="217"/>
      <c r="H38" s="430"/>
      <c r="I38" s="23" t="s">
        <v>720</v>
      </c>
      <c r="J38" s="24" t="s">
        <v>653</v>
      </c>
      <c r="K38" s="217"/>
      <c r="L38" s="430"/>
      <c r="M38" s="23" t="s">
        <v>720</v>
      </c>
      <c r="N38" s="24" t="s">
        <v>653</v>
      </c>
      <c r="O38" s="217"/>
    </row>
    <row r="39" spans="1:15" s="22" customFormat="1" ht="21.75" hidden="1" customHeight="1">
      <c r="A39" s="25" t="s">
        <v>721</v>
      </c>
      <c r="B39" s="26" t="s">
        <v>655</v>
      </c>
      <c r="C39" s="27"/>
      <c r="D39" s="430"/>
      <c r="E39" s="25" t="s">
        <v>721</v>
      </c>
      <c r="F39" s="26" t="s">
        <v>655</v>
      </c>
      <c r="G39" s="27"/>
      <c r="H39" s="430"/>
      <c r="I39" s="25" t="s">
        <v>721</v>
      </c>
      <c r="J39" s="26" t="s">
        <v>655</v>
      </c>
      <c r="K39" s="27"/>
      <c r="L39" s="430"/>
      <c r="M39" s="25" t="s">
        <v>721</v>
      </c>
      <c r="N39" s="26" t="s">
        <v>655</v>
      </c>
      <c r="O39" s="27"/>
    </row>
    <row r="40" spans="1:15" s="22" customFormat="1" ht="21.75" hidden="1" customHeight="1">
      <c r="A40" s="25" t="s">
        <v>722</v>
      </c>
      <c r="B40" s="26" t="s">
        <v>657</v>
      </c>
      <c r="C40" s="27"/>
      <c r="D40" s="430"/>
      <c r="E40" s="25" t="s">
        <v>722</v>
      </c>
      <c r="F40" s="26" t="s">
        <v>657</v>
      </c>
      <c r="G40" s="27"/>
      <c r="H40" s="430"/>
      <c r="I40" s="25" t="s">
        <v>722</v>
      </c>
      <c r="J40" s="26" t="s">
        <v>657</v>
      </c>
      <c r="K40" s="27"/>
      <c r="L40" s="430"/>
      <c r="M40" s="25" t="s">
        <v>722</v>
      </c>
      <c r="N40" s="26" t="s">
        <v>657</v>
      </c>
      <c r="O40" s="27"/>
    </row>
    <row r="41" spans="1:15" s="22" customFormat="1" ht="21.75" hidden="1" customHeight="1">
      <c r="A41" s="25" t="s">
        <v>723</v>
      </c>
      <c r="B41" s="26" t="s">
        <v>659</v>
      </c>
      <c r="C41" s="27"/>
      <c r="D41" s="430"/>
      <c r="E41" s="25" t="s">
        <v>723</v>
      </c>
      <c r="F41" s="26" t="s">
        <v>659</v>
      </c>
      <c r="G41" s="27"/>
      <c r="H41" s="430"/>
      <c r="I41" s="25" t="s">
        <v>723</v>
      </c>
      <c r="J41" s="26" t="s">
        <v>659</v>
      </c>
      <c r="K41" s="27"/>
      <c r="L41" s="430"/>
      <c r="M41" s="25" t="s">
        <v>723</v>
      </c>
      <c r="N41" s="26" t="s">
        <v>659</v>
      </c>
      <c r="O41" s="27"/>
    </row>
    <row r="42" spans="1:15" s="22" customFormat="1" ht="21.75" hidden="1" customHeight="1">
      <c r="A42" s="25" t="s">
        <v>724</v>
      </c>
      <c r="B42" s="26" t="s">
        <v>661</v>
      </c>
      <c r="C42" s="27"/>
      <c r="D42" s="430"/>
      <c r="E42" s="25" t="s">
        <v>724</v>
      </c>
      <c r="F42" s="26" t="s">
        <v>661</v>
      </c>
      <c r="G42" s="27"/>
      <c r="H42" s="430"/>
      <c r="I42" s="25" t="s">
        <v>724</v>
      </c>
      <c r="J42" s="26" t="s">
        <v>661</v>
      </c>
      <c r="K42" s="27"/>
      <c r="L42" s="430"/>
      <c r="M42" s="25" t="s">
        <v>724</v>
      </c>
      <c r="N42" s="26" t="s">
        <v>661</v>
      </c>
      <c r="O42" s="27"/>
    </row>
    <row r="43" spans="1:15" s="22" customFormat="1" ht="21.75" customHeight="1">
      <c r="A43" s="23" t="s">
        <v>725</v>
      </c>
      <c r="B43" s="23" t="s">
        <v>612</v>
      </c>
      <c r="C43" s="217"/>
      <c r="D43" s="430"/>
      <c r="E43" s="23" t="s">
        <v>725</v>
      </c>
      <c r="F43" s="23" t="s">
        <v>612</v>
      </c>
      <c r="G43" s="217"/>
      <c r="H43" s="430"/>
      <c r="I43" s="23" t="s">
        <v>725</v>
      </c>
      <c r="J43" s="23" t="s">
        <v>612</v>
      </c>
      <c r="K43" s="217"/>
      <c r="L43" s="430"/>
      <c r="M43" s="23" t="s">
        <v>725</v>
      </c>
      <c r="N43" s="23" t="s">
        <v>612</v>
      </c>
      <c r="O43" s="217"/>
    </row>
    <row r="44" spans="1:15" s="22" customFormat="1" ht="21.75" customHeight="1">
      <c r="A44" s="23" t="s">
        <v>726</v>
      </c>
      <c r="B44" s="24" t="s">
        <v>564</v>
      </c>
      <c r="C44" s="217"/>
      <c r="D44" s="430"/>
      <c r="E44" s="23" t="s">
        <v>726</v>
      </c>
      <c r="F44" s="24" t="s">
        <v>564</v>
      </c>
      <c r="G44" s="217"/>
      <c r="H44" s="430"/>
      <c r="I44" s="23" t="s">
        <v>726</v>
      </c>
      <c r="J44" s="24" t="s">
        <v>564</v>
      </c>
      <c r="K44" s="217"/>
      <c r="L44" s="430"/>
      <c r="M44" s="23" t="s">
        <v>726</v>
      </c>
      <c r="N44" s="24" t="s">
        <v>564</v>
      </c>
      <c r="O44" s="217"/>
    </row>
    <row r="45" spans="1:15" s="22" customFormat="1" ht="21.75" customHeight="1">
      <c r="A45" s="23" t="s">
        <v>727</v>
      </c>
      <c r="B45" s="24" t="s">
        <v>613</v>
      </c>
      <c r="C45" s="217"/>
      <c r="D45" s="430"/>
      <c r="E45" s="23" t="s">
        <v>727</v>
      </c>
      <c r="F45" s="24" t="s">
        <v>613</v>
      </c>
      <c r="G45" s="217"/>
      <c r="H45" s="430"/>
      <c r="I45" s="23" t="s">
        <v>727</v>
      </c>
      <c r="J45" s="24" t="s">
        <v>613</v>
      </c>
      <c r="K45" s="217"/>
      <c r="L45" s="430"/>
      <c r="M45" s="23" t="s">
        <v>727</v>
      </c>
      <c r="N45" s="24" t="s">
        <v>613</v>
      </c>
      <c r="O45" s="217"/>
    </row>
    <row r="46" spans="1:15" s="22" customFormat="1" ht="21.75" customHeight="1">
      <c r="A46" s="23" t="s">
        <v>728</v>
      </c>
      <c r="B46" s="24" t="s">
        <v>614</v>
      </c>
      <c r="C46" s="217"/>
      <c r="D46" s="430"/>
      <c r="E46" s="23" t="s">
        <v>728</v>
      </c>
      <c r="F46" s="24" t="s">
        <v>614</v>
      </c>
      <c r="G46" s="217"/>
      <c r="H46" s="430"/>
      <c r="I46" s="23" t="s">
        <v>728</v>
      </c>
      <c r="J46" s="24" t="s">
        <v>614</v>
      </c>
      <c r="K46" s="217"/>
      <c r="L46" s="430"/>
      <c r="M46" s="23" t="s">
        <v>728</v>
      </c>
      <c r="N46" s="24" t="s">
        <v>614</v>
      </c>
      <c r="O46" s="217"/>
    </row>
    <row r="47" spans="1:15" s="22" customFormat="1" ht="21.75" customHeight="1">
      <c r="A47" s="23" t="s">
        <v>729</v>
      </c>
      <c r="B47" s="24" t="s">
        <v>663</v>
      </c>
      <c r="C47" s="217"/>
      <c r="D47" s="430"/>
      <c r="E47" s="23" t="s">
        <v>729</v>
      </c>
      <c r="F47" s="24" t="s">
        <v>663</v>
      </c>
      <c r="G47" s="217"/>
      <c r="H47" s="430"/>
      <c r="I47" s="23" t="s">
        <v>729</v>
      </c>
      <c r="J47" s="24" t="s">
        <v>663</v>
      </c>
      <c r="K47" s="217"/>
      <c r="L47" s="430"/>
      <c r="M47" s="23" t="s">
        <v>729</v>
      </c>
      <c r="N47" s="24" t="s">
        <v>663</v>
      </c>
      <c r="O47" s="217"/>
    </row>
    <row r="48" spans="1:15" s="22" customFormat="1" ht="21.75" customHeight="1">
      <c r="A48" s="23" t="s">
        <v>730</v>
      </c>
      <c r="B48" s="24" t="s">
        <v>616</v>
      </c>
      <c r="C48" s="217"/>
      <c r="D48" s="430"/>
      <c r="E48" s="23" t="s">
        <v>730</v>
      </c>
      <c r="F48" s="24" t="s">
        <v>616</v>
      </c>
      <c r="G48" s="217"/>
      <c r="H48" s="430"/>
      <c r="I48" s="23" t="s">
        <v>730</v>
      </c>
      <c r="J48" s="24" t="s">
        <v>616</v>
      </c>
      <c r="K48" s="217"/>
      <c r="L48" s="430"/>
      <c r="M48" s="23" t="s">
        <v>730</v>
      </c>
      <c r="N48" s="24" t="s">
        <v>616</v>
      </c>
      <c r="O48" s="217"/>
    </row>
    <row r="49" spans="1:15" s="22" customFormat="1" ht="21.75" customHeight="1">
      <c r="A49" s="23" t="s">
        <v>731</v>
      </c>
      <c r="B49" s="24" t="s">
        <v>617</v>
      </c>
      <c r="C49" s="217"/>
      <c r="D49" s="430"/>
      <c r="E49" s="23" t="s">
        <v>731</v>
      </c>
      <c r="F49" s="24" t="s">
        <v>617</v>
      </c>
      <c r="G49" s="217"/>
      <c r="H49" s="430"/>
      <c r="I49" s="23" t="s">
        <v>731</v>
      </c>
      <c r="J49" s="24" t="s">
        <v>617</v>
      </c>
      <c r="K49" s="217"/>
      <c r="L49" s="430"/>
      <c r="M49" s="23" t="s">
        <v>731</v>
      </c>
      <c r="N49" s="24" t="s">
        <v>617</v>
      </c>
      <c r="O49" s="217"/>
    </row>
    <row r="50" spans="1:15" s="22" customFormat="1" ht="21.75" customHeight="1">
      <c r="A50" s="23" t="s">
        <v>732</v>
      </c>
      <c r="B50" s="23" t="s">
        <v>665</v>
      </c>
      <c r="C50" s="217"/>
      <c r="D50" s="430"/>
      <c r="E50" s="23" t="s">
        <v>732</v>
      </c>
      <c r="F50" s="23" t="s">
        <v>665</v>
      </c>
      <c r="G50" s="217"/>
      <c r="H50" s="430"/>
      <c r="I50" s="23" t="s">
        <v>732</v>
      </c>
      <c r="J50" s="23" t="s">
        <v>665</v>
      </c>
      <c r="K50" s="217"/>
      <c r="L50" s="430"/>
      <c r="M50" s="23" t="s">
        <v>732</v>
      </c>
      <c r="N50" s="23" t="s">
        <v>665</v>
      </c>
      <c r="O50" s="217"/>
    </row>
    <row r="51" spans="1:15" s="22" customFormat="1" ht="21.75" customHeight="1">
      <c r="A51" s="23" t="s">
        <v>733</v>
      </c>
      <c r="B51" s="24" t="s">
        <v>734</v>
      </c>
      <c r="C51" s="217"/>
      <c r="D51" s="430"/>
      <c r="E51" s="23" t="s">
        <v>733</v>
      </c>
      <c r="F51" s="24" t="s">
        <v>734</v>
      </c>
      <c r="G51" s="217"/>
      <c r="H51" s="430"/>
      <c r="I51" s="23" t="s">
        <v>733</v>
      </c>
      <c r="J51" s="24" t="s">
        <v>734</v>
      </c>
      <c r="K51" s="217"/>
      <c r="L51" s="430"/>
      <c r="M51" s="23" t="s">
        <v>733</v>
      </c>
      <c r="N51" s="24" t="s">
        <v>734</v>
      </c>
      <c r="O51" s="217"/>
    </row>
    <row r="52" spans="1:15" s="22" customFormat="1" ht="21.75" hidden="1" customHeight="1">
      <c r="A52" s="25" t="s">
        <v>735</v>
      </c>
      <c r="B52" s="26" t="s">
        <v>667</v>
      </c>
      <c r="C52" s="27"/>
      <c r="D52" s="430"/>
      <c r="E52" s="25" t="s">
        <v>735</v>
      </c>
      <c r="F52" s="26" t="s">
        <v>667</v>
      </c>
      <c r="G52" s="27"/>
      <c r="H52" s="430"/>
      <c r="I52" s="25" t="s">
        <v>735</v>
      </c>
      <c r="J52" s="26" t="s">
        <v>667</v>
      </c>
      <c r="K52" s="27"/>
      <c r="L52" s="430"/>
      <c r="M52" s="25" t="s">
        <v>735</v>
      </c>
      <c r="N52" s="26" t="s">
        <v>667</v>
      </c>
      <c r="O52" s="27"/>
    </row>
    <row r="53" spans="1:15" s="33" customFormat="1" ht="21.75" hidden="1" customHeight="1">
      <c r="A53" s="30" t="s">
        <v>736</v>
      </c>
      <c r="B53" s="31" t="s">
        <v>669</v>
      </c>
      <c r="C53" s="32"/>
      <c r="D53" s="430"/>
      <c r="E53" s="30" t="s">
        <v>736</v>
      </c>
      <c r="F53" s="31" t="s">
        <v>669</v>
      </c>
      <c r="G53" s="32"/>
      <c r="H53" s="430"/>
      <c r="I53" s="30" t="s">
        <v>736</v>
      </c>
      <c r="J53" s="31" t="s">
        <v>669</v>
      </c>
      <c r="K53" s="32"/>
      <c r="L53" s="430"/>
      <c r="M53" s="30" t="s">
        <v>736</v>
      </c>
      <c r="N53" s="31" t="s">
        <v>669</v>
      </c>
      <c r="O53" s="32"/>
    </row>
    <row r="54" spans="1:15" s="22" customFormat="1" ht="21.75" hidden="1" customHeight="1">
      <c r="A54" s="25" t="s">
        <v>737</v>
      </c>
      <c r="B54" s="26" t="s">
        <v>671</v>
      </c>
      <c r="C54" s="27"/>
      <c r="D54" s="430"/>
      <c r="E54" s="25" t="s">
        <v>737</v>
      </c>
      <c r="F54" s="26" t="s">
        <v>671</v>
      </c>
      <c r="G54" s="27"/>
      <c r="H54" s="430"/>
      <c r="I54" s="25" t="s">
        <v>737</v>
      </c>
      <c r="J54" s="26" t="s">
        <v>671</v>
      </c>
      <c r="K54" s="27"/>
      <c r="L54" s="430"/>
      <c r="M54" s="25" t="s">
        <v>737</v>
      </c>
      <c r="N54" s="26" t="s">
        <v>671</v>
      </c>
      <c r="O54" s="27"/>
    </row>
    <row r="55" spans="1:15" s="22" customFormat="1" ht="21.75" customHeight="1">
      <c r="A55" s="23" t="s">
        <v>738</v>
      </c>
      <c r="B55" s="24" t="s">
        <v>739</v>
      </c>
      <c r="C55" s="217"/>
      <c r="D55" s="430"/>
      <c r="E55" s="23" t="s">
        <v>738</v>
      </c>
      <c r="F55" s="24" t="s">
        <v>739</v>
      </c>
      <c r="G55" s="217"/>
      <c r="H55" s="430"/>
      <c r="I55" s="23" t="s">
        <v>738</v>
      </c>
      <c r="J55" s="24" t="s">
        <v>739</v>
      </c>
      <c r="K55" s="217"/>
      <c r="L55" s="430"/>
      <c r="M55" s="23" t="s">
        <v>738</v>
      </c>
      <c r="N55" s="24" t="s">
        <v>739</v>
      </c>
      <c r="O55" s="217"/>
    </row>
    <row r="56" spans="1:15" s="22" customFormat="1" ht="21.75" customHeight="1">
      <c r="A56" s="23" t="s">
        <v>740</v>
      </c>
      <c r="B56" s="24" t="s">
        <v>741</v>
      </c>
      <c r="C56" s="217"/>
      <c r="D56" s="430"/>
      <c r="E56" s="23" t="s">
        <v>740</v>
      </c>
      <c r="F56" s="24" t="s">
        <v>741</v>
      </c>
      <c r="G56" s="217"/>
      <c r="H56" s="430"/>
      <c r="I56" s="23" t="s">
        <v>740</v>
      </c>
      <c r="J56" s="24" t="s">
        <v>741</v>
      </c>
      <c r="K56" s="217"/>
      <c r="L56" s="430"/>
      <c r="M56" s="23" t="s">
        <v>740</v>
      </c>
      <c r="N56" s="24" t="s">
        <v>741</v>
      </c>
      <c r="O56" s="217"/>
    </row>
    <row r="57" spans="1:15" s="22" customFormat="1" ht="21.75" hidden="1" customHeight="1">
      <c r="A57" s="25" t="s">
        <v>742</v>
      </c>
      <c r="B57" s="26" t="s">
        <v>674</v>
      </c>
      <c r="C57" s="27"/>
      <c r="D57" s="430"/>
      <c r="E57" s="25" t="s">
        <v>742</v>
      </c>
      <c r="F57" s="26" t="s">
        <v>674</v>
      </c>
      <c r="G57" s="27"/>
      <c r="H57" s="430"/>
      <c r="I57" s="25" t="s">
        <v>742</v>
      </c>
      <c r="J57" s="26" t="s">
        <v>674</v>
      </c>
      <c r="K57" s="27"/>
      <c r="L57" s="430"/>
      <c r="M57" s="25" t="s">
        <v>742</v>
      </c>
      <c r="N57" s="26" t="s">
        <v>674</v>
      </c>
      <c r="O57" s="27"/>
    </row>
    <row r="58" spans="1:15" s="22" customFormat="1" ht="21.75" hidden="1" customHeight="1">
      <c r="A58" s="25" t="s">
        <v>743</v>
      </c>
      <c r="B58" s="26" t="s">
        <v>553</v>
      </c>
      <c r="C58" s="27"/>
      <c r="D58" s="430"/>
      <c r="E58" s="25" t="s">
        <v>743</v>
      </c>
      <c r="F58" s="26" t="s">
        <v>553</v>
      </c>
      <c r="G58" s="27"/>
      <c r="H58" s="430"/>
      <c r="I58" s="25" t="s">
        <v>743</v>
      </c>
      <c r="J58" s="26" t="s">
        <v>553</v>
      </c>
      <c r="K58" s="27"/>
      <c r="L58" s="430"/>
      <c r="M58" s="25" t="s">
        <v>743</v>
      </c>
      <c r="N58" s="26" t="s">
        <v>553</v>
      </c>
      <c r="O58" s="27"/>
    </row>
    <row r="59" spans="1:15" s="22" customFormat="1" ht="21.75" hidden="1" customHeight="1">
      <c r="A59" s="25" t="s">
        <v>744</v>
      </c>
      <c r="B59" s="26" t="s">
        <v>677</v>
      </c>
      <c r="C59" s="27"/>
      <c r="D59" s="430"/>
      <c r="E59" s="25" t="s">
        <v>744</v>
      </c>
      <c r="F59" s="26" t="s">
        <v>677</v>
      </c>
      <c r="G59" s="27"/>
      <c r="H59" s="430"/>
      <c r="I59" s="25" t="s">
        <v>744</v>
      </c>
      <c r="J59" s="26" t="s">
        <v>677</v>
      </c>
      <c r="K59" s="27"/>
      <c r="L59" s="430"/>
      <c r="M59" s="25" t="s">
        <v>744</v>
      </c>
      <c r="N59" s="26" t="s">
        <v>677</v>
      </c>
      <c r="O59" s="27"/>
    </row>
    <row r="60" spans="1:15" s="22" customFormat="1" ht="21.75" hidden="1" customHeight="1">
      <c r="A60" s="25" t="s">
        <v>745</v>
      </c>
      <c r="B60" s="26" t="s">
        <v>679</v>
      </c>
      <c r="C60" s="27"/>
      <c r="D60" s="430"/>
      <c r="E60" s="25" t="s">
        <v>745</v>
      </c>
      <c r="F60" s="26" t="s">
        <v>679</v>
      </c>
      <c r="G60" s="27"/>
      <c r="H60" s="430"/>
      <c r="I60" s="25" t="s">
        <v>745</v>
      </c>
      <c r="J60" s="26" t="s">
        <v>679</v>
      </c>
      <c r="K60" s="27"/>
      <c r="L60" s="430"/>
      <c r="M60" s="25" t="s">
        <v>745</v>
      </c>
      <c r="N60" s="26" t="s">
        <v>679</v>
      </c>
      <c r="O60" s="27"/>
    </row>
    <row r="61" spans="1:15" s="22" customFormat="1" ht="21.75" hidden="1" customHeight="1">
      <c r="A61" s="25" t="s">
        <v>746</v>
      </c>
      <c r="B61" s="26" t="s">
        <v>681</v>
      </c>
      <c r="C61" s="27"/>
      <c r="D61" s="430"/>
      <c r="E61" s="25" t="s">
        <v>746</v>
      </c>
      <c r="F61" s="26" t="s">
        <v>681</v>
      </c>
      <c r="G61" s="27"/>
      <c r="H61" s="430"/>
      <c r="I61" s="25" t="s">
        <v>746</v>
      </c>
      <c r="J61" s="26" t="s">
        <v>681</v>
      </c>
      <c r="K61" s="27"/>
      <c r="L61" s="430"/>
      <c r="M61" s="25" t="s">
        <v>746</v>
      </c>
      <c r="N61" s="26" t="s">
        <v>681</v>
      </c>
      <c r="O61" s="27"/>
    </row>
    <row r="62" spans="1:15" s="22" customFormat="1" ht="21.75" hidden="1" customHeight="1">
      <c r="A62" s="25" t="s">
        <v>747</v>
      </c>
      <c r="B62" s="26" t="s">
        <v>683</v>
      </c>
      <c r="C62" s="27"/>
      <c r="D62" s="430"/>
      <c r="E62" s="25" t="s">
        <v>747</v>
      </c>
      <c r="F62" s="26" t="s">
        <v>683</v>
      </c>
      <c r="G62" s="27"/>
      <c r="H62" s="430"/>
      <c r="I62" s="25" t="s">
        <v>747</v>
      </c>
      <c r="J62" s="26" t="s">
        <v>683</v>
      </c>
      <c r="K62" s="27"/>
      <c r="L62" s="430"/>
      <c r="M62" s="25" t="s">
        <v>747</v>
      </c>
      <c r="N62" s="26" t="s">
        <v>683</v>
      </c>
      <c r="O62" s="27"/>
    </row>
    <row r="63" spans="1:15" s="22" customFormat="1" ht="21.75" hidden="1" customHeight="1">
      <c r="A63" s="25" t="s">
        <v>748</v>
      </c>
      <c r="B63" s="26" t="s">
        <v>685</v>
      </c>
      <c r="C63" s="27"/>
      <c r="D63" s="430"/>
      <c r="E63" s="25" t="s">
        <v>748</v>
      </c>
      <c r="F63" s="26" t="s">
        <v>685</v>
      </c>
      <c r="G63" s="27"/>
      <c r="H63" s="430"/>
      <c r="I63" s="25" t="s">
        <v>748</v>
      </c>
      <c r="J63" s="26" t="s">
        <v>685</v>
      </c>
      <c r="K63" s="27"/>
      <c r="L63" s="430"/>
      <c r="M63" s="25" t="s">
        <v>748</v>
      </c>
      <c r="N63" s="26" t="s">
        <v>685</v>
      </c>
      <c r="O63" s="27"/>
    </row>
    <row r="64" spans="1:15" s="22" customFormat="1" ht="21.75" customHeight="1">
      <c r="A64" s="23" t="s">
        <v>749</v>
      </c>
      <c r="B64" s="24" t="s">
        <v>623</v>
      </c>
      <c r="C64" s="217"/>
      <c r="D64" s="430"/>
      <c r="E64" s="23" t="s">
        <v>749</v>
      </c>
      <c r="F64" s="24" t="s">
        <v>623</v>
      </c>
      <c r="G64" s="217"/>
      <c r="H64" s="430"/>
      <c r="I64" s="23" t="s">
        <v>749</v>
      </c>
      <c r="J64" s="24" t="s">
        <v>623</v>
      </c>
      <c r="K64" s="217"/>
      <c r="L64" s="430"/>
      <c r="M64" s="23" t="s">
        <v>749</v>
      </c>
      <c r="N64" s="24" t="s">
        <v>623</v>
      </c>
      <c r="O64" s="217"/>
    </row>
    <row r="65" spans="1:15" s="22" customFormat="1" ht="21.75" customHeight="1">
      <c r="A65" s="23" t="s">
        <v>750</v>
      </c>
      <c r="B65" s="24" t="s">
        <v>624</v>
      </c>
      <c r="C65" s="217"/>
      <c r="D65" s="430"/>
      <c r="E65" s="23" t="s">
        <v>750</v>
      </c>
      <c r="F65" s="24" t="s">
        <v>624</v>
      </c>
      <c r="G65" s="217"/>
      <c r="H65" s="430"/>
      <c r="I65" s="23" t="s">
        <v>750</v>
      </c>
      <c r="J65" s="24" t="s">
        <v>624</v>
      </c>
      <c r="K65" s="217"/>
      <c r="L65" s="430"/>
      <c r="M65" s="23" t="s">
        <v>750</v>
      </c>
      <c r="N65" s="24" t="s">
        <v>624</v>
      </c>
      <c r="O65" s="217"/>
    </row>
    <row r="66" spans="1:15" s="22" customFormat="1" ht="21.75" customHeight="1">
      <c r="A66" s="23" t="s">
        <v>751</v>
      </c>
      <c r="B66" s="24" t="s">
        <v>625</v>
      </c>
      <c r="C66" s="217"/>
      <c r="D66" s="430"/>
      <c r="E66" s="23" t="s">
        <v>751</v>
      </c>
      <c r="F66" s="24" t="s">
        <v>625</v>
      </c>
      <c r="G66" s="217"/>
      <c r="H66" s="430"/>
      <c r="I66" s="23" t="s">
        <v>751</v>
      </c>
      <c r="J66" s="24" t="s">
        <v>625</v>
      </c>
      <c r="K66" s="217"/>
      <c r="L66" s="430"/>
      <c r="M66" s="23" t="s">
        <v>751</v>
      </c>
      <c r="N66" s="24" t="s">
        <v>625</v>
      </c>
      <c r="O66" s="217"/>
    </row>
    <row r="67" spans="1:15" s="22" customFormat="1" ht="21.75" customHeight="1">
      <c r="A67" s="23" t="s">
        <v>752</v>
      </c>
      <c r="B67" s="24" t="s">
        <v>753</v>
      </c>
      <c r="C67" s="217"/>
      <c r="D67" s="430"/>
      <c r="E67" s="23" t="s">
        <v>752</v>
      </c>
      <c r="F67" s="24" t="s">
        <v>753</v>
      </c>
      <c r="G67" s="217"/>
      <c r="H67" s="430"/>
      <c r="I67" s="23" t="s">
        <v>752</v>
      </c>
      <c r="J67" s="24" t="s">
        <v>753</v>
      </c>
      <c r="K67" s="217"/>
      <c r="L67" s="430"/>
      <c r="M67" s="23" t="s">
        <v>752</v>
      </c>
      <c r="N67" s="24" t="s">
        <v>753</v>
      </c>
      <c r="O67" s="217"/>
    </row>
    <row r="68" spans="1:15" s="22" customFormat="1" ht="21.75" customHeight="1">
      <c r="A68" s="23" t="s">
        <v>754</v>
      </c>
      <c r="B68" s="24" t="s">
        <v>687</v>
      </c>
      <c r="C68" s="217"/>
      <c r="D68" s="430"/>
      <c r="E68" s="23" t="s">
        <v>754</v>
      </c>
      <c r="F68" s="24" t="s">
        <v>687</v>
      </c>
      <c r="G68" s="217"/>
      <c r="H68" s="430"/>
      <c r="I68" s="23" t="s">
        <v>754</v>
      </c>
      <c r="J68" s="24" t="s">
        <v>687</v>
      </c>
      <c r="K68" s="217"/>
      <c r="L68" s="430"/>
      <c r="M68" s="23" t="s">
        <v>754</v>
      </c>
      <c r="N68" s="24" t="s">
        <v>687</v>
      </c>
      <c r="O68" s="217"/>
    </row>
    <row r="69" spans="1:15" s="22" customFormat="1" ht="21.75" customHeight="1">
      <c r="A69" s="23" t="s">
        <v>754</v>
      </c>
      <c r="B69" s="24" t="s">
        <v>756</v>
      </c>
      <c r="C69" s="217"/>
      <c r="D69" s="430"/>
      <c r="E69" s="23" t="s">
        <v>754</v>
      </c>
      <c r="F69" s="24" t="s">
        <v>756</v>
      </c>
      <c r="G69" s="217"/>
      <c r="H69" s="430"/>
      <c r="I69" s="23" t="s">
        <v>754</v>
      </c>
      <c r="J69" s="24" t="s">
        <v>756</v>
      </c>
      <c r="K69" s="217"/>
      <c r="L69" s="430"/>
      <c r="M69" s="23" t="s">
        <v>754</v>
      </c>
      <c r="N69" s="24" t="s">
        <v>756</v>
      </c>
      <c r="O69" s="217"/>
    </row>
    <row r="70" spans="1:15" s="22" customFormat="1" ht="21.75" customHeight="1">
      <c r="A70" s="23"/>
      <c r="B70" s="24"/>
      <c r="C70" s="217"/>
      <c r="D70" s="430"/>
      <c r="E70" s="23"/>
      <c r="F70" s="24"/>
      <c r="G70" s="217"/>
      <c r="H70" s="430"/>
      <c r="I70" s="23"/>
      <c r="J70" s="24"/>
      <c r="K70" s="217"/>
      <c r="L70" s="430"/>
      <c r="M70" s="23"/>
      <c r="N70" s="24"/>
      <c r="O70" s="217"/>
    </row>
    <row r="71" spans="1:15" s="22" customFormat="1" ht="21.75" customHeight="1">
      <c r="A71" s="23"/>
      <c r="B71" s="24"/>
      <c r="C71" s="217"/>
      <c r="D71" s="430"/>
      <c r="E71" s="23"/>
      <c r="F71" s="24"/>
      <c r="G71" s="217"/>
      <c r="H71" s="430"/>
      <c r="I71" s="23"/>
      <c r="J71" s="24"/>
      <c r="K71" s="217"/>
      <c r="L71" s="430"/>
      <c r="M71" s="23"/>
      <c r="N71" s="24"/>
      <c r="O71" s="217"/>
    </row>
    <row r="72" spans="1:15" s="22" customFormat="1" ht="21.75" customHeight="1">
      <c r="A72" s="23"/>
      <c r="B72" s="24"/>
      <c r="C72" s="217"/>
      <c r="D72" s="430"/>
      <c r="E72" s="23"/>
      <c r="F72" s="24"/>
      <c r="G72" s="217"/>
      <c r="H72" s="430"/>
      <c r="I72" s="23"/>
      <c r="J72" s="24"/>
      <c r="K72" s="217"/>
      <c r="L72" s="430"/>
      <c r="M72" s="23"/>
      <c r="N72" s="24"/>
      <c r="O72" s="217"/>
    </row>
    <row r="73" spans="1:15" s="22" customFormat="1" ht="21.75" customHeight="1">
      <c r="A73" s="23"/>
      <c r="B73" s="24"/>
      <c r="C73" s="217"/>
      <c r="D73" s="430"/>
      <c r="E73" s="23"/>
      <c r="F73" s="24"/>
      <c r="G73" s="217"/>
      <c r="H73" s="430"/>
      <c r="I73" s="23"/>
      <c r="J73" s="24"/>
      <c r="K73" s="217"/>
      <c r="L73" s="430"/>
      <c r="M73" s="23"/>
      <c r="N73" s="24"/>
      <c r="O73" s="217"/>
    </row>
    <row r="74" spans="1:15" ht="26.45" customHeight="1">
      <c r="A74" s="265" t="s">
        <v>187</v>
      </c>
      <c r="B74" s="432"/>
      <c r="C74" s="35"/>
      <c r="D74" s="430"/>
      <c r="E74" s="432" t="s">
        <v>187</v>
      </c>
      <c r="F74" s="433"/>
      <c r="G74" s="35"/>
      <c r="H74" s="430"/>
      <c r="I74" s="432" t="s">
        <v>187</v>
      </c>
      <c r="J74" s="433"/>
      <c r="K74" s="35"/>
      <c r="L74" s="430"/>
      <c r="M74" s="265" t="s">
        <v>187</v>
      </c>
      <c r="N74" s="432"/>
      <c r="O74" s="35"/>
    </row>
    <row r="75" spans="1:15" ht="23.85" customHeight="1">
      <c r="A75" s="245" t="s">
        <v>577</v>
      </c>
      <c r="B75" s="245"/>
      <c r="C75" s="28"/>
      <c r="D75" s="430"/>
      <c r="E75" s="245" t="s">
        <v>577</v>
      </c>
      <c r="F75" s="245"/>
      <c r="G75" s="28"/>
      <c r="H75" s="430"/>
      <c r="I75" s="245" t="s">
        <v>577</v>
      </c>
      <c r="J75" s="245"/>
      <c r="K75" s="28"/>
      <c r="L75" s="430"/>
      <c r="M75" s="245" t="s">
        <v>577</v>
      </c>
      <c r="N75" s="245"/>
      <c r="O75" s="28"/>
    </row>
    <row r="76" spans="1:15" ht="23.85" customHeight="1">
      <c r="A76" s="245" t="s">
        <v>578</v>
      </c>
      <c r="B76" s="245"/>
      <c r="C76" s="28"/>
      <c r="D76" s="430"/>
      <c r="E76" s="245" t="s">
        <v>578</v>
      </c>
      <c r="F76" s="245"/>
      <c r="G76" s="28"/>
      <c r="H76" s="430"/>
      <c r="I76" s="245" t="s">
        <v>578</v>
      </c>
      <c r="J76" s="245"/>
      <c r="K76" s="28"/>
      <c r="L76" s="430"/>
      <c r="M76" s="245" t="s">
        <v>578</v>
      </c>
      <c r="N76" s="245"/>
      <c r="O76" s="28"/>
    </row>
    <row r="77" spans="1:15" ht="23.85" customHeight="1">
      <c r="A77" s="245" t="s">
        <v>579</v>
      </c>
      <c r="B77" s="245"/>
      <c r="C77" s="28"/>
      <c r="D77" s="430"/>
      <c r="E77" s="245" t="s">
        <v>579</v>
      </c>
      <c r="F77" s="245"/>
      <c r="G77" s="28"/>
      <c r="H77" s="430"/>
      <c r="I77" s="245" t="s">
        <v>579</v>
      </c>
      <c r="J77" s="245"/>
      <c r="K77" s="28"/>
      <c r="L77" s="430"/>
      <c r="M77" s="245" t="s">
        <v>579</v>
      </c>
      <c r="N77" s="245"/>
      <c r="O77" s="28"/>
    </row>
    <row r="78" spans="1:15" s="34" customFormat="1" ht="30.2" hidden="1" customHeight="1">
      <c r="A78" s="275" t="s">
        <v>194</v>
      </c>
      <c r="B78" s="276"/>
      <c r="C78" s="276"/>
      <c r="D78" s="430"/>
      <c r="E78" s="275" t="s">
        <v>194</v>
      </c>
      <c r="F78" s="276"/>
      <c r="G78" s="276"/>
      <c r="H78" s="430"/>
      <c r="I78" s="275" t="s">
        <v>194</v>
      </c>
      <c r="J78" s="276"/>
      <c r="K78" s="292"/>
      <c r="L78" s="430"/>
      <c r="M78" s="275" t="s">
        <v>194</v>
      </c>
      <c r="N78" s="276"/>
      <c r="O78" s="292"/>
    </row>
    <row r="79" spans="1:15" s="34" customFormat="1" ht="30.2" hidden="1" customHeight="1">
      <c r="A79" s="277" t="s">
        <v>195</v>
      </c>
      <c r="B79" s="278"/>
      <c r="C79" s="278"/>
      <c r="D79" s="431"/>
      <c r="E79" s="277" t="s">
        <v>195</v>
      </c>
      <c r="F79" s="278"/>
      <c r="G79" s="278"/>
      <c r="H79" s="431"/>
      <c r="I79" s="277" t="s">
        <v>195</v>
      </c>
      <c r="J79" s="278"/>
      <c r="K79" s="291"/>
      <c r="L79" s="431"/>
      <c r="M79" s="277" t="s">
        <v>195</v>
      </c>
      <c r="N79" s="278"/>
      <c r="O79" s="291"/>
    </row>
    <row r="80" spans="1:15" ht="23.45" customHeight="1"/>
  </sheetData>
  <mergeCells count="24">
    <mergeCell ref="A1:O1"/>
    <mergeCell ref="A2:K2"/>
    <mergeCell ref="A4:C4"/>
    <mergeCell ref="D4:D79"/>
    <mergeCell ref="H4:H79"/>
    <mergeCell ref="L4:L79"/>
    <mergeCell ref="A74:B74"/>
    <mergeCell ref="E74:F74"/>
    <mergeCell ref="I74:J74"/>
    <mergeCell ref="M74:N74"/>
    <mergeCell ref="A78:C78"/>
    <mergeCell ref="E78:G78"/>
    <mergeCell ref="I78:K78"/>
    <mergeCell ref="M78:O78"/>
    <mergeCell ref="A79:C79"/>
    <mergeCell ref="E79:G79"/>
    <mergeCell ref="I79:K79"/>
    <mergeCell ref="M79:O79"/>
    <mergeCell ref="A3:C3"/>
    <mergeCell ref="E3:K3"/>
    <mergeCell ref="M3:O3"/>
    <mergeCell ref="E4:G4"/>
    <mergeCell ref="I4:K4"/>
    <mergeCell ref="M4:O4"/>
  </mergeCells>
  <phoneticPr fontId="15" type="noConversion"/>
  <pageMargins left="0.39370078740157483" right="0" top="0.11811023622047245" bottom="0" header="0.31496062992125984" footer="0.31496062992125984"/>
  <pageSetup paperSize="9"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5AF7A-0FBD-4305-9BD5-EBC143D3BB72}">
  <sheetPr>
    <tabColor rgb="FF00B0F0"/>
  </sheetPr>
  <dimension ref="A1:S42"/>
  <sheetViews>
    <sheetView showGridLines="0" tabSelected="1" topLeftCell="A21" zoomScale="90" zoomScaleNormal="90" workbookViewId="0">
      <selection activeCell="I36" sqref="I36:J37"/>
    </sheetView>
  </sheetViews>
  <sheetFormatPr defaultColWidth="9" defaultRowHeight="18.75" customHeight="1"/>
  <cols>
    <col min="1" max="1" width="20.125" style="118" customWidth="1"/>
    <col min="2" max="2" width="5" style="118" customWidth="1"/>
    <col min="3" max="3" width="30.375" style="118" customWidth="1"/>
    <col min="4" max="4" width="7.875" style="118" customWidth="1"/>
    <col min="5" max="6" width="8.375" style="118" customWidth="1"/>
    <col min="7" max="7" width="9.625" style="118" customWidth="1"/>
    <col min="8" max="8" width="1.875" style="118" customWidth="1"/>
    <col min="9" max="9" width="15.625" style="118" customWidth="1"/>
    <col min="10" max="10" width="14" style="118" customWidth="1"/>
    <col min="11" max="13" width="9" style="118"/>
    <col min="14" max="14" width="21.625" style="118" customWidth="1"/>
    <col min="15" max="15" width="21" style="118" customWidth="1"/>
    <col min="16" max="16384" width="9" style="118"/>
  </cols>
  <sheetData>
    <row r="1" spans="1:19" ht="26.45" customHeight="1">
      <c r="A1" s="282" t="s">
        <v>92</v>
      </c>
      <c r="B1" s="282"/>
      <c r="C1" s="282"/>
      <c r="D1" s="282"/>
      <c r="E1" s="282"/>
      <c r="F1" s="282"/>
      <c r="G1" s="282"/>
      <c r="H1" s="222"/>
      <c r="I1" s="117"/>
      <c r="J1" s="117"/>
      <c r="K1" s="117"/>
    </row>
    <row r="2" spans="1:19" ht="37.15" customHeight="1">
      <c r="A2" s="283" t="s">
        <v>196</v>
      </c>
      <c r="B2" s="283"/>
      <c r="C2" s="283"/>
      <c r="D2" s="283"/>
      <c r="E2" s="284" t="s">
        <v>197</v>
      </c>
      <c r="F2" s="284"/>
      <c r="G2" s="284"/>
      <c r="H2" s="284"/>
      <c r="I2" s="284"/>
      <c r="J2" s="284"/>
      <c r="N2" s="118" t="s">
        <v>198</v>
      </c>
    </row>
    <row r="3" spans="1:19" ht="16.7" customHeight="1">
      <c r="A3" s="261" t="s">
        <v>199</v>
      </c>
      <c r="B3" s="285" t="s">
        <v>200</v>
      </c>
      <c r="C3" s="286" t="s">
        <v>201</v>
      </c>
      <c r="D3" s="288" t="s">
        <v>202</v>
      </c>
      <c r="E3" s="262" t="s">
        <v>203</v>
      </c>
      <c r="F3" s="262"/>
      <c r="G3" s="289" t="s">
        <v>204</v>
      </c>
      <c r="H3" s="201"/>
      <c r="I3" s="117"/>
      <c r="J3" s="117"/>
    </row>
    <row r="4" spans="1:19" ht="16.7" customHeight="1">
      <c r="A4" s="261"/>
      <c r="B4" s="285"/>
      <c r="C4" s="287"/>
      <c r="D4" s="288"/>
      <c r="E4" s="215">
        <v>1</v>
      </c>
      <c r="F4" s="215">
        <v>2</v>
      </c>
      <c r="G4" s="289"/>
      <c r="H4" s="201"/>
      <c r="I4" s="116"/>
      <c r="J4" s="116"/>
      <c r="M4" s="119" t="s">
        <v>93</v>
      </c>
      <c r="N4" s="120" t="s">
        <v>100</v>
      </c>
      <c r="O4" s="118" t="s">
        <v>201</v>
      </c>
    </row>
    <row r="5" spans="1:19" s="122" customFormat="1" ht="21.95" customHeight="1">
      <c r="A5" s="147"/>
      <c r="B5" s="193">
        <f t="shared" ref="B5:C35" si="0">M5</f>
        <v>58</v>
      </c>
      <c r="C5" s="199" t="str">
        <f t="shared" si="0"/>
        <v xml:space="preserve">แดง </v>
      </c>
      <c r="D5" s="192"/>
      <c r="E5" s="121"/>
      <c r="F5" s="121"/>
      <c r="G5" s="121"/>
      <c r="H5" s="117"/>
      <c r="L5" s="182">
        <v>1</v>
      </c>
      <c r="M5" s="154">
        <v>58</v>
      </c>
      <c r="N5" s="123" t="s">
        <v>205</v>
      </c>
      <c r="O5" s="190" t="s">
        <v>206</v>
      </c>
      <c r="S5" s="135"/>
    </row>
    <row r="6" spans="1:19" s="122" customFormat="1" ht="21.95" customHeight="1">
      <c r="A6" s="147"/>
      <c r="B6" s="194" t="str">
        <f t="shared" si="0"/>
        <v>070</v>
      </c>
      <c r="C6" s="199" t="str">
        <f t="shared" si="0"/>
        <v>เผือก</v>
      </c>
      <c r="D6" s="192"/>
      <c r="E6" s="121"/>
      <c r="F6" s="121"/>
      <c r="G6" s="121"/>
      <c r="H6" s="117"/>
      <c r="L6" s="182">
        <v>2</v>
      </c>
      <c r="M6" s="123" t="s">
        <v>103</v>
      </c>
      <c r="N6" s="123" t="s">
        <v>104</v>
      </c>
      <c r="O6" s="190" t="s">
        <v>207</v>
      </c>
    </row>
    <row r="7" spans="1:19" s="122" customFormat="1" ht="21.95" customHeight="1">
      <c r="A7" s="147"/>
      <c r="B7" s="194" t="str">
        <f t="shared" si="0"/>
        <v>043</v>
      </c>
      <c r="C7" s="199" t="str">
        <f t="shared" si="0"/>
        <v>มะพร้าว</v>
      </c>
      <c r="D7" s="192"/>
      <c r="E7" s="121"/>
      <c r="F7" s="121"/>
      <c r="G7" s="121"/>
      <c r="H7" s="117"/>
      <c r="L7" s="182">
        <v>3</v>
      </c>
      <c r="M7" s="123" t="s">
        <v>105</v>
      </c>
      <c r="N7" s="123" t="s">
        <v>106</v>
      </c>
      <c r="O7" s="190" t="s">
        <v>208</v>
      </c>
    </row>
    <row r="8" spans="1:19" s="122" customFormat="1" ht="21.95" customHeight="1">
      <c r="A8" s="147"/>
      <c r="B8" s="194" t="str">
        <f t="shared" si="0"/>
        <v>012</v>
      </c>
      <c r="C8" s="199" t="str">
        <f t="shared" si="0"/>
        <v>สับปะรด</v>
      </c>
      <c r="D8" s="192"/>
      <c r="E8" s="121"/>
      <c r="F8" s="121"/>
      <c r="G8" s="121"/>
      <c r="H8" s="117"/>
      <c r="L8" s="182">
        <v>4</v>
      </c>
      <c r="M8" s="123" t="s">
        <v>107</v>
      </c>
      <c r="N8" s="123" t="s">
        <v>42</v>
      </c>
      <c r="O8" s="190" t="s">
        <v>209</v>
      </c>
    </row>
    <row r="9" spans="1:19" s="122" customFormat="1" ht="21.95" customHeight="1">
      <c r="A9" s="147"/>
      <c r="B9" s="194" t="str">
        <f t="shared" si="0"/>
        <v>021</v>
      </c>
      <c r="C9" s="199" t="str">
        <f t="shared" si="0"/>
        <v>สตรอ</v>
      </c>
      <c r="D9" s="192"/>
      <c r="E9" s="121"/>
      <c r="F9" s="121"/>
      <c r="G9" s="121"/>
      <c r="H9" s="117"/>
      <c r="L9" s="182">
        <v>5</v>
      </c>
      <c r="M9" s="123" t="s">
        <v>108</v>
      </c>
      <c r="N9" s="123" t="s">
        <v>109</v>
      </c>
      <c r="O9" s="190" t="s">
        <v>210</v>
      </c>
    </row>
    <row r="10" spans="1:19" s="122" customFormat="1" ht="21.95" customHeight="1">
      <c r="A10" s="147"/>
      <c r="B10" s="194" t="str">
        <f t="shared" si="0"/>
        <v>065</v>
      </c>
      <c r="C10" s="199" t="str">
        <f t="shared" si="0"/>
        <v>ข้าวโพด</v>
      </c>
      <c r="D10" s="192"/>
      <c r="E10" s="121"/>
      <c r="F10" s="121"/>
      <c r="G10" s="121"/>
      <c r="H10" s="117"/>
      <c r="L10" s="182">
        <v>6</v>
      </c>
      <c r="M10" s="123" t="s">
        <v>110</v>
      </c>
      <c r="N10" s="123" t="s">
        <v>111</v>
      </c>
      <c r="O10" s="190" t="s">
        <v>211</v>
      </c>
    </row>
    <row r="11" spans="1:19" s="122" customFormat="1" ht="21.95" customHeight="1">
      <c r="A11" s="147"/>
      <c r="B11" s="194" t="str">
        <f t="shared" si="0"/>
        <v>067</v>
      </c>
      <c r="C11" s="199" t="str">
        <f t="shared" si="0"/>
        <v>ทุเรียน</v>
      </c>
      <c r="D11" s="192"/>
      <c r="E11" s="121"/>
      <c r="F11" s="121"/>
      <c r="G11" s="121"/>
      <c r="H11" s="117"/>
      <c r="L11" s="182">
        <v>7</v>
      </c>
      <c r="M11" s="123" t="s">
        <v>112</v>
      </c>
      <c r="N11" s="123" t="s">
        <v>113</v>
      </c>
      <c r="O11" s="190" t="s">
        <v>212</v>
      </c>
    </row>
    <row r="12" spans="1:19" s="122" customFormat="1" ht="21.95" customHeight="1">
      <c r="A12" s="147"/>
      <c r="B12" s="194" t="str">
        <f t="shared" si="0"/>
        <v>028</v>
      </c>
      <c r="C12" s="199" t="str">
        <f t="shared" si="0"/>
        <v xml:space="preserve">ครีมทูโทน </v>
      </c>
      <c r="D12" s="192"/>
      <c r="E12" s="121"/>
      <c r="F12" s="121"/>
      <c r="G12" s="121"/>
      <c r="H12" s="117"/>
      <c r="L12" s="182">
        <v>8</v>
      </c>
      <c r="M12" s="125" t="s">
        <v>116</v>
      </c>
      <c r="N12" s="123" t="s">
        <v>213</v>
      </c>
      <c r="O12" s="190" t="s">
        <v>214</v>
      </c>
    </row>
    <row r="13" spans="1:19" s="122" customFormat="1" ht="21.95" customHeight="1">
      <c r="A13" s="147"/>
      <c r="B13" s="194" t="str">
        <f t="shared" si="0"/>
        <v>099</v>
      </c>
      <c r="C13" s="199" t="str">
        <f t="shared" si="0"/>
        <v>ซอสพิซซ่า</v>
      </c>
      <c r="D13" s="192"/>
      <c r="E13" s="121"/>
      <c r="F13" s="121"/>
      <c r="G13" s="121"/>
      <c r="H13" s="117"/>
      <c r="L13" s="182">
        <v>9</v>
      </c>
      <c r="M13" s="123" t="s">
        <v>118</v>
      </c>
      <c r="N13" s="123" t="s">
        <v>119</v>
      </c>
      <c r="O13" s="190" t="s">
        <v>215</v>
      </c>
    </row>
    <row r="14" spans="1:19" s="122" customFormat="1" ht="21.95" customHeight="1">
      <c r="A14" s="147"/>
      <c r="B14" s="194">
        <f t="shared" si="0"/>
        <v>100</v>
      </c>
      <c r="C14" s="199" t="str">
        <f t="shared" si="0"/>
        <v>ไส้กรอก</v>
      </c>
      <c r="D14" s="192"/>
      <c r="E14" s="121"/>
      <c r="F14" s="121"/>
      <c r="G14" s="121"/>
      <c r="H14" s="117"/>
      <c r="L14" s="182">
        <v>10</v>
      </c>
      <c r="M14" s="123">
        <v>100</v>
      </c>
      <c r="N14" s="123" t="s">
        <v>120</v>
      </c>
      <c r="O14" s="190" t="s">
        <v>216</v>
      </c>
    </row>
    <row r="15" spans="1:19" s="122" customFormat="1" ht="21.95" customHeight="1">
      <c r="A15" s="147"/>
      <c r="B15" s="194">
        <f t="shared" si="0"/>
        <v>101</v>
      </c>
      <c r="C15" s="199" t="str">
        <f t="shared" si="0"/>
        <v>แฮมชีส</v>
      </c>
      <c r="D15" s="192"/>
      <c r="E15" s="121"/>
      <c r="F15" s="121"/>
      <c r="G15" s="121"/>
      <c r="H15" s="117"/>
      <c r="L15" s="182">
        <v>11</v>
      </c>
      <c r="M15" s="123">
        <v>101</v>
      </c>
      <c r="N15" s="123" t="s">
        <v>121</v>
      </c>
      <c r="O15" s="190" t="s">
        <v>217</v>
      </c>
    </row>
    <row r="16" spans="1:19" s="122" customFormat="1" ht="21.95" customHeight="1">
      <c r="A16" s="147"/>
      <c r="B16" s="194">
        <f t="shared" si="0"/>
        <v>115</v>
      </c>
      <c r="C16" s="199" t="str">
        <f t="shared" si="0"/>
        <v>เนโกะ น้ำสลัด</v>
      </c>
      <c r="D16" s="192"/>
      <c r="E16" s="121"/>
      <c r="F16" s="121"/>
      <c r="G16" s="121"/>
      <c r="H16" s="117"/>
      <c r="L16" s="182">
        <v>12</v>
      </c>
      <c r="M16" s="123">
        <v>115</v>
      </c>
      <c r="N16" s="123" t="s">
        <v>122</v>
      </c>
      <c r="O16" s="190" t="s">
        <v>218</v>
      </c>
    </row>
    <row r="17" spans="1:15" s="122" customFormat="1" ht="21.95" customHeight="1">
      <c r="A17" s="147"/>
      <c r="B17" s="194">
        <f t="shared" si="0"/>
        <v>127</v>
      </c>
      <c r="C17" s="199" t="str">
        <f t="shared" si="0"/>
        <v>ไก่หยอง</v>
      </c>
      <c r="D17" s="192"/>
      <c r="E17" s="121"/>
      <c r="F17" s="121"/>
      <c r="G17" s="121"/>
      <c r="H17" s="117"/>
      <c r="L17" s="182">
        <v>13</v>
      </c>
      <c r="M17" s="123">
        <v>127</v>
      </c>
      <c r="N17" s="123" t="s">
        <v>115</v>
      </c>
      <c r="O17" s="191" t="s">
        <v>219</v>
      </c>
    </row>
    <row r="18" spans="1:15" s="122" customFormat="1" ht="21.95" customHeight="1">
      <c r="A18" s="147"/>
      <c r="B18" s="194">
        <f t="shared" si="0"/>
        <v>128</v>
      </c>
      <c r="C18" s="199" t="str">
        <f t="shared" si="0"/>
        <v>ลูกเกด</v>
      </c>
      <c r="D18" s="192"/>
      <c r="E18" s="121"/>
      <c r="F18" s="121"/>
      <c r="G18" s="121"/>
      <c r="H18" s="117"/>
      <c r="L18" s="182">
        <v>14</v>
      </c>
      <c r="M18" s="123">
        <v>128</v>
      </c>
      <c r="N18" s="123" t="s">
        <v>220</v>
      </c>
      <c r="O18" s="191" t="s">
        <v>221</v>
      </c>
    </row>
    <row r="19" spans="1:15" s="122" customFormat="1" ht="21.95" customHeight="1">
      <c r="A19" s="147"/>
      <c r="B19" s="194">
        <f t="shared" si="0"/>
        <v>116</v>
      </c>
      <c r="C19" s="199" t="str">
        <f t="shared" si="0"/>
        <v>ดำ กลม</v>
      </c>
      <c r="D19" s="192"/>
      <c r="E19" s="121"/>
      <c r="F19" s="121"/>
      <c r="G19" s="121"/>
      <c r="H19" s="117"/>
      <c r="L19" s="182">
        <v>15</v>
      </c>
      <c r="M19" s="123">
        <v>116</v>
      </c>
      <c r="N19" s="123" t="s">
        <v>222</v>
      </c>
      <c r="O19" s="191" t="s">
        <v>223</v>
      </c>
    </row>
    <row r="20" spans="1:15" s="122" customFormat="1" ht="21.95" customHeight="1">
      <c r="A20" s="147"/>
      <c r="B20" s="194">
        <f t="shared" si="0"/>
        <v>117</v>
      </c>
      <c r="C20" s="199" t="str">
        <f t="shared" si="0"/>
        <v>แดง กลม</v>
      </c>
      <c r="D20" s="192"/>
      <c r="E20" s="121"/>
      <c r="F20" s="121"/>
      <c r="G20" s="121"/>
      <c r="H20" s="117"/>
      <c r="L20" s="182">
        <v>16</v>
      </c>
      <c r="M20" s="123">
        <v>117</v>
      </c>
      <c r="N20" s="123" t="s">
        <v>224</v>
      </c>
      <c r="O20" s="191" t="s">
        <v>225</v>
      </c>
    </row>
    <row r="21" spans="1:15" s="122" customFormat="1" ht="21.95" customHeight="1">
      <c r="A21" s="147"/>
      <c r="B21" s="194">
        <f t="shared" si="0"/>
        <v>118</v>
      </c>
      <c r="C21" s="199" t="str">
        <f t="shared" si="0"/>
        <v>เผือก กลม</v>
      </c>
      <c r="D21" s="192"/>
      <c r="E21" s="121"/>
      <c r="F21" s="121"/>
      <c r="G21" s="121"/>
      <c r="H21" s="117"/>
      <c r="L21" s="182">
        <v>17</v>
      </c>
      <c r="M21" s="123">
        <v>118</v>
      </c>
      <c r="N21" s="123" t="s">
        <v>226</v>
      </c>
      <c r="O21" s="190" t="s">
        <v>227</v>
      </c>
    </row>
    <row r="22" spans="1:15" s="122" customFormat="1" ht="21.95" customHeight="1">
      <c r="A22" s="147"/>
      <c r="B22" s="194">
        <f t="shared" si="0"/>
        <v>119</v>
      </c>
      <c r="C22" s="199" t="str">
        <f t="shared" si="0"/>
        <v>เตย กลม</v>
      </c>
      <c r="D22" s="192"/>
      <c r="E22" s="121"/>
      <c r="F22" s="121"/>
      <c r="G22" s="121"/>
      <c r="H22" s="117"/>
      <c r="L22" s="182">
        <v>18</v>
      </c>
      <c r="M22" s="123">
        <v>119</v>
      </c>
      <c r="N22" s="123" t="s">
        <v>228</v>
      </c>
      <c r="O22" s="190" t="s">
        <v>229</v>
      </c>
    </row>
    <row r="23" spans="1:15" s="122" customFormat="1" ht="21.95" customHeight="1">
      <c r="A23" s="147"/>
      <c r="B23" s="194">
        <f t="shared" si="0"/>
        <v>120</v>
      </c>
      <c r="C23" s="199" t="str">
        <f t="shared" si="0"/>
        <v>ส.มายอง</v>
      </c>
      <c r="D23" s="192"/>
      <c r="E23" s="121"/>
      <c r="F23" s="121"/>
      <c r="G23" s="121"/>
      <c r="H23" s="117"/>
      <c r="L23" s="182">
        <v>19</v>
      </c>
      <c r="M23" s="123">
        <v>120</v>
      </c>
      <c r="N23" s="123" t="s">
        <v>230</v>
      </c>
      <c r="O23" s="190" t="s">
        <v>231</v>
      </c>
    </row>
    <row r="24" spans="1:15" s="122" customFormat="1" ht="21.95" customHeight="1">
      <c r="A24" s="147"/>
      <c r="B24" s="194">
        <f t="shared" si="0"/>
        <v>121</v>
      </c>
      <c r="C24" s="199" t="str">
        <f t="shared" si="0"/>
        <v xml:space="preserve">ส.สตรอ </v>
      </c>
      <c r="D24" s="192"/>
      <c r="E24" s="121"/>
      <c r="F24" s="121"/>
      <c r="G24" s="121"/>
      <c r="H24" s="117"/>
      <c r="I24" s="279" t="s">
        <v>232</v>
      </c>
      <c r="J24" s="279"/>
      <c r="L24" s="182">
        <v>20</v>
      </c>
      <c r="M24" s="123">
        <v>121</v>
      </c>
      <c r="N24" s="123" t="s">
        <v>233</v>
      </c>
      <c r="O24" s="190" t="s">
        <v>234</v>
      </c>
    </row>
    <row r="25" spans="1:15" s="122" customFormat="1" ht="21.95" customHeight="1">
      <c r="A25" s="147"/>
      <c r="B25" s="194">
        <f t="shared" si="0"/>
        <v>122</v>
      </c>
      <c r="C25" s="199" t="str">
        <f t="shared" si="0"/>
        <v>ส.ช็อก</v>
      </c>
      <c r="D25" s="192"/>
      <c r="E25" s="121"/>
      <c r="F25" s="121"/>
      <c r="G25" s="121"/>
      <c r="H25" s="131"/>
      <c r="I25" s="279"/>
      <c r="J25" s="279"/>
      <c r="L25" s="182">
        <v>21</v>
      </c>
      <c r="M25" s="123">
        <v>122</v>
      </c>
      <c r="N25" s="123" t="s">
        <v>235</v>
      </c>
      <c r="O25" s="191" t="s">
        <v>236</v>
      </c>
    </row>
    <row r="26" spans="1:15" s="122" customFormat="1" ht="21.95" customHeight="1">
      <c r="A26" s="147"/>
      <c r="B26" s="194">
        <f t="shared" si="0"/>
        <v>123</v>
      </c>
      <c r="C26" s="199" t="str">
        <f t="shared" si="0"/>
        <v xml:space="preserve">ส.ครีมนม </v>
      </c>
      <c r="D26" s="192"/>
      <c r="E26" s="121"/>
      <c r="F26" s="121"/>
      <c r="G26" s="121"/>
      <c r="H26" s="202"/>
      <c r="I26" s="221" t="s">
        <v>237</v>
      </c>
      <c r="J26" s="221"/>
      <c r="L26" s="182">
        <v>22</v>
      </c>
      <c r="M26" s="123">
        <v>123</v>
      </c>
      <c r="N26" s="123" t="s">
        <v>238</v>
      </c>
      <c r="O26" s="191" t="s">
        <v>239</v>
      </c>
    </row>
    <row r="27" spans="1:15" s="122" customFormat="1" ht="21.95" customHeight="1">
      <c r="A27" s="147"/>
      <c r="B27" s="194">
        <f t="shared" si="0"/>
        <v>138</v>
      </c>
      <c r="C27" s="199" t="str">
        <f t="shared" si="0"/>
        <v>ไส้มะพร้าว (New Pro)</v>
      </c>
      <c r="D27" s="192"/>
      <c r="E27" s="121"/>
      <c r="F27" s="121"/>
      <c r="G27" s="121"/>
      <c r="H27" s="202"/>
      <c r="I27" s="221" t="s">
        <v>240</v>
      </c>
      <c r="J27" s="221"/>
      <c r="L27" s="182">
        <v>23</v>
      </c>
      <c r="M27" s="123">
        <v>138</v>
      </c>
      <c r="N27" s="123" t="s">
        <v>241</v>
      </c>
      <c r="O27" s="191" t="s">
        <v>242</v>
      </c>
    </row>
    <row r="28" spans="1:15" s="122" customFormat="1" ht="21.95" customHeight="1">
      <c r="A28" s="147"/>
      <c r="B28" s="194">
        <f t="shared" si="0"/>
        <v>125</v>
      </c>
      <c r="C28" s="199" t="str">
        <f t="shared" si="0"/>
        <v>ครีมหวาน</v>
      </c>
      <c r="D28" s="192"/>
      <c r="E28" s="121"/>
      <c r="F28" s="121"/>
      <c r="G28" s="121"/>
      <c r="H28" s="202"/>
      <c r="I28" s="221" t="s">
        <v>243</v>
      </c>
      <c r="J28" s="221"/>
      <c r="L28" s="182">
        <v>24</v>
      </c>
      <c r="M28" s="123">
        <v>125</v>
      </c>
      <c r="N28" s="123" t="s">
        <v>244</v>
      </c>
      <c r="O28" s="191" t="s">
        <v>245</v>
      </c>
    </row>
    <row r="29" spans="1:15" s="122" customFormat="1" ht="21.95" customHeight="1">
      <c r="A29" s="147"/>
      <c r="B29" s="194">
        <f t="shared" si="0"/>
        <v>126</v>
      </c>
      <c r="C29" s="199" t="str">
        <f t="shared" si="0"/>
        <v xml:space="preserve">เนยสด </v>
      </c>
      <c r="D29" s="192"/>
      <c r="E29" s="121"/>
      <c r="F29" s="121"/>
      <c r="G29" s="121"/>
      <c r="H29" s="202"/>
      <c r="I29" s="221" t="s">
        <v>246</v>
      </c>
      <c r="J29" s="221"/>
      <c r="L29" s="182">
        <v>25</v>
      </c>
      <c r="M29" s="123">
        <v>126</v>
      </c>
      <c r="N29" s="123" t="s">
        <v>247</v>
      </c>
      <c r="O29" s="191" t="s">
        <v>248</v>
      </c>
    </row>
    <row r="30" spans="1:15" s="122" customFormat="1" ht="21.95" customHeight="1">
      <c r="A30" s="147"/>
      <c r="B30" s="194">
        <f t="shared" si="0"/>
        <v>129</v>
      </c>
      <c r="C30" s="199" t="str">
        <f t="shared" si="0"/>
        <v>กลมสติ๊ก</v>
      </c>
      <c r="D30" s="192"/>
      <c r="E30" s="121"/>
      <c r="F30" s="121"/>
      <c r="G30" s="121"/>
      <c r="H30" s="202"/>
      <c r="I30" s="221" t="s">
        <v>249</v>
      </c>
      <c r="J30" s="221"/>
      <c r="L30" s="182">
        <v>26</v>
      </c>
      <c r="M30" s="123">
        <v>129</v>
      </c>
      <c r="N30" s="123" t="s">
        <v>250</v>
      </c>
      <c r="O30" s="191" t="s">
        <v>251</v>
      </c>
    </row>
    <row r="31" spans="1:15" s="122" customFormat="1" ht="21.95" customHeight="1">
      <c r="A31" s="147"/>
      <c r="B31" s="194">
        <f t="shared" si="0"/>
        <v>130</v>
      </c>
      <c r="C31" s="199" t="str">
        <f t="shared" si="0"/>
        <v xml:space="preserve">ช็อคนม </v>
      </c>
      <c r="D31" s="192"/>
      <c r="E31" s="121"/>
      <c r="F31" s="121"/>
      <c r="G31" s="121"/>
      <c r="H31" s="202"/>
      <c r="I31" s="221" t="s">
        <v>252</v>
      </c>
      <c r="J31" s="221"/>
      <c r="L31" s="182">
        <v>27</v>
      </c>
      <c r="M31" s="123">
        <v>130</v>
      </c>
      <c r="N31" s="123" t="s">
        <v>253</v>
      </c>
      <c r="O31" s="191" t="s">
        <v>254</v>
      </c>
    </row>
    <row r="32" spans="1:15" s="122" customFormat="1" ht="21.95" customHeight="1">
      <c r="A32" s="147"/>
      <c r="B32" s="194">
        <f t="shared" si="0"/>
        <v>131</v>
      </c>
      <c r="C32" s="199" t="str">
        <f t="shared" si="0"/>
        <v xml:space="preserve">นมวัว </v>
      </c>
      <c r="D32" s="192"/>
      <c r="E32" s="121"/>
      <c r="F32" s="121"/>
      <c r="G32" s="121"/>
      <c r="H32" s="131"/>
      <c r="L32" s="182">
        <v>28</v>
      </c>
      <c r="M32" s="123">
        <v>131</v>
      </c>
      <c r="N32" s="123" t="s">
        <v>255</v>
      </c>
      <c r="O32" s="191" t="s">
        <v>256</v>
      </c>
    </row>
    <row r="33" spans="1:15" s="122" customFormat="1" ht="21.95" customHeight="1">
      <c r="A33" s="147"/>
      <c r="B33" s="194">
        <f t="shared" si="0"/>
        <v>132</v>
      </c>
      <c r="C33" s="199" t="str">
        <f t="shared" si="0"/>
        <v>หม่าล่า</v>
      </c>
      <c r="D33" s="192"/>
      <c r="E33" s="121"/>
      <c r="F33" s="121"/>
      <c r="G33" s="121"/>
      <c r="H33" s="131"/>
      <c r="L33" s="182">
        <v>29</v>
      </c>
      <c r="M33" s="123">
        <v>132</v>
      </c>
      <c r="N33" s="123" t="s">
        <v>257</v>
      </c>
      <c r="O33" s="191" t="s">
        <v>258</v>
      </c>
    </row>
    <row r="34" spans="1:15" s="122" customFormat="1" ht="21.95" customHeight="1">
      <c r="A34" s="147"/>
      <c r="B34" s="194">
        <f t="shared" si="0"/>
        <v>137</v>
      </c>
      <c r="C34" s="199" t="str">
        <f t="shared" si="0"/>
        <v>ใบเตย (New Pro)</v>
      </c>
      <c r="D34" s="192"/>
      <c r="E34" s="121"/>
      <c r="F34" s="121"/>
      <c r="G34" s="121"/>
      <c r="H34" s="131"/>
      <c r="L34" s="182">
        <v>30</v>
      </c>
      <c r="M34" s="123">
        <v>137</v>
      </c>
      <c r="N34" s="123" t="s">
        <v>259</v>
      </c>
    </row>
    <row r="35" spans="1:15" s="122" customFormat="1" ht="21.95" customHeight="1">
      <c r="A35" s="147"/>
      <c r="B35" s="194">
        <f t="shared" si="0"/>
        <v>139</v>
      </c>
      <c r="C35" s="199" t="str">
        <f t="shared" si="0"/>
        <v xml:space="preserve">นมทุเรียน </v>
      </c>
      <c r="D35" s="192"/>
      <c r="E35" s="121"/>
      <c r="F35" s="121"/>
      <c r="G35" s="121"/>
      <c r="H35" s="131"/>
      <c r="L35" s="182">
        <v>31</v>
      </c>
      <c r="M35" s="123">
        <v>139</v>
      </c>
      <c r="N35" s="123" t="s">
        <v>260</v>
      </c>
    </row>
    <row r="36" spans="1:15" s="122" customFormat="1" ht="21.95" customHeight="1">
      <c r="A36" s="147"/>
      <c r="B36" s="194"/>
      <c r="C36" s="199"/>
      <c r="D36" s="192"/>
      <c r="E36" s="121"/>
      <c r="F36" s="121"/>
      <c r="G36" s="121"/>
      <c r="H36" s="131"/>
      <c r="I36" s="280" t="s">
        <v>261</v>
      </c>
      <c r="J36" s="280"/>
      <c r="L36" s="182"/>
      <c r="M36" s="123"/>
      <c r="N36" s="123"/>
    </row>
    <row r="37" spans="1:15" s="122" customFormat="1" ht="21.95" customHeight="1">
      <c r="A37" s="147"/>
      <c r="B37" s="194"/>
      <c r="C37" s="199"/>
      <c r="D37" s="192"/>
      <c r="E37" s="121"/>
      <c r="F37" s="121"/>
      <c r="G37" s="121"/>
      <c r="H37" s="131"/>
      <c r="I37" s="280"/>
      <c r="J37" s="280"/>
      <c r="L37" s="182"/>
      <c r="M37" s="123"/>
      <c r="N37" s="123"/>
    </row>
    <row r="38" spans="1:15" s="122" customFormat="1" ht="21.95" customHeight="1">
      <c r="A38" s="147"/>
      <c r="B38" s="194"/>
      <c r="C38" s="199"/>
      <c r="D38" s="192"/>
      <c r="E38" s="121"/>
      <c r="F38" s="121"/>
      <c r="G38" s="121"/>
      <c r="H38" s="131"/>
      <c r="L38" s="182"/>
      <c r="M38" s="123"/>
      <c r="N38" s="123"/>
    </row>
    <row r="39" spans="1:15" s="122" customFormat="1" ht="21.95" customHeight="1">
      <c r="A39" s="147"/>
      <c r="B39" s="194"/>
      <c r="C39" s="199"/>
      <c r="D39" s="192"/>
      <c r="E39" s="121"/>
      <c r="F39" s="121"/>
      <c r="G39" s="121"/>
      <c r="H39" s="131"/>
      <c r="I39" s="281" t="s">
        <v>262</v>
      </c>
      <c r="J39" s="281"/>
      <c r="L39" s="182"/>
      <c r="M39" s="123"/>
      <c r="N39" s="123"/>
    </row>
    <row r="40" spans="1:15" ht="18.75" customHeight="1">
      <c r="A40" s="147"/>
      <c r="B40" s="194"/>
      <c r="C40" s="200"/>
      <c r="D40" s="192"/>
      <c r="E40" s="121"/>
      <c r="F40" s="121"/>
      <c r="G40" s="121"/>
      <c r="M40" s="123"/>
      <c r="N40" s="123"/>
    </row>
    <row r="41" spans="1:15" ht="18.75" customHeight="1">
      <c r="A41" s="147"/>
      <c r="B41" s="194"/>
      <c r="C41" s="200"/>
      <c r="D41" s="192"/>
      <c r="E41" s="121"/>
      <c r="F41" s="121"/>
      <c r="G41" s="121"/>
    </row>
    <row r="42" spans="1:15" ht="18.75" customHeight="1">
      <c r="A42" s="147"/>
      <c r="B42" s="194"/>
      <c r="C42" s="200"/>
      <c r="D42" s="192"/>
      <c r="E42" s="121"/>
      <c r="F42" s="121"/>
      <c r="G42" s="121"/>
    </row>
  </sheetData>
  <mergeCells count="12">
    <mergeCell ref="I24:J25"/>
    <mergeCell ref="I36:J37"/>
    <mergeCell ref="I39:J39"/>
    <mergeCell ref="A1:G1"/>
    <mergeCell ref="A2:D2"/>
    <mergeCell ref="E2:J2"/>
    <mergeCell ref="A3:A4"/>
    <mergeCell ref="B3:B4"/>
    <mergeCell ref="C3:C4"/>
    <mergeCell ref="D3:D4"/>
    <mergeCell ref="E3:F3"/>
    <mergeCell ref="G3:G4"/>
  </mergeCells>
  <conditionalFormatting sqref="E5:H39 E40:G42 B5:C42">
    <cfRule type="containsErrors" dxfId="56" priority="2">
      <formula>ISERROR(B5)</formula>
    </cfRule>
  </conditionalFormatting>
  <conditionalFormatting sqref="G5:H39 G40:G42">
    <cfRule type="containsBlanks" dxfId="55" priority="1">
      <formula>LEN(TRIM(G5))=0</formula>
    </cfRule>
  </conditionalFormatting>
  <printOptions horizontalCentered="1"/>
  <pageMargins left="0.78740157480314965" right="0" top="0.98425196850393704" bottom="0" header="0.31496062992125984" footer="0.31496062992125984"/>
  <pageSetup paperSize="9"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3E708-9868-40D5-A448-1DC681860022}">
  <dimension ref="A1:E26"/>
  <sheetViews>
    <sheetView workbookViewId="0">
      <selection activeCell="G6" sqref="G6"/>
    </sheetView>
  </sheetViews>
  <sheetFormatPr defaultRowHeight="13.9"/>
  <cols>
    <col min="3" max="3" width="17.875" customWidth="1"/>
    <col min="5" max="5" width="16" bestFit="1" customWidth="1"/>
  </cols>
  <sheetData>
    <row r="1" spans="1:5" ht="24.75">
      <c r="A1" s="145" t="s">
        <v>263</v>
      </c>
      <c r="B1" s="145" t="s">
        <v>264</v>
      </c>
      <c r="C1" s="145" t="s">
        <v>265</v>
      </c>
    </row>
    <row r="2" spans="1:5" ht="24.75">
      <c r="A2" s="146">
        <f>SUBTOTAL(3,$B$2:B2)</f>
        <v>1</v>
      </c>
      <c r="B2" s="146">
        <v>3</v>
      </c>
      <c r="C2" s="146" t="s">
        <v>266</v>
      </c>
    </row>
    <row r="3" spans="1:5" ht="24.75">
      <c r="A3" s="146">
        <f>SUBTOTAL(3,$B$2:B3)</f>
        <v>2</v>
      </c>
      <c r="B3" s="146">
        <v>4</v>
      </c>
      <c r="C3" s="146" t="s">
        <v>267</v>
      </c>
      <c r="E3" s="162">
        <f ca="1">E4-1</f>
        <v>45613</v>
      </c>
    </row>
    <row r="4" spans="1:5" ht="24.75">
      <c r="A4" s="146">
        <f>SUBTOTAL(3,$B$2:B4)</f>
        <v>3</v>
      </c>
      <c r="B4" s="146">
        <v>5</v>
      </c>
      <c r="C4" s="146" t="s">
        <v>268</v>
      </c>
      <c r="E4" s="162">
        <f ca="1">E5-1</f>
        <v>45614</v>
      </c>
    </row>
    <row r="5" spans="1:5" ht="24.75">
      <c r="A5" s="146">
        <f>SUBTOTAL(3,$B$2:B5)</f>
        <v>4</v>
      </c>
      <c r="B5" s="146">
        <v>7</v>
      </c>
      <c r="C5" s="146" t="s">
        <v>269</v>
      </c>
      <c r="E5" s="163">
        <f ca="1">TODAY()</f>
        <v>45615</v>
      </c>
    </row>
    <row r="6" spans="1:5" ht="24.75">
      <c r="A6" s="146">
        <f>SUBTOTAL(3,$B$2:B6)</f>
        <v>5</v>
      </c>
      <c r="B6" s="146">
        <v>8</v>
      </c>
      <c r="C6" s="146" t="s">
        <v>270</v>
      </c>
      <c r="E6" s="162">
        <f ca="1">E5+1</f>
        <v>45616</v>
      </c>
    </row>
    <row r="7" spans="1:5" ht="24.75">
      <c r="A7" s="146">
        <f>SUBTOTAL(3,$B$2:B7)</f>
        <v>6</v>
      </c>
      <c r="B7" s="146">
        <v>12</v>
      </c>
      <c r="C7" s="146" t="s">
        <v>271</v>
      </c>
      <c r="E7" s="162">
        <f ca="1">E6+1</f>
        <v>45617</v>
      </c>
    </row>
    <row r="8" spans="1:5" ht="24.75">
      <c r="A8" s="146">
        <f>SUBTOTAL(3,$B$2:B8)</f>
        <v>7</v>
      </c>
      <c r="B8" s="146">
        <v>34</v>
      </c>
      <c r="C8" s="146" t="s">
        <v>272</v>
      </c>
    </row>
    <row r="9" spans="1:5" ht="24.75">
      <c r="A9" s="146">
        <f>SUBTOTAL(3,$B$2:B9)</f>
        <v>8</v>
      </c>
      <c r="B9" s="146">
        <v>38</v>
      </c>
      <c r="C9" s="146" t="s">
        <v>273</v>
      </c>
    </row>
    <row r="10" spans="1:5" ht="24.75">
      <c r="A10" s="146">
        <f>SUBTOTAL(3,$B$2:B10)</f>
        <v>9</v>
      </c>
      <c r="B10" s="146">
        <v>48</v>
      </c>
      <c r="C10" s="146" t="s">
        <v>274</v>
      </c>
    </row>
    <row r="11" spans="1:5" ht="24.75">
      <c r="A11" s="146">
        <f>SUBTOTAL(3,$B$2:B11)</f>
        <v>10</v>
      </c>
      <c r="B11" s="146">
        <v>52</v>
      </c>
      <c r="C11" s="146" t="s">
        <v>275</v>
      </c>
    </row>
    <row r="12" spans="1:5" ht="24.75">
      <c r="A12" s="146">
        <f>SUBTOTAL(3,$B$2:B12)</f>
        <v>11</v>
      </c>
      <c r="B12" s="146">
        <v>58</v>
      </c>
      <c r="C12" s="146" t="s">
        <v>276</v>
      </c>
    </row>
    <row r="13" spans="1:5" ht="24.75">
      <c r="A13" s="146">
        <f>SUBTOTAL(3,$B$2:B13)</f>
        <v>12</v>
      </c>
      <c r="B13" s="146">
        <v>68</v>
      </c>
      <c r="C13" s="146" t="s">
        <v>277</v>
      </c>
    </row>
    <row r="14" spans="1:5" ht="24.75">
      <c r="A14" s="146">
        <f>SUBTOTAL(3,$B$2:B14)</f>
        <v>13</v>
      </c>
      <c r="B14" s="146">
        <v>69</v>
      </c>
      <c r="C14" s="146" t="s">
        <v>278</v>
      </c>
    </row>
    <row r="15" spans="1:5" ht="24.75">
      <c r="A15" s="146">
        <f>SUBTOTAL(3,$B$2:B15)</f>
        <v>14</v>
      </c>
      <c r="B15" s="146">
        <v>71</v>
      </c>
      <c r="C15" s="146" t="s">
        <v>279</v>
      </c>
    </row>
    <row r="16" spans="1:5" ht="24.75">
      <c r="A16" s="146">
        <f>SUBTOTAL(3,$B$2:B16)</f>
        <v>15</v>
      </c>
      <c r="B16" s="146">
        <v>73</v>
      </c>
      <c r="C16" s="146" t="s">
        <v>280</v>
      </c>
    </row>
    <row r="17" spans="1:3" ht="24.75">
      <c r="A17" s="146">
        <f>SUBTOTAL(3,$B$2:B17)</f>
        <v>16</v>
      </c>
      <c r="B17" s="146">
        <v>74</v>
      </c>
      <c r="C17" s="146" t="s">
        <v>281</v>
      </c>
    </row>
    <row r="18" spans="1:3" ht="24.75">
      <c r="A18" s="146">
        <f>SUBTOTAL(3,$B$2:B18)</f>
        <v>17</v>
      </c>
      <c r="B18" s="146">
        <v>75</v>
      </c>
      <c r="C18" s="146" t="s">
        <v>282</v>
      </c>
    </row>
    <row r="19" spans="1:3" ht="24.75">
      <c r="A19" s="146">
        <f>SUBTOTAL(3,$B$2:B19)</f>
        <v>18</v>
      </c>
      <c r="B19" s="146">
        <v>77</v>
      </c>
      <c r="C19" s="146" t="s">
        <v>283</v>
      </c>
    </row>
    <row r="20" spans="1:3" ht="24.75">
      <c r="A20" s="146">
        <f>SUBTOTAL(3,$B$2:B20)</f>
        <v>19</v>
      </c>
      <c r="B20" s="146">
        <v>78</v>
      </c>
      <c r="C20" s="146" t="s">
        <v>284</v>
      </c>
    </row>
    <row r="21" spans="1:3" ht="24.75">
      <c r="A21" s="146">
        <f>SUBTOTAL(3,$B$2:B21)</f>
        <v>20</v>
      </c>
      <c r="B21" s="146">
        <v>80</v>
      </c>
      <c r="C21" s="146" t="s">
        <v>285</v>
      </c>
    </row>
    <row r="22" spans="1:3" ht="24.75">
      <c r="A22" s="146">
        <f>SUBTOTAL(3,$B$2:B22)</f>
        <v>21</v>
      </c>
      <c r="B22" s="146">
        <v>59</v>
      </c>
      <c r="C22" s="146" t="s">
        <v>286</v>
      </c>
    </row>
    <row r="23" spans="1:3" ht="24.75">
      <c r="A23" s="146">
        <f>SUBTOTAL(3,$B$2:B23)</f>
        <v>21</v>
      </c>
      <c r="B23" s="146"/>
      <c r="C23" s="146"/>
    </row>
    <row r="24" spans="1:3" ht="24.75">
      <c r="A24" s="146">
        <f>SUBTOTAL(3,$B$2:B24)</f>
        <v>21</v>
      </c>
      <c r="B24" s="146"/>
      <c r="C24" s="146"/>
    </row>
    <row r="25" spans="1:3" ht="24.75">
      <c r="A25" s="146">
        <f>SUBTOTAL(3,$B$2:B25)</f>
        <v>21</v>
      </c>
      <c r="B25" s="146"/>
      <c r="C25" s="146"/>
    </row>
    <row r="26" spans="1:3" ht="24.75">
      <c r="A26" s="146">
        <f>SUBTOTAL(3,$B$2:B26)</f>
        <v>21</v>
      </c>
      <c r="B26" s="146"/>
      <c r="C26" s="14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775F3-8622-4878-8847-9A512A0FCC8B}">
  <sheetPr>
    <tabColor rgb="FF00B0F0"/>
  </sheetPr>
  <dimension ref="A1:S42"/>
  <sheetViews>
    <sheetView showGridLines="0" topLeftCell="A23" zoomScale="90" zoomScaleNormal="90" workbookViewId="0">
      <selection activeCell="M27" sqref="M27:N27"/>
    </sheetView>
  </sheetViews>
  <sheetFormatPr defaultColWidth="9" defaultRowHeight="18.75" customHeight="1"/>
  <cols>
    <col min="1" max="1" width="20.125" style="118" customWidth="1"/>
    <col min="2" max="2" width="5" style="118" customWidth="1"/>
    <col min="3" max="3" width="30.375" style="118" customWidth="1"/>
    <col min="4" max="4" width="7.875" style="118" customWidth="1"/>
    <col min="5" max="6" width="8.375" style="118" customWidth="1"/>
    <col min="7" max="7" width="9.625" style="118" customWidth="1"/>
    <col min="8" max="8" width="1.875" style="118" customWidth="1"/>
    <col min="9" max="9" width="15.625" style="118" customWidth="1"/>
    <col min="10" max="10" width="14" style="118" customWidth="1"/>
    <col min="11" max="13" width="9" style="118"/>
    <col min="14" max="14" width="19" style="118" customWidth="1"/>
    <col min="15" max="15" width="21" style="118" customWidth="1"/>
    <col min="16" max="16384" width="9" style="118"/>
  </cols>
  <sheetData>
    <row r="1" spans="1:19" ht="26.45" customHeight="1">
      <c r="A1" s="282" t="s">
        <v>92</v>
      </c>
      <c r="B1" s="282"/>
      <c r="C1" s="282"/>
      <c r="D1" s="282"/>
      <c r="E1" s="282"/>
      <c r="F1" s="282"/>
      <c r="G1" s="282"/>
      <c r="H1" s="222"/>
      <c r="I1" s="117"/>
      <c r="J1" s="117"/>
      <c r="K1" s="117"/>
    </row>
    <row r="2" spans="1:19" ht="37.15" customHeight="1">
      <c r="A2" s="283" t="s">
        <v>196</v>
      </c>
      <c r="B2" s="283"/>
      <c r="C2" s="283"/>
      <c r="D2" s="283"/>
      <c r="E2" s="284" t="s">
        <v>197</v>
      </c>
      <c r="F2" s="284"/>
      <c r="G2" s="284"/>
      <c r="H2" s="284"/>
      <c r="I2" s="284"/>
      <c r="J2" s="284"/>
      <c r="N2" s="118" t="s">
        <v>198</v>
      </c>
    </row>
    <row r="3" spans="1:19" ht="16.7" customHeight="1">
      <c r="A3" s="261" t="s">
        <v>199</v>
      </c>
      <c r="B3" s="285" t="s">
        <v>200</v>
      </c>
      <c r="C3" s="286" t="s">
        <v>201</v>
      </c>
      <c r="D3" s="288" t="s">
        <v>202</v>
      </c>
      <c r="E3" s="262" t="s">
        <v>203</v>
      </c>
      <c r="F3" s="262"/>
      <c r="G3" s="289" t="s">
        <v>204</v>
      </c>
      <c r="H3" s="201"/>
      <c r="I3" s="117"/>
      <c r="J3" s="117"/>
    </row>
    <row r="4" spans="1:19" ht="16.7" customHeight="1">
      <c r="A4" s="261"/>
      <c r="B4" s="285"/>
      <c r="C4" s="287"/>
      <c r="D4" s="288"/>
      <c r="E4" s="215">
        <v>1</v>
      </c>
      <c r="F4" s="215">
        <v>2</v>
      </c>
      <c r="G4" s="289"/>
      <c r="H4" s="201"/>
      <c r="I4" s="116"/>
      <c r="J4" s="116"/>
      <c r="M4" s="119" t="s">
        <v>93</v>
      </c>
      <c r="N4" s="120" t="s">
        <v>100</v>
      </c>
      <c r="O4" s="118" t="s">
        <v>201</v>
      </c>
    </row>
    <row r="5" spans="1:19" s="122" customFormat="1" ht="21.95" customHeight="1">
      <c r="A5" s="147"/>
      <c r="B5" s="193">
        <f t="shared" ref="B5:C37" si="0">M5</f>
        <v>58</v>
      </c>
      <c r="C5" s="199" t="str">
        <f t="shared" si="0"/>
        <v xml:space="preserve">แดง </v>
      </c>
      <c r="D5" s="192"/>
      <c r="E5" s="121"/>
      <c r="F5" s="121"/>
      <c r="G5" s="121"/>
      <c r="H5" s="117"/>
      <c r="L5" s="182">
        <v>1</v>
      </c>
      <c r="M5" s="154">
        <v>58</v>
      </c>
      <c r="N5" s="123" t="s">
        <v>205</v>
      </c>
      <c r="O5" s="190" t="s">
        <v>206</v>
      </c>
      <c r="S5" s="135"/>
    </row>
    <row r="6" spans="1:19" s="122" customFormat="1" ht="21.95" customHeight="1">
      <c r="A6" s="147"/>
      <c r="B6" s="194" t="str">
        <f t="shared" si="0"/>
        <v>070</v>
      </c>
      <c r="C6" s="199" t="str">
        <f t="shared" si="0"/>
        <v>เผือก</v>
      </c>
      <c r="D6" s="192"/>
      <c r="E6" s="121"/>
      <c r="F6" s="121"/>
      <c r="G6" s="121"/>
      <c r="H6" s="117"/>
      <c r="L6" s="182">
        <v>2</v>
      </c>
      <c r="M6" s="123" t="s">
        <v>103</v>
      </c>
      <c r="N6" s="123" t="s">
        <v>104</v>
      </c>
      <c r="O6" s="190" t="s">
        <v>207</v>
      </c>
    </row>
    <row r="7" spans="1:19" s="122" customFormat="1" ht="21.95" customHeight="1">
      <c r="A7" s="147"/>
      <c r="B7" s="194" t="str">
        <f t="shared" si="0"/>
        <v>043</v>
      </c>
      <c r="C7" s="199" t="str">
        <f t="shared" si="0"/>
        <v>มะพร้าว</v>
      </c>
      <c r="D7" s="192"/>
      <c r="E7" s="121"/>
      <c r="F7" s="121"/>
      <c r="G7" s="121"/>
      <c r="H7" s="117"/>
      <c r="L7" s="182">
        <v>3</v>
      </c>
      <c r="M7" s="123" t="s">
        <v>105</v>
      </c>
      <c r="N7" s="123" t="s">
        <v>106</v>
      </c>
      <c r="O7" s="190" t="s">
        <v>208</v>
      </c>
    </row>
    <row r="8" spans="1:19" s="122" customFormat="1" ht="21.95" customHeight="1">
      <c r="A8" s="147"/>
      <c r="B8" s="194" t="str">
        <f t="shared" si="0"/>
        <v>012</v>
      </c>
      <c r="C8" s="199" t="str">
        <f t="shared" si="0"/>
        <v>สับปะรด</v>
      </c>
      <c r="D8" s="192"/>
      <c r="E8" s="121"/>
      <c r="F8" s="121"/>
      <c r="G8" s="121"/>
      <c r="H8" s="117"/>
      <c r="L8" s="182">
        <v>4</v>
      </c>
      <c r="M8" s="123" t="s">
        <v>107</v>
      </c>
      <c r="N8" s="123" t="s">
        <v>42</v>
      </c>
      <c r="O8" s="190" t="s">
        <v>209</v>
      </c>
    </row>
    <row r="9" spans="1:19" s="122" customFormat="1" ht="21.95" customHeight="1">
      <c r="A9" s="147"/>
      <c r="B9" s="194" t="str">
        <f t="shared" si="0"/>
        <v>021</v>
      </c>
      <c r="C9" s="199" t="str">
        <f t="shared" si="0"/>
        <v>สตรอ</v>
      </c>
      <c r="D9" s="192"/>
      <c r="E9" s="121"/>
      <c r="F9" s="121"/>
      <c r="G9" s="121"/>
      <c r="H9" s="117"/>
      <c r="L9" s="182">
        <v>5</v>
      </c>
      <c r="M9" s="123" t="s">
        <v>108</v>
      </c>
      <c r="N9" s="123" t="s">
        <v>109</v>
      </c>
      <c r="O9" s="190" t="s">
        <v>210</v>
      </c>
    </row>
    <row r="10" spans="1:19" s="122" customFormat="1" ht="21.95" customHeight="1">
      <c r="A10" s="147"/>
      <c r="B10" s="194" t="str">
        <f t="shared" si="0"/>
        <v>065</v>
      </c>
      <c r="C10" s="199" t="str">
        <f t="shared" si="0"/>
        <v>ข้าวโพด</v>
      </c>
      <c r="D10" s="192"/>
      <c r="E10" s="121"/>
      <c r="F10" s="121"/>
      <c r="G10" s="121"/>
      <c r="H10" s="117"/>
      <c r="L10" s="182">
        <v>6</v>
      </c>
      <c r="M10" s="123" t="s">
        <v>110</v>
      </c>
      <c r="N10" s="123" t="s">
        <v>111</v>
      </c>
      <c r="O10" s="190" t="s">
        <v>211</v>
      </c>
    </row>
    <row r="11" spans="1:19" s="122" customFormat="1" ht="21.95" customHeight="1">
      <c r="A11" s="147"/>
      <c r="B11" s="194" t="str">
        <f t="shared" si="0"/>
        <v>067</v>
      </c>
      <c r="C11" s="199" t="str">
        <f t="shared" si="0"/>
        <v>ทุเรียน</v>
      </c>
      <c r="D11" s="192"/>
      <c r="E11" s="121"/>
      <c r="F11" s="121"/>
      <c r="G11" s="121"/>
      <c r="H11" s="117"/>
      <c r="L11" s="182">
        <v>7</v>
      </c>
      <c r="M11" s="123" t="s">
        <v>112</v>
      </c>
      <c r="N11" s="123" t="s">
        <v>113</v>
      </c>
      <c r="O11" s="190" t="s">
        <v>212</v>
      </c>
    </row>
    <row r="12" spans="1:19" s="122" customFormat="1" ht="21.95" customHeight="1">
      <c r="A12" s="147"/>
      <c r="B12" s="194">
        <f t="shared" si="0"/>
        <v>133</v>
      </c>
      <c r="C12" s="199" t="str">
        <f t="shared" si="0"/>
        <v>ครีมทูโทน (New)</v>
      </c>
      <c r="D12" s="192"/>
      <c r="E12" s="121"/>
      <c r="F12" s="121"/>
      <c r="G12" s="121"/>
      <c r="H12" s="117"/>
      <c r="L12" s="182">
        <v>8</v>
      </c>
      <c r="M12" s="123">
        <v>133</v>
      </c>
      <c r="N12" s="123" t="s">
        <v>287</v>
      </c>
      <c r="O12" s="190" t="s">
        <v>214</v>
      </c>
    </row>
    <row r="13" spans="1:19" s="122" customFormat="1" ht="21.95" customHeight="1">
      <c r="A13" s="147"/>
      <c r="B13" s="194" t="str">
        <f t="shared" si="0"/>
        <v>099</v>
      </c>
      <c r="C13" s="199" t="str">
        <f t="shared" si="0"/>
        <v>ซอสพิซซ่า</v>
      </c>
      <c r="D13" s="192"/>
      <c r="E13" s="121"/>
      <c r="F13" s="121"/>
      <c r="G13" s="121"/>
      <c r="H13" s="117"/>
      <c r="L13" s="182">
        <v>9</v>
      </c>
      <c r="M13" s="123" t="s">
        <v>118</v>
      </c>
      <c r="N13" s="123" t="s">
        <v>119</v>
      </c>
      <c r="O13" s="190" t="s">
        <v>215</v>
      </c>
    </row>
    <row r="14" spans="1:19" s="122" customFormat="1" ht="21.95" customHeight="1">
      <c r="A14" s="147"/>
      <c r="B14" s="194">
        <f t="shared" si="0"/>
        <v>100</v>
      </c>
      <c r="C14" s="199" t="str">
        <f t="shared" si="0"/>
        <v>ไส้กรอก</v>
      </c>
      <c r="D14" s="192"/>
      <c r="E14" s="121"/>
      <c r="F14" s="121"/>
      <c r="G14" s="121"/>
      <c r="H14" s="117"/>
      <c r="L14" s="182">
        <v>10</v>
      </c>
      <c r="M14" s="123">
        <v>100</v>
      </c>
      <c r="N14" s="123" t="s">
        <v>120</v>
      </c>
      <c r="O14" s="190" t="s">
        <v>216</v>
      </c>
    </row>
    <row r="15" spans="1:19" s="122" customFormat="1" ht="21.95" customHeight="1">
      <c r="A15" s="147"/>
      <c r="B15" s="194">
        <f t="shared" si="0"/>
        <v>101</v>
      </c>
      <c r="C15" s="199" t="str">
        <f t="shared" si="0"/>
        <v>แฮมชีส</v>
      </c>
      <c r="D15" s="192"/>
      <c r="E15" s="121"/>
      <c r="F15" s="121"/>
      <c r="G15" s="121"/>
      <c r="H15" s="117"/>
      <c r="L15" s="182">
        <v>11</v>
      </c>
      <c r="M15" s="123">
        <v>101</v>
      </c>
      <c r="N15" s="123" t="s">
        <v>121</v>
      </c>
      <c r="O15" s="190" t="s">
        <v>217</v>
      </c>
    </row>
    <row r="16" spans="1:19" s="122" customFormat="1" ht="21.95" customHeight="1">
      <c r="A16" s="147"/>
      <c r="B16" s="194">
        <f t="shared" si="0"/>
        <v>115</v>
      </c>
      <c r="C16" s="199" t="str">
        <f t="shared" si="0"/>
        <v>เนโกะ น้ำสลัด</v>
      </c>
      <c r="D16" s="192"/>
      <c r="E16" s="121"/>
      <c r="F16" s="121"/>
      <c r="G16" s="121"/>
      <c r="H16" s="117"/>
      <c r="L16" s="182">
        <v>12</v>
      </c>
      <c r="M16" s="123">
        <v>115</v>
      </c>
      <c r="N16" s="123" t="s">
        <v>122</v>
      </c>
      <c r="O16" s="190" t="s">
        <v>218</v>
      </c>
    </row>
    <row r="17" spans="1:15" s="122" customFormat="1" ht="21.95" customHeight="1">
      <c r="A17" s="147"/>
      <c r="B17" s="194">
        <f t="shared" si="0"/>
        <v>127</v>
      </c>
      <c r="C17" s="199" t="str">
        <f t="shared" si="0"/>
        <v>ไก่หยอง</v>
      </c>
      <c r="D17" s="192"/>
      <c r="E17" s="121"/>
      <c r="F17" s="121"/>
      <c r="G17" s="121"/>
      <c r="H17" s="117"/>
      <c r="L17" s="182">
        <v>13</v>
      </c>
      <c r="M17" s="123">
        <v>127</v>
      </c>
      <c r="N17" s="123" t="s">
        <v>115</v>
      </c>
      <c r="O17" s="191" t="s">
        <v>219</v>
      </c>
    </row>
    <row r="18" spans="1:15" s="122" customFormat="1" ht="21.95" customHeight="1">
      <c r="A18" s="147"/>
      <c r="B18" s="194">
        <f t="shared" si="0"/>
        <v>128</v>
      </c>
      <c r="C18" s="199" t="str">
        <f t="shared" si="0"/>
        <v>ลูกเกด</v>
      </c>
      <c r="D18" s="192"/>
      <c r="E18" s="121"/>
      <c r="F18" s="121"/>
      <c r="G18" s="121"/>
      <c r="H18" s="117"/>
      <c r="L18" s="182">
        <v>14</v>
      </c>
      <c r="M18" s="123">
        <v>128</v>
      </c>
      <c r="N18" s="123" t="s">
        <v>220</v>
      </c>
      <c r="O18" s="191" t="s">
        <v>221</v>
      </c>
    </row>
    <row r="19" spans="1:15" s="122" customFormat="1" ht="21.95" customHeight="1">
      <c r="A19" s="147"/>
      <c r="B19" s="194">
        <f t="shared" si="0"/>
        <v>116</v>
      </c>
      <c r="C19" s="199" t="str">
        <f t="shared" si="0"/>
        <v>ดำ กลม</v>
      </c>
      <c r="D19" s="192"/>
      <c r="E19" s="121"/>
      <c r="F19" s="121"/>
      <c r="G19" s="121"/>
      <c r="H19" s="117"/>
      <c r="L19" s="182">
        <v>15</v>
      </c>
      <c r="M19" s="123">
        <v>116</v>
      </c>
      <c r="N19" s="123" t="s">
        <v>222</v>
      </c>
      <c r="O19" s="191" t="s">
        <v>223</v>
      </c>
    </row>
    <row r="20" spans="1:15" s="122" customFormat="1" ht="21.95" customHeight="1">
      <c r="A20" s="147"/>
      <c r="B20" s="194">
        <f t="shared" si="0"/>
        <v>117</v>
      </c>
      <c r="C20" s="199" t="str">
        <f t="shared" si="0"/>
        <v>แดง กลม</v>
      </c>
      <c r="D20" s="192"/>
      <c r="E20" s="121"/>
      <c r="F20" s="121"/>
      <c r="G20" s="121"/>
      <c r="H20" s="117"/>
      <c r="L20" s="182">
        <v>16</v>
      </c>
      <c r="M20" s="123">
        <v>117</v>
      </c>
      <c r="N20" s="123" t="s">
        <v>224</v>
      </c>
      <c r="O20" s="191" t="s">
        <v>225</v>
      </c>
    </row>
    <row r="21" spans="1:15" s="122" customFormat="1" ht="21.95" customHeight="1">
      <c r="A21" s="147"/>
      <c r="B21" s="194">
        <f t="shared" si="0"/>
        <v>118</v>
      </c>
      <c r="C21" s="199" t="str">
        <f t="shared" si="0"/>
        <v>เผือก กลม</v>
      </c>
      <c r="D21" s="192"/>
      <c r="E21" s="121"/>
      <c r="F21" s="121"/>
      <c r="G21" s="121"/>
      <c r="H21" s="117"/>
      <c r="L21" s="182">
        <v>17</v>
      </c>
      <c r="M21" s="123">
        <v>118</v>
      </c>
      <c r="N21" s="123" t="s">
        <v>226</v>
      </c>
      <c r="O21" s="190" t="s">
        <v>227</v>
      </c>
    </row>
    <row r="22" spans="1:15" s="122" customFormat="1" ht="21.95" customHeight="1">
      <c r="A22" s="147"/>
      <c r="B22" s="194">
        <f t="shared" si="0"/>
        <v>119</v>
      </c>
      <c r="C22" s="199" t="str">
        <f t="shared" si="0"/>
        <v>เตย กลม</v>
      </c>
      <c r="D22" s="192"/>
      <c r="E22" s="121"/>
      <c r="F22" s="121"/>
      <c r="G22" s="121"/>
      <c r="H22" s="117"/>
      <c r="L22" s="182">
        <v>18</v>
      </c>
      <c r="M22" s="123">
        <v>119</v>
      </c>
      <c r="N22" s="123" t="s">
        <v>228</v>
      </c>
      <c r="O22" s="190" t="s">
        <v>229</v>
      </c>
    </row>
    <row r="23" spans="1:15" s="122" customFormat="1" ht="21.95" customHeight="1">
      <c r="A23" s="147"/>
      <c r="B23" s="194">
        <f t="shared" si="0"/>
        <v>120</v>
      </c>
      <c r="C23" s="199" t="str">
        <f t="shared" si="0"/>
        <v>ส.มายอง</v>
      </c>
      <c r="D23" s="192"/>
      <c r="E23" s="121"/>
      <c r="F23" s="121"/>
      <c r="G23" s="121"/>
      <c r="H23" s="117"/>
      <c r="L23" s="182">
        <v>19</v>
      </c>
      <c r="M23" s="123">
        <v>120</v>
      </c>
      <c r="N23" s="123" t="s">
        <v>230</v>
      </c>
      <c r="O23" s="190" t="s">
        <v>231</v>
      </c>
    </row>
    <row r="24" spans="1:15" s="122" customFormat="1" ht="21.95" customHeight="1">
      <c r="A24" s="147"/>
      <c r="B24" s="194">
        <f t="shared" si="0"/>
        <v>121</v>
      </c>
      <c r="C24" s="199" t="str">
        <f t="shared" si="0"/>
        <v xml:space="preserve">ส.สตรอ </v>
      </c>
      <c r="D24" s="192"/>
      <c r="E24" s="121"/>
      <c r="F24" s="121"/>
      <c r="G24" s="121"/>
      <c r="H24" s="117"/>
      <c r="I24" s="279" t="s">
        <v>232</v>
      </c>
      <c r="J24" s="279"/>
      <c r="L24" s="182">
        <v>20</v>
      </c>
      <c r="M24" s="123">
        <v>121</v>
      </c>
      <c r="N24" s="123" t="s">
        <v>233</v>
      </c>
      <c r="O24" s="190" t="s">
        <v>234</v>
      </c>
    </row>
    <row r="25" spans="1:15" s="122" customFormat="1" ht="21.95" customHeight="1">
      <c r="A25" s="147"/>
      <c r="B25" s="194">
        <f t="shared" si="0"/>
        <v>122</v>
      </c>
      <c r="C25" s="199" t="str">
        <f t="shared" si="0"/>
        <v>ส.ช็อก</v>
      </c>
      <c r="D25" s="192"/>
      <c r="E25" s="121"/>
      <c r="F25" s="121"/>
      <c r="G25" s="121"/>
      <c r="H25" s="131"/>
      <c r="I25" s="279"/>
      <c r="J25" s="279"/>
      <c r="L25" s="182">
        <v>21</v>
      </c>
      <c r="M25" s="123">
        <v>122</v>
      </c>
      <c r="N25" s="123" t="s">
        <v>235</v>
      </c>
      <c r="O25" s="191" t="s">
        <v>236</v>
      </c>
    </row>
    <row r="26" spans="1:15" s="122" customFormat="1" ht="21.95" customHeight="1">
      <c r="A26" s="147"/>
      <c r="B26" s="194">
        <f t="shared" si="0"/>
        <v>123</v>
      </c>
      <c r="C26" s="199" t="str">
        <f t="shared" si="0"/>
        <v xml:space="preserve">ส.ครีมนม </v>
      </c>
      <c r="D26" s="192"/>
      <c r="E26" s="121"/>
      <c r="F26" s="121"/>
      <c r="G26" s="121"/>
      <c r="H26" s="202"/>
      <c r="I26" s="221" t="s">
        <v>237</v>
      </c>
      <c r="J26" s="221"/>
      <c r="L26" s="182">
        <v>22</v>
      </c>
      <c r="M26" s="123">
        <v>123</v>
      </c>
      <c r="N26" s="123" t="s">
        <v>238</v>
      </c>
      <c r="O26" s="191" t="s">
        <v>239</v>
      </c>
    </row>
    <row r="27" spans="1:15" s="122" customFormat="1" ht="21.95" customHeight="1">
      <c r="A27" s="147"/>
      <c r="B27" s="194">
        <f t="shared" si="0"/>
        <v>138</v>
      </c>
      <c r="C27" s="199" t="str">
        <f t="shared" si="0"/>
        <v>ไส้มะพร้าว (New)</v>
      </c>
      <c r="D27" s="192"/>
      <c r="E27" s="121"/>
      <c r="F27" s="121"/>
      <c r="G27" s="121"/>
      <c r="H27" s="202"/>
      <c r="I27" s="221" t="s">
        <v>240</v>
      </c>
      <c r="J27" s="221"/>
      <c r="L27" s="182">
        <v>23</v>
      </c>
      <c r="M27" s="123">
        <v>138</v>
      </c>
      <c r="N27" s="123" t="s">
        <v>288</v>
      </c>
      <c r="O27" s="191" t="s">
        <v>242</v>
      </c>
    </row>
    <row r="28" spans="1:15" s="122" customFormat="1" ht="21.95" customHeight="1">
      <c r="A28" s="147"/>
      <c r="B28" s="194">
        <f t="shared" si="0"/>
        <v>125</v>
      </c>
      <c r="C28" s="199" t="str">
        <f t="shared" si="0"/>
        <v>ครีมหวาน</v>
      </c>
      <c r="D28" s="192"/>
      <c r="E28" s="121"/>
      <c r="F28" s="121"/>
      <c r="G28" s="121"/>
      <c r="H28" s="202"/>
      <c r="I28" s="221" t="s">
        <v>243</v>
      </c>
      <c r="J28" s="221"/>
      <c r="L28" s="182">
        <v>24</v>
      </c>
      <c r="M28" s="123">
        <v>125</v>
      </c>
      <c r="N28" s="123" t="s">
        <v>244</v>
      </c>
      <c r="O28" s="191" t="s">
        <v>245</v>
      </c>
    </row>
    <row r="29" spans="1:15" s="122" customFormat="1" ht="21.95" customHeight="1">
      <c r="A29" s="147"/>
      <c r="B29" s="194">
        <f t="shared" si="0"/>
        <v>126</v>
      </c>
      <c r="C29" s="199" t="str">
        <f t="shared" si="0"/>
        <v xml:space="preserve">เนยสด </v>
      </c>
      <c r="D29" s="192"/>
      <c r="E29" s="121"/>
      <c r="F29" s="121"/>
      <c r="G29" s="121"/>
      <c r="H29" s="202"/>
      <c r="I29" s="221" t="s">
        <v>246</v>
      </c>
      <c r="J29" s="221"/>
      <c r="L29" s="182">
        <v>25</v>
      </c>
      <c r="M29" s="123">
        <v>126</v>
      </c>
      <c r="N29" s="123" t="s">
        <v>247</v>
      </c>
      <c r="O29" s="191" t="s">
        <v>248</v>
      </c>
    </row>
    <row r="30" spans="1:15" s="122" customFormat="1" ht="21.95" customHeight="1">
      <c r="A30" s="147"/>
      <c r="B30" s="194">
        <f t="shared" si="0"/>
        <v>129</v>
      </c>
      <c r="C30" s="199" t="str">
        <f t="shared" si="0"/>
        <v>กลมสติ๊ก</v>
      </c>
      <c r="D30" s="192"/>
      <c r="E30" s="121"/>
      <c r="F30" s="121"/>
      <c r="G30" s="121"/>
      <c r="H30" s="202"/>
      <c r="I30" s="221" t="s">
        <v>249</v>
      </c>
      <c r="J30" s="221"/>
      <c r="L30" s="182">
        <v>26</v>
      </c>
      <c r="M30" s="123">
        <v>129</v>
      </c>
      <c r="N30" s="123" t="s">
        <v>250</v>
      </c>
      <c r="O30" s="191" t="s">
        <v>251</v>
      </c>
    </row>
    <row r="31" spans="1:15" s="122" customFormat="1" ht="21.95" customHeight="1">
      <c r="A31" s="147"/>
      <c r="B31" s="194">
        <f t="shared" si="0"/>
        <v>130</v>
      </c>
      <c r="C31" s="199" t="str">
        <f t="shared" si="0"/>
        <v xml:space="preserve">ช็อคนม </v>
      </c>
      <c r="D31" s="192"/>
      <c r="E31" s="121"/>
      <c r="F31" s="121"/>
      <c r="G31" s="121"/>
      <c r="H31" s="202"/>
      <c r="I31" s="221" t="s">
        <v>252</v>
      </c>
      <c r="J31" s="221"/>
      <c r="L31" s="182">
        <v>27</v>
      </c>
      <c r="M31" s="123">
        <v>130</v>
      </c>
      <c r="N31" s="123" t="s">
        <v>253</v>
      </c>
      <c r="O31" s="191" t="s">
        <v>254</v>
      </c>
    </row>
    <row r="32" spans="1:15" s="122" customFormat="1" ht="21.95" customHeight="1">
      <c r="A32" s="147"/>
      <c r="B32" s="194">
        <f t="shared" si="0"/>
        <v>131</v>
      </c>
      <c r="C32" s="199" t="str">
        <f t="shared" si="0"/>
        <v xml:space="preserve">นมวัว </v>
      </c>
      <c r="D32" s="192"/>
      <c r="E32" s="121"/>
      <c r="F32" s="121"/>
      <c r="G32" s="121"/>
      <c r="H32" s="131"/>
      <c r="L32" s="182">
        <v>28</v>
      </c>
      <c r="M32" s="123">
        <v>131</v>
      </c>
      <c r="N32" s="123" t="s">
        <v>255</v>
      </c>
      <c r="O32" s="191" t="s">
        <v>256</v>
      </c>
    </row>
    <row r="33" spans="1:15" s="122" customFormat="1" ht="21.95" customHeight="1">
      <c r="A33" s="147"/>
      <c r="B33" s="194">
        <f t="shared" si="0"/>
        <v>132</v>
      </c>
      <c r="C33" s="199" t="str">
        <f t="shared" si="0"/>
        <v>หม่าล่า</v>
      </c>
      <c r="D33" s="192"/>
      <c r="E33" s="121"/>
      <c r="F33" s="121"/>
      <c r="G33" s="121"/>
      <c r="H33" s="131"/>
      <c r="L33" s="182">
        <v>29</v>
      </c>
      <c r="M33" s="123">
        <v>132</v>
      </c>
      <c r="N33" s="123" t="s">
        <v>257</v>
      </c>
      <c r="O33" s="191" t="s">
        <v>258</v>
      </c>
    </row>
    <row r="34" spans="1:15" s="122" customFormat="1" ht="21.95" customHeight="1">
      <c r="A34" s="147"/>
      <c r="B34" s="194">
        <f t="shared" si="0"/>
        <v>134</v>
      </c>
      <c r="C34" s="199" t="str">
        <f t="shared" si="0"/>
        <v>ถั่วดำ (New)</v>
      </c>
      <c r="D34" s="192"/>
      <c r="E34" s="121"/>
      <c r="F34" s="121"/>
      <c r="G34" s="121"/>
      <c r="H34" s="131"/>
      <c r="L34" s="182">
        <v>30</v>
      </c>
      <c r="M34" s="123">
        <v>134</v>
      </c>
      <c r="N34" s="123" t="s">
        <v>289</v>
      </c>
    </row>
    <row r="35" spans="1:15" s="122" customFormat="1" ht="21.95" customHeight="1">
      <c r="A35" s="147"/>
      <c r="B35" s="194">
        <f t="shared" si="0"/>
        <v>135</v>
      </c>
      <c r="C35" s="199" t="str">
        <f t="shared" si="0"/>
        <v>ถั่วแดง (New)</v>
      </c>
      <c r="D35" s="192"/>
      <c r="E35" s="121"/>
      <c r="F35" s="121"/>
      <c r="G35" s="121"/>
      <c r="H35" s="131"/>
      <c r="L35" s="182">
        <v>31</v>
      </c>
      <c r="M35" s="123">
        <v>135</v>
      </c>
      <c r="N35" s="123" t="s">
        <v>290</v>
      </c>
    </row>
    <row r="36" spans="1:15" s="122" customFormat="1" ht="21.95" customHeight="1">
      <c r="A36" s="147"/>
      <c r="B36" s="194">
        <f t="shared" si="0"/>
        <v>136</v>
      </c>
      <c r="C36" s="199" t="str">
        <f t="shared" si="0"/>
        <v>เผือก (New)</v>
      </c>
      <c r="D36" s="192"/>
      <c r="E36" s="121"/>
      <c r="F36" s="121"/>
      <c r="G36" s="121"/>
      <c r="H36" s="131"/>
      <c r="I36" s="280" t="s">
        <v>261</v>
      </c>
      <c r="J36" s="280"/>
      <c r="L36" s="182"/>
      <c r="M36" s="123">
        <v>136</v>
      </c>
      <c r="N36" s="123" t="s">
        <v>291</v>
      </c>
    </row>
    <row r="37" spans="1:15" s="122" customFormat="1" ht="21.95" customHeight="1">
      <c r="A37" s="147"/>
      <c r="B37" s="194">
        <f t="shared" si="0"/>
        <v>137</v>
      </c>
      <c r="C37" s="199" t="str">
        <f t="shared" si="0"/>
        <v>ใบเตย(New)</v>
      </c>
      <c r="D37" s="192"/>
      <c r="E37" s="121"/>
      <c r="F37" s="121"/>
      <c r="G37" s="121"/>
      <c r="H37" s="131"/>
      <c r="I37" s="280"/>
      <c r="J37" s="280"/>
      <c r="L37" s="182"/>
      <c r="M37" s="123">
        <v>137</v>
      </c>
      <c r="N37" s="123" t="s">
        <v>292</v>
      </c>
    </row>
    <row r="38" spans="1:15" s="122" customFormat="1" ht="21.95" customHeight="1">
      <c r="A38" s="147"/>
      <c r="B38" s="194">
        <f t="shared" ref="B38" si="1">M38</f>
        <v>139</v>
      </c>
      <c r="C38" s="199" t="str">
        <f t="shared" ref="C38" si="2">N38</f>
        <v xml:space="preserve">นมทุเรียน </v>
      </c>
      <c r="D38" s="192"/>
      <c r="E38" s="121"/>
      <c r="F38" s="121"/>
      <c r="G38" s="121"/>
      <c r="H38" s="131"/>
      <c r="L38" s="182"/>
      <c r="M38" s="123">
        <v>139</v>
      </c>
      <c r="N38" s="123" t="s">
        <v>260</v>
      </c>
    </row>
    <row r="39" spans="1:15" s="122" customFormat="1" ht="21.95" customHeight="1">
      <c r="A39" s="147"/>
      <c r="B39" s="194"/>
      <c r="C39" s="199"/>
      <c r="D39" s="192"/>
      <c r="E39" s="121"/>
      <c r="F39" s="121"/>
      <c r="G39" s="121"/>
      <c r="H39" s="131"/>
      <c r="I39" s="281" t="s">
        <v>262</v>
      </c>
      <c r="J39" s="281"/>
      <c r="L39" s="182"/>
      <c r="M39" s="123"/>
      <c r="N39" s="123"/>
    </row>
    <row r="40" spans="1:15" ht="18.75" customHeight="1">
      <c r="A40" s="147"/>
      <c r="B40" s="194"/>
      <c r="C40" s="200"/>
      <c r="D40" s="192"/>
      <c r="E40" s="121"/>
      <c r="F40" s="121"/>
      <c r="G40" s="121"/>
      <c r="M40" s="123"/>
      <c r="N40" s="123"/>
    </row>
    <row r="41" spans="1:15" ht="18.75" customHeight="1">
      <c r="A41" s="147"/>
      <c r="B41" s="194"/>
      <c r="C41" s="200"/>
      <c r="D41" s="192"/>
      <c r="E41" s="121"/>
      <c r="F41" s="121"/>
      <c r="G41" s="121"/>
    </row>
    <row r="42" spans="1:15" ht="18.75" customHeight="1">
      <c r="A42" s="147"/>
      <c r="B42" s="194"/>
      <c r="C42" s="200"/>
      <c r="D42" s="192"/>
      <c r="E42" s="121"/>
      <c r="F42" s="121"/>
      <c r="G42" s="121"/>
    </row>
  </sheetData>
  <mergeCells count="12">
    <mergeCell ref="I24:J25"/>
    <mergeCell ref="I36:J37"/>
    <mergeCell ref="I39:J39"/>
    <mergeCell ref="A1:G1"/>
    <mergeCell ref="A2:D2"/>
    <mergeCell ref="E2:J2"/>
    <mergeCell ref="A3:A4"/>
    <mergeCell ref="B3:B4"/>
    <mergeCell ref="C3:C4"/>
    <mergeCell ref="D3:D4"/>
    <mergeCell ref="E3:F3"/>
    <mergeCell ref="G3:G4"/>
  </mergeCells>
  <conditionalFormatting sqref="E5:H39 E40:G42 B5:C42">
    <cfRule type="containsErrors" dxfId="54" priority="2">
      <formula>ISERROR(B5)</formula>
    </cfRule>
  </conditionalFormatting>
  <conditionalFormatting sqref="G5:H39 G40:G42">
    <cfRule type="containsBlanks" dxfId="53" priority="1">
      <formula>LEN(TRIM(G5))=0</formula>
    </cfRule>
  </conditionalFormatting>
  <printOptions horizontalCentered="1"/>
  <pageMargins left="0.78740157480314965" right="0" top="0.98425196850393704" bottom="0" header="0.31496062992125984" footer="0.31496062992125984"/>
  <pageSetup paperSize="9" scale="71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B1731-C624-4EDC-9AEE-8CB275A7FA3C}">
  <dimension ref="A1:S59"/>
  <sheetViews>
    <sheetView topLeftCell="A31" zoomScale="85" zoomScaleNormal="85" workbookViewId="0">
      <selection activeCell="K20" sqref="K20"/>
    </sheetView>
  </sheetViews>
  <sheetFormatPr defaultColWidth="9" defaultRowHeight="18.75" customHeight="1"/>
  <cols>
    <col min="1" max="1" width="8.25" style="21" customWidth="1"/>
    <col min="2" max="2" width="17.25" style="21" customWidth="1"/>
    <col min="3" max="3" width="6.625" style="21" customWidth="1"/>
    <col min="4" max="4" width="9.25" style="21" customWidth="1"/>
    <col min="5" max="5" width="0.375" style="21" customWidth="1"/>
    <col min="6" max="6" width="8.25" style="21" customWidth="1"/>
    <col min="7" max="7" width="17.25" style="21" customWidth="1"/>
    <col min="8" max="8" width="6.625" style="21" customWidth="1"/>
    <col min="9" max="9" width="9.25" style="21" customWidth="1"/>
    <col min="10" max="10" width="0.375" style="21" customWidth="1"/>
    <col min="11" max="11" width="8.25" style="21" customWidth="1"/>
    <col min="12" max="12" width="17.25" style="21" customWidth="1"/>
    <col min="13" max="13" width="6.625" style="21" customWidth="1"/>
    <col min="14" max="14" width="9.25" style="21" customWidth="1"/>
    <col min="15" max="18" width="9" style="21"/>
    <col min="19" max="19" width="18.25" style="21" customWidth="1"/>
    <col min="20" max="16384" width="9" style="21"/>
  </cols>
  <sheetData>
    <row r="1" spans="1:19" ht="19.7" hidden="1" customHeight="1">
      <c r="A1" s="264" t="s">
        <v>144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</row>
    <row r="2" spans="1:19" ht="18.75" hidden="1" customHeight="1">
      <c r="A2" s="264" t="s">
        <v>1</v>
      </c>
      <c r="B2" s="264"/>
      <c r="C2" s="264"/>
      <c r="D2" s="264"/>
      <c r="E2" s="264"/>
      <c r="F2" s="264"/>
      <c r="G2" s="264"/>
      <c r="H2" s="264"/>
      <c r="I2" s="264"/>
    </row>
    <row r="3" spans="1:19" ht="13.35" customHeight="1">
      <c r="A3" s="219"/>
      <c r="B3" s="219"/>
      <c r="C3" s="219"/>
      <c r="D3" s="219"/>
      <c r="E3" s="219"/>
      <c r="F3" s="219"/>
      <c r="G3" s="219"/>
      <c r="H3" s="219"/>
      <c r="I3" s="219"/>
    </row>
    <row r="4" spans="1:19" ht="13.35" customHeight="1">
      <c r="A4" s="219"/>
      <c r="B4" s="219"/>
      <c r="C4" s="219"/>
      <c r="D4" s="219"/>
      <c r="E4" s="219"/>
      <c r="F4" s="219"/>
      <c r="G4" s="219"/>
      <c r="H4" s="219"/>
      <c r="I4" s="219"/>
    </row>
    <row r="5" spans="1:19" s="34" customFormat="1" ht="26.45" customHeight="1">
      <c r="A5" s="301" t="s">
        <v>144</v>
      </c>
      <c r="B5" s="301"/>
      <c r="C5" s="301"/>
      <c r="D5" s="301"/>
      <c r="E5" s="213"/>
      <c r="F5" s="302" t="s">
        <v>293</v>
      </c>
      <c r="G5" s="302"/>
      <c r="H5" s="302"/>
      <c r="I5" s="302"/>
      <c r="J5" s="212"/>
      <c r="K5" s="303" t="s">
        <v>294</v>
      </c>
      <c r="L5" s="303"/>
      <c r="M5" s="303"/>
      <c r="N5" s="303"/>
      <c r="O5" s="214"/>
    </row>
    <row r="6" spans="1:19" ht="25.5" customHeight="1">
      <c r="A6" s="295" t="s">
        <v>295</v>
      </c>
      <c r="B6" s="295"/>
      <c r="C6" s="295"/>
      <c r="D6" s="295"/>
      <c r="E6" s="39"/>
      <c r="F6" s="295" t="s">
        <v>295</v>
      </c>
      <c r="G6" s="295"/>
      <c r="H6" s="295"/>
      <c r="I6" s="295"/>
      <c r="J6" s="39"/>
      <c r="K6" s="295" t="s">
        <v>295</v>
      </c>
      <c r="L6" s="295"/>
      <c r="M6" s="295"/>
      <c r="N6" s="295"/>
    </row>
    <row r="7" spans="1:19" ht="25.5" customHeight="1">
      <c r="A7" s="295" t="s">
        <v>296</v>
      </c>
      <c r="B7" s="295"/>
      <c r="C7" s="295"/>
      <c r="D7" s="295"/>
      <c r="E7" s="40"/>
      <c r="F7" s="295" t="s">
        <v>296</v>
      </c>
      <c r="G7" s="295"/>
      <c r="H7" s="295"/>
      <c r="I7" s="295"/>
      <c r="J7" s="40"/>
      <c r="K7" s="295" t="s">
        <v>296</v>
      </c>
      <c r="L7" s="295"/>
      <c r="M7" s="295"/>
      <c r="N7" s="295"/>
    </row>
    <row r="8" spans="1:19" ht="21.95" customHeight="1">
      <c r="A8" s="29" t="s">
        <v>93</v>
      </c>
      <c r="B8" s="220" t="s">
        <v>100</v>
      </c>
      <c r="C8" s="36" t="s">
        <v>297</v>
      </c>
      <c r="D8" s="220" t="s">
        <v>298</v>
      </c>
      <c r="E8" s="40"/>
      <c r="F8" s="29" t="s">
        <v>93</v>
      </c>
      <c r="G8" s="220" t="s">
        <v>100</v>
      </c>
      <c r="H8" s="36" t="s">
        <v>297</v>
      </c>
      <c r="I8" s="220" t="s">
        <v>298</v>
      </c>
      <c r="J8" s="40"/>
      <c r="K8" s="29" t="s">
        <v>93</v>
      </c>
      <c r="L8" s="220" t="s">
        <v>100</v>
      </c>
      <c r="M8" s="36" t="s">
        <v>297</v>
      </c>
      <c r="N8" s="220" t="s">
        <v>298</v>
      </c>
    </row>
    <row r="9" spans="1:19" s="22" customFormat="1" ht="21.2" hidden="1" customHeight="1">
      <c r="A9" s="296" t="s">
        <v>299</v>
      </c>
      <c r="B9" s="297"/>
      <c r="C9" s="297"/>
      <c r="D9" s="298"/>
      <c r="E9" s="40"/>
      <c r="F9" s="296" t="s">
        <v>299</v>
      </c>
      <c r="G9" s="297"/>
      <c r="H9" s="297"/>
      <c r="I9" s="298"/>
      <c r="J9" s="40"/>
      <c r="K9" s="296" t="s">
        <v>299</v>
      </c>
      <c r="L9" s="297"/>
      <c r="M9" s="297"/>
      <c r="N9" s="298"/>
    </row>
    <row r="10" spans="1:19" s="22" customFormat="1" ht="21.2" customHeight="1">
      <c r="A10" s="24" t="str">
        <f>R10</f>
        <v>1-021</v>
      </c>
      <c r="B10" s="24" t="str">
        <f>S10</f>
        <v>สังขยา</v>
      </c>
      <c r="C10" s="37"/>
      <c r="D10" s="177"/>
      <c r="E10" s="178"/>
      <c r="F10" s="24" t="str">
        <f>R10</f>
        <v>1-021</v>
      </c>
      <c r="G10" s="24" t="str">
        <f>S10</f>
        <v>สังขยา</v>
      </c>
      <c r="H10" s="37"/>
      <c r="I10" s="177"/>
      <c r="J10" s="178"/>
      <c r="K10" s="24" t="str">
        <f>R10</f>
        <v>1-021</v>
      </c>
      <c r="L10" s="24" t="str">
        <f>S10</f>
        <v>สังขยา</v>
      </c>
      <c r="M10" s="37"/>
      <c r="N10" s="177"/>
      <c r="R10" s="102" t="s">
        <v>300</v>
      </c>
      <c r="S10" s="102" t="s">
        <v>301</v>
      </c>
    </row>
    <row r="11" spans="1:19" s="22" customFormat="1" ht="21.2" customHeight="1">
      <c r="A11" s="24" t="str">
        <f t="shared" ref="A11:B20" si="0">R11</f>
        <v>1-022</v>
      </c>
      <c r="B11" s="24" t="str">
        <f t="shared" si="0"/>
        <v>นมฮอก</v>
      </c>
      <c r="C11" s="37"/>
      <c r="D11" s="177"/>
      <c r="E11" s="178"/>
      <c r="F11" s="24" t="str">
        <f t="shared" ref="F11:G20" si="1">R11</f>
        <v>1-022</v>
      </c>
      <c r="G11" s="24" t="str">
        <f t="shared" si="1"/>
        <v>นมฮอก</v>
      </c>
      <c r="H11" s="37"/>
      <c r="I11" s="177"/>
      <c r="J11" s="178"/>
      <c r="K11" s="24" t="str">
        <f t="shared" ref="K11:L20" si="2">R11</f>
        <v>1-022</v>
      </c>
      <c r="L11" s="24" t="str">
        <f t="shared" si="2"/>
        <v>นมฮอก</v>
      </c>
      <c r="M11" s="37"/>
      <c r="N11" s="177"/>
      <c r="R11" s="102" t="s">
        <v>302</v>
      </c>
      <c r="S11" s="102" t="s">
        <v>303</v>
      </c>
    </row>
    <row r="12" spans="1:19" s="22" customFormat="1" ht="21.2" customHeight="1">
      <c r="A12" s="24" t="str">
        <f t="shared" si="0"/>
        <v>1-023</v>
      </c>
      <c r="B12" s="24" t="str">
        <f t="shared" si="0"/>
        <v>เกลียวช็อค</v>
      </c>
      <c r="C12" s="37"/>
      <c r="D12" s="177"/>
      <c r="E12" s="178"/>
      <c r="F12" s="24" t="str">
        <f t="shared" si="1"/>
        <v>1-023</v>
      </c>
      <c r="G12" s="24" t="str">
        <f t="shared" si="1"/>
        <v>เกลียวช็อค</v>
      </c>
      <c r="H12" s="37"/>
      <c r="I12" s="177"/>
      <c r="J12" s="178"/>
      <c r="K12" s="24" t="str">
        <f t="shared" si="2"/>
        <v>1-023</v>
      </c>
      <c r="L12" s="24" t="str">
        <f t="shared" si="2"/>
        <v>เกลียวช็อค</v>
      </c>
      <c r="M12" s="37"/>
      <c r="N12" s="177"/>
      <c r="R12" s="102" t="s">
        <v>304</v>
      </c>
      <c r="S12" s="102" t="s">
        <v>305</v>
      </c>
    </row>
    <row r="13" spans="1:19" s="22" customFormat="1" ht="21.2" customHeight="1">
      <c r="A13" s="24" t="str">
        <f t="shared" si="0"/>
        <v>1-024</v>
      </c>
      <c r="B13" s="24" t="str">
        <f t="shared" si="0"/>
        <v>เกลียวเตย</v>
      </c>
      <c r="C13" s="37"/>
      <c r="D13" s="177"/>
      <c r="E13" s="178"/>
      <c r="F13" s="24" t="str">
        <f t="shared" si="1"/>
        <v>1-024</v>
      </c>
      <c r="G13" s="24" t="str">
        <f t="shared" si="1"/>
        <v>เกลียวเตย</v>
      </c>
      <c r="H13" s="37"/>
      <c r="I13" s="177"/>
      <c r="J13" s="178"/>
      <c r="K13" s="24" t="str">
        <f t="shared" si="2"/>
        <v>1-024</v>
      </c>
      <c r="L13" s="24" t="str">
        <f t="shared" si="2"/>
        <v>เกลียวเตย</v>
      </c>
      <c r="M13" s="37"/>
      <c r="N13" s="177"/>
      <c r="R13" s="102" t="s">
        <v>306</v>
      </c>
      <c r="S13" s="102" t="s">
        <v>307</v>
      </c>
    </row>
    <row r="14" spans="1:19" s="22" customFormat="1" ht="21.2" customHeight="1">
      <c r="A14" s="24" t="str">
        <f t="shared" si="0"/>
        <v>1-028</v>
      </c>
      <c r="B14" s="24" t="str">
        <f t="shared" si="0"/>
        <v>ปังหน้ามะพร้าว</v>
      </c>
      <c r="C14" s="37"/>
      <c r="D14" s="177"/>
      <c r="E14" s="178"/>
      <c r="F14" s="24" t="str">
        <f t="shared" si="1"/>
        <v>1-028</v>
      </c>
      <c r="G14" s="24" t="str">
        <f t="shared" si="1"/>
        <v>ปังหน้ามะพร้าว</v>
      </c>
      <c r="H14" s="37"/>
      <c r="I14" s="177"/>
      <c r="J14" s="178"/>
      <c r="K14" s="24" t="str">
        <f t="shared" si="2"/>
        <v>1-028</v>
      </c>
      <c r="L14" s="24" t="str">
        <f t="shared" si="2"/>
        <v>ปังหน้ามะพร้าว</v>
      </c>
      <c r="M14" s="37"/>
      <c r="N14" s="177"/>
      <c r="R14" s="102" t="s">
        <v>308</v>
      </c>
      <c r="S14" s="102" t="s">
        <v>309</v>
      </c>
    </row>
    <row r="15" spans="1:19" s="22" customFormat="1" ht="21.2" customHeight="1">
      <c r="A15" s="24" t="str">
        <f t="shared" si="0"/>
        <v>1-029</v>
      </c>
      <c r="B15" s="24" t="str">
        <f t="shared" si="0"/>
        <v>ครีมนม</v>
      </c>
      <c r="C15" s="37"/>
      <c r="D15" s="177"/>
      <c r="E15" s="178"/>
      <c r="F15" s="24" t="str">
        <f t="shared" si="1"/>
        <v>1-029</v>
      </c>
      <c r="G15" s="24" t="str">
        <f t="shared" si="1"/>
        <v>ครีมนม</v>
      </c>
      <c r="H15" s="37"/>
      <c r="I15" s="177"/>
      <c r="J15" s="178"/>
      <c r="K15" s="24" t="str">
        <f t="shared" si="2"/>
        <v>1-029</v>
      </c>
      <c r="L15" s="24" t="str">
        <f t="shared" si="2"/>
        <v>ครีมนม</v>
      </c>
      <c r="M15" s="37"/>
      <c r="N15" s="177"/>
      <c r="R15" s="102" t="s">
        <v>310</v>
      </c>
      <c r="S15" s="102" t="s">
        <v>311</v>
      </c>
    </row>
    <row r="16" spans="1:19" s="22" customFormat="1" ht="21.2" customHeight="1">
      <c r="A16" s="24" t="str">
        <f t="shared" si="0"/>
        <v>1-030</v>
      </c>
      <c r="B16" s="24" t="str">
        <f t="shared" si="0"/>
        <v>ครีมชีส</v>
      </c>
      <c r="C16" s="37"/>
      <c r="D16" s="177"/>
      <c r="E16" s="178"/>
      <c r="F16" s="24" t="str">
        <f t="shared" si="1"/>
        <v>1-030</v>
      </c>
      <c r="G16" s="24" t="str">
        <f t="shared" si="1"/>
        <v>ครีมชีส</v>
      </c>
      <c r="H16" s="37"/>
      <c r="I16" s="177"/>
      <c r="J16" s="178"/>
      <c r="K16" s="24" t="str">
        <f t="shared" si="2"/>
        <v>1-030</v>
      </c>
      <c r="L16" s="24" t="str">
        <f t="shared" si="2"/>
        <v>ครีมชีส</v>
      </c>
      <c r="M16" s="37"/>
      <c r="N16" s="177"/>
      <c r="R16" s="102" t="s">
        <v>312</v>
      </c>
      <c r="S16" s="102" t="s">
        <v>313</v>
      </c>
    </row>
    <row r="17" spans="1:19" s="22" customFormat="1" ht="21.2" customHeight="1">
      <c r="A17" s="24" t="str">
        <f t="shared" si="0"/>
        <v>1-032</v>
      </c>
      <c r="B17" s="24" t="str">
        <f t="shared" si="0"/>
        <v>ครีมช็อค</v>
      </c>
      <c r="C17" s="37"/>
      <c r="D17" s="177"/>
      <c r="E17" s="178"/>
      <c r="F17" s="24" t="str">
        <f t="shared" si="1"/>
        <v>1-032</v>
      </c>
      <c r="G17" s="24" t="str">
        <f t="shared" si="1"/>
        <v>ครีมช็อค</v>
      </c>
      <c r="H17" s="37"/>
      <c r="I17" s="177"/>
      <c r="J17" s="178"/>
      <c r="K17" s="24" t="str">
        <f t="shared" si="2"/>
        <v>1-032</v>
      </c>
      <c r="L17" s="24" t="str">
        <f t="shared" si="2"/>
        <v>ครีมช็อค</v>
      </c>
      <c r="M17" s="37"/>
      <c r="N17" s="177"/>
      <c r="R17" s="102" t="s">
        <v>314</v>
      </c>
      <c r="S17" s="102" t="s">
        <v>315</v>
      </c>
    </row>
    <row r="18" spans="1:19" s="22" customFormat="1" ht="21.2" customHeight="1">
      <c r="A18" s="24" t="str">
        <f t="shared" si="0"/>
        <v>1-033</v>
      </c>
      <c r="B18" s="24" t="str">
        <f>S18</f>
        <v>คัสตาร์ดทุเรียน</v>
      </c>
      <c r="C18" s="37"/>
      <c r="D18" s="177"/>
      <c r="E18" s="178"/>
      <c r="F18" s="24" t="str">
        <f t="shared" si="1"/>
        <v>1-033</v>
      </c>
      <c r="G18" s="24" t="str">
        <f t="shared" si="1"/>
        <v>คัสตาร์ดทุเรียน</v>
      </c>
      <c r="H18" s="37"/>
      <c r="I18" s="177"/>
      <c r="J18" s="178"/>
      <c r="K18" s="24" t="str">
        <f t="shared" si="2"/>
        <v>1-033</v>
      </c>
      <c r="L18" s="24" t="str">
        <f t="shared" si="2"/>
        <v>คัสตาร์ดทุเรียน</v>
      </c>
      <c r="M18" s="37"/>
      <c r="N18" s="177"/>
      <c r="R18" s="102" t="s">
        <v>316</v>
      </c>
      <c r="S18" s="102" t="s">
        <v>317</v>
      </c>
    </row>
    <row r="19" spans="1:19" s="22" customFormat="1" ht="21.2" customHeight="1">
      <c r="A19" s="24" t="str">
        <f t="shared" si="0"/>
        <v>1-034</v>
      </c>
      <c r="B19" s="24" t="str">
        <f>S19</f>
        <v>ทูโทนครีมนม</v>
      </c>
      <c r="C19" s="37"/>
      <c r="D19" s="177"/>
      <c r="E19" s="178"/>
      <c r="F19" s="24" t="str">
        <f t="shared" si="1"/>
        <v>1-034</v>
      </c>
      <c r="G19" s="24" t="str">
        <f t="shared" si="1"/>
        <v>ทูโทนครีมนม</v>
      </c>
      <c r="H19" s="37"/>
      <c r="I19" s="177"/>
      <c r="J19" s="178"/>
      <c r="K19" s="24" t="str">
        <f t="shared" si="2"/>
        <v>1-034</v>
      </c>
      <c r="L19" s="24" t="str">
        <f t="shared" si="2"/>
        <v>ทูโทนครีมนม</v>
      </c>
      <c r="M19" s="37"/>
      <c r="N19" s="177"/>
      <c r="R19" s="102" t="s">
        <v>318</v>
      </c>
      <c r="S19" s="102" t="s">
        <v>319</v>
      </c>
    </row>
    <row r="20" spans="1:19" s="22" customFormat="1" ht="21.2" customHeight="1">
      <c r="A20" s="24" t="str">
        <f t="shared" si="0"/>
        <v>1-035</v>
      </c>
      <c r="B20" s="24" t="str">
        <f>S20</f>
        <v>ไส้กรอกซอสพิซซ่า</v>
      </c>
      <c r="C20" s="37"/>
      <c r="D20" s="177"/>
      <c r="E20" s="178"/>
      <c r="F20" s="24" t="str">
        <f t="shared" si="1"/>
        <v>1-035</v>
      </c>
      <c r="G20" s="24" t="str">
        <f t="shared" si="1"/>
        <v>ไส้กรอกซอสพิซซ่า</v>
      </c>
      <c r="H20" s="37"/>
      <c r="I20" s="177"/>
      <c r="J20" s="178"/>
      <c r="K20" s="24" t="str">
        <f t="shared" si="2"/>
        <v>1-035</v>
      </c>
      <c r="L20" s="24" t="str">
        <f t="shared" si="2"/>
        <v>ไส้กรอกซอสพิซซ่า</v>
      </c>
      <c r="M20" s="37"/>
      <c r="N20" s="177"/>
      <c r="R20" s="102" t="s">
        <v>320</v>
      </c>
      <c r="S20" s="102" t="s">
        <v>321</v>
      </c>
    </row>
    <row r="21" spans="1:19" s="22" customFormat="1" ht="21.2" customHeight="1">
      <c r="A21" s="24"/>
      <c r="B21" s="24"/>
      <c r="C21" s="37"/>
      <c r="D21" s="177"/>
      <c r="E21" s="178"/>
      <c r="F21" s="24"/>
      <c r="G21" s="24"/>
      <c r="H21" s="37"/>
      <c r="I21" s="177"/>
      <c r="J21" s="178"/>
      <c r="K21" s="24"/>
      <c r="L21" s="24"/>
      <c r="M21" s="37"/>
      <c r="N21" s="177"/>
      <c r="R21" s="102"/>
      <c r="S21" s="102"/>
    </row>
    <row r="22" spans="1:19" s="22" customFormat="1" ht="21.2" customHeight="1">
      <c r="A22" s="299" t="s">
        <v>187</v>
      </c>
      <c r="B22" s="300"/>
      <c r="C22" s="37"/>
      <c r="D22" s="217"/>
      <c r="E22" s="40"/>
      <c r="F22" s="299" t="s">
        <v>187</v>
      </c>
      <c r="G22" s="300"/>
      <c r="H22" s="37"/>
      <c r="I22" s="217"/>
      <c r="J22" s="40"/>
      <c r="K22" s="299" t="s">
        <v>187</v>
      </c>
      <c r="L22" s="300"/>
      <c r="M22" s="37"/>
      <c r="N22" s="217"/>
    </row>
    <row r="23" spans="1:19" s="22" customFormat="1" ht="21.2" customHeight="1">
      <c r="A23" s="296" t="s">
        <v>322</v>
      </c>
      <c r="B23" s="297"/>
      <c r="C23" s="297"/>
      <c r="D23" s="298"/>
      <c r="E23" s="40"/>
      <c r="F23" s="296" t="s">
        <v>322</v>
      </c>
      <c r="G23" s="297"/>
      <c r="H23" s="297"/>
      <c r="I23" s="298"/>
      <c r="J23" s="40"/>
      <c r="K23" s="296" t="s">
        <v>322</v>
      </c>
      <c r="L23" s="297"/>
      <c r="M23" s="297"/>
      <c r="N23" s="298"/>
    </row>
    <row r="24" spans="1:19" s="22" customFormat="1" ht="21.2" customHeight="1">
      <c r="A24" s="172" t="str">
        <f>R24</f>
        <v>3-001</v>
      </c>
      <c r="B24" s="172" t="str">
        <f>S24</f>
        <v>ฮอร์นครีม นม</v>
      </c>
      <c r="C24" s="169"/>
      <c r="D24" s="179"/>
      <c r="E24" s="180"/>
      <c r="F24" s="172" t="str">
        <f>R24</f>
        <v>3-001</v>
      </c>
      <c r="G24" s="172" t="str">
        <f>S24</f>
        <v>ฮอร์นครีม นม</v>
      </c>
      <c r="H24" s="169"/>
      <c r="I24" s="179"/>
      <c r="J24" s="180"/>
      <c r="K24" s="172" t="str">
        <f>R24</f>
        <v>3-001</v>
      </c>
      <c r="L24" s="172" t="str">
        <f>S24</f>
        <v>ฮอร์นครีม นม</v>
      </c>
      <c r="M24" s="169"/>
      <c r="N24" s="179"/>
      <c r="R24" s="102" t="s">
        <v>149</v>
      </c>
      <c r="S24" s="102" t="s">
        <v>150</v>
      </c>
    </row>
    <row r="25" spans="1:19" s="22" customFormat="1" ht="21.2" customHeight="1">
      <c r="A25" s="172" t="str">
        <f t="shared" ref="A25:B38" si="3">R25</f>
        <v>3-002</v>
      </c>
      <c r="B25" s="172" t="str">
        <f t="shared" si="3"/>
        <v>ฮอร์นครีม ช็อค</v>
      </c>
      <c r="C25" s="169"/>
      <c r="D25" s="179"/>
      <c r="E25" s="180"/>
      <c r="F25" s="172" t="str">
        <f t="shared" ref="F25:G38" si="4">R25</f>
        <v>3-002</v>
      </c>
      <c r="G25" s="172" t="str">
        <f t="shared" si="4"/>
        <v>ฮอร์นครีม ช็อค</v>
      </c>
      <c r="H25" s="169"/>
      <c r="I25" s="179"/>
      <c r="J25" s="180"/>
      <c r="K25" s="172" t="str">
        <f t="shared" ref="K25:L38" si="5">R25</f>
        <v>3-002</v>
      </c>
      <c r="L25" s="172" t="str">
        <f t="shared" si="5"/>
        <v>ฮอร์นครีม ช็อค</v>
      </c>
      <c r="M25" s="169"/>
      <c r="N25" s="179"/>
      <c r="R25" s="102" t="s">
        <v>151</v>
      </c>
      <c r="S25" s="102" t="s">
        <v>152</v>
      </c>
    </row>
    <row r="26" spans="1:19" s="22" customFormat="1" ht="21.2" customHeight="1">
      <c r="A26" s="172" t="str">
        <f t="shared" si="3"/>
        <v>3-003</v>
      </c>
      <c r="B26" s="172" t="str">
        <f t="shared" si="3"/>
        <v>ฮอร์นครีม ชีส</v>
      </c>
      <c r="C26" s="169"/>
      <c r="D26" s="179"/>
      <c r="E26" s="180"/>
      <c r="F26" s="172" t="str">
        <f t="shared" si="4"/>
        <v>3-003</v>
      </c>
      <c r="G26" s="172" t="str">
        <f t="shared" si="4"/>
        <v>ฮอร์นครีม ชีส</v>
      </c>
      <c r="H26" s="169"/>
      <c r="I26" s="179"/>
      <c r="J26" s="180"/>
      <c r="K26" s="172" t="str">
        <f t="shared" si="5"/>
        <v>3-003</v>
      </c>
      <c r="L26" s="172" t="str">
        <f t="shared" si="5"/>
        <v>ฮอร์นครีม ชีส</v>
      </c>
      <c r="M26" s="169"/>
      <c r="N26" s="179"/>
      <c r="R26" s="102" t="s">
        <v>153</v>
      </c>
      <c r="S26" s="102" t="s">
        <v>154</v>
      </c>
    </row>
    <row r="27" spans="1:19" s="22" customFormat="1" ht="21.2" customHeight="1">
      <c r="A27" s="172" t="str">
        <f t="shared" si="3"/>
        <v>3-004</v>
      </c>
      <c r="B27" s="172" t="str">
        <f t="shared" si="3"/>
        <v>ฮอร์นครีม เผือก</v>
      </c>
      <c r="C27" s="169"/>
      <c r="D27" s="179"/>
      <c r="E27" s="180"/>
      <c r="F27" s="172" t="str">
        <f t="shared" si="4"/>
        <v>3-004</v>
      </c>
      <c r="G27" s="172" t="str">
        <f t="shared" si="4"/>
        <v>ฮอร์นครีม เผือก</v>
      </c>
      <c r="H27" s="169"/>
      <c r="I27" s="179"/>
      <c r="J27" s="180"/>
      <c r="K27" s="172" t="str">
        <f t="shared" si="5"/>
        <v>3-004</v>
      </c>
      <c r="L27" s="172" t="str">
        <f t="shared" si="5"/>
        <v>ฮอร์นครีม เผือก</v>
      </c>
      <c r="M27" s="169"/>
      <c r="N27" s="179"/>
      <c r="R27" s="102" t="s">
        <v>155</v>
      </c>
      <c r="S27" s="102" t="s">
        <v>156</v>
      </c>
    </row>
    <row r="28" spans="1:19" s="22" customFormat="1" ht="21.2" customHeight="1">
      <c r="A28" s="172" t="str">
        <f t="shared" si="3"/>
        <v>3-005</v>
      </c>
      <c r="B28" s="172" t="str">
        <f t="shared" si="3"/>
        <v>ปังช็อค หน้ามะพร้าว</v>
      </c>
      <c r="C28" s="169"/>
      <c r="D28" s="179"/>
      <c r="E28" s="180"/>
      <c r="F28" s="172" t="str">
        <f t="shared" si="4"/>
        <v>3-005</v>
      </c>
      <c r="G28" s="172" t="str">
        <f t="shared" si="4"/>
        <v>ปังช็อค หน้ามะพร้าว</v>
      </c>
      <c r="H28" s="169"/>
      <c r="I28" s="179"/>
      <c r="J28" s="180"/>
      <c r="K28" s="172" t="str">
        <f t="shared" si="5"/>
        <v>3-005</v>
      </c>
      <c r="L28" s="172" t="str">
        <f t="shared" si="5"/>
        <v>ปังช็อค หน้ามะพร้าว</v>
      </c>
      <c r="M28" s="169"/>
      <c r="N28" s="179"/>
      <c r="R28" s="102" t="s">
        <v>157</v>
      </c>
      <c r="S28" s="102" t="s">
        <v>158</v>
      </c>
    </row>
    <row r="29" spans="1:19" s="22" customFormat="1" ht="21.2" customHeight="1">
      <c r="A29" s="172" t="str">
        <f t="shared" si="3"/>
        <v>3-006</v>
      </c>
      <c r="B29" s="172" t="str">
        <f t="shared" si="3"/>
        <v>ปังยาว ไส้ครีมนม</v>
      </c>
      <c r="C29" s="169"/>
      <c r="D29" s="179"/>
      <c r="E29" s="180"/>
      <c r="F29" s="172" t="str">
        <f t="shared" si="4"/>
        <v>3-006</v>
      </c>
      <c r="G29" s="172" t="str">
        <f t="shared" si="4"/>
        <v>ปังยาว ไส้ครีมนม</v>
      </c>
      <c r="H29" s="169"/>
      <c r="I29" s="179"/>
      <c r="J29" s="180"/>
      <c r="K29" s="172" t="str">
        <f t="shared" si="5"/>
        <v>3-006</v>
      </c>
      <c r="L29" s="172" t="str">
        <f t="shared" si="5"/>
        <v>ปังยาว ไส้ครีมนม</v>
      </c>
      <c r="M29" s="169"/>
      <c r="N29" s="179"/>
      <c r="R29" s="102" t="s">
        <v>159</v>
      </c>
      <c r="S29" s="102" t="s">
        <v>160</v>
      </c>
    </row>
    <row r="30" spans="1:19" s="22" customFormat="1" ht="21.2" customHeight="1">
      <c r="A30" s="172" t="str">
        <f t="shared" si="3"/>
        <v>3-007</v>
      </c>
      <c r="B30" s="172" t="str">
        <f t="shared" si="3"/>
        <v>ปังยาว ไส้ครีมชีส</v>
      </c>
      <c r="C30" s="169"/>
      <c r="D30" s="179"/>
      <c r="E30" s="180"/>
      <c r="F30" s="172" t="str">
        <f t="shared" si="4"/>
        <v>3-007</v>
      </c>
      <c r="G30" s="172" t="str">
        <f t="shared" si="4"/>
        <v>ปังยาว ไส้ครีมชีส</v>
      </c>
      <c r="H30" s="169"/>
      <c r="I30" s="179"/>
      <c r="J30" s="180"/>
      <c r="K30" s="172" t="str">
        <f t="shared" si="5"/>
        <v>3-007</v>
      </c>
      <c r="L30" s="172" t="str">
        <f t="shared" si="5"/>
        <v>ปังยาว ไส้ครีมชีส</v>
      </c>
      <c r="M30" s="169"/>
      <c r="N30" s="179"/>
      <c r="R30" s="102" t="s">
        <v>161</v>
      </c>
      <c r="S30" s="102" t="s">
        <v>162</v>
      </c>
    </row>
    <row r="31" spans="1:19" s="22" customFormat="1" ht="21.2" customHeight="1">
      <c r="A31" s="172" t="str">
        <f t="shared" si="3"/>
        <v>3-008</v>
      </c>
      <c r="B31" s="172" t="str">
        <f t="shared" si="3"/>
        <v>ปังยาว ไส้ครีมช็อค</v>
      </c>
      <c r="C31" s="169"/>
      <c r="D31" s="179"/>
      <c r="E31" s="180"/>
      <c r="F31" s="172" t="str">
        <f t="shared" si="4"/>
        <v>3-008</v>
      </c>
      <c r="G31" s="172" t="str">
        <f t="shared" si="4"/>
        <v>ปังยาว ไส้ครีมช็อค</v>
      </c>
      <c r="H31" s="169"/>
      <c r="I31" s="179"/>
      <c r="J31" s="180"/>
      <c r="K31" s="172" t="str">
        <f t="shared" si="5"/>
        <v>3-008</v>
      </c>
      <c r="L31" s="172" t="str">
        <f t="shared" si="5"/>
        <v>ปังยาว ไส้ครีมช็อค</v>
      </c>
      <c r="M31" s="169"/>
      <c r="N31" s="179"/>
      <c r="R31" s="102" t="s">
        <v>163</v>
      </c>
      <c r="S31" s="102" t="s">
        <v>164</v>
      </c>
    </row>
    <row r="32" spans="1:19" s="22" customFormat="1" ht="21.2" customHeight="1">
      <c r="A32" s="172" t="str">
        <f t="shared" si="3"/>
        <v>3-009</v>
      </c>
      <c r="B32" s="172" t="str">
        <f t="shared" si="3"/>
        <v>ปังยาว ไส้ครีมนมเผือก</v>
      </c>
      <c r="C32" s="169"/>
      <c r="D32" s="179"/>
      <c r="E32" s="180"/>
      <c r="F32" s="172" t="str">
        <f t="shared" si="4"/>
        <v>3-009</v>
      </c>
      <c r="G32" s="172" t="str">
        <f t="shared" si="4"/>
        <v>ปังยาว ไส้ครีมนมเผือก</v>
      </c>
      <c r="H32" s="169"/>
      <c r="I32" s="179"/>
      <c r="J32" s="180"/>
      <c r="K32" s="172" t="str">
        <f t="shared" si="5"/>
        <v>3-009</v>
      </c>
      <c r="L32" s="172" t="str">
        <f t="shared" si="5"/>
        <v>ปังยาว ไส้ครีมนมเผือก</v>
      </c>
      <c r="M32" s="169"/>
      <c r="N32" s="179"/>
      <c r="R32" s="102" t="s">
        <v>165</v>
      </c>
      <c r="S32" s="102" t="s">
        <v>166</v>
      </c>
    </row>
    <row r="33" spans="1:19" s="22" customFormat="1" ht="21.2" customHeight="1">
      <c r="A33" s="172" t="str">
        <f t="shared" si="3"/>
        <v>3-010</v>
      </c>
      <c r="B33" s="172" t="str">
        <f t="shared" si="3"/>
        <v>ปังยาว ไส้ครีมเตย</v>
      </c>
      <c r="C33" s="169"/>
      <c r="D33" s="179"/>
      <c r="E33" s="180"/>
      <c r="F33" s="172" t="str">
        <f t="shared" si="4"/>
        <v>3-010</v>
      </c>
      <c r="G33" s="172" t="str">
        <f t="shared" si="4"/>
        <v>ปังยาว ไส้ครีมเตย</v>
      </c>
      <c r="H33" s="169"/>
      <c r="I33" s="179"/>
      <c r="J33" s="180"/>
      <c r="K33" s="172" t="str">
        <f t="shared" si="5"/>
        <v>3-010</v>
      </c>
      <c r="L33" s="172" t="str">
        <f t="shared" si="5"/>
        <v>ปังยาว ไส้ครีมเตย</v>
      </c>
      <c r="M33" s="169"/>
      <c r="N33" s="179"/>
      <c r="R33" s="102" t="s">
        <v>167</v>
      </c>
      <c r="S33" s="102" t="s">
        <v>323</v>
      </c>
    </row>
    <row r="34" spans="1:19" s="22" customFormat="1" ht="21.2" customHeight="1">
      <c r="A34" s="172" t="str">
        <f t="shared" si="3"/>
        <v>3-011</v>
      </c>
      <c r="B34" s="172" t="str">
        <f t="shared" si="3"/>
        <v>ปังไส้ แยมใบเตย</v>
      </c>
      <c r="C34" s="169"/>
      <c r="D34" s="179"/>
      <c r="E34" s="180"/>
      <c r="F34" s="172" t="str">
        <f t="shared" si="4"/>
        <v>3-011</v>
      </c>
      <c r="G34" s="172" t="str">
        <f t="shared" si="4"/>
        <v>ปังไส้ แยมใบเตย</v>
      </c>
      <c r="H34" s="169"/>
      <c r="I34" s="179"/>
      <c r="J34" s="180"/>
      <c r="K34" s="172" t="str">
        <f t="shared" si="5"/>
        <v>3-011</v>
      </c>
      <c r="L34" s="172" t="str">
        <f t="shared" si="5"/>
        <v>ปังไส้ แยมใบเตย</v>
      </c>
      <c r="M34" s="169"/>
      <c r="N34" s="179"/>
      <c r="R34" s="102" t="s">
        <v>169</v>
      </c>
      <c r="S34" s="102" t="s">
        <v>170</v>
      </c>
    </row>
    <row r="35" spans="1:19" s="22" customFormat="1" ht="21.2" customHeight="1">
      <c r="A35" s="172" t="str">
        <f t="shared" si="3"/>
        <v>3-012</v>
      </c>
      <c r="B35" s="172" t="str">
        <f t="shared" si="3"/>
        <v>ปังไส้ แยมเผือก</v>
      </c>
      <c r="C35" s="169"/>
      <c r="D35" s="179"/>
      <c r="E35" s="180"/>
      <c r="F35" s="172" t="str">
        <f t="shared" si="4"/>
        <v>3-012</v>
      </c>
      <c r="G35" s="172" t="str">
        <f t="shared" si="4"/>
        <v>ปังไส้ แยมเผือก</v>
      </c>
      <c r="H35" s="169"/>
      <c r="I35" s="179"/>
      <c r="J35" s="180"/>
      <c r="K35" s="172" t="str">
        <f t="shared" si="5"/>
        <v>3-012</v>
      </c>
      <c r="L35" s="172" t="str">
        <f t="shared" si="5"/>
        <v>ปังไส้ แยมเผือก</v>
      </c>
      <c r="M35" s="169"/>
      <c r="N35" s="179"/>
      <c r="R35" s="102" t="s">
        <v>171</v>
      </c>
      <c r="S35" s="102" t="s">
        <v>172</v>
      </c>
    </row>
    <row r="36" spans="1:19" s="22" customFormat="1" ht="21.2" customHeight="1">
      <c r="A36" s="172" t="str">
        <f t="shared" si="3"/>
        <v>3-013</v>
      </c>
      <c r="B36" s="172" t="str">
        <f t="shared" si="3"/>
        <v>ปังไส้ แยมบลูเบอรี่</v>
      </c>
      <c r="C36" s="169"/>
      <c r="D36" s="179"/>
      <c r="E36" s="180"/>
      <c r="F36" s="172" t="str">
        <f t="shared" si="4"/>
        <v>3-013</v>
      </c>
      <c r="G36" s="172" t="str">
        <f t="shared" si="4"/>
        <v>ปังไส้ แยมบลูเบอรี่</v>
      </c>
      <c r="H36" s="169"/>
      <c r="I36" s="179"/>
      <c r="J36" s="180"/>
      <c r="K36" s="172" t="str">
        <f t="shared" si="5"/>
        <v>3-013</v>
      </c>
      <c r="L36" s="172" t="str">
        <f t="shared" si="5"/>
        <v>ปังไส้ แยมบลูเบอรี่</v>
      </c>
      <c r="M36" s="169"/>
      <c r="N36" s="179"/>
      <c r="R36" s="102" t="s">
        <v>173</v>
      </c>
      <c r="S36" s="102" t="s">
        <v>174</v>
      </c>
    </row>
    <row r="37" spans="1:19" s="22" customFormat="1" ht="21.2" customHeight="1">
      <c r="A37" s="172" t="str">
        <f t="shared" si="3"/>
        <v>3-014</v>
      </c>
      <c r="B37" s="172" t="str">
        <f t="shared" si="3"/>
        <v>ปังไส้ แยมช็อค</v>
      </c>
      <c r="C37" s="169"/>
      <c r="D37" s="179"/>
      <c r="E37" s="180"/>
      <c r="F37" s="172" t="str">
        <f t="shared" si="4"/>
        <v>3-014</v>
      </c>
      <c r="G37" s="172" t="str">
        <f t="shared" si="4"/>
        <v>ปังไส้ แยมช็อค</v>
      </c>
      <c r="H37" s="169"/>
      <c r="I37" s="179"/>
      <c r="J37" s="180"/>
      <c r="K37" s="172" t="str">
        <f t="shared" si="5"/>
        <v>3-014</v>
      </c>
      <c r="L37" s="172" t="str">
        <f t="shared" si="5"/>
        <v>ปังไส้ แยมช็อค</v>
      </c>
      <c r="M37" s="169"/>
      <c r="N37" s="179"/>
      <c r="R37" s="102" t="s">
        <v>175</v>
      </c>
      <c r="S37" s="102" t="s">
        <v>176</v>
      </c>
    </row>
    <row r="38" spans="1:19" s="22" customFormat="1" ht="21.2" customHeight="1">
      <c r="A38" s="172" t="str">
        <f t="shared" si="3"/>
        <v>3-015</v>
      </c>
      <c r="B38" s="172" t="str">
        <f t="shared" si="3"/>
        <v>ปังกลม ไส้ครีมนม</v>
      </c>
      <c r="C38" s="169"/>
      <c r="D38" s="179"/>
      <c r="E38" s="180"/>
      <c r="F38" s="172" t="str">
        <f t="shared" si="4"/>
        <v>3-015</v>
      </c>
      <c r="G38" s="172" t="str">
        <f t="shared" si="4"/>
        <v>ปังกลม ไส้ครีมนม</v>
      </c>
      <c r="H38" s="169"/>
      <c r="I38" s="179"/>
      <c r="J38" s="180"/>
      <c r="K38" s="172" t="str">
        <f t="shared" si="5"/>
        <v>3-015</v>
      </c>
      <c r="L38" s="172" t="str">
        <f t="shared" si="5"/>
        <v>ปังกลม ไส้ครีมนม</v>
      </c>
      <c r="M38" s="169"/>
      <c r="N38" s="179"/>
      <c r="R38" s="102" t="s">
        <v>177</v>
      </c>
      <c r="S38" s="102" t="s">
        <v>178</v>
      </c>
    </row>
    <row r="39" spans="1:19" s="22" customFormat="1" ht="21.2" customHeight="1">
      <c r="A39" s="172" t="str">
        <f t="shared" ref="A39:A43" si="6">R39</f>
        <v>3-016</v>
      </c>
      <c r="B39" s="172" t="str">
        <f t="shared" ref="B39:B43" si="7">S39</f>
        <v>ปังกลม ไส้ครีมชีส</v>
      </c>
      <c r="C39" s="169"/>
      <c r="D39" s="179"/>
      <c r="E39" s="180"/>
      <c r="F39" s="172" t="str">
        <f t="shared" ref="F39:F43" si="8">R39</f>
        <v>3-016</v>
      </c>
      <c r="G39" s="172" t="str">
        <f t="shared" ref="G39:G43" si="9">S39</f>
        <v>ปังกลม ไส้ครีมชีส</v>
      </c>
      <c r="H39" s="169"/>
      <c r="I39" s="179"/>
      <c r="J39" s="180"/>
      <c r="K39" s="172" t="str">
        <f t="shared" ref="K39:K43" si="10">R39</f>
        <v>3-016</v>
      </c>
      <c r="L39" s="172" t="str">
        <f t="shared" ref="L39:L43" si="11">S39</f>
        <v>ปังกลม ไส้ครีมชีส</v>
      </c>
      <c r="M39" s="169"/>
      <c r="N39" s="179"/>
      <c r="R39" s="102" t="s">
        <v>179</v>
      </c>
      <c r="S39" s="102" t="s">
        <v>180</v>
      </c>
    </row>
    <row r="40" spans="1:19" s="22" customFormat="1" ht="21.2" customHeight="1">
      <c r="A40" s="172" t="str">
        <f t="shared" si="6"/>
        <v>3-017</v>
      </c>
      <c r="B40" s="172" t="str">
        <f t="shared" si="7"/>
        <v>ปังกลม ไส้ครีมช็อค</v>
      </c>
      <c r="C40" s="169"/>
      <c r="D40" s="179"/>
      <c r="E40" s="180"/>
      <c r="F40" s="172" t="str">
        <f t="shared" si="8"/>
        <v>3-017</v>
      </c>
      <c r="G40" s="172" t="str">
        <f t="shared" si="9"/>
        <v>ปังกลม ไส้ครีมช็อค</v>
      </c>
      <c r="H40" s="169"/>
      <c r="I40" s="179"/>
      <c r="J40" s="180"/>
      <c r="K40" s="172" t="str">
        <f t="shared" si="10"/>
        <v>3-017</v>
      </c>
      <c r="L40" s="172" t="str">
        <f t="shared" si="11"/>
        <v>ปังกลม ไส้ครีมช็อค</v>
      </c>
      <c r="M40" s="169"/>
      <c r="N40" s="179"/>
      <c r="R40" s="102" t="s">
        <v>181</v>
      </c>
      <c r="S40" s="102" t="s">
        <v>182</v>
      </c>
    </row>
    <row r="41" spans="1:19" s="22" customFormat="1" ht="21.2" customHeight="1">
      <c r="A41" s="172" t="str">
        <f t="shared" si="6"/>
        <v>3-018</v>
      </c>
      <c r="B41" s="172" t="str">
        <f t="shared" si="7"/>
        <v>ปังกลม ไส้ครีมนมเผือก</v>
      </c>
      <c r="C41" s="169"/>
      <c r="D41" s="179"/>
      <c r="E41" s="180"/>
      <c r="F41" s="172" t="str">
        <f t="shared" si="8"/>
        <v>3-018</v>
      </c>
      <c r="G41" s="172" t="str">
        <f t="shared" si="9"/>
        <v>ปังกลม ไส้ครีมนมเผือก</v>
      </c>
      <c r="H41" s="169"/>
      <c r="I41" s="179"/>
      <c r="J41" s="180"/>
      <c r="K41" s="172" t="str">
        <f t="shared" si="10"/>
        <v>3-018</v>
      </c>
      <c r="L41" s="172" t="str">
        <f t="shared" si="11"/>
        <v>ปังกลม ไส้ครีมนมเผือก</v>
      </c>
      <c r="M41" s="169"/>
      <c r="N41" s="179"/>
      <c r="R41" s="102" t="s">
        <v>183</v>
      </c>
      <c r="S41" s="102" t="s">
        <v>184</v>
      </c>
    </row>
    <row r="42" spans="1:19" s="22" customFormat="1" ht="21.2" customHeight="1">
      <c r="A42" s="172" t="str">
        <f t="shared" si="6"/>
        <v>3-019</v>
      </c>
      <c r="B42" s="172" t="str">
        <f t="shared" si="7"/>
        <v>ปังกลม ไส้ครีมเตย</v>
      </c>
      <c r="C42" s="169"/>
      <c r="D42" s="179"/>
      <c r="E42" s="180"/>
      <c r="F42" s="172" t="str">
        <f t="shared" si="8"/>
        <v>3-019</v>
      </c>
      <c r="G42" s="172" t="str">
        <f t="shared" si="9"/>
        <v>ปังกลม ไส้ครีมเตย</v>
      </c>
      <c r="H42" s="169"/>
      <c r="I42" s="179"/>
      <c r="J42" s="180"/>
      <c r="K42" s="172" t="str">
        <f t="shared" si="10"/>
        <v>3-019</v>
      </c>
      <c r="L42" s="172" t="str">
        <f t="shared" si="11"/>
        <v>ปังกลม ไส้ครีมเตย</v>
      </c>
      <c r="M42" s="169"/>
      <c r="N42" s="179"/>
      <c r="R42" s="102" t="s">
        <v>185</v>
      </c>
      <c r="S42" s="102" t="s">
        <v>324</v>
      </c>
    </row>
    <row r="43" spans="1:19" s="22" customFormat="1" ht="21.2" customHeight="1">
      <c r="A43" s="172" t="str">
        <f t="shared" si="6"/>
        <v>3-024</v>
      </c>
      <c r="B43" s="172" t="str">
        <f t="shared" si="7"/>
        <v>ปังกลม เนยน้ำตาล</v>
      </c>
      <c r="C43" s="169"/>
      <c r="D43" s="179"/>
      <c r="E43" s="180"/>
      <c r="F43" s="172" t="str">
        <f t="shared" si="8"/>
        <v>3-024</v>
      </c>
      <c r="G43" s="172" t="str">
        <f t="shared" si="9"/>
        <v>ปังกลม เนยน้ำตาล</v>
      </c>
      <c r="H43" s="169"/>
      <c r="I43" s="179"/>
      <c r="J43" s="180"/>
      <c r="K43" s="172" t="str">
        <f t="shared" si="10"/>
        <v>3-024</v>
      </c>
      <c r="L43" s="172" t="str">
        <f t="shared" si="11"/>
        <v>ปังกลม เนยน้ำตาล</v>
      </c>
      <c r="M43" s="169"/>
      <c r="N43" s="179"/>
      <c r="R43" s="102" t="s">
        <v>325</v>
      </c>
      <c r="S43" s="102" t="s">
        <v>326</v>
      </c>
    </row>
    <row r="44" spans="1:19" s="22" customFormat="1" ht="21.2" customHeight="1">
      <c r="A44" s="172"/>
      <c r="B44" s="172"/>
      <c r="C44" s="169"/>
      <c r="D44" s="179"/>
      <c r="E44" s="180"/>
      <c r="F44" s="172"/>
      <c r="G44" s="172"/>
      <c r="H44" s="169"/>
      <c r="I44" s="179"/>
      <c r="J44" s="180"/>
      <c r="K44" s="172"/>
      <c r="L44" s="172"/>
      <c r="M44" s="169"/>
      <c r="N44" s="179"/>
      <c r="R44" s="102"/>
      <c r="S44" s="102"/>
    </row>
    <row r="45" spans="1:19" s="22" customFormat="1" ht="21.2" customHeight="1">
      <c r="A45" s="172"/>
      <c r="B45" s="172"/>
      <c r="C45" s="169"/>
      <c r="D45" s="179"/>
      <c r="E45" s="180"/>
      <c r="F45" s="172"/>
      <c r="G45" s="172"/>
      <c r="H45" s="169"/>
      <c r="I45" s="179"/>
      <c r="J45" s="180"/>
      <c r="K45" s="172"/>
      <c r="L45" s="172"/>
      <c r="M45" s="169"/>
      <c r="N45" s="179"/>
      <c r="R45" s="102"/>
      <c r="S45" s="102"/>
    </row>
    <row r="46" spans="1:19" s="22" customFormat="1" ht="21.2" customHeight="1">
      <c r="A46" s="172"/>
      <c r="B46" s="172"/>
      <c r="C46" s="169"/>
      <c r="D46" s="179"/>
      <c r="E46" s="180"/>
      <c r="F46" s="172"/>
      <c r="G46" s="172"/>
      <c r="H46" s="169"/>
      <c r="I46" s="179"/>
      <c r="J46" s="180"/>
      <c r="K46" s="172"/>
      <c r="L46" s="172"/>
      <c r="M46" s="173"/>
      <c r="N46" s="179"/>
      <c r="R46" s="102"/>
      <c r="S46" s="102"/>
    </row>
    <row r="47" spans="1:19" s="22" customFormat="1" ht="21.2" customHeight="1">
      <c r="A47" s="172"/>
      <c r="B47" s="172"/>
      <c r="C47" s="169"/>
      <c r="D47" s="179"/>
      <c r="E47" s="180"/>
      <c r="F47" s="172"/>
      <c r="G47" s="172"/>
      <c r="H47" s="169"/>
      <c r="I47" s="179"/>
      <c r="J47" s="180"/>
      <c r="K47" s="172"/>
      <c r="L47" s="172"/>
      <c r="M47" s="173"/>
      <c r="N47" s="179"/>
      <c r="R47" s="102"/>
      <c r="S47" s="102"/>
    </row>
    <row r="48" spans="1:19" s="22" customFormat="1" ht="21.2" customHeight="1">
      <c r="A48" s="299" t="s">
        <v>187</v>
      </c>
      <c r="B48" s="300"/>
      <c r="C48" s="37"/>
      <c r="D48" s="217"/>
      <c r="E48" s="40"/>
      <c r="F48" s="299" t="s">
        <v>187</v>
      </c>
      <c r="G48" s="300"/>
      <c r="H48" s="37"/>
      <c r="I48" s="217"/>
      <c r="J48" s="40"/>
      <c r="K48" s="299" t="s">
        <v>187</v>
      </c>
      <c r="L48" s="300"/>
      <c r="M48" s="37"/>
      <c r="N48" s="217"/>
    </row>
    <row r="49" spans="1:14" s="22" customFormat="1" ht="21.2" hidden="1" customHeight="1">
      <c r="A49" s="267" t="s">
        <v>188</v>
      </c>
      <c r="B49" s="268"/>
      <c r="C49" s="268"/>
      <c r="D49" s="293"/>
      <c r="E49" s="40"/>
      <c r="F49" s="267" t="s">
        <v>188</v>
      </c>
      <c r="G49" s="268"/>
      <c r="H49" s="268"/>
      <c r="I49" s="293"/>
      <c r="J49" s="40"/>
      <c r="K49" s="267" t="s">
        <v>188</v>
      </c>
      <c r="L49" s="268"/>
      <c r="M49" s="268"/>
      <c r="N49" s="293"/>
    </row>
    <row r="50" spans="1:14" s="22" customFormat="1" ht="21.2" hidden="1" customHeight="1">
      <c r="A50" s="269"/>
      <c r="B50" s="270"/>
      <c r="C50" s="270"/>
      <c r="D50" s="294"/>
      <c r="E50" s="40"/>
      <c r="F50" s="269"/>
      <c r="G50" s="270"/>
      <c r="H50" s="270"/>
      <c r="I50" s="294"/>
      <c r="J50" s="40"/>
      <c r="K50" s="269"/>
      <c r="L50" s="270"/>
      <c r="M50" s="270"/>
      <c r="N50" s="294"/>
    </row>
    <row r="51" spans="1:14" s="22" customFormat="1" ht="32.25" hidden="1" customHeight="1">
      <c r="A51" s="271" t="s">
        <v>187</v>
      </c>
      <c r="B51" s="272"/>
      <c r="C51" s="246"/>
      <c r="D51" s="35"/>
      <c r="E51" s="40"/>
      <c r="F51" s="271" t="s">
        <v>187</v>
      </c>
      <c r="G51" s="272"/>
      <c r="H51" s="246"/>
      <c r="I51" s="35"/>
      <c r="J51" s="40"/>
      <c r="K51" s="271" t="s">
        <v>187</v>
      </c>
      <c r="L51" s="272"/>
      <c r="M51" s="246"/>
      <c r="N51" s="35"/>
    </row>
    <row r="52" spans="1:14" s="22" customFormat="1" ht="21.2" hidden="1" customHeight="1">
      <c r="A52" s="220"/>
      <c r="B52" s="273"/>
      <c r="C52" s="274"/>
      <c r="D52" s="290"/>
      <c r="E52" s="40"/>
      <c r="F52" s="220" t="s">
        <v>189</v>
      </c>
      <c r="G52" s="273"/>
      <c r="H52" s="274"/>
      <c r="I52" s="290"/>
      <c r="J52" s="40"/>
      <c r="K52" s="220" t="s">
        <v>189</v>
      </c>
      <c r="L52" s="273"/>
      <c r="M52" s="274"/>
      <c r="N52" s="290"/>
    </row>
    <row r="53" spans="1:14" ht="23.45" hidden="1" customHeight="1">
      <c r="A53" s="220"/>
      <c r="B53" s="273"/>
      <c r="C53" s="274"/>
      <c r="D53" s="290"/>
      <c r="E53" s="40"/>
      <c r="F53" s="220" t="s">
        <v>190</v>
      </c>
      <c r="G53" s="273"/>
      <c r="H53" s="274"/>
      <c r="I53" s="290"/>
      <c r="J53" s="40"/>
      <c r="K53" s="220" t="s">
        <v>190</v>
      </c>
      <c r="L53" s="273"/>
      <c r="M53" s="274"/>
      <c r="N53" s="290"/>
    </row>
    <row r="54" spans="1:14" ht="22.7" hidden="1" customHeight="1">
      <c r="A54" s="220"/>
      <c r="B54" s="273"/>
      <c r="C54" s="274"/>
      <c r="D54" s="290"/>
      <c r="E54" s="40"/>
      <c r="F54" s="220" t="s">
        <v>191</v>
      </c>
      <c r="G54" s="273"/>
      <c r="H54" s="274"/>
      <c r="I54" s="290"/>
      <c r="J54" s="40"/>
      <c r="K54" s="220" t="s">
        <v>191</v>
      </c>
      <c r="L54" s="273"/>
      <c r="M54" s="274"/>
      <c r="N54" s="290"/>
    </row>
    <row r="55" spans="1:14" ht="22.7" hidden="1" customHeight="1">
      <c r="A55" s="239"/>
      <c r="B55" s="273"/>
      <c r="C55" s="274"/>
      <c r="D55" s="290"/>
      <c r="E55" s="40"/>
      <c r="F55" s="239" t="s">
        <v>192</v>
      </c>
      <c r="G55" s="273"/>
      <c r="H55" s="274"/>
      <c r="I55" s="290"/>
      <c r="J55" s="40"/>
      <c r="K55" s="239" t="s">
        <v>192</v>
      </c>
      <c r="L55" s="273"/>
      <c r="M55" s="274"/>
      <c r="N55" s="290"/>
    </row>
    <row r="56" spans="1:14" ht="22.7" hidden="1" customHeight="1">
      <c r="A56" s="239"/>
      <c r="B56" s="273"/>
      <c r="C56" s="274"/>
      <c r="D56" s="290"/>
      <c r="E56" s="40"/>
      <c r="F56" s="239" t="s">
        <v>193</v>
      </c>
      <c r="G56" s="273"/>
      <c r="H56" s="274"/>
      <c r="I56" s="290"/>
      <c r="J56" s="40"/>
      <c r="K56" s="239" t="s">
        <v>193</v>
      </c>
      <c r="L56" s="273"/>
      <c r="M56" s="274"/>
      <c r="N56" s="290"/>
    </row>
    <row r="57" spans="1:14" s="34" customFormat="1" ht="27.2" hidden="1" customHeight="1">
      <c r="A57" s="275" t="s">
        <v>194</v>
      </c>
      <c r="B57" s="276"/>
      <c r="C57" s="276"/>
      <c r="D57" s="276"/>
      <c r="E57" s="40"/>
      <c r="F57" s="275" t="s">
        <v>194</v>
      </c>
      <c r="G57" s="276"/>
      <c r="H57" s="276"/>
      <c r="I57" s="276"/>
      <c r="J57" s="40"/>
      <c r="K57" s="275" t="s">
        <v>194</v>
      </c>
      <c r="L57" s="276"/>
      <c r="M57" s="276"/>
      <c r="N57" s="292"/>
    </row>
    <row r="58" spans="1:14" s="34" customFormat="1" ht="22.7" hidden="1" customHeight="1">
      <c r="A58" s="277" t="s">
        <v>195</v>
      </c>
      <c r="B58" s="278"/>
      <c r="C58" s="278"/>
      <c r="D58" s="278"/>
      <c r="E58" s="41"/>
      <c r="F58" s="277" t="s">
        <v>195</v>
      </c>
      <c r="G58" s="278"/>
      <c r="H58" s="278"/>
      <c r="I58" s="278"/>
      <c r="J58" s="41"/>
      <c r="K58" s="277" t="s">
        <v>195</v>
      </c>
      <c r="L58" s="278"/>
      <c r="M58" s="278"/>
      <c r="N58" s="291"/>
    </row>
    <row r="59" spans="1:14" ht="23.45" customHeight="1"/>
  </sheetData>
  <mergeCells count="50">
    <mergeCell ref="F23:I23"/>
    <mergeCell ref="K23:N23"/>
    <mergeCell ref="A6:D6"/>
    <mergeCell ref="F6:I6"/>
    <mergeCell ref="K6:N6"/>
    <mergeCell ref="A1:N1"/>
    <mergeCell ref="A2:I2"/>
    <mergeCell ref="A5:D5"/>
    <mergeCell ref="F5:I5"/>
    <mergeCell ref="K5:N5"/>
    <mergeCell ref="A49:D50"/>
    <mergeCell ref="F49:I50"/>
    <mergeCell ref="K49:N50"/>
    <mergeCell ref="A7:D7"/>
    <mergeCell ref="F7:I7"/>
    <mergeCell ref="K7:N7"/>
    <mergeCell ref="A9:D9"/>
    <mergeCell ref="F9:I9"/>
    <mergeCell ref="K9:N9"/>
    <mergeCell ref="A22:B22"/>
    <mergeCell ref="F22:G22"/>
    <mergeCell ref="K22:L22"/>
    <mergeCell ref="A48:B48"/>
    <mergeCell ref="F48:G48"/>
    <mergeCell ref="K48:L48"/>
    <mergeCell ref="A23:D23"/>
    <mergeCell ref="A58:D58"/>
    <mergeCell ref="F58:I58"/>
    <mergeCell ref="K58:N58"/>
    <mergeCell ref="B55:D55"/>
    <mergeCell ref="G55:I55"/>
    <mergeCell ref="L55:N55"/>
    <mergeCell ref="B56:D56"/>
    <mergeCell ref="G56:I56"/>
    <mergeCell ref="L56:N56"/>
    <mergeCell ref="A57:D57"/>
    <mergeCell ref="F57:I57"/>
    <mergeCell ref="K57:N57"/>
    <mergeCell ref="B53:D53"/>
    <mergeCell ref="G53:I53"/>
    <mergeCell ref="L53:N53"/>
    <mergeCell ref="B54:D54"/>
    <mergeCell ref="G54:I54"/>
    <mergeCell ref="L54:N54"/>
    <mergeCell ref="A51:B51"/>
    <mergeCell ref="F51:G51"/>
    <mergeCell ref="K51:L51"/>
    <mergeCell ref="B52:D52"/>
    <mergeCell ref="G52:I52"/>
    <mergeCell ref="L52:N52"/>
  </mergeCells>
  <phoneticPr fontId="46" type="noConversion"/>
  <conditionalFormatting sqref="A10:B21 A24:B47 F24:F47 K24:K47">
    <cfRule type="containsErrors" dxfId="52" priority="6">
      <formula>ISERROR(A10)</formula>
    </cfRule>
  </conditionalFormatting>
  <conditionalFormatting sqref="F10:G21">
    <cfRule type="containsErrors" dxfId="51" priority="5">
      <formula>ISERROR(F10)</formula>
    </cfRule>
  </conditionalFormatting>
  <conditionalFormatting sqref="K10:L21">
    <cfRule type="containsErrors" dxfId="50" priority="4">
      <formula>ISERROR(K10)</formula>
    </cfRule>
  </conditionalFormatting>
  <pageMargins left="0.47244094488188981" right="0" top="7.874015748031496E-2" bottom="0" header="0.31496062992125984" footer="0.31496062992125984"/>
  <pageSetup scale="7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4B1CB-3C29-4EAF-9C65-CE3DA4C226A0}">
  <dimension ref="A1:AA55"/>
  <sheetViews>
    <sheetView topLeftCell="A23" zoomScale="85" zoomScaleNormal="85" workbookViewId="0">
      <selection activeCell="D19" sqref="D19"/>
    </sheetView>
  </sheetViews>
  <sheetFormatPr defaultColWidth="9" defaultRowHeight="18.75" customHeight="1"/>
  <cols>
    <col min="1" max="1" width="5" style="21" customWidth="1"/>
    <col min="2" max="2" width="11.875" style="21" customWidth="1"/>
    <col min="3" max="3" width="4.75" style="21" customWidth="1"/>
    <col min="4" max="4" width="7.875" style="21" customWidth="1"/>
    <col min="5" max="5" width="0.375" style="21" customWidth="1"/>
    <col min="6" max="6" width="5" style="21" customWidth="1"/>
    <col min="7" max="7" width="11.875" style="21" customWidth="1"/>
    <col min="8" max="8" width="4.75" style="21" customWidth="1"/>
    <col min="9" max="9" width="7.875" style="21" customWidth="1"/>
    <col min="10" max="10" width="0.375" style="21" customWidth="1"/>
    <col min="11" max="11" width="5" style="21" customWidth="1"/>
    <col min="12" max="12" width="11.875" style="21" customWidth="1"/>
    <col min="13" max="13" width="4.75" style="21" customWidth="1"/>
    <col min="14" max="14" width="7.875" style="21" customWidth="1"/>
    <col min="15" max="15" width="0.375" style="21" customWidth="1"/>
    <col min="16" max="16" width="5" style="21" customWidth="1"/>
    <col min="17" max="17" width="11.875" style="21" customWidth="1"/>
    <col min="18" max="18" width="4.75" style="21" customWidth="1"/>
    <col min="19" max="19" width="7.875" style="21" customWidth="1"/>
    <col min="20" max="23" width="9" style="21"/>
    <col min="24" max="24" width="13.75" style="21" customWidth="1"/>
    <col min="25" max="16384" width="9" style="21"/>
  </cols>
  <sheetData>
    <row r="1" spans="1:24" ht="19.7" hidden="1" customHeight="1">
      <c r="A1" s="264" t="s">
        <v>144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  <c r="R1" s="264"/>
      <c r="S1" s="264"/>
    </row>
    <row r="2" spans="1:24" ht="18.75" hidden="1" customHeight="1">
      <c r="A2" s="264" t="s">
        <v>1</v>
      </c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</row>
    <row r="3" spans="1:24" ht="18.75" customHeight="1">
      <c r="A3" s="219"/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</row>
    <row r="4" spans="1:24" ht="18.75" customHeight="1">
      <c r="A4" s="219"/>
      <c r="B4" s="219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1:24" s="34" customFormat="1" ht="26.45" customHeight="1">
      <c r="A5" s="301" t="s">
        <v>144</v>
      </c>
      <c r="B5" s="301"/>
      <c r="C5" s="301"/>
      <c r="D5" s="301"/>
      <c r="E5" s="213"/>
      <c r="F5" s="302" t="s">
        <v>293</v>
      </c>
      <c r="G5" s="302"/>
      <c r="H5" s="302"/>
      <c r="I5" s="302"/>
      <c r="J5" s="302"/>
      <c r="K5" s="302"/>
      <c r="L5" s="302"/>
      <c r="M5" s="302"/>
      <c r="N5" s="302"/>
      <c r="O5" s="212"/>
      <c r="P5" s="303" t="s">
        <v>294</v>
      </c>
      <c r="Q5" s="303"/>
      <c r="R5" s="303"/>
      <c r="S5" s="303"/>
      <c r="T5" s="214"/>
    </row>
    <row r="6" spans="1:24" ht="25.5" customHeight="1">
      <c r="A6" s="295" t="s">
        <v>295</v>
      </c>
      <c r="B6" s="295"/>
      <c r="C6" s="295"/>
      <c r="D6" s="295"/>
      <c r="E6" s="39"/>
      <c r="F6" s="295" t="s">
        <v>295</v>
      </c>
      <c r="G6" s="295"/>
      <c r="H6" s="295"/>
      <c r="I6" s="295"/>
      <c r="J6" s="39"/>
      <c r="K6" s="295" t="s">
        <v>295</v>
      </c>
      <c r="L6" s="295"/>
      <c r="M6" s="295"/>
      <c r="N6" s="295"/>
      <c r="O6" s="39"/>
      <c r="P6" s="295" t="s">
        <v>295</v>
      </c>
      <c r="Q6" s="295"/>
      <c r="R6" s="295"/>
      <c r="S6" s="295"/>
    </row>
    <row r="7" spans="1:24" ht="25.5" customHeight="1">
      <c r="A7" s="295" t="s">
        <v>327</v>
      </c>
      <c r="B7" s="295"/>
      <c r="C7" s="295"/>
      <c r="D7" s="295"/>
      <c r="E7" s="40"/>
      <c r="F7" s="295" t="s">
        <v>327</v>
      </c>
      <c r="G7" s="295"/>
      <c r="H7" s="295"/>
      <c r="I7" s="295"/>
      <c r="J7" s="40"/>
      <c r="K7" s="295" t="s">
        <v>327</v>
      </c>
      <c r="L7" s="295"/>
      <c r="M7" s="295"/>
      <c r="N7" s="295"/>
      <c r="O7" s="40"/>
      <c r="P7" s="295" t="s">
        <v>327</v>
      </c>
      <c r="Q7" s="295"/>
      <c r="R7" s="295"/>
      <c r="S7" s="295"/>
    </row>
    <row r="8" spans="1:24" ht="21.95" customHeight="1">
      <c r="A8" s="29" t="s">
        <v>93</v>
      </c>
      <c r="B8" s="220" t="s">
        <v>100</v>
      </c>
      <c r="C8" s="36" t="s">
        <v>297</v>
      </c>
      <c r="D8" s="220" t="s">
        <v>298</v>
      </c>
      <c r="E8" s="40"/>
      <c r="F8" s="29" t="s">
        <v>93</v>
      </c>
      <c r="G8" s="220" t="s">
        <v>100</v>
      </c>
      <c r="H8" s="36" t="s">
        <v>297</v>
      </c>
      <c r="I8" s="220" t="s">
        <v>298</v>
      </c>
      <c r="J8" s="40"/>
      <c r="K8" s="29" t="s">
        <v>93</v>
      </c>
      <c r="L8" s="220" t="s">
        <v>100</v>
      </c>
      <c r="M8" s="36" t="s">
        <v>297</v>
      </c>
      <c r="N8" s="220" t="s">
        <v>298</v>
      </c>
      <c r="O8" s="40"/>
      <c r="P8" s="29" t="s">
        <v>93</v>
      </c>
      <c r="Q8" s="220" t="s">
        <v>100</v>
      </c>
      <c r="R8" s="36" t="s">
        <v>297</v>
      </c>
      <c r="S8" s="220" t="s">
        <v>298</v>
      </c>
    </row>
    <row r="9" spans="1:24" s="22" customFormat="1" ht="21.2" customHeight="1">
      <c r="A9" s="296" t="s">
        <v>299</v>
      </c>
      <c r="B9" s="297"/>
      <c r="C9" s="297"/>
      <c r="D9" s="298"/>
      <c r="E9" s="40"/>
      <c r="F9" s="296" t="s">
        <v>299</v>
      </c>
      <c r="G9" s="297"/>
      <c r="H9" s="297"/>
      <c r="I9" s="298"/>
      <c r="J9" s="40"/>
      <c r="K9" s="296" t="s">
        <v>299</v>
      </c>
      <c r="L9" s="297"/>
      <c r="M9" s="297"/>
      <c r="N9" s="298"/>
      <c r="O9" s="40"/>
      <c r="P9" s="296" t="s">
        <v>299</v>
      </c>
      <c r="Q9" s="297"/>
      <c r="R9" s="297"/>
      <c r="S9" s="298"/>
    </row>
    <row r="10" spans="1:24" s="22" customFormat="1" ht="21.2" customHeight="1">
      <c r="A10" s="103" t="str">
        <f>W10</f>
        <v>1-021</v>
      </c>
      <c r="B10" s="51" t="str">
        <f>X10</f>
        <v>สังขยา</v>
      </c>
      <c r="C10" s="37"/>
      <c r="D10" s="217"/>
      <c r="E10" s="40"/>
      <c r="F10" s="103" t="str">
        <f>W10</f>
        <v>1-021</v>
      </c>
      <c r="G10" s="51" t="str">
        <f>X10</f>
        <v>สังขยา</v>
      </c>
      <c r="H10" s="37"/>
      <c r="I10" s="217"/>
      <c r="J10" s="40"/>
      <c r="K10" s="103" t="str">
        <f>W10</f>
        <v>1-021</v>
      </c>
      <c r="L10" s="51" t="str">
        <f>X10</f>
        <v>สังขยา</v>
      </c>
      <c r="M10" s="37"/>
      <c r="N10" s="217"/>
      <c r="O10" s="40"/>
      <c r="P10" s="103" t="str">
        <f>W10</f>
        <v>1-021</v>
      </c>
      <c r="Q10" s="51" t="str">
        <f>X10</f>
        <v>สังขยา</v>
      </c>
      <c r="R10" s="37"/>
      <c r="S10" s="217"/>
      <c r="W10" s="102" t="s">
        <v>300</v>
      </c>
      <c r="X10" s="102" t="s">
        <v>301</v>
      </c>
    </row>
    <row r="11" spans="1:24" s="22" customFormat="1" ht="21.2" customHeight="1">
      <c r="A11" s="103" t="str">
        <f t="shared" ref="A11:B17" si="0">W11</f>
        <v>1-022</v>
      </c>
      <c r="B11" s="51" t="str">
        <f t="shared" si="0"/>
        <v>นมฮอก</v>
      </c>
      <c r="C11" s="37"/>
      <c r="D11" s="217"/>
      <c r="E11" s="40"/>
      <c r="F11" s="103" t="str">
        <f t="shared" ref="F11:F15" si="1">W11</f>
        <v>1-022</v>
      </c>
      <c r="G11" s="51" t="str">
        <f t="shared" ref="G11:G15" si="2">X11</f>
        <v>นมฮอก</v>
      </c>
      <c r="H11" s="37"/>
      <c r="I11" s="217"/>
      <c r="J11" s="40"/>
      <c r="K11" s="103" t="str">
        <f t="shared" ref="K11:K15" si="3">W11</f>
        <v>1-022</v>
      </c>
      <c r="L11" s="51" t="str">
        <f t="shared" ref="L11:L15" si="4">X11</f>
        <v>นมฮอก</v>
      </c>
      <c r="M11" s="37"/>
      <c r="N11" s="217"/>
      <c r="O11" s="40"/>
      <c r="P11" s="103" t="str">
        <f t="shared" ref="P11:P15" si="5">W11</f>
        <v>1-022</v>
      </c>
      <c r="Q11" s="51" t="str">
        <f t="shared" ref="Q11:Q15" si="6">X11</f>
        <v>นมฮอก</v>
      </c>
      <c r="R11" s="37"/>
      <c r="S11" s="217"/>
      <c r="W11" s="102" t="s">
        <v>302</v>
      </c>
      <c r="X11" s="102" t="s">
        <v>303</v>
      </c>
    </row>
    <row r="12" spans="1:24" s="22" customFormat="1" ht="21.2" customHeight="1">
      <c r="A12" s="103" t="str">
        <f t="shared" si="0"/>
        <v>1-023</v>
      </c>
      <c r="B12" s="51" t="str">
        <f t="shared" si="0"/>
        <v>เกลียวช็อค</v>
      </c>
      <c r="C12" s="37"/>
      <c r="D12" s="217"/>
      <c r="E12" s="40"/>
      <c r="F12" s="103" t="str">
        <f t="shared" si="1"/>
        <v>1-023</v>
      </c>
      <c r="G12" s="51" t="str">
        <f t="shared" si="2"/>
        <v>เกลียวช็อค</v>
      </c>
      <c r="H12" s="37"/>
      <c r="I12" s="217"/>
      <c r="J12" s="40"/>
      <c r="K12" s="103" t="str">
        <f t="shared" si="3"/>
        <v>1-023</v>
      </c>
      <c r="L12" s="51" t="str">
        <f t="shared" si="4"/>
        <v>เกลียวช็อค</v>
      </c>
      <c r="M12" s="37"/>
      <c r="N12" s="217"/>
      <c r="O12" s="40"/>
      <c r="P12" s="103" t="str">
        <f t="shared" si="5"/>
        <v>1-023</v>
      </c>
      <c r="Q12" s="51" t="str">
        <f t="shared" si="6"/>
        <v>เกลียวช็อค</v>
      </c>
      <c r="R12" s="37"/>
      <c r="S12" s="217"/>
      <c r="W12" s="102" t="s">
        <v>304</v>
      </c>
      <c r="X12" s="102" t="s">
        <v>305</v>
      </c>
    </row>
    <row r="13" spans="1:24" s="22" customFormat="1" ht="21.2" customHeight="1">
      <c r="A13" s="103" t="str">
        <f t="shared" si="0"/>
        <v>1-024</v>
      </c>
      <c r="B13" s="51" t="str">
        <f t="shared" si="0"/>
        <v>เกลียวเตย</v>
      </c>
      <c r="C13" s="37"/>
      <c r="D13" s="217"/>
      <c r="E13" s="40"/>
      <c r="F13" s="103" t="str">
        <f t="shared" si="1"/>
        <v>1-024</v>
      </c>
      <c r="G13" s="51" t="str">
        <f t="shared" si="2"/>
        <v>เกลียวเตย</v>
      </c>
      <c r="H13" s="37"/>
      <c r="I13" s="217"/>
      <c r="J13" s="40"/>
      <c r="K13" s="103" t="str">
        <f t="shared" si="3"/>
        <v>1-024</v>
      </c>
      <c r="L13" s="51" t="str">
        <f t="shared" si="4"/>
        <v>เกลียวเตย</v>
      </c>
      <c r="M13" s="37"/>
      <c r="N13" s="217"/>
      <c r="O13" s="40"/>
      <c r="P13" s="103" t="str">
        <f t="shared" si="5"/>
        <v>1-024</v>
      </c>
      <c r="Q13" s="51" t="str">
        <f t="shared" si="6"/>
        <v>เกลียวเตย</v>
      </c>
      <c r="R13" s="37"/>
      <c r="S13" s="217"/>
      <c r="W13" s="102" t="s">
        <v>306</v>
      </c>
      <c r="X13" s="102" t="s">
        <v>307</v>
      </c>
    </row>
    <row r="14" spans="1:24" s="22" customFormat="1" ht="21.2" customHeight="1">
      <c r="A14" s="103" t="str">
        <f t="shared" si="0"/>
        <v>1-025</v>
      </c>
      <c r="B14" s="51" t="str">
        <f t="shared" si="0"/>
        <v>เผือกมะพร้าว</v>
      </c>
      <c r="C14" s="37"/>
      <c r="D14" s="217"/>
      <c r="E14" s="40"/>
      <c r="F14" s="103" t="str">
        <f t="shared" si="1"/>
        <v>1-025</v>
      </c>
      <c r="G14" s="51" t="str">
        <f t="shared" si="2"/>
        <v>เผือกมะพร้าว</v>
      </c>
      <c r="H14" s="37"/>
      <c r="I14" s="217"/>
      <c r="J14" s="40"/>
      <c r="K14" s="103" t="str">
        <f t="shared" si="3"/>
        <v>1-025</v>
      </c>
      <c r="L14" s="51" t="str">
        <f t="shared" si="4"/>
        <v>เผือกมะพร้าว</v>
      </c>
      <c r="M14" s="37"/>
      <c r="N14" s="217"/>
      <c r="O14" s="40"/>
      <c r="P14" s="103" t="str">
        <f t="shared" si="5"/>
        <v>1-025</v>
      </c>
      <c r="Q14" s="51" t="str">
        <f t="shared" si="6"/>
        <v>เผือกมะพร้าว</v>
      </c>
      <c r="R14" s="37"/>
      <c r="S14" s="217"/>
      <c r="W14" s="102" t="s">
        <v>328</v>
      </c>
      <c r="X14" s="102" t="s">
        <v>329</v>
      </c>
    </row>
    <row r="15" spans="1:24" s="22" customFormat="1" ht="21.2" customHeight="1">
      <c r="A15" s="103" t="str">
        <f t="shared" si="0"/>
        <v>1-028</v>
      </c>
      <c r="B15" s="51" t="str">
        <f t="shared" si="0"/>
        <v>ปังหน้ามะพร้าว</v>
      </c>
      <c r="C15" s="37"/>
      <c r="D15" s="217"/>
      <c r="E15" s="40"/>
      <c r="F15" s="103" t="str">
        <f t="shared" si="1"/>
        <v>1-028</v>
      </c>
      <c r="G15" s="51" t="str">
        <f t="shared" si="2"/>
        <v>ปังหน้ามะพร้าว</v>
      </c>
      <c r="H15" s="37"/>
      <c r="I15" s="217"/>
      <c r="J15" s="40"/>
      <c r="K15" s="103" t="str">
        <f t="shared" si="3"/>
        <v>1-028</v>
      </c>
      <c r="L15" s="51" t="str">
        <f t="shared" si="4"/>
        <v>ปังหน้ามะพร้าว</v>
      </c>
      <c r="M15" s="37"/>
      <c r="N15" s="217"/>
      <c r="O15" s="40"/>
      <c r="P15" s="103" t="str">
        <f t="shared" si="5"/>
        <v>1-028</v>
      </c>
      <c r="Q15" s="51" t="str">
        <f t="shared" si="6"/>
        <v>ปังหน้ามะพร้าว</v>
      </c>
      <c r="R15" s="37"/>
      <c r="S15" s="217"/>
      <c r="W15" s="102" t="s">
        <v>308</v>
      </c>
      <c r="X15" s="102" t="s">
        <v>309</v>
      </c>
    </row>
    <row r="16" spans="1:24" s="22" customFormat="1" ht="21.2" customHeight="1">
      <c r="A16" s="103" t="str">
        <f t="shared" si="0"/>
        <v>1-029</v>
      </c>
      <c r="B16" s="51" t="str">
        <f t="shared" si="0"/>
        <v>ครีมนม</v>
      </c>
      <c r="C16" s="37"/>
      <c r="D16" s="217"/>
      <c r="E16" s="40"/>
      <c r="F16" s="103" t="str">
        <f t="shared" ref="F16:F17" si="7">W16</f>
        <v>1-029</v>
      </c>
      <c r="G16" s="51" t="str">
        <f t="shared" ref="G16:G17" si="8">X16</f>
        <v>ครีมนม</v>
      </c>
      <c r="H16" s="37"/>
      <c r="I16" s="217"/>
      <c r="J16" s="40"/>
      <c r="K16" s="103" t="str">
        <f t="shared" ref="K16:K17" si="9">W16</f>
        <v>1-029</v>
      </c>
      <c r="L16" s="51" t="str">
        <f t="shared" ref="L16:L17" si="10">X16</f>
        <v>ครีมนม</v>
      </c>
      <c r="M16" s="37"/>
      <c r="N16" s="217"/>
      <c r="O16" s="40"/>
      <c r="P16" s="103" t="str">
        <f t="shared" ref="P16:P17" si="11">W16</f>
        <v>1-029</v>
      </c>
      <c r="Q16" s="51" t="str">
        <f t="shared" ref="Q16:Q17" si="12">X16</f>
        <v>ครีมนม</v>
      </c>
      <c r="R16" s="37"/>
      <c r="S16" s="217"/>
      <c r="W16" s="102" t="s">
        <v>310</v>
      </c>
      <c r="X16" s="102" t="s">
        <v>311</v>
      </c>
    </row>
    <row r="17" spans="1:27" s="22" customFormat="1" ht="21.2" customHeight="1">
      <c r="A17" s="103" t="str">
        <f t="shared" si="0"/>
        <v>1-030</v>
      </c>
      <c r="B17" s="51" t="str">
        <f t="shared" si="0"/>
        <v>ครีมชีส</v>
      </c>
      <c r="C17" s="37"/>
      <c r="D17" s="217"/>
      <c r="E17" s="40"/>
      <c r="F17" s="103" t="str">
        <f t="shared" si="7"/>
        <v>1-030</v>
      </c>
      <c r="G17" s="51" t="str">
        <f t="shared" si="8"/>
        <v>ครีมชีส</v>
      </c>
      <c r="H17" s="37"/>
      <c r="I17" s="217"/>
      <c r="J17" s="40"/>
      <c r="K17" s="103" t="str">
        <f t="shared" si="9"/>
        <v>1-030</v>
      </c>
      <c r="L17" s="51" t="str">
        <f t="shared" si="10"/>
        <v>ครีมชีส</v>
      </c>
      <c r="M17" s="37"/>
      <c r="N17" s="217"/>
      <c r="O17" s="40"/>
      <c r="P17" s="103" t="str">
        <f t="shared" si="11"/>
        <v>1-030</v>
      </c>
      <c r="Q17" s="51" t="str">
        <f t="shared" si="12"/>
        <v>ครีมชีส</v>
      </c>
      <c r="R17" s="37"/>
      <c r="S17" s="217"/>
      <c r="W17" s="102" t="s">
        <v>312</v>
      </c>
      <c r="X17" s="102" t="s">
        <v>313</v>
      </c>
    </row>
    <row r="18" spans="1:27" s="22" customFormat="1" ht="21.2" customHeight="1">
      <c r="A18" s="103" t="str">
        <f t="shared" ref="A18" si="13">W18</f>
        <v>1-032</v>
      </c>
      <c r="B18" s="51" t="str">
        <f>X18</f>
        <v>ครีมช็อค</v>
      </c>
      <c r="C18" s="37"/>
      <c r="D18" s="217"/>
      <c r="E18" s="40"/>
      <c r="F18" s="103" t="str">
        <f t="shared" ref="F18" si="14">W18</f>
        <v>1-032</v>
      </c>
      <c r="G18" s="51" t="str">
        <f t="shared" ref="G18" si="15">X18</f>
        <v>ครีมช็อค</v>
      </c>
      <c r="H18" s="37"/>
      <c r="I18" s="217"/>
      <c r="J18" s="40"/>
      <c r="K18" s="103" t="str">
        <f t="shared" ref="K18" si="16">W18</f>
        <v>1-032</v>
      </c>
      <c r="L18" s="51" t="str">
        <f t="shared" ref="L18" si="17">X18</f>
        <v>ครีมช็อค</v>
      </c>
      <c r="M18" s="37"/>
      <c r="N18" s="217"/>
      <c r="O18" s="40"/>
      <c r="P18" s="103" t="str">
        <f t="shared" ref="P18" si="18">W18</f>
        <v>1-032</v>
      </c>
      <c r="Q18" s="51" t="str">
        <f t="shared" ref="Q18" si="19">X18</f>
        <v>ครีมช็อค</v>
      </c>
      <c r="R18" s="37"/>
      <c r="S18" s="217"/>
      <c r="W18" s="102" t="s">
        <v>314</v>
      </c>
      <c r="X18" s="102" t="s">
        <v>315</v>
      </c>
    </row>
    <row r="19" spans="1:27" s="22" customFormat="1" ht="21.2" customHeight="1">
      <c r="A19" s="103"/>
      <c r="B19" s="51"/>
      <c r="C19" s="37"/>
      <c r="D19" s="217"/>
      <c r="E19" s="40"/>
      <c r="F19" s="103"/>
      <c r="G19" s="51"/>
      <c r="H19" s="37"/>
      <c r="I19" s="217"/>
      <c r="J19" s="40"/>
      <c r="K19" s="103"/>
      <c r="L19" s="51"/>
      <c r="M19" s="37"/>
      <c r="N19" s="217"/>
      <c r="O19" s="40"/>
      <c r="P19" s="103"/>
      <c r="Q19" s="51"/>
      <c r="R19" s="37"/>
      <c r="S19" s="217"/>
      <c r="W19" s="102"/>
      <c r="X19" s="102"/>
    </row>
    <row r="20" spans="1:27" s="22" customFormat="1" ht="21.2" customHeight="1">
      <c r="A20" s="103"/>
      <c r="B20" s="51"/>
      <c r="C20" s="37"/>
      <c r="D20" s="217"/>
      <c r="E20" s="40"/>
      <c r="F20" s="103"/>
      <c r="G20" s="51"/>
      <c r="H20" s="37"/>
      <c r="I20" s="217"/>
      <c r="J20" s="40"/>
      <c r="K20" s="103"/>
      <c r="L20" s="51"/>
      <c r="M20" s="37"/>
      <c r="N20" s="217"/>
      <c r="O20" s="40"/>
      <c r="P20" s="103"/>
      <c r="Q20" s="51"/>
      <c r="R20" s="37"/>
      <c r="S20" s="217"/>
      <c r="W20" s="102"/>
      <c r="X20" s="102"/>
    </row>
    <row r="21" spans="1:27" s="22" customFormat="1" ht="21.2" customHeight="1">
      <c r="A21" s="165" t="s">
        <v>187</v>
      </c>
      <c r="B21" s="166"/>
      <c r="C21" s="37"/>
      <c r="D21" s="217"/>
      <c r="E21" s="40"/>
      <c r="F21" s="165" t="s">
        <v>187</v>
      </c>
      <c r="G21" s="166"/>
      <c r="H21" s="37"/>
      <c r="I21" s="217"/>
      <c r="J21" s="40"/>
      <c r="K21" s="165" t="s">
        <v>187</v>
      </c>
      <c r="L21" s="166"/>
      <c r="M21" s="37"/>
      <c r="N21" s="217"/>
      <c r="O21" s="40"/>
      <c r="P21" s="165" t="s">
        <v>187</v>
      </c>
      <c r="Q21" s="166"/>
      <c r="R21" s="37"/>
      <c r="S21" s="217"/>
    </row>
    <row r="22" spans="1:27" s="22" customFormat="1" ht="14.45" customHeight="1">
      <c r="A22" s="304"/>
      <c r="B22" s="305"/>
      <c r="C22" s="305"/>
      <c r="D22" s="305"/>
      <c r="E22" s="305"/>
      <c r="F22" s="305"/>
      <c r="G22" s="305"/>
      <c r="H22" s="305"/>
      <c r="I22" s="305"/>
      <c r="J22" s="305"/>
      <c r="K22" s="305"/>
      <c r="L22" s="305"/>
      <c r="M22" s="305"/>
      <c r="N22" s="305"/>
      <c r="O22" s="305"/>
      <c r="P22" s="305"/>
      <c r="Q22" s="305"/>
      <c r="R22" s="305"/>
      <c r="S22" s="306"/>
    </row>
    <row r="23" spans="1:27" s="22" customFormat="1" ht="21.2" customHeight="1">
      <c r="A23" s="295" t="s">
        <v>295</v>
      </c>
      <c r="B23" s="295"/>
      <c r="C23" s="295"/>
      <c r="D23" s="295"/>
      <c r="E23" s="39"/>
      <c r="F23" s="295" t="s">
        <v>295</v>
      </c>
      <c r="G23" s="295"/>
      <c r="H23" s="295"/>
      <c r="I23" s="295"/>
      <c r="J23" s="39"/>
      <c r="K23" s="295" t="s">
        <v>295</v>
      </c>
      <c r="L23" s="295"/>
      <c r="M23" s="295"/>
      <c r="N23" s="295"/>
      <c r="O23" s="39"/>
      <c r="P23" s="295" t="s">
        <v>295</v>
      </c>
      <c r="Q23" s="295"/>
      <c r="R23" s="295"/>
      <c r="S23" s="295"/>
    </row>
    <row r="24" spans="1:27" s="22" customFormat="1" ht="21.2" customHeight="1">
      <c r="A24" s="295" t="s">
        <v>330</v>
      </c>
      <c r="B24" s="295"/>
      <c r="C24" s="295"/>
      <c r="D24" s="295"/>
      <c r="E24" s="40"/>
      <c r="F24" s="295" t="s">
        <v>330</v>
      </c>
      <c r="G24" s="295"/>
      <c r="H24" s="295"/>
      <c r="I24" s="295"/>
      <c r="J24" s="40"/>
      <c r="K24" s="295" t="s">
        <v>330</v>
      </c>
      <c r="L24" s="295"/>
      <c r="M24" s="295"/>
      <c r="N24" s="295"/>
      <c r="O24" s="40"/>
      <c r="P24" s="295" t="s">
        <v>330</v>
      </c>
      <c r="Q24" s="295"/>
      <c r="R24" s="295"/>
      <c r="S24" s="295"/>
    </row>
    <row r="25" spans="1:27" s="22" customFormat="1" ht="21.2" customHeight="1">
      <c r="A25" s="29" t="s">
        <v>93</v>
      </c>
      <c r="B25" s="220" t="s">
        <v>100</v>
      </c>
      <c r="C25" s="36" t="s">
        <v>297</v>
      </c>
      <c r="D25" s="220" t="s">
        <v>298</v>
      </c>
      <c r="E25" s="40"/>
      <c r="F25" s="29" t="s">
        <v>93</v>
      </c>
      <c r="G25" s="220" t="s">
        <v>100</v>
      </c>
      <c r="H25" s="36" t="s">
        <v>297</v>
      </c>
      <c r="I25" s="220" t="s">
        <v>298</v>
      </c>
      <c r="J25" s="40"/>
      <c r="K25" s="29" t="s">
        <v>93</v>
      </c>
      <c r="L25" s="220" t="s">
        <v>100</v>
      </c>
      <c r="M25" s="36" t="s">
        <v>297</v>
      </c>
      <c r="N25" s="220" t="s">
        <v>298</v>
      </c>
      <c r="O25" s="40"/>
      <c r="P25" s="29" t="s">
        <v>93</v>
      </c>
      <c r="Q25" s="220" t="s">
        <v>100</v>
      </c>
      <c r="R25" s="36" t="s">
        <v>297</v>
      </c>
      <c r="S25" s="220" t="s">
        <v>298</v>
      </c>
    </row>
    <row r="26" spans="1:27" s="22" customFormat="1" ht="21.2" customHeight="1">
      <c r="A26" s="296" t="s">
        <v>148</v>
      </c>
      <c r="B26" s="297"/>
      <c r="C26" s="297"/>
      <c r="D26" s="298"/>
      <c r="E26" s="40"/>
      <c r="F26" s="296" t="s">
        <v>148</v>
      </c>
      <c r="G26" s="297"/>
      <c r="H26" s="297"/>
      <c r="I26" s="298"/>
      <c r="J26" s="40"/>
      <c r="K26" s="296" t="s">
        <v>148</v>
      </c>
      <c r="L26" s="297"/>
      <c r="M26" s="297"/>
      <c r="N26" s="298"/>
      <c r="O26" s="40"/>
      <c r="P26" s="296" t="s">
        <v>148</v>
      </c>
      <c r="Q26" s="297"/>
      <c r="R26" s="297"/>
      <c r="S26" s="298"/>
    </row>
    <row r="27" spans="1:27" s="22" customFormat="1" ht="21.2" customHeight="1">
      <c r="A27" s="167" t="str">
        <f>W27</f>
        <v>2-001</v>
      </c>
      <c r="B27" s="167" t="str">
        <f>X27</f>
        <v>ฮอร์นครีมนม</v>
      </c>
      <c r="C27" s="174"/>
      <c r="D27" s="175"/>
      <c r="E27" s="176"/>
      <c r="F27" s="167" t="str">
        <f>W27</f>
        <v>2-001</v>
      </c>
      <c r="G27" s="167" t="str">
        <f>X27</f>
        <v>ฮอร์นครีมนม</v>
      </c>
      <c r="H27" s="174"/>
      <c r="I27" s="175"/>
      <c r="J27" s="176"/>
      <c r="K27" s="167" t="str">
        <f>W27</f>
        <v>2-001</v>
      </c>
      <c r="L27" s="167" t="str">
        <f>X27</f>
        <v>ฮอร์นครีมนม</v>
      </c>
      <c r="M27" s="174"/>
      <c r="N27" s="175"/>
      <c r="O27" s="176"/>
      <c r="P27" s="167" t="str">
        <f>W27</f>
        <v>2-001</v>
      </c>
      <c r="Q27" s="167" t="str">
        <f>X27</f>
        <v>ฮอร์นครีมนม</v>
      </c>
      <c r="R27" s="169"/>
      <c r="S27" s="170"/>
      <c r="W27" s="102" t="s">
        <v>331</v>
      </c>
      <c r="X27" s="102" t="s">
        <v>332</v>
      </c>
    </row>
    <row r="28" spans="1:27" s="22" customFormat="1" ht="21.2" customHeight="1">
      <c r="A28" s="167" t="str">
        <f t="shared" ref="A28:A41" si="20">W28</f>
        <v>2-004</v>
      </c>
      <c r="B28" s="167" t="str">
        <f t="shared" ref="B28:B41" si="21">X28</f>
        <v>ปังช็อคหน้ามะพร้าว</v>
      </c>
      <c r="C28" s="174"/>
      <c r="D28" s="175"/>
      <c r="E28" s="176"/>
      <c r="F28" s="167" t="str">
        <f t="shared" ref="F28:F41" si="22">W28</f>
        <v>2-004</v>
      </c>
      <c r="G28" s="167" t="str">
        <f t="shared" ref="G28:G41" si="23">X28</f>
        <v>ปังช็อคหน้ามะพร้าว</v>
      </c>
      <c r="H28" s="174"/>
      <c r="I28" s="175"/>
      <c r="J28" s="176"/>
      <c r="K28" s="167" t="str">
        <f t="shared" ref="K28:K41" si="24">W28</f>
        <v>2-004</v>
      </c>
      <c r="L28" s="167" t="str">
        <f t="shared" ref="L28:L41" si="25">X28</f>
        <v>ปังช็อคหน้ามะพร้าว</v>
      </c>
      <c r="M28" s="174"/>
      <c r="N28" s="175"/>
      <c r="O28" s="176"/>
      <c r="P28" s="167" t="str">
        <f t="shared" ref="P28:P41" si="26">W28</f>
        <v>2-004</v>
      </c>
      <c r="Q28" s="167" t="str">
        <f t="shared" ref="Q28:Q41" si="27">X28</f>
        <v>ปังช็อคหน้ามะพร้าว</v>
      </c>
      <c r="R28" s="169"/>
      <c r="S28" s="170"/>
      <c r="W28" s="102" t="s">
        <v>333</v>
      </c>
      <c r="X28" s="102" t="s">
        <v>334</v>
      </c>
    </row>
    <row r="29" spans="1:27" s="22" customFormat="1" ht="21.2" customHeight="1">
      <c r="A29" s="167" t="str">
        <f t="shared" si="20"/>
        <v>2-007</v>
      </c>
      <c r="B29" s="167" t="str">
        <f t="shared" si="21"/>
        <v>ฮอร์นครีมช็อค</v>
      </c>
      <c r="C29" s="174"/>
      <c r="D29" s="175"/>
      <c r="E29" s="176"/>
      <c r="F29" s="167" t="str">
        <f t="shared" si="22"/>
        <v>2-007</v>
      </c>
      <c r="G29" s="167" t="str">
        <f t="shared" si="23"/>
        <v>ฮอร์นครีมช็อค</v>
      </c>
      <c r="H29" s="174"/>
      <c r="I29" s="175"/>
      <c r="J29" s="176"/>
      <c r="K29" s="167" t="str">
        <f t="shared" si="24"/>
        <v>2-007</v>
      </c>
      <c r="L29" s="167" t="str">
        <f t="shared" si="25"/>
        <v>ฮอร์นครีมช็อค</v>
      </c>
      <c r="M29" s="174"/>
      <c r="N29" s="175"/>
      <c r="O29" s="176"/>
      <c r="P29" s="167" t="str">
        <f t="shared" si="26"/>
        <v>2-007</v>
      </c>
      <c r="Q29" s="167" t="str">
        <f t="shared" si="27"/>
        <v>ฮอร์นครีมช็อค</v>
      </c>
      <c r="R29" s="169"/>
      <c r="S29" s="170"/>
      <c r="W29" s="102" t="s">
        <v>335</v>
      </c>
      <c r="X29" s="102" t="s">
        <v>336</v>
      </c>
      <c r="Z29" s="22" t="s">
        <v>337</v>
      </c>
      <c r="AA29" s="22" t="s">
        <v>338</v>
      </c>
    </row>
    <row r="30" spans="1:27" s="22" customFormat="1" ht="21.2" customHeight="1">
      <c r="A30" s="167" t="str">
        <f t="shared" si="20"/>
        <v>2-008</v>
      </c>
      <c r="B30" s="167" t="str">
        <f t="shared" si="21"/>
        <v>ปังเนยน้ำตาล</v>
      </c>
      <c r="C30" s="174"/>
      <c r="D30" s="175"/>
      <c r="E30" s="176"/>
      <c r="F30" s="167" t="str">
        <f t="shared" si="22"/>
        <v>2-008</v>
      </c>
      <c r="G30" s="167" t="str">
        <f t="shared" si="23"/>
        <v>ปังเนยน้ำตาล</v>
      </c>
      <c r="H30" s="174"/>
      <c r="I30" s="175"/>
      <c r="J30" s="176"/>
      <c r="K30" s="167" t="str">
        <f t="shared" si="24"/>
        <v>2-008</v>
      </c>
      <c r="L30" s="167" t="str">
        <f t="shared" si="25"/>
        <v>ปังเนยน้ำตาล</v>
      </c>
      <c r="M30" s="174"/>
      <c r="N30" s="175"/>
      <c r="O30" s="176"/>
      <c r="P30" s="167" t="str">
        <f t="shared" si="26"/>
        <v>2-008</v>
      </c>
      <c r="Q30" s="167" t="str">
        <f t="shared" si="27"/>
        <v>ปังเนยน้ำตาล</v>
      </c>
      <c r="R30" s="169"/>
      <c r="S30" s="170"/>
      <c r="W30" s="102" t="s">
        <v>339</v>
      </c>
      <c r="X30" s="102" t="s">
        <v>340</v>
      </c>
      <c r="Z30" s="22" t="s">
        <v>341</v>
      </c>
      <c r="AA30" s="22" t="s">
        <v>342</v>
      </c>
    </row>
    <row r="31" spans="1:27" s="22" customFormat="1" ht="21.2" customHeight="1">
      <c r="A31" s="167" t="str">
        <f t="shared" si="20"/>
        <v>2-009</v>
      </c>
      <c r="B31" s="167" t="str">
        <f t="shared" si="21"/>
        <v>ฮอร์นครีมชีส</v>
      </c>
      <c r="C31" s="174"/>
      <c r="D31" s="175"/>
      <c r="E31" s="176"/>
      <c r="F31" s="167" t="str">
        <f t="shared" si="22"/>
        <v>2-009</v>
      </c>
      <c r="G31" s="167" t="str">
        <f t="shared" si="23"/>
        <v>ฮอร์นครีมชีส</v>
      </c>
      <c r="H31" s="174"/>
      <c r="I31" s="175"/>
      <c r="J31" s="176"/>
      <c r="K31" s="167" t="str">
        <f t="shared" si="24"/>
        <v>2-009</v>
      </c>
      <c r="L31" s="167" t="str">
        <f t="shared" si="25"/>
        <v>ฮอร์นครีมชีส</v>
      </c>
      <c r="M31" s="174"/>
      <c r="N31" s="175"/>
      <c r="O31" s="176"/>
      <c r="P31" s="167" t="str">
        <f t="shared" si="26"/>
        <v>2-009</v>
      </c>
      <c r="Q31" s="167" t="str">
        <f t="shared" si="27"/>
        <v>ฮอร์นครีมชีส</v>
      </c>
      <c r="R31" s="169"/>
      <c r="S31" s="170"/>
      <c r="W31" s="102" t="s">
        <v>343</v>
      </c>
      <c r="X31" s="102" t="s">
        <v>344</v>
      </c>
      <c r="Z31" s="22" t="s">
        <v>345</v>
      </c>
      <c r="AA31" s="22" t="s">
        <v>346</v>
      </c>
    </row>
    <row r="32" spans="1:27" s="22" customFormat="1" ht="21.2" customHeight="1">
      <c r="A32" s="167" t="str">
        <f t="shared" si="20"/>
        <v>2-012</v>
      </c>
      <c r="B32" s="167" t="str">
        <f t="shared" si="21"/>
        <v>ปังยาวไส้ครีมนม</v>
      </c>
      <c r="C32" s="174"/>
      <c r="D32" s="175"/>
      <c r="E32" s="176"/>
      <c r="F32" s="167" t="str">
        <f t="shared" si="22"/>
        <v>2-012</v>
      </c>
      <c r="G32" s="167" t="str">
        <f t="shared" si="23"/>
        <v>ปังยาวไส้ครีมนม</v>
      </c>
      <c r="H32" s="174"/>
      <c r="I32" s="175"/>
      <c r="J32" s="176"/>
      <c r="K32" s="167" t="str">
        <f t="shared" si="24"/>
        <v>2-012</v>
      </c>
      <c r="L32" s="167" t="str">
        <f t="shared" si="25"/>
        <v>ปังยาวไส้ครีมนม</v>
      </c>
      <c r="M32" s="174"/>
      <c r="N32" s="175"/>
      <c r="O32" s="176"/>
      <c r="P32" s="167" t="str">
        <f t="shared" si="26"/>
        <v>2-012</v>
      </c>
      <c r="Q32" s="167" t="str">
        <f t="shared" si="27"/>
        <v>ปังยาวไส้ครีมนม</v>
      </c>
      <c r="R32" s="169"/>
      <c r="S32" s="170"/>
      <c r="W32" s="102" t="s">
        <v>337</v>
      </c>
      <c r="X32" s="102" t="s">
        <v>338</v>
      </c>
      <c r="Z32" s="22" t="s">
        <v>347</v>
      </c>
      <c r="AA32" s="22" t="s">
        <v>348</v>
      </c>
    </row>
    <row r="33" spans="1:27" s="22" customFormat="1" ht="21.2" customHeight="1">
      <c r="A33" s="167" t="str">
        <f t="shared" si="20"/>
        <v>2-013</v>
      </c>
      <c r="B33" s="167" t="str">
        <f t="shared" si="21"/>
        <v>ปังยาวไส้ครีมชีส</v>
      </c>
      <c r="C33" s="174"/>
      <c r="D33" s="175"/>
      <c r="E33" s="176"/>
      <c r="F33" s="167" t="str">
        <f t="shared" si="22"/>
        <v>2-013</v>
      </c>
      <c r="G33" s="167" t="str">
        <f t="shared" si="23"/>
        <v>ปังยาวไส้ครีมชีส</v>
      </c>
      <c r="H33" s="174"/>
      <c r="I33" s="175"/>
      <c r="J33" s="176"/>
      <c r="K33" s="167" t="str">
        <f t="shared" si="24"/>
        <v>2-013</v>
      </c>
      <c r="L33" s="167" t="str">
        <f t="shared" si="25"/>
        <v>ปังยาวไส้ครีมชีส</v>
      </c>
      <c r="M33" s="174"/>
      <c r="N33" s="175"/>
      <c r="O33" s="176"/>
      <c r="P33" s="167" t="str">
        <f t="shared" si="26"/>
        <v>2-013</v>
      </c>
      <c r="Q33" s="167" t="str">
        <f t="shared" si="27"/>
        <v>ปังยาวไส้ครีมชีส</v>
      </c>
      <c r="R33" s="169"/>
      <c r="S33" s="170"/>
      <c r="W33" s="102" t="s">
        <v>341</v>
      </c>
      <c r="X33" s="102" t="s">
        <v>349</v>
      </c>
      <c r="Z33" s="22" t="s">
        <v>350</v>
      </c>
      <c r="AA33" s="22" t="s">
        <v>351</v>
      </c>
    </row>
    <row r="34" spans="1:27" s="22" customFormat="1" ht="21.2" customHeight="1">
      <c r="A34" s="167" t="str">
        <f t="shared" si="20"/>
        <v>2-014</v>
      </c>
      <c r="B34" s="167" t="str">
        <f t="shared" si="21"/>
        <v>ปังยาวไส้ครีมช็อค</v>
      </c>
      <c r="C34" s="174"/>
      <c r="D34" s="175"/>
      <c r="E34" s="176"/>
      <c r="F34" s="167" t="str">
        <f t="shared" si="22"/>
        <v>2-014</v>
      </c>
      <c r="G34" s="167" t="str">
        <f t="shared" si="23"/>
        <v>ปังยาวไส้ครีมช็อค</v>
      </c>
      <c r="H34" s="174"/>
      <c r="I34" s="175"/>
      <c r="J34" s="176"/>
      <c r="K34" s="167" t="str">
        <f t="shared" si="24"/>
        <v>2-014</v>
      </c>
      <c r="L34" s="167" t="str">
        <f t="shared" si="25"/>
        <v>ปังยาวไส้ครีมช็อค</v>
      </c>
      <c r="M34" s="174"/>
      <c r="N34" s="175"/>
      <c r="O34" s="176"/>
      <c r="P34" s="167" t="str">
        <f t="shared" si="26"/>
        <v>2-014</v>
      </c>
      <c r="Q34" s="167" t="str">
        <f t="shared" si="27"/>
        <v>ปังยาวไส้ครีมช็อค</v>
      </c>
      <c r="R34" s="169"/>
      <c r="S34" s="170"/>
      <c r="W34" s="102" t="s">
        <v>345</v>
      </c>
      <c r="X34" s="102" t="s">
        <v>346</v>
      </c>
      <c r="Z34" s="22" t="s">
        <v>352</v>
      </c>
      <c r="AA34" s="22" t="s">
        <v>353</v>
      </c>
    </row>
    <row r="35" spans="1:27" s="22" customFormat="1" ht="21.2" customHeight="1">
      <c r="A35" s="167" t="str">
        <f t="shared" si="20"/>
        <v>2-015</v>
      </c>
      <c r="B35" s="167" t="str">
        <f t="shared" si="21"/>
        <v>ปังไส้แยมใบเตย</v>
      </c>
      <c r="C35" s="174"/>
      <c r="D35" s="175"/>
      <c r="E35" s="176"/>
      <c r="F35" s="167" t="str">
        <f t="shared" si="22"/>
        <v>2-015</v>
      </c>
      <c r="G35" s="167" t="str">
        <f t="shared" si="23"/>
        <v>ปังไส้แยมใบเตย</v>
      </c>
      <c r="H35" s="174"/>
      <c r="I35" s="175"/>
      <c r="J35" s="176"/>
      <c r="K35" s="167" t="str">
        <f t="shared" si="24"/>
        <v>2-015</v>
      </c>
      <c r="L35" s="167" t="str">
        <f t="shared" si="25"/>
        <v>ปังไส้แยมใบเตย</v>
      </c>
      <c r="M35" s="174"/>
      <c r="N35" s="175"/>
      <c r="O35" s="176"/>
      <c r="P35" s="167" t="str">
        <f t="shared" si="26"/>
        <v>2-015</v>
      </c>
      <c r="Q35" s="167" t="str">
        <f t="shared" si="27"/>
        <v>ปังไส้แยมใบเตย</v>
      </c>
      <c r="R35" s="169"/>
      <c r="S35" s="170"/>
      <c r="W35" s="102" t="s">
        <v>347</v>
      </c>
      <c r="X35" s="102" t="s">
        <v>348</v>
      </c>
      <c r="Z35" s="22" t="s">
        <v>354</v>
      </c>
      <c r="AA35" s="22" t="s">
        <v>355</v>
      </c>
    </row>
    <row r="36" spans="1:27" s="22" customFormat="1" ht="21.2" customHeight="1">
      <c r="A36" s="167" t="str">
        <f t="shared" si="20"/>
        <v>2-016</v>
      </c>
      <c r="B36" s="167" t="str">
        <f t="shared" si="21"/>
        <v>ปังไส้แยมเผือก</v>
      </c>
      <c r="C36" s="174"/>
      <c r="D36" s="175"/>
      <c r="E36" s="176"/>
      <c r="F36" s="167" t="str">
        <f t="shared" si="22"/>
        <v>2-016</v>
      </c>
      <c r="G36" s="167" t="str">
        <f t="shared" si="23"/>
        <v>ปังไส้แยมเผือก</v>
      </c>
      <c r="H36" s="174"/>
      <c r="I36" s="175"/>
      <c r="J36" s="176"/>
      <c r="K36" s="167" t="str">
        <f t="shared" si="24"/>
        <v>2-016</v>
      </c>
      <c r="L36" s="167" t="str">
        <f t="shared" si="25"/>
        <v>ปังไส้แยมเผือก</v>
      </c>
      <c r="M36" s="174"/>
      <c r="N36" s="175"/>
      <c r="O36" s="176"/>
      <c r="P36" s="167" t="str">
        <f t="shared" si="26"/>
        <v>2-016</v>
      </c>
      <c r="Q36" s="167" t="str">
        <f t="shared" si="27"/>
        <v>ปังไส้แยมเผือก</v>
      </c>
      <c r="R36" s="169"/>
      <c r="S36" s="170"/>
      <c r="W36" s="102" t="s">
        <v>350</v>
      </c>
      <c r="X36" s="102" t="s">
        <v>351</v>
      </c>
    </row>
    <row r="37" spans="1:27" s="22" customFormat="1" ht="21.2" customHeight="1">
      <c r="A37" s="167" t="str">
        <f t="shared" si="20"/>
        <v>2-017</v>
      </c>
      <c r="B37" s="167" t="str">
        <f t="shared" si="21"/>
        <v>ปังไส้แยมบลูเบอรี่</v>
      </c>
      <c r="C37" s="174"/>
      <c r="D37" s="175"/>
      <c r="E37" s="176"/>
      <c r="F37" s="167" t="str">
        <f t="shared" si="22"/>
        <v>2-017</v>
      </c>
      <c r="G37" s="167" t="str">
        <f t="shared" si="23"/>
        <v>ปังไส้แยมบลูเบอรี่</v>
      </c>
      <c r="H37" s="174"/>
      <c r="I37" s="175"/>
      <c r="J37" s="176"/>
      <c r="K37" s="167" t="str">
        <f t="shared" si="24"/>
        <v>2-017</v>
      </c>
      <c r="L37" s="167" t="str">
        <f t="shared" si="25"/>
        <v>ปังไส้แยมบลูเบอรี่</v>
      </c>
      <c r="M37" s="174"/>
      <c r="N37" s="175"/>
      <c r="O37" s="176"/>
      <c r="P37" s="167" t="str">
        <f t="shared" si="26"/>
        <v>2-017</v>
      </c>
      <c r="Q37" s="167" t="str">
        <f t="shared" si="27"/>
        <v>ปังไส้แยมบลูเบอรี่</v>
      </c>
      <c r="R37" s="169"/>
      <c r="S37" s="170"/>
      <c r="W37" s="102" t="s">
        <v>352</v>
      </c>
      <c r="X37" s="102" t="s">
        <v>353</v>
      </c>
    </row>
    <row r="38" spans="1:27" s="22" customFormat="1" ht="21.2" customHeight="1">
      <c r="A38" s="167" t="str">
        <f t="shared" si="20"/>
        <v>2-018</v>
      </c>
      <c r="B38" s="167" t="str">
        <f t="shared" si="21"/>
        <v>ปังไส้แยมช็อค</v>
      </c>
      <c r="C38" s="174"/>
      <c r="D38" s="175"/>
      <c r="E38" s="176"/>
      <c r="F38" s="167" t="str">
        <f t="shared" si="22"/>
        <v>2-018</v>
      </c>
      <c r="G38" s="167" t="str">
        <f t="shared" si="23"/>
        <v>ปังไส้แยมช็อค</v>
      </c>
      <c r="H38" s="174"/>
      <c r="I38" s="175"/>
      <c r="J38" s="176"/>
      <c r="K38" s="167" t="str">
        <f t="shared" si="24"/>
        <v>2-018</v>
      </c>
      <c r="L38" s="167" t="str">
        <f t="shared" si="25"/>
        <v>ปังไส้แยมช็อค</v>
      </c>
      <c r="M38" s="174"/>
      <c r="N38" s="175"/>
      <c r="O38" s="176"/>
      <c r="P38" s="167" t="str">
        <f t="shared" si="26"/>
        <v>2-018</v>
      </c>
      <c r="Q38" s="167" t="str">
        <f t="shared" si="27"/>
        <v>ปังไส้แยมช็อค</v>
      </c>
      <c r="R38" s="169"/>
      <c r="S38" s="170"/>
      <c r="W38" s="102" t="s">
        <v>354</v>
      </c>
      <c r="X38" s="102" t="s">
        <v>355</v>
      </c>
    </row>
    <row r="39" spans="1:27" s="22" customFormat="1" ht="21.2" customHeight="1">
      <c r="A39" s="167" t="str">
        <f t="shared" si="20"/>
        <v>2-019</v>
      </c>
      <c r="B39" s="167" t="str">
        <f t="shared" si="21"/>
        <v>ปังกลมไส้ครีมนม</v>
      </c>
      <c r="C39" s="174"/>
      <c r="D39" s="175"/>
      <c r="E39" s="176"/>
      <c r="F39" s="167" t="str">
        <f t="shared" si="22"/>
        <v>2-019</v>
      </c>
      <c r="G39" s="167" t="str">
        <f t="shared" si="23"/>
        <v>ปังกลมไส้ครีมนม</v>
      </c>
      <c r="H39" s="174"/>
      <c r="I39" s="175"/>
      <c r="J39" s="176"/>
      <c r="K39" s="167" t="str">
        <f t="shared" si="24"/>
        <v>2-019</v>
      </c>
      <c r="L39" s="167" t="str">
        <f t="shared" si="25"/>
        <v>ปังกลมไส้ครีมนม</v>
      </c>
      <c r="M39" s="174"/>
      <c r="N39" s="175"/>
      <c r="O39" s="176"/>
      <c r="P39" s="167" t="str">
        <f t="shared" si="26"/>
        <v>2-019</v>
      </c>
      <c r="Q39" s="167" t="str">
        <f t="shared" si="27"/>
        <v>ปังกลมไส้ครีมนม</v>
      </c>
      <c r="R39" s="169"/>
      <c r="S39" s="170"/>
      <c r="W39" s="102" t="s">
        <v>356</v>
      </c>
      <c r="X39" s="102" t="s">
        <v>357</v>
      </c>
    </row>
    <row r="40" spans="1:27" s="22" customFormat="1" ht="21.2" customHeight="1">
      <c r="A40" s="167" t="str">
        <f t="shared" si="20"/>
        <v>2-020</v>
      </c>
      <c r="B40" s="167" t="str">
        <f t="shared" si="21"/>
        <v>ปังกลมไส้ครีมช็อค</v>
      </c>
      <c r="C40" s="174"/>
      <c r="D40" s="175"/>
      <c r="E40" s="176"/>
      <c r="F40" s="167" t="str">
        <f t="shared" si="22"/>
        <v>2-020</v>
      </c>
      <c r="G40" s="167" t="str">
        <f t="shared" si="23"/>
        <v>ปังกลมไส้ครีมช็อค</v>
      </c>
      <c r="H40" s="174"/>
      <c r="I40" s="175"/>
      <c r="J40" s="176"/>
      <c r="K40" s="167" t="str">
        <f t="shared" si="24"/>
        <v>2-020</v>
      </c>
      <c r="L40" s="167" t="str">
        <f t="shared" si="25"/>
        <v>ปังกลมไส้ครีมช็อค</v>
      </c>
      <c r="M40" s="174"/>
      <c r="N40" s="175"/>
      <c r="O40" s="176"/>
      <c r="P40" s="167" t="str">
        <f t="shared" si="26"/>
        <v>2-020</v>
      </c>
      <c r="Q40" s="167" t="str">
        <f t="shared" si="27"/>
        <v>ปังกลมไส้ครีมช็อค</v>
      </c>
      <c r="R40" s="169"/>
      <c r="S40" s="170"/>
      <c r="W40" s="102" t="s">
        <v>358</v>
      </c>
      <c r="X40" s="102" t="s">
        <v>359</v>
      </c>
    </row>
    <row r="41" spans="1:27" s="22" customFormat="1" ht="21.2" customHeight="1">
      <c r="A41" s="167" t="str">
        <f t="shared" si="20"/>
        <v>2-021</v>
      </c>
      <c r="B41" s="167" t="str">
        <f t="shared" si="21"/>
        <v>ปังกลมไส้ครีมชีส</v>
      </c>
      <c r="C41" s="174"/>
      <c r="D41" s="175"/>
      <c r="E41" s="176"/>
      <c r="F41" s="167" t="str">
        <f t="shared" si="22"/>
        <v>2-021</v>
      </c>
      <c r="G41" s="167" t="str">
        <f t="shared" si="23"/>
        <v>ปังกลมไส้ครีมชีส</v>
      </c>
      <c r="H41" s="174"/>
      <c r="I41" s="175"/>
      <c r="J41" s="176"/>
      <c r="K41" s="167" t="str">
        <f t="shared" si="24"/>
        <v>2-021</v>
      </c>
      <c r="L41" s="167" t="str">
        <f t="shared" si="25"/>
        <v>ปังกลมไส้ครีมชีส</v>
      </c>
      <c r="M41" s="174"/>
      <c r="N41" s="175"/>
      <c r="O41" s="176"/>
      <c r="P41" s="167" t="str">
        <f t="shared" si="26"/>
        <v>2-021</v>
      </c>
      <c r="Q41" s="167" t="str">
        <f t="shared" si="27"/>
        <v>ปังกลมไส้ครีมชีส</v>
      </c>
      <c r="R41" s="169"/>
      <c r="S41" s="170"/>
      <c r="W41" s="102" t="s">
        <v>360</v>
      </c>
      <c r="X41" s="102" t="s">
        <v>361</v>
      </c>
    </row>
    <row r="42" spans="1:27" s="22" customFormat="1" ht="21.2" customHeight="1">
      <c r="A42" s="167"/>
      <c r="B42" s="168"/>
      <c r="C42" s="169"/>
      <c r="D42" s="170"/>
      <c r="E42" s="171"/>
      <c r="F42" s="167"/>
      <c r="G42" s="172"/>
      <c r="H42" s="169"/>
      <c r="I42" s="170"/>
      <c r="J42" s="171"/>
      <c r="K42" s="167"/>
      <c r="L42" s="172"/>
      <c r="M42" s="169"/>
      <c r="N42" s="170"/>
      <c r="O42" s="171"/>
      <c r="P42" s="167"/>
      <c r="Q42" s="172"/>
      <c r="R42" s="169"/>
      <c r="S42" s="170"/>
      <c r="W42" s="102"/>
      <c r="X42" s="102"/>
    </row>
    <row r="43" spans="1:27" s="22" customFormat="1" ht="21.2" customHeight="1">
      <c r="A43" s="167"/>
      <c r="B43" s="168"/>
      <c r="C43" s="169"/>
      <c r="D43" s="170"/>
      <c r="E43" s="171"/>
      <c r="F43" s="167"/>
      <c r="G43" s="172"/>
      <c r="H43" s="169"/>
      <c r="I43" s="170"/>
      <c r="J43" s="171"/>
      <c r="K43" s="167"/>
      <c r="L43" s="172"/>
      <c r="M43" s="169"/>
      <c r="N43" s="170"/>
      <c r="O43" s="171"/>
      <c r="P43" s="167"/>
      <c r="Q43" s="172"/>
      <c r="R43" s="173"/>
      <c r="S43" s="170"/>
      <c r="W43" s="102"/>
      <c r="X43" s="102"/>
    </row>
    <row r="44" spans="1:27" s="22" customFormat="1" ht="21.2" customHeight="1">
      <c r="A44" s="165" t="s">
        <v>187</v>
      </c>
      <c r="B44" s="166"/>
      <c r="C44" s="37"/>
      <c r="D44" s="217"/>
      <c r="E44" s="40"/>
      <c r="F44" s="165" t="s">
        <v>187</v>
      </c>
      <c r="G44" s="166"/>
      <c r="H44" s="37"/>
      <c r="I44" s="217"/>
      <c r="J44" s="40"/>
      <c r="K44" s="165" t="s">
        <v>187</v>
      </c>
      <c r="L44" s="166"/>
      <c r="M44" s="37"/>
      <c r="N44" s="217"/>
      <c r="O44" s="40"/>
      <c r="P44" s="165" t="s">
        <v>187</v>
      </c>
      <c r="Q44" s="166"/>
      <c r="R44" s="37"/>
      <c r="S44" s="217"/>
    </row>
    <row r="45" spans="1:27" s="22" customFormat="1" ht="21.2" hidden="1" customHeight="1">
      <c r="A45" s="267" t="s">
        <v>188</v>
      </c>
      <c r="B45" s="268"/>
      <c r="C45" s="268"/>
      <c r="D45" s="293"/>
      <c r="E45" s="40"/>
      <c r="F45" s="267" t="s">
        <v>188</v>
      </c>
      <c r="G45" s="268"/>
      <c r="H45" s="268"/>
      <c r="I45" s="293"/>
      <c r="J45" s="40"/>
      <c r="K45" s="267" t="s">
        <v>188</v>
      </c>
      <c r="L45" s="268"/>
      <c r="M45" s="268"/>
      <c r="N45" s="293"/>
      <c r="O45" s="40"/>
      <c r="P45" s="267" t="s">
        <v>188</v>
      </c>
      <c r="Q45" s="268"/>
      <c r="R45" s="268"/>
      <c r="S45" s="293"/>
    </row>
    <row r="46" spans="1:27" s="22" customFormat="1" ht="21.2" hidden="1" customHeight="1">
      <c r="A46" s="269"/>
      <c r="B46" s="270"/>
      <c r="C46" s="270"/>
      <c r="D46" s="294"/>
      <c r="E46" s="40"/>
      <c r="F46" s="269"/>
      <c r="G46" s="270"/>
      <c r="H46" s="270"/>
      <c r="I46" s="294"/>
      <c r="J46" s="40"/>
      <c r="K46" s="269"/>
      <c r="L46" s="270"/>
      <c r="M46" s="270"/>
      <c r="N46" s="294"/>
      <c r="O46" s="40"/>
      <c r="P46" s="269"/>
      <c r="Q46" s="270"/>
      <c r="R46" s="270"/>
      <c r="S46" s="294"/>
    </row>
    <row r="47" spans="1:27" s="22" customFormat="1" ht="32.25" hidden="1" customHeight="1">
      <c r="A47" s="271" t="s">
        <v>187</v>
      </c>
      <c r="B47" s="272"/>
      <c r="C47" s="246"/>
      <c r="D47" s="35"/>
      <c r="E47" s="40"/>
      <c r="F47" s="271" t="s">
        <v>187</v>
      </c>
      <c r="G47" s="272"/>
      <c r="H47" s="246"/>
      <c r="I47" s="35"/>
      <c r="J47" s="40"/>
      <c r="K47" s="271" t="s">
        <v>187</v>
      </c>
      <c r="L47" s="272"/>
      <c r="M47" s="246"/>
      <c r="N47" s="35"/>
      <c r="O47" s="40"/>
      <c r="P47" s="271" t="s">
        <v>187</v>
      </c>
      <c r="Q47" s="272"/>
      <c r="R47" s="246"/>
      <c r="S47" s="35"/>
    </row>
    <row r="48" spans="1:27" s="22" customFormat="1" ht="21.2" hidden="1" customHeight="1">
      <c r="A48" s="220"/>
      <c r="B48" s="273"/>
      <c r="C48" s="274"/>
      <c r="D48" s="290"/>
      <c r="E48" s="40"/>
      <c r="F48" s="220" t="s">
        <v>189</v>
      </c>
      <c r="G48" s="273"/>
      <c r="H48" s="274"/>
      <c r="I48" s="290"/>
      <c r="J48" s="40"/>
      <c r="K48" s="220" t="s">
        <v>189</v>
      </c>
      <c r="L48" s="273"/>
      <c r="M48" s="274"/>
      <c r="N48" s="290"/>
      <c r="O48" s="40"/>
      <c r="P48" s="220" t="s">
        <v>189</v>
      </c>
      <c r="Q48" s="273"/>
      <c r="R48" s="274"/>
      <c r="S48" s="290"/>
    </row>
    <row r="49" spans="1:19" ht="23.45" hidden="1" customHeight="1">
      <c r="A49" s="220"/>
      <c r="B49" s="273"/>
      <c r="C49" s="274"/>
      <c r="D49" s="290"/>
      <c r="E49" s="40"/>
      <c r="F49" s="220" t="s">
        <v>190</v>
      </c>
      <c r="G49" s="273"/>
      <c r="H49" s="274"/>
      <c r="I49" s="290"/>
      <c r="J49" s="40"/>
      <c r="K49" s="220" t="s">
        <v>190</v>
      </c>
      <c r="L49" s="273"/>
      <c r="M49" s="274"/>
      <c r="N49" s="290"/>
      <c r="O49" s="40"/>
      <c r="P49" s="220" t="s">
        <v>190</v>
      </c>
      <c r="Q49" s="273"/>
      <c r="R49" s="274"/>
      <c r="S49" s="290"/>
    </row>
    <row r="50" spans="1:19" ht="22.7" hidden="1" customHeight="1">
      <c r="A50" s="220"/>
      <c r="B50" s="273"/>
      <c r="C50" s="274"/>
      <c r="D50" s="290"/>
      <c r="E50" s="40"/>
      <c r="F50" s="220" t="s">
        <v>191</v>
      </c>
      <c r="G50" s="273"/>
      <c r="H50" s="274"/>
      <c r="I50" s="290"/>
      <c r="J50" s="40"/>
      <c r="K50" s="220" t="s">
        <v>191</v>
      </c>
      <c r="L50" s="273"/>
      <c r="M50" s="274"/>
      <c r="N50" s="290"/>
      <c r="O50" s="40"/>
      <c r="P50" s="220" t="s">
        <v>191</v>
      </c>
      <c r="Q50" s="273"/>
      <c r="R50" s="274"/>
      <c r="S50" s="290"/>
    </row>
    <row r="51" spans="1:19" ht="22.7" hidden="1" customHeight="1">
      <c r="A51" s="239"/>
      <c r="B51" s="273"/>
      <c r="C51" s="274"/>
      <c r="D51" s="290"/>
      <c r="E51" s="40"/>
      <c r="F51" s="239" t="s">
        <v>192</v>
      </c>
      <c r="G51" s="273"/>
      <c r="H51" s="274"/>
      <c r="I51" s="290"/>
      <c r="J51" s="40"/>
      <c r="K51" s="239" t="s">
        <v>192</v>
      </c>
      <c r="L51" s="273"/>
      <c r="M51" s="274"/>
      <c r="N51" s="290"/>
      <c r="O51" s="40"/>
      <c r="P51" s="239" t="s">
        <v>192</v>
      </c>
      <c r="Q51" s="273"/>
      <c r="R51" s="274"/>
      <c r="S51" s="290"/>
    </row>
    <row r="52" spans="1:19" ht="22.7" hidden="1" customHeight="1">
      <c r="A52" s="239"/>
      <c r="B52" s="273"/>
      <c r="C52" s="274"/>
      <c r="D52" s="290"/>
      <c r="E52" s="40"/>
      <c r="F52" s="239" t="s">
        <v>193</v>
      </c>
      <c r="G52" s="273"/>
      <c r="H52" s="274"/>
      <c r="I52" s="290"/>
      <c r="J52" s="40"/>
      <c r="K52" s="239" t="s">
        <v>193</v>
      </c>
      <c r="L52" s="273"/>
      <c r="M52" s="274"/>
      <c r="N52" s="290"/>
      <c r="O52" s="40"/>
      <c r="P52" s="239" t="s">
        <v>193</v>
      </c>
      <c r="Q52" s="273"/>
      <c r="R52" s="274"/>
      <c r="S52" s="290"/>
    </row>
    <row r="53" spans="1:19" s="34" customFormat="1" ht="27.2" hidden="1" customHeight="1">
      <c r="A53" s="275" t="s">
        <v>194</v>
      </c>
      <c r="B53" s="276"/>
      <c r="C53" s="276"/>
      <c r="D53" s="276"/>
      <c r="E53" s="40"/>
      <c r="F53" s="275" t="s">
        <v>194</v>
      </c>
      <c r="G53" s="276"/>
      <c r="H53" s="276"/>
      <c r="I53" s="276"/>
      <c r="J53" s="40"/>
      <c r="K53" s="275" t="s">
        <v>194</v>
      </c>
      <c r="L53" s="276"/>
      <c r="M53" s="276"/>
      <c r="N53" s="292"/>
      <c r="O53" s="40"/>
      <c r="P53" s="275" t="s">
        <v>194</v>
      </c>
      <c r="Q53" s="276"/>
      <c r="R53" s="276"/>
      <c r="S53" s="292"/>
    </row>
    <row r="54" spans="1:19" s="34" customFormat="1" ht="22.7" hidden="1" customHeight="1">
      <c r="A54" s="277" t="s">
        <v>195</v>
      </c>
      <c r="B54" s="278"/>
      <c r="C54" s="278"/>
      <c r="D54" s="278"/>
      <c r="E54" s="41"/>
      <c r="F54" s="277" t="s">
        <v>195</v>
      </c>
      <c r="G54" s="278"/>
      <c r="H54" s="278"/>
      <c r="I54" s="278"/>
      <c r="J54" s="41"/>
      <c r="K54" s="277" t="s">
        <v>195</v>
      </c>
      <c r="L54" s="278"/>
      <c r="M54" s="278"/>
      <c r="N54" s="291"/>
      <c r="O54" s="41"/>
      <c r="P54" s="277" t="s">
        <v>195</v>
      </c>
      <c r="Q54" s="278"/>
      <c r="R54" s="278"/>
      <c r="S54" s="291"/>
    </row>
    <row r="55" spans="1:19" ht="23.45" customHeight="1"/>
  </sheetData>
  <sortState xmlns:xlrd2="http://schemas.microsoft.com/office/spreadsheetml/2017/richdata2" ref="W27:X35">
    <sortCondition ref="W27:W35"/>
  </sortState>
  <mergeCells count="66">
    <mergeCell ref="P7:S7"/>
    <mergeCell ref="A9:D9"/>
    <mergeCell ref="F9:I9"/>
    <mergeCell ref="K9:N9"/>
    <mergeCell ref="P9:S9"/>
    <mergeCell ref="B48:D48"/>
    <mergeCell ref="G48:I48"/>
    <mergeCell ref="L48:N48"/>
    <mergeCell ref="Q48:S48"/>
    <mergeCell ref="A1:S1"/>
    <mergeCell ref="A2:N2"/>
    <mergeCell ref="A5:D5"/>
    <mergeCell ref="F5:N5"/>
    <mergeCell ref="P5:S5"/>
    <mergeCell ref="A6:D6"/>
    <mergeCell ref="F6:I6"/>
    <mergeCell ref="K6:N6"/>
    <mergeCell ref="P6:S6"/>
    <mergeCell ref="A7:D7"/>
    <mergeCell ref="F7:I7"/>
    <mergeCell ref="K7:N7"/>
    <mergeCell ref="B49:D49"/>
    <mergeCell ref="G49:I49"/>
    <mergeCell ref="L49:N49"/>
    <mergeCell ref="Q49:S49"/>
    <mergeCell ref="B50:D50"/>
    <mergeCell ref="G50:I50"/>
    <mergeCell ref="L50:N50"/>
    <mergeCell ref="Q50:S50"/>
    <mergeCell ref="B51:D51"/>
    <mergeCell ref="G51:I51"/>
    <mergeCell ref="L51:N51"/>
    <mergeCell ref="Q51:S51"/>
    <mergeCell ref="B52:D52"/>
    <mergeCell ref="G52:I52"/>
    <mergeCell ref="L52:N52"/>
    <mergeCell ref="Q52:S52"/>
    <mergeCell ref="A53:D53"/>
    <mergeCell ref="F53:I53"/>
    <mergeCell ref="K53:N53"/>
    <mergeCell ref="P53:S53"/>
    <mergeCell ref="A54:D54"/>
    <mergeCell ref="F54:I54"/>
    <mergeCell ref="K54:N54"/>
    <mergeCell ref="P54:S54"/>
    <mergeCell ref="A45:D46"/>
    <mergeCell ref="F45:I46"/>
    <mergeCell ref="K45:N46"/>
    <mergeCell ref="P45:S46"/>
    <mergeCell ref="A47:B47"/>
    <mergeCell ref="F47:G47"/>
    <mergeCell ref="K47:L47"/>
    <mergeCell ref="P47:Q47"/>
    <mergeCell ref="P26:S26"/>
    <mergeCell ref="A22:S22"/>
    <mergeCell ref="A24:D24"/>
    <mergeCell ref="F24:I24"/>
    <mergeCell ref="K24:N24"/>
    <mergeCell ref="P24:S24"/>
    <mergeCell ref="A23:D23"/>
    <mergeCell ref="F23:I23"/>
    <mergeCell ref="K23:N23"/>
    <mergeCell ref="P23:S23"/>
    <mergeCell ref="A26:D26"/>
    <mergeCell ref="F26:I26"/>
    <mergeCell ref="K26:N26"/>
  </mergeCells>
  <phoneticPr fontId="15" type="noConversion"/>
  <conditionalFormatting sqref="A10:B20">
    <cfRule type="containsErrors" dxfId="49" priority="9">
      <formula>ISERROR(A10)</formula>
    </cfRule>
  </conditionalFormatting>
  <conditionalFormatting sqref="A27:B43">
    <cfRule type="containsErrors" dxfId="48" priority="6">
      <formula>ISERROR(A27)</formula>
    </cfRule>
  </conditionalFormatting>
  <conditionalFormatting sqref="F27:F43">
    <cfRule type="containsErrors" dxfId="47" priority="5">
      <formula>ISERROR(F27)</formula>
    </cfRule>
  </conditionalFormatting>
  <conditionalFormatting sqref="F10:G20">
    <cfRule type="containsErrors" dxfId="46" priority="8">
      <formula>ISERROR(F10)</formula>
    </cfRule>
  </conditionalFormatting>
  <conditionalFormatting sqref="K27:K43 P27:P43">
    <cfRule type="containsErrors" dxfId="45" priority="4">
      <formula>ISERROR(K27)</formula>
    </cfRule>
  </conditionalFormatting>
  <conditionalFormatting sqref="K10:L20 P10:Q20">
    <cfRule type="containsErrors" dxfId="44" priority="7">
      <formula>ISERROR(K10)</formula>
    </cfRule>
  </conditionalFormatting>
  <pageMargins left="0.47244094488188981" right="0" top="7.874015748031496E-2" bottom="0" header="0.31496062992125984" footer="0.31496062992125984"/>
  <pageSetup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CC Bakery 3</dc:creator>
  <cp:keywords/>
  <dc:description/>
  <cp:lastModifiedBy/>
  <cp:revision/>
  <dcterms:created xsi:type="dcterms:W3CDTF">2024-03-04T03:09:59Z</dcterms:created>
  <dcterms:modified xsi:type="dcterms:W3CDTF">2024-11-19T06:42:00Z</dcterms:modified>
  <cp:category/>
  <cp:contentStatus/>
</cp:coreProperties>
</file>