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lekom.sharepoint.de/sites/LogBusCarsScrumTeam/Freigegebene Dokumente/General/"/>
    </mc:Choice>
  </mc:AlternateContent>
  <xr:revisionPtr revIDLastSave="1915" documentId="13_ncr:1_{6CB1D8EB-7A15-4D16-ADD8-DFE69BA9C666}" xr6:coauthVersionLast="47" xr6:coauthVersionMax="47" xr10:uidLastSave="{FE3A6A98-5426-4151-ACF6-A14E614E66BF}"/>
  <bookViews>
    <workbookView xWindow="-108" yWindow="-108" windowWidth="23256" windowHeight="12576" firstSheet="2" activeTab="10" xr2:uid="{ADCA35B1-0BB8-497B-9AC2-20C5FE4A4483}"/>
  </bookViews>
  <sheets>
    <sheet name="Sprint 1" sheetId="1" r:id="rId1"/>
    <sheet name="Sprint 2" sheetId="2" r:id="rId2"/>
    <sheet name="Sprint 3" sheetId="3" r:id="rId3"/>
    <sheet name="Sheet1" sheetId="4" r:id="rId4"/>
    <sheet name="Sprint 4" sheetId="5" r:id="rId5"/>
    <sheet name="Sprint 5" sheetId="6" r:id="rId6"/>
    <sheet name="Sprint 6" sheetId="7" r:id="rId7"/>
    <sheet name="Sprint 7" sheetId="8" r:id="rId8"/>
    <sheet name="Sprint 8" sheetId="9" r:id="rId9"/>
    <sheet name="Sprint 9" sheetId="10" r:id="rId10"/>
    <sheet name="Sprint 10" sheetId="11" r:id="rId11"/>
  </sheets>
  <definedNames>
    <definedName name="_xlnm._FilterDatabase" localSheetId="5" hidden="1">'Sprint 5'!$L$1:$L$53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11" l="1"/>
  <c r="C19" i="11"/>
  <c r="E19" i="11"/>
  <c r="D19" i="11"/>
  <c r="B39" i="10" l="1"/>
  <c r="C8" i="10"/>
  <c r="C39" i="10"/>
  <c r="E8" i="10"/>
  <c r="D8" i="10"/>
  <c r="C12" i="9" l="1"/>
  <c r="D12" i="9"/>
  <c r="E12" i="9"/>
  <c r="C30" i="9"/>
  <c r="C31" i="8" l="1"/>
  <c r="C17" i="8"/>
  <c r="C25" i="7"/>
  <c r="C19" i="7"/>
  <c r="H21" i="5"/>
  <c r="E33" i="5"/>
  <c r="C9" i="3" l="1"/>
  <c r="H23" i="3"/>
  <c r="H33" i="2"/>
  <c r="H6" i="2" l="1"/>
  <c r="K16" i="1"/>
  <c r="J6" i="1" l="1"/>
  <c r="K6" i="1" s="1"/>
  <c r="J7" i="1"/>
  <c r="K7" i="1" s="1"/>
  <c r="J5" i="1"/>
  <c r="K5" i="1" s="1"/>
  <c r="K8" i="1" l="1"/>
</calcChain>
</file>

<file path=xl/sharedStrings.xml><?xml version="1.0" encoding="utf-8"?>
<sst xmlns="http://schemas.openxmlformats.org/spreadsheetml/2006/main" count="972" uniqueCount="527">
  <si>
    <t>Jira story no.</t>
  </si>
  <si>
    <t>sub-module</t>
  </si>
  <si>
    <t>Feature/module</t>
  </si>
  <si>
    <t>Story description</t>
  </si>
  <si>
    <t>Story points</t>
  </si>
  <si>
    <t>Priority</t>
  </si>
  <si>
    <t>LOGBUS-26008</t>
  </si>
  <si>
    <t>Operating data and user settings</t>
  </si>
  <si>
    <t>STOX - Settings - Requirement: FKT-GUI-226</t>
  </si>
  <si>
    <t>LOGBUS-26009</t>
  </si>
  <si>
    <t>STOX - Settings - Requirement: FKT-GUI-227</t>
  </si>
  <si>
    <t>LOGBUS-26010</t>
  </si>
  <si>
    <t>STOX - Settings - Requirement: FKT-GUI-228</t>
  </si>
  <si>
    <t>st pt.</t>
  </si>
  <si>
    <t>count</t>
  </si>
  <si>
    <t>Total</t>
  </si>
  <si>
    <t>in hours</t>
  </si>
  <si>
    <t>LOGBUS-26011</t>
  </si>
  <si>
    <t>STOX - Settings - Requirement: FKT-GUI-229</t>
  </si>
  <si>
    <t>LOGBUS-26012</t>
  </si>
  <si>
    <t>STOX - Settings - Requirement: FKT-GUI-230</t>
  </si>
  <si>
    <t>LOGBUS-26013</t>
  </si>
  <si>
    <t>Operation selection</t>
  </si>
  <si>
    <t>STOX - Settings - Operation selection: Requirement: FKT-GUI-231</t>
  </si>
  <si>
    <t>LOGBUS-26014</t>
  </si>
  <si>
    <t>STOX - Settings - Operation selection: Requirement: FKT-GUI-232</t>
  </si>
  <si>
    <t>LOGBUS-26015</t>
  </si>
  <si>
    <t>STOX - Settings - Operation selection: Requirement: FKT-GUI-233</t>
  </si>
  <si>
    <t>LOGBUS-26016</t>
  </si>
  <si>
    <t>STOX - Settings - Operation selection: Requirement: FKT-GUI-234</t>
  </si>
  <si>
    <t>LOGBUS-26017</t>
  </si>
  <si>
    <t>Field Description</t>
  </si>
  <si>
    <t>STOX - Settings - Field description: Requirement: FKT-GUI-235</t>
  </si>
  <si>
    <t>LOGBUS-26023</t>
  </si>
  <si>
    <t>Field description</t>
  </si>
  <si>
    <t>STOX - Settings - Field description: Requirement: FKT-GUI-236</t>
  </si>
  <si>
    <t>LOGBUS-26024</t>
  </si>
  <si>
    <t>STOX - Settings - Field description: Requirement: FKT-GUI-237</t>
  </si>
  <si>
    <t>LOGBUS-26029</t>
  </si>
  <si>
    <t>STOX - Settings - Field description: Requirement: FKT-GUI-316</t>
  </si>
  <si>
    <t>LOGBUS-26030</t>
  </si>
  <si>
    <t>STOX - Settings - Field description: Requirement: FKT-GUI-418</t>
  </si>
  <si>
    <t>LOGBUS-26031</t>
  </si>
  <si>
    <t>STOX - Settings - Field description: Requirement: FKT-GUI-238</t>
  </si>
  <si>
    <t>LOGBUS-26032</t>
  </si>
  <si>
    <t>STOX - Settings - Field description: Requirement: FKT-GUI-239</t>
  </si>
  <si>
    <t>LOGBUS-26033</t>
  </si>
  <si>
    <t>STOX - Settings - Field description: Requirement: FKT-GUI-240</t>
  </si>
  <si>
    <t>LOGBUS-26034</t>
  </si>
  <si>
    <t>STOX - Settings - Field description: Requirement: FKT-GUI-241</t>
  </si>
  <si>
    <t>Estimated efforts</t>
  </si>
  <si>
    <t>Sprint 1 carry over</t>
  </si>
  <si>
    <t>Comments</t>
  </si>
  <si>
    <r>
      <t xml:space="preserve">2 days (14h)
</t>
    </r>
    <r>
      <rPr>
        <sz val="11"/>
        <color rgb="FFFF0000"/>
        <rFont val="Calibri"/>
        <family val="2"/>
        <scheme val="minor"/>
      </rPr>
      <t xml:space="preserve">3rd Oct </t>
    </r>
    <r>
      <rPr>
        <sz val="11"/>
        <color theme="1"/>
        <rFont val="Calibri"/>
        <family val="2"/>
        <scheme val="minor"/>
      </rPr>
      <t xml:space="preserve"> - Dev and Unit testing - 4h
Testing - 3h</t>
    </r>
  </si>
  <si>
    <t>4th oct - Localization pending - in progress (4h)
Testing not yet started
5th oct - Localization completed</t>
  </si>
  <si>
    <t>Estimated</t>
  </si>
  <si>
    <t>Actual</t>
  </si>
  <si>
    <r>
      <t xml:space="preserve">3 days (~ 20h)
</t>
    </r>
    <r>
      <rPr>
        <sz val="11"/>
        <color rgb="FFFF0000"/>
        <rFont val="Calibri"/>
        <family val="2"/>
        <scheme val="minor"/>
      </rPr>
      <t xml:space="preserve">3rd Oct </t>
    </r>
    <r>
      <rPr>
        <sz val="11"/>
        <color theme="1"/>
        <rFont val="Calibri"/>
        <family val="2"/>
        <scheme val="minor"/>
      </rPr>
      <t xml:space="preserve"> - Dev and Unit testing - Completed
Testing &amp; code review - 1d</t>
    </r>
  </si>
  <si>
    <t>4th oct - code review comments Prasad is working (3h)
Testing not yet started</t>
  </si>
  <si>
    <t>SP1</t>
  </si>
  <si>
    <r>
      <t xml:space="preserve">2 days (14h)
</t>
    </r>
    <r>
      <rPr>
        <sz val="11"/>
        <color rgb="FFFF0000"/>
        <rFont val="Calibri"/>
        <family val="2"/>
        <scheme val="minor"/>
      </rPr>
      <t>3rd Oct</t>
    </r>
    <r>
      <rPr>
        <sz val="11"/>
        <color theme="1"/>
        <rFont val="Calibri"/>
        <family val="2"/>
        <scheme val="minor"/>
      </rPr>
      <t xml:space="preserve">  - Dev and Unit testing - 3h
Testing - 3h</t>
    </r>
  </si>
  <si>
    <t>4th oct - Unit testing pending (3h)
Testing not yet started</t>
  </si>
  <si>
    <t>SP2</t>
  </si>
  <si>
    <r>
      <t xml:space="preserve">3.5 days (~ 24-25h)
</t>
    </r>
    <r>
      <rPr>
        <sz val="11"/>
        <color rgb="FFFF0000"/>
        <rFont val="Calibri"/>
        <family val="2"/>
        <scheme val="minor"/>
      </rPr>
      <t>3rd Oct</t>
    </r>
    <r>
      <rPr>
        <sz val="11"/>
        <color theme="1"/>
        <rFont val="Calibri"/>
        <family val="2"/>
        <scheme val="minor"/>
      </rPr>
      <t xml:space="preserve">  - Dev and Unit testing - 5hrs
Testing - 5 hrs</t>
    </r>
  </si>
  <si>
    <r>
      <t xml:space="preserve">2 days(10h)
</t>
    </r>
    <r>
      <rPr>
        <sz val="11"/>
        <color rgb="FFFF0000"/>
        <rFont val="Calibri"/>
        <family val="2"/>
        <scheme val="minor"/>
      </rPr>
      <t>3rd Oct</t>
    </r>
    <r>
      <rPr>
        <sz val="11"/>
        <color theme="1"/>
        <rFont val="Calibri"/>
        <family val="2"/>
        <scheme val="minor"/>
      </rPr>
      <t xml:space="preserve">  - Dev and Unit testing - 6hrs
Testing - 3-4hrs</t>
    </r>
  </si>
  <si>
    <r>
      <t xml:space="preserve">3 days
</t>
    </r>
    <r>
      <rPr>
        <sz val="11"/>
        <color rgb="FFFF0000"/>
        <rFont val="Calibri"/>
        <family val="2"/>
        <scheme val="minor"/>
      </rPr>
      <t>3rd Oct</t>
    </r>
    <r>
      <rPr>
        <sz val="11"/>
        <color theme="1"/>
        <rFont val="Calibri"/>
        <family val="2"/>
        <scheme val="minor"/>
      </rPr>
      <t xml:space="preserve">  - Dev and Unit testing - 8hrs
Testing - 2-3 hrs</t>
    </r>
  </si>
  <si>
    <r>
      <t xml:space="preserve">3 days
</t>
    </r>
    <r>
      <rPr>
        <sz val="11"/>
        <color rgb="FFFF0000"/>
        <rFont val="Calibri"/>
        <family val="2"/>
        <scheme val="minor"/>
      </rPr>
      <t xml:space="preserve">3rd Oct </t>
    </r>
    <r>
      <rPr>
        <sz val="11"/>
        <color theme="1"/>
        <rFont val="Calibri"/>
        <family val="2"/>
        <scheme val="minor"/>
      </rPr>
      <t xml:space="preserve"> - Dev and Unit testing - 8hrs
Testing - 2-3 hrs</t>
    </r>
  </si>
  <si>
    <t>3 days
3rd Oct  - Dev and Unit testing - 8hrs
Testing - 2-3 hrs</t>
  </si>
  <si>
    <t>New stories (Sprint 2)</t>
  </si>
  <si>
    <t>To be picked in SP3</t>
  </si>
  <si>
    <t>Not closed</t>
  </si>
  <si>
    <t>File path handling pending</t>
  </si>
  <si>
    <t>Administration</t>
  </si>
  <si>
    <t>LOGBUS-26484</t>
  </si>
  <si>
    <t>STOX - Settings - Administration - Requirement: FKT-GUI-276</t>
  </si>
  <si>
    <t>LOGBUS-26485</t>
  </si>
  <si>
    <t>STOX - Settings - Administration- Requirement: FKT-GUI-277</t>
  </si>
  <si>
    <t>LOGBUS-26486</t>
  </si>
  <si>
    <t>STOX - Settings - Administration:Field description- Requirement: FKT-GUI-278</t>
  </si>
  <si>
    <t>LOGBUS-26487</t>
  </si>
  <si>
    <t>STOX - Settings - Administration:Field description- Requirement: FKT-GUI-279</t>
  </si>
  <si>
    <t>LOGBUS-26488</t>
  </si>
  <si>
    <t>STOX - Settings - Administration:Field description- Requirement: FKT-GUI-311</t>
  </si>
  <si>
    <t>Admin</t>
  </si>
  <si>
    <t>LOGBUS-26489</t>
  </si>
  <si>
    <t>STOX - Settings - Administration:Field description- Requirement: FKT-GUI-312</t>
  </si>
  <si>
    <t>Operator data carry over</t>
  </si>
  <si>
    <t>LOGBUS-26490</t>
  </si>
  <si>
    <t>STOX - Settings - Administration:Field description- Requirement: FKT-GUI-313</t>
  </si>
  <si>
    <t>26008 from operator data</t>
  </si>
  <si>
    <t>LOGBUS-26491</t>
  </si>
  <si>
    <t>STOX - Settings - Administration:Field description- Requirement: FKT-GUI-280</t>
  </si>
  <si>
    <t>Buy &amp; sell</t>
  </si>
  <si>
    <t>LOGBUS-26492</t>
  </si>
  <si>
    <t>STOX - Settings - Administration:Field description- Requirement: FKT-GUI-281</t>
  </si>
  <si>
    <t>LOGBUS-26493</t>
  </si>
  <si>
    <t>STOX - Settings - Administration- Button overview</t>
  </si>
  <si>
    <t>Sprint 2 carry over</t>
  </si>
  <si>
    <t>LOGBUS-26034
(Operating data and user settings)</t>
  </si>
  <si>
    <t>3-4 days</t>
  </si>
  <si>
    <t>File path handling - Priyanka
21/10: Not started
28/10 - Need to change the approach and try</t>
  </si>
  <si>
    <t>21 Pts</t>
  </si>
  <si>
    <t>Frontend unit tests(Operating data and user settings)</t>
  </si>
  <si>
    <t>5 days  - 40hrs</t>
  </si>
  <si>
    <t>Priyanka</t>
  </si>
  <si>
    <t>Backend unit tests(Operating data and user settings)</t>
  </si>
  <si>
    <t>3 days - 20hrs</t>
  </si>
  <si>
    <t xml:space="preserve">Ashish and Shital
21/10: To be completed by today EOD
24/10: An issue has been identified. Fixing by today eod.
25/10: Completed, commiting code today
26/10 - Code commited </t>
  </si>
  <si>
    <t>Automated test scripts - Cucumber integration</t>
  </si>
  <si>
    <t>Both Shubham
21/10: Xcentry unable to Install. To try workaround.
25/10: Workaround not working. Need to park this task aside</t>
  </si>
  <si>
    <t>Defects</t>
  </si>
  <si>
    <t>21/10: 2 defects pending, 3 defects ready for retest
24/10: 2 defects fixed and retested, 1 needs to reopen
1 defect pending for fix
31/10 - 1 defect pending for retest, 1 pending for fix</t>
  </si>
  <si>
    <t>Regression testing on Old Stox application</t>
  </si>
  <si>
    <t>Next week till 3rd Nov</t>
  </si>
  <si>
    <t>Both Shubham and Ganesh
Almost completed.. Couple of tests to be checked with Nikita</t>
  </si>
  <si>
    <t>New stories (Sprint 3)</t>
  </si>
  <si>
    <t>Admin tab</t>
  </si>
  <si>
    <t>Pooja - Prasad, Rushi, Akash, Poonam</t>
  </si>
  <si>
    <t>Frontend</t>
  </si>
  <si>
    <t>2 days</t>
  </si>
  <si>
    <t>Refactoring and any gap fill work</t>
  </si>
  <si>
    <t>Poonam</t>
  </si>
  <si>
    <t>Backend</t>
  </si>
  <si>
    <t>Completed</t>
  </si>
  <si>
    <t>0 day</t>
  </si>
  <si>
    <t>Review and comments</t>
  </si>
  <si>
    <t>FE review pending and will be part of refactoring</t>
  </si>
  <si>
    <t>Testing</t>
  </si>
  <si>
    <t>Defect fix</t>
  </si>
  <si>
    <t>Buy and Sell</t>
  </si>
  <si>
    <t>LOGBUS-26773</t>
  </si>
  <si>
    <t>LOGBUS-26776</t>
  </si>
  <si>
    <t>LOGBUS-26777</t>
  </si>
  <si>
    <t>to be checked by Ganesh</t>
  </si>
  <si>
    <t>Sprint 3 carry over tasks</t>
  </si>
  <si>
    <t>Sprint 3 carry over Stories</t>
  </si>
  <si>
    <t>Dealer master data</t>
  </si>
  <si>
    <t>New Sprint 4 stories</t>
  </si>
  <si>
    <t>LOGBUS-26778</t>
  </si>
  <si>
    <t>LOGBUS-26774</t>
  </si>
  <si>
    <t>LOGBUS-26775</t>
  </si>
  <si>
    <t>LOGBUS-26868</t>
  </si>
  <si>
    <t>LOGBUS-26869</t>
  </si>
  <si>
    <t>LOGBUS-26870</t>
  </si>
  <si>
    <t>Dealer Master data</t>
  </si>
  <si>
    <t>124 story pts.</t>
  </si>
  <si>
    <t>Sprint 4 carry over tasks</t>
  </si>
  <si>
    <t>No Solution available for file path set. Ganesh to update the story</t>
  </si>
  <si>
    <t>Ganesh to chase with Robert</t>
  </si>
  <si>
    <t>Close post logging worklog</t>
  </si>
  <si>
    <t>Closed</t>
  </si>
  <si>
    <t>Invalid</t>
  </si>
  <si>
    <t>AC missing</t>
  </si>
  <si>
    <t>Need update on this on priority</t>
  </si>
  <si>
    <t>AC Updated</t>
  </si>
  <si>
    <t>Shital to add tasks
Partially story is completed</t>
  </si>
  <si>
    <t>Need to discuss with Ganesh</t>
  </si>
  <si>
    <t>will be covered as part of 26778</t>
  </si>
  <si>
    <t>Carry over</t>
  </si>
  <si>
    <t>80% dev work pending</t>
  </si>
  <si>
    <t>50% to finish</t>
  </si>
  <si>
    <t>backend code commit by 6th eod, validations to be confirmed by Ganesh</t>
  </si>
  <si>
    <t>Backend code commited without validations
Front end --In progress</t>
  </si>
  <si>
    <t>BE - today eod code commit
FE - Analysing</t>
  </si>
  <si>
    <t>FE - today eod w/o validation
BE code committed</t>
  </si>
  <si>
    <t>backend Testing task</t>
  </si>
  <si>
    <t>a day to finish</t>
  </si>
  <si>
    <t>target to complete by 6th eod</t>
  </si>
  <si>
    <t>Story completed</t>
  </si>
  <si>
    <t>Target to finish by 8th</t>
  </si>
  <si>
    <t>Shital to pick this backend
Pooja frontend</t>
  </si>
  <si>
    <t>Backend can be completed
FE to be completed n next Sprint</t>
  </si>
  <si>
    <t>LOGBUS-26878</t>
  </si>
  <si>
    <t>Testing pending - 6 eod</t>
  </si>
  <si>
    <t>LOGBUS-26879</t>
  </si>
  <si>
    <t>Not estimated</t>
  </si>
  <si>
    <t>Not started</t>
  </si>
  <si>
    <t>Add AC if not present</t>
  </si>
  <si>
    <t>Check with Ashish</t>
  </si>
  <si>
    <t>Completed and ready for testing</t>
  </si>
  <si>
    <t>Testing in progress</t>
  </si>
  <si>
    <t>UI testing completed, scripting in progress. Completed the functionalitz</t>
  </si>
  <si>
    <t xml:space="preserve">Closed </t>
  </si>
  <si>
    <t>LOGBUS-26880</t>
  </si>
  <si>
    <t>Not started. Ganesh to check</t>
  </si>
  <si>
    <t>Testing pending</t>
  </si>
  <si>
    <t xml:space="preserve">Today eod </t>
  </si>
  <si>
    <t>Testing completed, bugs in progress</t>
  </si>
  <si>
    <t>LOGBUS-26883</t>
  </si>
  <si>
    <t>1 defect pending, scripting pending</t>
  </si>
  <si>
    <t>LOGBUS-26884</t>
  </si>
  <si>
    <t>Testing completed, Story closed</t>
  </si>
  <si>
    <t>Storz needs to be reopened. Dependent on 26887</t>
  </si>
  <si>
    <t>LOGBUS-26885</t>
  </si>
  <si>
    <t>Can complete</t>
  </si>
  <si>
    <t>Testing tasks not present</t>
  </si>
  <si>
    <t>LOGBUS-26886</t>
  </si>
  <si>
    <t>Add AC if not present
Ashish started</t>
  </si>
  <si>
    <t>Dev completed, Shubham to check on testing</t>
  </si>
  <si>
    <t>Code has been committed but need confirmation on  cron job details</t>
  </si>
  <si>
    <t>LOGBUS-26887</t>
  </si>
  <si>
    <t>Ganesh to check</t>
  </si>
  <si>
    <t>Akash started</t>
  </si>
  <si>
    <t>LOGBUS-26914</t>
  </si>
  <si>
    <t>Backend Ganesh working FE Pooja owrking</t>
  </si>
  <si>
    <t>today eod code commit</t>
  </si>
  <si>
    <t>Started</t>
  </si>
  <si>
    <t>Pooja to update on this</t>
  </si>
  <si>
    <t>LOGBUS-27482</t>
  </si>
  <si>
    <t>Tomorrow commit code</t>
  </si>
  <si>
    <t>1 Defect pending</t>
  </si>
  <si>
    <t>LOGBUS-27484</t>
  </si>
  <si>
    <t>In progress</t>
  </si>
  <si>
    <t>Completed , code commit today</t>
  </si>
  <si>
    <t>Code commit done, testing to pick</t>
  </si>
  <si>
    <t>LOGBUS-27019 (dealer master)</t>
  </si>
  <si>
    <t>FE pending</t>
  </si>
  <si>
    <t>Testing in progress - 6 eod</t>
  </si>
  <si>
    <t>Observations shared with Priyanka</t>
  </si>
  <si>
    <t>Defects pending</t>
  </si>
  <si>
    <t>pick the defects to fix by priyanka</t>
  </si>
  <si>
    <t>still few defects pending</t>
  </si>
  <si>
    <t>2 defects remaining</t>
  </si>
  <si>
    <t>Partial completed check with Ashish</t>
  </si>
  <si>
    <t>Rushikesh started</t>
  </si>
  <si>
    <t>2 tabs in progress</t>
  </si>
  <si>
    <t>LOGBUS-26888</t>
  </si>
  <si>
    <t>Code commit and testing pending</t>
  </si>
  <si>
    <t>Testing in progress - 7 eod</t>
  </si>
  <si>
    <t>To be closed today</t>
  </si>
  <si>
    <t>LOGBUS-26889</t>
  </si>
  <si>
    <t>Defects raised</t>
  </si>
  <si>
    <t>Close</t>
  </si>
  <si>
    <t>LOGBUS-26913</t>
  </si>
  <si>
    <t>Coding target - 5 eod</t>
  </si>
  <si>
    <t>6th code commit</t>
  </si>
  <si>
    <t>In progres</t>
  </si>
  <si>
    <t>defects pending</t>
  </si>
  <si>
    <t>LOGBUS-26323</t>
  </si>
  <si>
    <t>Ganesh to work on priority</t>
  </si>
  <si>
    <t>Sprint 5 Stories</t>
  </si>
  <si>
    <t>Location based margin</t>
  </si>
  <si>
    <t>LOGBUS-27358</t>
  </si>
  <si>
    <t>STOX - Settings - Location-based handling margin: FKT-GUI-395</t>
  </si>
  <si>
    <t>Ganesh to assign</t>
  </si>
  <si>
    <t xml:space="preserve">Not assigned </t>
  </si>
  <si>
    <t>LOGBUS-27359</t>
  </si>
  <si>
    <t>STOX - Settings - Location-based handling margin: FKT-GUI-396</t>
  </si>
  <si>
    <t>In progress 5 eod dev target</t>
  </si>
  <si>
    <t>6th eod code commit</t>
  </si>
  <si>
    <t>Facing issues with functionalitz</t>
  </si>
  <si>
    <t>To commit code today, open for testing</t>
  </si>
  <si>
    <t>Code commited and ready for testing</t>
  </si>
  <si>
    <t>LOGBUS-27015</t>
  </si>
  <si>
    <t xml:space="preserve"> Dealer Master Data - Create a dealer</t>
  </si>
  <si>
    <t>Assigned to Priyanka</t>
  </si>
  <si>
    <t>started and in progress</t>
  </si>
  <si>
    <t>API integration pending</t>
  </si>
  <si>
    <t>FE completed
BE Ashish started</t>
  </si>
  <si>
    <t>BE code is in progress</t>
  </si>
  <si>
    <t>Sprint 5 carry over tasks</t>
  </si>
  <si>
    <t>Efforts (in hours)</t>
  </si>
  <si>
    <t>Total (in hours)</t>
  </si>
  <si>
    <t>LOGBUS-26776 and LOGBUS-26778</t>
  </si>
  <si>
    <t>Dev - 12
Testing - 9 Total 21</t>
  </si>
  <si>
    <t>19/12 - Validation in progress, BE and FE analysis required
20/12 - validation one part pending
22/12 - havent worked yet
27/12 - In progress
28/12 - Dev completed, ready for testing
29/12 - 2 defects raised and fixed. Retesting in progress. 2 validation pending due to logbus-26869.
30/12 - 2 defects restesting completed. 
2 validation pending due to logbus-26869.
scripting pending and will be started on mostly Monday .
03/01 - validations done. Scripting pending, facing some issue with Cypress.
04/01 - Issue not resolved yet. Scripting pending</t>
  </si>
  <si>
    <t>Dev - 32
Testing - 20 Total 52</t>
  </si>
  <si>
    <t xml:space="preserve">19/12 - BE completd, FE today to start
20/12 - FE in progress
21/12 - FE in progress (40%)
22/12 - FE in progress
27/12 - 70% FE done. Priyanka to pick rest of it
28/12 -  FE In progress
29/12 - Code commit by today eod or tmrw first half
30/12 -Code commit by today eod.
02/01 - to commit the code today
03/01 - cosmetic changes pending, code checked in for rest of the thing. Testing to pick up.
04/01 - Few more fixes identified (7-8).
</t>
  </si>
  <si>
    <t>Ganesh to confirm on the observations</t>
  </si>
  <si>
    <t>Defects fix time??</t>
  </si>
  <si>
    <t>Dev - 1
Testing - 4 Total 5</t>
  </si>
  <si>
    <t>dependent on 26887
19/12 - check with testing wth latest code
20/12 - pending to check by Shubham
21/12 - UI testing done. Scripting in progress
22/12 - Scripting pending
27/12 - S. Gupta to pick
28/12 - Scripting completed. Check on a observation
29/12 - Story completed</t>
  </si>
  <si>
    <t>Dev - 0
Testing - 2 Total 2</t>
  </si>
  <si>
    <r>
      <rPr>
        <sz val="11"/>
        <color rgb="FF000000"/>
        <rFont val="Calibri"/>
      </rPr>
      <t>defect fix pending 
19/12 - Completed, 1 defect pending
20/12 - defect fix pending - Pooja
22/12 - 1 defect pending(LOGBUS-27701 -</t>
    </r>
    <r>
      <rPr>
        <sz val="11"/>
        <color rgb="FFFF0000"/>
        <rFont val="Calibri"/>
      </rPr>
      <t xml:space="preserve"> Ashish assign to someone
</t>
    </r>
    <r>
      <rPr>
        <sz val="11"/>
        <color rgb="FF000000"/>
        <rFont val="Calibri"/>
      </rPr>
      <t>27/12 - Pooja to pick
30/12 - Pooja to pick on Monday.
03/01 - started today
04/01 - 27701 performance related defect. push to backlog. Mark story as complete.</t>
    </r>
  </si>
  <si>
    <t>Dev - 0
Testing - 4 Total 4</t>
  </si>
  <si>
    <t xml:space="preserve">19/12 - scripting pending
20/12 - scripting pending
22/12 - scripting pending
27/12 - S. Gupta to pick
29/12 - scripting completed. Story to close
</t>
  </si>
  <si>
    <t>19/12 - localization pending
20/12 - completed localization, ready for testing
22/12 - Testing completed, defect discussed with Akash(raise in Jira)
27/12 - Akash working.
28/12 - defect fixed, code not committed
29/12 - Code commited and assigned for retest
30/12 - testing ,scripting -completed</t>
  </si>
  <si>
    <t>Dev - 6
Testing - 6 Total 12</t>
  </si>
  <si>
    <t xml:space="preserve">19/12 - validation pending
20/12 - Pooja to update
21/12 - still in progress
22/12 - Facing issue, discussing with Ashish
27/12 - to pick today
28/12 - today eod to finish
29/12 - validation code commited. Ready for testing
30/12 - defect reopened assinged to Akash LOGBUS-27745,LOGBUS-27746
02/01 - Defects fix still pending
03/01 - 27746 retested &amp; closed, 27745 pending
04/01 - 27745 is in progress </t>
  </si>
  <si>
    <t>Dev - 8
Testing - 10 Total 18</t>
  </si>
  <si>
    <t>19/12 - code commit today, ready for testing
20/12 - Testing in progress
22/12 - Testing completed. Pooja to check on one of the issue raised. Issue resolved.
27/12 - S. Gupta to check on this
29/12 - Give final testing check today
30/12 -scripting to be completed by today
02/01 - Story closed</t>
  </si>
  <si>
    <t>Shubham comment to address by ganesh</t>
  </si>
  <si>
    <t xml:space="preserve">defect fix pending 
19/12 - code fixed for bug, commit code today
20/12 - Pooja to update
21/12 - code commited for defects
22/12 - some issue with pull request. Code checkin still pending
27/12 - LOGBUS-27701 defect pending to fix
30/12 -Pooja to check on the approach Monday
03/01 - started today
04/01 - 27701 performance related defect. push to backlog. Mark story as complete.
</t>
  </si>
  <si>
    <t>LOGBUS-27019 (Select dealer)</t>
  </si>
  <si>
    <t>Dev - 2
Testing - 2 Total 4</t>
  </si>
  <si>
    <t>19/12 - 1 defect pending
20/12 - Retest in progress
21/12 - 3 defects to be discussed with shubham
27/12 - Ashish to fix
28/12 - Dev completed. Shubham to check on defect retest and scripting
29/12 - Testing pending
30/12 -To be picked on Monday
02/01 - Testing in progress
03/01 - Testing completed. Some observations need clarification by Ganesh
04/01 - Ashish to pick some code fix</t>
  </si>
  <si>
    <t>Dev - 4
Testing - 3 Total 7</t>
  </si>
  <si>
    <t>19/12 - dev part completed
20/12 - coding In progress
21/12 - Unit testing error fixing
22/12 - code commit today, ready for testing
27/12 - re-commit code.
28/12 - 8hours work pending from dev
29/12 - code commited and ready for testing. E2E cannot be tested , new requirement to be created for it
02/01 - to be closed with BE work done.</t>
  </si>
  <si>
    <t>Dev - 0
Testing - 10 Total 10</t>
  </si>
  <si>
    <t>Defects- 4
19/12 - 2 defects pending
20/12 -  Pooja to update
21/12 - defects fixed
22/12 - code commit pending
27/12 - S. Gupta check on defect retest. LOGBUS-27746 pending fix
28/12 - 1 defect reopened, code fixed, awaiting code comit
29/12 - defects assigned for retest
30/12 - 2 defects reopened LOGBUS-27745,LOGBUS-27746
02/01 - Ashish to check
03/01 - 27746 completed. 27745 Pooja to work upon 
04/01 - 27745 will be covered as part of 26914 requirement. This can be closed.</t>
  </si>
  <si>
    <t>Docker - 30</t>
  </si>
  <si>
    <t xml:space="preserve">27/12 - Pull code from bitbucket. Facing issue on Mac
30/12 - GPCOne needs to be added in order to access the code repo .
loading data to Postgres in progress today eod to be completed.
02/01 - Postgres in progress and manually uploading the data in progress
03/01 - Postgres almost done. Copy code to be picked up
04/01 - Postgres data loading completed. Copy code in progress
05/01 - 
</t>
  </si>
  <si>
    <t xml:space="preserve">40 hours more - 5 days </t>
  </si>
  <si>
    <t>Dev - 0
Testing - 0 Total 0</t>
  </si>
  <si>
    <t>UAM specific
push to backlog</t>
  </si>
  <si>
    <t xml:space="preserve">Dev - 0
Testing - 2 Total 2 </t>
  </si>
  <si>
    <r>
      <t xml:space="preserve">Defects - 3
19/12 - assign to Prasad
20/12 - 1 defect fixed, 2 in progress, new bug logged
22/12 - 1 defect retested and closed, 2 defects code checkin today
27/12 - Code checkin done. Retest in progress
28/12 - 1 defect reopened, 2 new defects logged and assigned to Siddhant
30/12 - 
</t>
    </r>
    <r>
      <rPr>
        <sz val="11"/>
        <color rgb="FF00B050"/>
        <rFont val="Calibri"/>
        <family val="2"/>
        <scheme val="minor"/>
      </rPr>
      <t>LOGBUS-27779 coding completed( Akash to commit code) -- Retested &amp; closed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 xml:space="preserve"> LOGBUS -27738 completed(Poonam) -- Retested &amp; closed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LOGBUS - 27711 Inprogress , complete and commit the code today(Poonam) - -Retested &amp; closed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 xml:space="preserve">LOGBUS-27776 - Rushi working </t>
    </r>
  </si>
  <si>
    <t>LOGBUS-27015 (Create dealer)</t>
  </si>
  <si>
    <t>Dev - 20
Testing - 16 Total 36</t>
  </si>
  <si>
    <t>19/12 - BE completd, FE 50% completed
20/12 - FE code in progress
21/12 - 90% completed
27/12 - FE completed. Ready for testing
28/12 - Testing pending
30/12 - Testing to be started on Monday.
02/01 - Testing in progress
03/01 - Testing completed. Obersations to discuss with Priyanka
04/01 - 8 observations needs to be logged in Jira (Ashish)</t>
  </si>
  <si>
    <t xml:space="preserve"> </t>
  </si>
  <si>
    <t>New Sprint 6 stories</t>
  </si>
  <si>
    <t>LOGBUS-27014 (Search Dealer)</t>
  </si>
  <si>
    <t>Cannot accommodate in this sprint</t>
  </si>
  <si>
    <t>LOGBUS-27018 (Copy dealer)</t>
  </si>
  <si>
    <t>FE assign to Poonam.
27/12 - today eod dev complete
28/12 - FE completed, API integration pending, BE API ready, integration pending
29/12 - Facing issue on code commit.
30/12 -code commited , Ready for testing 
Monday testing can be picked .
02/01 - Testing in progress
03/01 - In progress
04/01 - Testing completed. 8 observations found. 1 is critical - poonam working to fix it.</t>
  </si>
  <si>
    <t>LOGBUS-27017 (Create dealer GSSN)</t>
  </si>
  <si>
    <t>22/12 - BE started, FE assigned to Rushikesh
27/12 - FE Ashish to pick
BE - Ashish completed 70% code
28/12 - Queries outstanding. Need Pavel
02/01 - Ashish to connect with Pavel today
03/01 - Flag raised. To be discussed with customer by Pavel.
04/01  - Queries pending from Pavel. UI code is prepared, integration of BE and FE pending.</t>
  </si>
  <si>
    <t>LOGBUS- 27738, 27776, 27779, 27711 defects</t>
  </si>
  <si>
    <t>Assigned to Siddhant</t>
  </si>
  <si>
    <t>Sprint 6 carry over tasks</t>
  </si>
  <si>
    <t>Scripting - 6</t>
  </si>
  <si>
    <t>Dev /defects - 16
Testing - 20</t>
  </si>
  <si>
    <t xml:space="preserve">
Scripting - 6</t>
  </si>
  <si>
    <t>Docker - 40</t>
  </si>
  <si>
    <t>LOGBUS-27015 (Create dealer) and LOGBUS-27018 (Copy dealer)</t>
  </si>
  <si>
    <t>Dev/defects - 16
Testing - 16 Total 32</t>
  </si>
  <si>
    <t>Dev/defects - 16
Testing - 24 Total 40</t>
  </si>
  <si>
    <t>Defect LOGBUS-27399</t>
  </si>
  <si>
    <t xml:space="preserve">Dev/defects - 8
Testing - 2 </t>
  </si>
  <si>
    <t>Defect LOGBUS-27404</t>
  </si>
  <si>
    <t>Dev/defects - 8
Testing - 1</t>
  </si>
  <si>
    <t>09/01 - In progress
10/01 - Fixed and commited. Ready for retest
11/01 - Fixed and retested</t>
  </si>
  <si>
    <t>Defect LOGBUS-27701</t>
  </si>
  <si>
    <t xml:space="preserve">Dev/defects -  8
Testing - </t>
  </si>
  <si>
    <t>Defect LOGBUS-27380</t>
  </si>
  <si>
    <t>Dev/defects -  8
Testing - 2</t>
  </si>
  <si>
    <t>New Sprint 7 stories</t>
  </si>
  <si>
    <t>LOGBUS-26396 (Automation task)</t>
  </si>
  <si>
    <t>LOGBUS-26392 (Automation task)</t>
  </si>
  <si>
    <t>LOGBUS-27043 (Upload dealer) client</t>
  </si>
  <si>
    <t>LOGBUS-27930 (Upload dealer) server</t>
  </si>
  <si>
    <t>LOGBUS-27920</t>
  </si>
  <si>
    <t>Code cleanup task LOGBUS-27944</t>
  </si>
  <si>
    <t>Create separate application for dealer master</t>
  </si>
  <si>
    <t>AM Tasks</t>
  </si>
  <si>
    <t>AdminLAN setup</t>
  </si>
  <si>
    <t xml:space="preserve">EUR pending
</t>
  </si>
  <si>
    <t>Test case execution</t>
  </si>
  <si>
    <t>06/01 - Scripting pending and one part has UAM dependency.
09/01 - Scripting in progress
10/01 - Scripting in progress
11/01 - Scripting completed (LOGBUS-27967</t>
  </si>
  <si>
    <t>09/01 - In progress (Prasad)
10/01 - Fixed, need to commit.
11/01 - Reopened
12/01 - Fix done, code to commit in sometime. 
13/01 - Code commited and tested and closed</t>
  </si>
  <si>
    <t>10/01 - In progress
11/01 - today eod to commit
12/01 - code commit today
13/01 - Defect closed for discount matrix. New defect to log for criteria scope.</t>
  </si>
  <si>
    <t xml:space="preserve">Dev - 
Testing - </t>
  </si>
  <si>
    <t>06/01 - Scripting pending.
09/01 - Scripting in progress
10/01 - blocked due to cypress issue
11/01 - No update
12/01 - Solution in progress
13/01 - Scripting completed for 776, 778 is pending(LOGBUS-28008)
16/01 - 778 scripting completed</t>
  </si>
  <si>
    <t>13/01 - Fixed, retest pending
16/01 - Retest done and defect closed</t>
  </si>
  <si>
    <t>Defect LOGBUS-28013</t>
  </si>
  <si>
    <t>17/01 - Fixed and retested. Closed</t>
  </si>
  <si>
    <t xml:space="preserve">Dev - 32
Testing - </t>
  </si>
  <si>
    <t>LOGBUS-28015</t>
  </si>
  <si>
    <t>Defect LOGBUS-28004</t>
  </si>
  <si>
    <t>17/01 - logged today, Prasad to work
19/05 - pending to pick</t>
  </si>
  <si>
    <t>Task LOGBUS-28076</t>
  </si>
  <si>
    <t>5+8</t>
  </si>
  <si>
    <t>8+5</t>
  </si>
  <si>
    <t>06/01  - Integration and UI
09/01 - To be picked
10/01 - To be picked
11/01 - BE API completed, integration in progress
12/01 - Integration completed, working on localization.
13/01 - Localization completed. Ready for test.
17/01 - Testing in progress. observations logged
18/01 - Observations closed. 1 pending with Pavel &amp; 1 for alignment. Scripting in progress
19/01 - 70% scripting completed.
20/01 - Scripting completed. Story can be closed.</t>
  </si>
  <si>
    <t>06/01 - 5 Observations to log in Jira and fix
09/01 - 4 observations fixed and committed. Shubham P. to confirm on this
10/01 - retest pending
11/01 - Retest completed. Scripting to be picked.
Create new defect for calendar issue
12/01 - 2 defects raised. 
13/01 - Today eod to fix those 2 defects.
16/01 - Defects fixed still some observations shared. discussed with Ashish.
Scripting in progress
17/01 - all fixes completed and closed. Scripting in Progress
18/01 - Scripting in progress
20/01 - Scripting in progress
23/01 - Scripting in progress</t>
  </si>
  <si>
    <t>LOGBUS-28200 client validations</t>
  </si>
  <si>
    <t>LOGBUS-28203 server validations</t>
  </si>
  <si>
    <t>06/01 - Total 9 observations.
09/01 - 4 fixed, 1 in progress
4 more observations from dev - 1 fixed, 3 in progress
10/01 - 3 pending for fix(Rushi) out of 9, rest all closed.
Scripting in progress
11/01 - Scripting to complete today eod. 1 fix pending.
12/01 - 2-3 observations newly found. Working on it. Scripting to cover these ones.
13/01 - Today to complete fixes.
16/01 - today to complete
Scripting to cover is pending.
17/01 - Fixes are done, BE changes also completed. Scripting in progress.
18/01 - Scripting in progress - 1 validation pending
19/01 - Testing in progress. Today to complete everything
20/01 - 3 defects to fix. In progress.
23/01 - 1  issue to be discussed with Priyanka.
24/01 - today to close the issue fix.
25/01 - 1 perf related issue, others are fixed and testing closed.</t>
  </si>
  <si>
    <t>Close the story</t>
  </si>
  <si>
    <t>Close the story / open scripting task</t>
  </si>
  <si>
    <t xml:space="preserve">06/01 - Code copy in progress
09/01 - Copy code completed, setting FE and BE
10/01 - Facing issue to download angular(FE)
11/01 - Xcentry issue. Trying to manually copy from windows to Mac. Dependency on AdminLAN
13/01 - Not much progress on dependencies. 
16/01 - Finding dependencies in manual copy.
25/01 - Task closed as Invalid. Moving to DevClient.(LOGBUS-28233 )
Ganesh to update
</t>
  </si>
  <si>
    <t>09/01 - Not picked
10/01 - Not picked yet
11/01 - Not picked yet
12/01 - Analysis in progress.
16/01 - Analysis in progress.
25/01 - previous issue resolved.</t>
  </si>
  <si>
    <t>11/01 - assigned to Poonam
12/01 - In progress
13/01 - last part of AC Is pending
16/01 - working on errors
17/01 - working on validations  - sheet 1
18/01 - working on validations  - sheet 1
25/01 - code commited without validation. UI testing in progress</t>
  </si>
  <si>
    <t>25/01 - Sheet 1 validations - facing issues. Started with sheet 2</t>
  </si>
  <si>
    <t>11/01 - assigned to Akash
12/01 - In progress
13/01 - BE in progress
17/01 - BE in progress
18/01 - BE coding completed without validations.. Poonam to pick
25/01 - UI testing not picked yet</t>
  </si>
  <si>
    <t xml:space="preserve">12/01 - Priyanka to pick
13/01 - Pooja to pick. 
16/01 - Requirement analysis in progress
17/01 - In progress
18/01 - Coding in progress
20/01 - BE in progress
23/01 - BE completed. FE in progress
24/01 - FE in progress(50% done)
25/01 - </t>
  </si>
  <si>
    <t>11/01 - Rushi working.
12/01 - In Progress
25/01 - Activity completed. Few errors are outstanding.
Can be marked as closed</t>
  </si>
  <si>
    <t>Close the task</t>
  </si>
  <si>
    <t>11/01 - Shital to start BE, Ashish on FE
12/01 - Analysis on BE in progress. FE not picked
13/01 - Analysis on BE in progress. FE not picked
16/01 - Analysis on BE in progress
17/01 - FE started, BE analysis completed. Started with coding.
18/01 - BE to complete today, FE in progress.
19/01 - APi completed from BE side. FE in progress
20/01 - 90% FE coding completed. 1 more API required. Shital working on it.
23/01 - FE completed, API completed but faced some issue
24/01 - Code commited. Shubham working on UI testing
25/01 - one query for Pavel and 1 perf related defect., 1 for UAM.</t>
  </si>
  <si>
    <t>19/01 - In progress - Prasad
20/01 - In progress
23/01 - 2 panels completed, other 2 in progress
24/01 - 2 panels code commited, other 2 panels 70% work completed. Gupta working on testing on 2 panels
25/01 - 2 panel testing done, few issues found, prasad is checking</t>
  </si>
  <si>
    <t>Backend setup Old app</t>
  </si>
  <si>
    <t>New app - Backend setup</t>
  </si>
  <si>
    <t>New app - Front end setup</t>
  </si>
  <si>
    <t>Frontend setup Old app</t>
  </si>
  <si>
    <t>To pick</t>
  </si>
  <si>
    <t>Sprint 7 carry over tasks</t>
  </si>
  <si>
    <t>LOGBUS-28140 (Perf Task)</t>
  </si>
  <si>
    <t>LOGBUS-28233</t>
  </si>
  <si>
    <t xml:space="preserve">Dev/defects - 
Testing - </t>
  </si>
  <si>
    <t>New Sprint 8 stories</t>
  </si>
  <si>
    <t>Shared components for STOX</t>
  </si>
  <si>
    <t>Front end unit testing for STOX settings</t>
  </si>
  <si>
    <t>STOX settings UAM</t>
  </si>
  <si>
    <t>LOGBUS-28016 task</t>
  </si>
  <si>
    <t>Tasks</t>
  </si>
  <si>
    <t>Dev - 8
Testing - 7</t>
  </si>
  <si>
    <t>by 1st - dev complete &amp; 2nd Feb testing should be done</t>
  </si>
  <si>
    <t>Docker - 36</t>
  </si>
  <si>
    <t>SP original</t>
  </si>
  <si>
    <t>Actual SP work</t>
  </si>
  <si>
    <t xml:space="preserve">Dev - 16
Testing - </t>
  </si>
  <si>
    <t>Dev - 16
Testing - 20</t>
  </si>
  <si>
    <t>Scripting - 4</t>
  </si>
  <si>
    <t>Dev - 
Testing - 4</t>
  </si>
  <si>
    <t>Dev - 24
Testing - 20</t>
  </si>
  <si>
    <t>Dev - 4
Testing - 12</t>
  </si>
  <si>
    <t>Dev /defects - 24
Testing - 8</t>
  </si>
  <si>
    <t>To pick next week</t>
  </si>
  <si>
    <t>Xcentry components</t>
  </si>
  <si>
    <t>Not on priority</t>
  </si>
  <si>
    <t>Production access</t>
  </si>
  <si>
    <t>17/01 - logged today, Prasad to work
19/05 - pending to pick
30/01 - Rushi picked
31/01 - In progress
1/02 - code completed, localization in progress
02/02 - Localization completed. Code about to commit.
03/02 - Code commited and testing completed as well. Need to close</t>
  </si>
  <si>
    <t>LOGBUS-28351</t>
  </si>
  <si>
    <t>25/01 - code commited without validation. UI testing in progress
31/01 - UI testing is completed. Scripting pending
03/02 - today eod to complete
06/02 - Can close</t>
  </si>
  <si>
    <t xml:space="preserve">
25/01 - UI testing not picked yet
31/01 - UI testing completed. Scripting pending
06/02 - Can close</t>
  </si>
  <si>
    <t>25/01 - Sheet 1 validations - facing issues. Started with sheet 2
31/01 - Sheet 1 validations are completed for FE. Sheet 2 are code completed and unit testing in progress
01/02 - sheet 2 in progress
02/02 - Sheet 2 reading still in progress
03/02 - Sheet 2 in progress
06/02 - 20% coding pending</t>
  </si>
  <si>
    <t>Defects - 16
Testing - 24</t>
  </si>
  <si>
    <t>25/01 - previous issue resolved. Updated the defect with further issues
31/01 - Priyanka to update the current defect with comment for closing the ticket and open new ticket for remaining work
03/02 - trying few more scenarios
06/02 - Few cases need to discuss with Robert
08/02 - Need some expertie on NGXs</t>
  </si>
  <si>
    <t>03/02 - assigned to Rushi
06/02 - code completed, working on validations - need confirmation
07/02 - today eod test scripting to complete
08/02 - In progress
09/02 - Scripting completed</t>
  </si>
  <si>
    <t>LOGBUS-28352</t>
  </si>
  <si>
    <t>31/01 - Code completed, peer testing in progress. 
01/02 - code review done, code commit in progress
02/02 - code commit pending, faced some issues
03/02 - Bug found this code not commited.
06/02 - Still in progress
07/02 - 3 APIs to be checked, working on defect
08/02 - in progress(defect logbus-28392). 1 day ETA
09/02 - Trying to resolve few issues of null data
10/02 - in progress</t>
  </si>
  <si>
    <t>LOGBUS-28353</t>
  </si>
  <si>
    <t>30/01 - FE by Ashish and Backend by Shital
31/01 - FE analysis done. 2 API as sample created
02/02 - Facing issue on Pagination.
06/02 - In progress, creating query for pagination
07/02 - In progress
08/02 - need to connect with Ashish for query. FE in progress
09/02 - code commited for BE. FE in progress
10/02 - FE in progress
13/02 - In progress with FE</t>
  </si>
  <si>
    <t>Dev /defects - 40
Testing - 40</t>
  </si>
  <si>
    <t xml:space="preserve">31/01 - R&amp;D work. Priyanka to pick
06/02 - Not started yet.
07/02 - Started
09/02 - In progress
14/02 - done with analysis and created ticket for that. </t>
  </si>
  <si>
    <t>Gupta working on Order overview stories
13/02 - 15 STORIES created
14/02 - 4 more stories created, queries in progress</t>
  </si>
  <si>
    <t xml:space="preserve">25/01 - Task closed as Invalid. Moving to DevClient.(LOGBUS-28233 )
Ganesh to update
31/01 - Trying the interim approach till we get the license
1/02 - merged the code, Hungary trying to code locally. Facing some errors
02/02 - Hungary facing issue due to adminLAN, we are creating local db on Ashish system.
03/02 - UAM databse is up locally, e2e not working, minor issues to fix.
06/02 - Integration of code to do along with fixing the code related issues
15/02 - Sebastian Göltz created 2 users in keycloak for the local setup.
Still awaiting on Docker license.
</t>
  </si>
  <si>
    <t>25/01 - 2 panel testing done, few issues found, prasad is checking
31/01 - working on observations.
01/02 - all observations done except 1 which is in progress 
02/02 - observations completed and commited. 
03/02 -  Post todays demo, code changes will be merged and available for tesitng
06/02 - Need to assign to others for defect fixes
07/02 - Rushi picked, in progress
08/02 - working on few gaps found. 2 days ETA
09/02 - last point in progress
10/02 - Code completed. some Css things pending
13/02 - Code commited, testing in progress
15/02 - COmpleted and closed</t>
  </si>
  <si>
    <t>31/01 - Akash to pick
01/02 - In progress
02/02 - In progress
06/02 - target today eod
07/02 - Code commited. Need to recommit today with save changes. 
08/02 - code commited today, under review.
09/02 - code commited and tested. 1 issue found. Scripting to pick.
10/02 - Scripting in progress. 
13/02 - Scripting in progress
15/02 - Scripting completed. 1 issue to be resolved.</t>
  </si>
  <si>
    <t xml:space="preserve">Assigned to Akash
10/02 - In progress
13/02 - Code commited. Issue raised which is in progress
15/02 - Issue resolved. </t>
  </si>
  <si>
    <t>Close the task with appropriate comments</t>
  </si>
  <si>
    <t>Need estimation</t>
  </si>
  <si>
    <t>31/01 - BE started
01/02 - in progress
06/02 - In Progress
07/02 - In progress
08/02 - working on save button</t>
  </si>
  <si>
    <t>Sprint 8 carry over tasks</t>
  </si>
  <si>
    <t>Dev - 24
Testing - 15</t>
  </si>
  <si>
    <t>Dev - 8
Testing - 15</t>
  </si>
  <si>
    <t>Defect LOGBUS-28392</t>
  </si>
  <si>
    <t>31/01 - Code completed, peer testing in progress. 
01/02 - code review done, code commit in progress
02/02 - code commit pending, faced some issues
03/02 - Bug found this code not commited.
06/02 - Still in progress
07/02 - 3 APIs to be checked, working on defect
08/02 - in progress(defect logbus-28392). 1 day ETA
09/02 - Trying to resolve few issues of null data
10/02 - in progress
16/02 - dependent on defect 28392</t>
  </si>
  <si>
    <t>Dev - 12
Testing - 12</t>
  </si>
  <si>
    <t>Dev - 36
Testing - 8</t>
  </si>
  <si>
    <t>New Sprint 9 stories</t>
  </si>
  <si>
    <t>Dev /defects - 24
Testing - 10</t>
  </si>
  <si>
    <t>LOGBUS-28471</t>
  </si>
  <si>
    <t>LOGBUS-28536</t>
  </si>
  <si>
    <t>LOGBUS-28407</t>
  </si>
  <si>
    <t>LOGBUS- 28381 ORDER</t>
  </si>
  <si>
    <t>LOGBUS- 28382 ORDER</t>
  </si>
  <si>
    <t>LOGBUS- 28383 ORDER</t>
  </si>
  <si>
    <t>LOGBUS-28384</t>
  </si>
  <si>
    <t>LOGBUS-28416</t>
  </si>
  <si>
    <t>LOGBUS-28592</t>
  </si>
  <si>
    <t>LOGBUS-28417</t>
  </si>
  <si>
    <t>LOGBUS-28418</t>
  </si>
  <si>
    <t>LOGBUS-28599</t>
  </si>
  <si>
    <t>ORDER</t>
  </si>
  <si>
    <t>Rushi
20/02 - TESTED, scripting in progress, to close today eod
21/02 - Closed</t>
  </si>
  <si>
    <t>21/02 - estimations worked out with team. Mindmaps needs to be created.</t>
  </si>
  <si>
    <t>Prasad
20/02 - Code fixed, testing in progress. Few observations needs to be discussed with Pavel/Ganesh
21/02 - pending with Pavel
22/02 - still pending with Pavel
24/02 - Close the ticket as Pavel has created separate ticket for validations(LOGBUS-28663)</t>
  </si>
  <si>
    <t>LOGBUS-28574</t>
  </si>
  <si>
    <t>LOGBUS-28573</t>
  </si>
  <si>
    <t>24/02 - assigned to Prasad</t>
  </si>
  <si>
    <t>24/02 - assigned to Rushi</t>
  </si>
  <si>
    <t>24/02 - assigned to Pooja</t>
  </si>
  <si>
    <t>24/02 - assigned to Poonam and started analysis</t>
  </si>
  <si>
    <t>24/02 - assigned to Shital</t>
  </si>
  <si>
    <t>24/02 - assigned to Priyanka</t>
  </si>
  <si>
    <t>24/02 - assigned to Ashish</t>
  </si>
  <si>
    <t>24/02 - assigned to Akash</t>
  </si>
  <si>
    <t xml:space="preserve">24/02 - assigned to Tushar
27/02 Go through the recording to understand current architecture and analysis.
</t>
  </si>
  <si>
    <t>LOGBUS-28615 SICOS estimation</t>
  </si>
  <si>
    <t xml:space="preserve">LOGBUS-28626 Docker deployment </t>
  </si>
  <si>
    <t xml:space="preserve">Dev/defects - 18
Testing - </t>
  </si>
  <si>
    <t>21/02 - license received. Facing FE issue, need to check with Mangesh. Check with priyanka first.
27/02 Locally application working with docker ,plan is to address UAM gap and cleanup the code tommarow EOD and move it to merge-stox-to-dev branch.
Piyush,Tushar to work on code cleanup tommarow. 
28/02 - Targeting by tomorrow eod to mege code and deploy on log1danl</t>
  </si>
  <si>
    <t>need to reallocate</t>
  </si>
  <si>
    <t>Front end unit testing for STOX settings - E2E structure.</t>
  </si>
  <si>
    <t>Check existing code on its breakage/failiure</t>
  </si>
  <si>
    <t>Rushi
20/02 - In progress
21/02 - In progress
23/02 - Pavel suggested the approach. Need help in FE
24/02 - Framework change required. Need to check with priyanka
27/02 - merge conflict happening ,Rushikesh need help to commit the code ,Today commit the code.
28/02 - Code commited and available for testing. Patil to pick testing
02/03 - Testing completed</t>
  </si>
  <si>
    <r>
      <t xml:space="preserve">Akash
20/02 - in progress
21/02 - Akash to connect with Ashish for button issue
22/02 - In progress
24/02 - Need more analysis
27/02 - today by EOD to complete 
28/02 - one case is not working. Need to connect with Priyanka
03/02 - </t>
    </r>
    <r>
      <rPr>
        <sz val="11"/>
        <color rgb="FFFF0000"/>
        <rFont val="Calibri"/>
        <family val="2"/>
        <scheme val="minor"/>
      </rPr>
      <t>Ganesh to assign someone on this to help akash</t>
    </r>
    <r>
      <rPr>
        <sz val="11"/>
        <color theme="1"/>
        <rFont val="Calibri"/>
        <family val="2"/>
        <scheme val="minor"/>
      </rPr>
      <t xml:space="preserve">
03/03 - Priyanka need to fix this issue.</t>
    </r>
  </si>
  <si>
    <t>31/01 - BE started
01/02 - in progress
06/02 - In Progress
07/02 - In progress
08/02 - working on save button
20/02 - working on one of the API.
21/02 - First API in progress
22/02 - in progress
23/02 - Code commited without one validation
24/02 - validations completed
27/02 - client -server validation integeration tested . for 10 invalid records time takes 2-3 mins,. Next step for valid 10 records. 
Based on client side US progress ,Testing team can test the US tommorrow
28/02 - Testing can be started once poonam fix the UI issue
06/03 - Testing in progress</t>
  </si>
  <si>
    <t xml:space="preserve">10/02 - FE in progress
13/02 - In progress with FE
16/02 - may need changes in BE based on FE analysis (only for 1 tab)
20/02 - today trying to complete the FE
21/02 - Today  to complete the 1st api tab
22/02 - working to fix it today
23/02 - in progress
24/02 - In progress
27/02 - ? this was with Priyanka earlier tommarow to check on update
28/02 - working on the solution.
03/02 - On hold as of now
</t>
  </si>
  <si>
    <t>Need to close this task based on latest suggestion from Robert</t>
  </si>
  <si>
    <t>25/01 - Sheet 1 validations - facing issues. Started with sheet 2
31/01 - Sheet 1 validations are completed for FE. Sheet 2 are code completed and unit testing in progress
01/02 - sheet 2 in progress
02/02 - Sheet 2 reading still in progress
03/02 - Sheet 2 in progress
06/02 - 20% coding pending
23/02 - integration in progress/
24/02 - Integration completed. Testing in progress, trying to fix some issues
27/02 - Poonam to connect with Piyush and fix the observation(2 issues).
28/02 - one issue is pending to fix
02/03 - Fix is still pending. Someone needs to pick this to close today eod.
03/03 - Testing in progress
06/03 - UI testing in progress. 
07/03 - Observations shared, shital working on it.
08/03 - Localization completed, fixes for defects is in progress</t>
  </si>
  <si>
    <t>16/02 - Ashish to check who can take this up with pooja
20/02 - one tab is completed, other 2 are in progress  - one with prasad and one with Pooja
21/02 - some issue with existing code.. Need to check with Shubham
22/02 - In progress.
23/02 - two api's testing completed(dealer data, user settings and stox parts) post code fix. 1 API in progress
24/02 - In progress
27/02 on Friday assigned to Pooja. target to commit the code Tommorow morning.
28/02 - 3rd tab issue fixed, unit testing in progress. Target to close today
03/02 - Code merge testing in progress
06/03 - Testing in progress. 2 tabs went well, 3rd tab in progress
07/03 - Comitting code today. Ready for testing.
08/03 - Testing in progress. Observations shared. Fixes in progress</t>
  </si>
  <si>
    <t>24/02 - assigned to Prasad
03/03 - In progress
06/03 - working on subpanels 
07/03 - Target to complete by tomorrow
08/03 - today eod to complete</t>
  </si>
  <si>
    <t xml:space="preserve">25/01 - previous issue resolved. Updated the defect with further issues
31/01 - Priyanka to update the current defect with comment for closing the ticket and open new ticket for remaining work
03/02 - trying few more scenarios
06/02 - Few cases need to discuss with Robert
08/02 - Need some expertie on NGXs
21/02 - working with Mangesh and estimate it by today eod
27/02 -Piyush got the solution to implement today EOD. Tommarow morning commit the code after review.
28/02 - Use cases to be covered based on Priyanka's inputs. planning to close by today eod.
03/03 - Need more time to cover all the tabs. 1 or 2 days more.
06/03 - today eod to commit code for all tabs
07/03 - Testing in progress. Patil working and shared observations 
08/03 - Testing in progress post fixes.
</t>
  </si>
  <si>
    <t>Sprint 9 carry over tasks</t>
  </si>
  <si>
    <t>Dev/defects - NA
Testing - 2</t>
  </si>
  <si>
    <t>Dev/Defects - 8
Testing - 20</t>
  </si>
  <si>
    <t>Dev - 8
Testing - 20</t>
  </si>
  <si>
    <t>Dev - 12
Testing - 24</t>
  </si>
  <si>
    <t>Dev- 24</t>
  </si>
  <si>
    <t xml:space="preserve">Dev/defects - 8
Testing - </t>
  </si>
  <si>
    <t>LOGBUS-28574 ORDER</t>
  </si>
  <si>
    <t>LOGBUS-28573 ORDER</t>
  </si>
  <si>
    <t>LOGBUS-28384 ORDER</t>
  </si>
  <si>
    <t>LOGBUS-28416 ORDER</t>
  </si>
  <si>
    <t>LOGBUS-28592 ORDER</t>
  </si>
  <si>
    <t>LOGBUS-28417 ORDER</t>
  </si>
  <si>
    <t>LOGBUS-28418 ORDER</t>
  </si>
  <si>
    <t>New Sprint 10 stories/Tasks</t>
  </si>
  <si>
    <t>LOGBUS-28445</t>
  </si>
  <si>
    <t>LOGBUS-28446</t>
  </si>
  <si>
    <t xml:space="preserve">LOGBUS- 28879
Automation script maintenance </t>
  </si>
  <si>
    <t>LOGBUS-28842 Localization issue</t>
  </si>
  <si>
    <t>LOGBUS-28661 Dealer</t>
  </si>
  <si>
    <t>LOGBUS-28662 Dealer</t>
  </si>
  <si>
    <t>03/03 - Priyanka need to fix this issue.
13/03 - In Progress
14/03 - Post merging, need to cross check the issue</t>
  </si>
  <si>
    <t>24/02 - assigned to Akash
14/03 - BE analysis in progress</t>
  </si>
  <si>
    <t xml:space="preserve">
27/02 Go through the recording to understand current architecture and analysis.
</t>
  </si>
  <si>
    <t>Priyanka
14/03 - Solution decided. Need testing post optimization</t>
  </si>
  <si>
    <t>Estimations DIMS - 642, 643, 644, 645, 646</t>
  </si>
  <si>
    <t>SICOS - 636, 638</t>
  </si>
  <si>
    <t>14/03 - Need to adjust the dates for dev. Ganesh to check further on this</t>
  </si>
  <si>
    <t>24/02 - assigned to Rushi
15/03 - Today to start on this</t>
  </si>
  <si>
    <t>Dev - 32</t>
  </si>
  <si>
    <t>24/02 - assigned to Piyush</t>
  </si>
  <si>
    <t>LOGBUS-28939
Demo observations to fix - 0/14</t>
  </si>
  <si>
    <t>10/03 - Ganesh and Pratik need to work on these
13/03 - Awaiting on the commit dates. Analysis of the requirement to kick off.
14/03 - dims demo setup today
15/03 - Estimation in progress. Tentative Monday 20Mar</t>
  </si>
  <si>
    <t>LOGBUS-28419 ORDER</t>
  </si>
  <si>
    <t>LOGBUS-28444 ORDER</t>
  </si>
  <si>
    <t xml:space="preserve">
08/03 - Testing in progress post fixes.
09/03 - Testing in progress
10/03 - Total 5 defects raised. Need to fix them. Assigned to Rushi
13/03 - Db issues were there on 10th. Unable to show the defects to Rushi.
14/03 - Piyush to continue on defects.
15/03 - Today to commit the fixes for all
16/03 - Issues fixed. Testing went well. Can close this.</t>
  </si>
  <si>
    <t xml:space="preserve">
08/03 - Localization completed, fixes for defects is in progress
09/03 - Testing in progress and few observations still pending to fix
10/03 - Testing and fixes are in parallel
13/03 - Testing and fixes are in parallel
14/03 - Fix provided. Testing also looks fine. One test scenario in progress
15/03 - FE test for one scenario pending</t>
  </si>
  <si>
    <t>06/03 - Testing in progress
09/03 - Testing in progress and few observations still pending to fix
10/03 - Testing and fixes are in parallel
13/03 - Testing and fixes are in parallel
14/03 - Fix provided. Testing also looks fine. One test scenario in progress
15/03 - FE test for one scenario pending</t>
  </si>
  <si>
    <t>16/02 - Dependent on defect 28392
09/03 - To be tested post defect fix of 28392
13/03 - Code commit pending. Automation scripting is in progress
16/03 - one tab pending for scripting. Code to merge with stox settings by tomorrow</t>
  </si>
  <si>
    <t>08/03 - Testing in progress. Observations shared. Fixes in progress
09/03 - Working on defect
13/03 - Code commit pending.
14/03 - Code commit pending due to Settings branch unavailability
16/03 - one tab pending for scripting. Code to merge with stox settings by tomorrow</t>
  </si>
  <si>
    <t>08/03 - Today eod to complete
09/03 - Facing error, need support on solution
10/03 - working with Mangesh/Priyanka for the solution(Blocker)
13/03 - Issue resolved, Filters are pending. Will be available for test.
14/03 - Code commited for the panel. Filter css are pending.
15/03 - check boxes pending. today to commit all the changes
16/03 - localization pending. few alignment issue fixed</t>
  </si>
  <si>
    <t>24/02 - assigned to Pooja
14/03- Started with BE analysis
15/03 - In progress
16/03 - In progress</t>
  </si>
  <si>
    <t xml:space="preserve">24/02 - assigned to Poonam and started analysis
14/03 - Shital working on BE and Poonam on FE
</t>
  </si>
  <si>
    <t>24/02 - assigned to Shital
14/03 - Shital working on BE and Poonam on FE
15/03 BE analysis completed. FE In progress
16/03 - BE started coding, FE started coding</t>
  </si>
  <si>
    <t>Akash
14/03 - In progress
16/03 - need BE changes.</t>
  </si>
  <si>
    <t>Ashish
16/03 - Discussed with Pavel</t>
  </si>
  <si>
    <t>Ashish
16/03 - Discussed with Pavel. Started and 70% complted</t>
  </si>
  <si>
    <t>Settings</t>
  </si>
  <si>
    <t>SICOS - 660, 663</t>
  </si>
  <si>
    <t>FE code optimization LOGBUS-28936</t>
  </si>
  <si>
    <t>Country localization LOGBUS-28937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</si>
</sst>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FF0000"/>
      <name val="Calibri"/>
    </font>
    <font>
      <sz val="11"/>
      <color theme="1"/>
      <name val="Calibri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7">
    <xf numFmtId="0" fontId="0" fillId="0" borderId="0" xfId="0"/>
    <xf numFmtId="0" fontId="1" fillId="0" borderId="0" xfId="0" applyFont="1"/>
    <xf numFmtId="0" fontId="3" fillId="2" borderId="0" xfId="0" applyFont="1" applyFill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wrapText="1"/>
    </xf>
    <xf numFmtId="0" fontId="3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4" borderId="2" xfId="0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center" vertical="center"/>
    </xf>
    <xf numFmtId="0" fontId="3" fillId="5" borderId="2" xfId="0" applyFont="1" applyFill="1" applyBorder="1"/>
    <xf numFmtId="0" fontId="1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1" fillId="5" borderId="0" xfId="0" applyFont="1" applyFill="1"/>
    <xf numFmtId="0" fontId="0" fillId="0" borderId="2" xfId="0" applyBorder="1"/>
    <xf numFmtId="0" fontId="0" fillId="6" borderId="1" xfId="0" applyFill="1" applyBorder="1"/>
    <xf numFmtId="0" fontId="1" fillId="0" borderId="1" xfId="0" applyFont="1" applyBorder="1"/>
    <xf numFmtId="0" fontId="1" fillId="0" borderId="0" xfId="0" applyFont="1" applyAlignment="1">
      <alignment horizontal="center" vertical="center"/>
    </xf>
    <xf numFmtId="0" fontId="4" fillId="0" borderId="1" xfId="0" applyFont="1" applyBorder="1"/>
    <xf numFmtId="0" fontId="1" fillId="0" borderId="2" xfId="0" applyFont="1" applyBorder="1"/>
    <xf numFmtId="0" fontId="1" fillId="5" borderId="3" xfId="0" applyFont="1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/>
    <xf numFmtId="0" fontId="0" fillId="5" borderId="2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0" fontId="0" fillId="4" borderId="4" xfId="0" applyFill="1" applyBorder="1" applyAlignment="1">
      <alignment wrapText="1"/>
    </xf>
    <xf numFmtId="9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1" fillId="7" borderId="0" xfId="0" applyFont="1" applyFill="1"/>
    <xf numFmtId="0" fontId="3" fillId="8" borderId="2" xfId="0" applyFont="1" applyFill="1" applyBorder="1"/>
    <xf numFmtId="0" fontId="3" fillId="8" borderId="0" xfId="0" applyFont="1" applyFill="1"/>
    <xf numFmtId="0" fontId="0" fillId="6" borderId="0" xfId="0" applyFill="1"/>
    <xf numFmtId="0" fontId="0" fillId="9" borderId="1" xfId="0" applyFill="1" applyBorder="1" applyAlignment="1">
      <alignment wrapText="1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/>
    <xf numFmtId="0" fontId="6" fillId="0" borderId="1" xfId="1" applyBorder="1" applyAlignment="1">
      <alignment horizontal="left" vertical="center" wrapText="1" indent="1"/>
    </xf>
    <xf numFmtId="0" fontId="6" fillId="9" borderId="1" xfId="1" applyFill="1" applyBorder="1" applyAlignment="1">
      <alignment horizontal="left" vertical="center" wrapText="1" indent="1"/>
    </xf>
    <xf numFmtId="0" fontId="6" fillId="3" borderId="1" xfId="1" applyFill="1" applyBorder="1" applyAlignment="1">
      <alignment horizontal="left" vertical="center" wrapText="1" indent="1"/>
    </xf>
    <xf numFmtId="0" fontId="7" fillId="3" borderId="1" xfId="0" applyFont="1" applyFill="1" applyBorder="1" applyAlignment="1">
      <alignment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/>
    <xf numFmtId="0" fontId="0" fillId="0" borderId="3" xfId="0" applyBorder="1"/>
    <xf numFmtId="0" fontId="6" fillId="6" borderId="1" xfId="1" applyFill="1" applyBorder="1" applyAlignment="1">
      <alignment horizontal="left" vertical="center" wrapText="1" indent="1"/>
    </xf>
    <xf numFmtId="0" fontId="0" fillId="9" borderId="2" xfId="0" applyFill="1" applyBorder="1"/>
    <xf numFmtId="0" fontId="0" fillId="9" borderId="4" xfId="0" applyFill="1" applyBorder="1"/>
    <xf numFmtId="0" fontId="0" fillId="3" borderId="4" xfId="0" applyFill="1" applyBorder="1"/>
    <xf numFmtId="0" fontId="0" fillId="3" borderId="2" xfId="0" applyFill="1" applyBorder="1"/>
    <xf numFmtId="16" fontId="0" fillId="0" borderId="0" xfId="0" applyNumberFormat="1"/>
    <xf numFmtId="16" fontId="0" fillId="0" borderId="0" xfId="0" applyNumberFormat="1" applyAlignment="1">
      <alignment wrapText="1"/>
    </xf>
    <xf numFmtId="0" fontId="0" fillId="3" borderId="4" xfId="0" applyFill="1" applyBorder="1" applyAlignment="1">
      <alignment wrapText="1"/>
    </xf>
    <xf numFmtId="9" fontId="0" fillId="0" borderId="1" xfId="0" applyNumberFormat="1" applyBorder="1" applyAlignment="1">
      <alignment horizontal="center" vertical="center" wrapText="1"/>
    </xf>
    <xf numFmtId="0" fontId="0" fillId="9" borderId="0" xfId="0" applyFill="1"/>
    <xf numFmtId="0" fontId="0" fillId="9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6" borderId="0" xfId="0" applyFill="1" applyAlignment="1">
      <alignment horizontal="left" vertical="top"/>
    </xf>
    <xf numFmtId="0" fontId="0" fillId="0" borderId="5" xfId="0" applyBorder="1"/>
    <xf numFmtId="0" fontId="10" fillId="0" borderId="0" xfId="0" applyFont="1" applyAlignment="1">
      <alignment wrapText="1"/>
    </xf>
    <xf numFmtId="0" fontId="6" fillId="0" borderId="1" xfId="1" applyFill="1" applyBorder="1" applyAlignment="1">
      <alignment horizontal="left" vertical="center" wrapText="1" indent="1"/>
    </xf>
    <xf numFmtId="0" fontId="3" fillId="10" borderId="2" xfId="0" applyFont="1" applyFill="1" applyBorder="1"/>
    <xf numFmtId="0" fontId="0" fillId="3" borderId="1" xfId="0" applyFill="1" applyBorder="1" applyAlignment="1">
      <alignment horizontal="center" vertical="center" wrapText="1"/>
    </xf>
    <xf numFmtId="0" fontId="0" fillId="0" borderId="1" xfId="0" applyFill="1" applyBorder="1"/>
    <xf numFmtId="0" fontId="0" fillId="3" borderId="0" xfId="0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6" fillId="6" borderId="5" xfId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3" borderId="5" xfId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top" wrapText="1"/>
    </xf>
    <xf numFmtId="0" fontId="12" fillId="0" borderId="0" xfId="0" applyFont="1"/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1" fillId="9" borderId="1" xfId="0" applyFont="1" applyFill="1" applyBorder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5" fillId="0" borderId="0" xfId="0" applyFont="1"/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5" fillId="0" borderId="0" xfId="0" applyFont="1" applyAlignment="1">
      <alignment horizontal="center" vertical="center"/>
    </xf>
    <xf numFmtId="0" fontId="6" fillId="3" borderId="3" xfId="1" applyFill="1" applyBorder="1" applyAlignment="1">
      <alignment horizontal="center" vertical="center" wrapText="1"/>
    </xf>
    <xf numFmtId="0" fontId="6" fillId="3" borderId="5" xfId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3" borderId="2" xfId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seu30.gdc-leinf01.t-systems.com/jira/browse/LOGBUS-26869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seu30.gdc-leinf01.t-systems.com/jira/browse/LOGBUS-26880" TargetMode="External"/><Relationship Id="rId13" Type="http://schemas.openxmlformats.org/officeDocument/2006/relationships/hyperlink" Target="https://seu30.gdc-leinf01.t-systems.com/jira/browse/LOGBUS-26887" TargetMode="External"/><Relationship Id="rId18" Type="http://schemas.openxmlformats.org/officeDocument/2006/relationships/hyperlink" Target="https://seu30.gdc-leinf01.t-systems.com/jira/browse/LOGBUS-26889" TargetMode="External"/><Relationship Id="rId3" Type="http://schemas.openxmlformats.org/officeDocument/2006/relationships/hyperlink" Target="https://seu30.gdc-leinf01.t-systems.com/jira/browse/LOGBUS-26778" TargetMode="External"/><Relationship Id="rId21" Type="http://schemas.openxmlformats.org/officeDocument/2006/relationships/hyperlink" Target="https://seu30.gdc-leinf01.t-systems.com/jira/browse/LOGBUS-27482" TargetMode="External"/><Relationship Id="rId7" Type="http://schemas.openxmlformats.org/officeDocument/2006/relationships/hyperlink" Target="https://seu30.gdc-leinf01.t-systems.com/jira/browse/LOGBUS-26879" TargetMode="External"/><Relationship Id="rId12" Type="http://schemas.openxmlformats.org/officeDocument/2006/relationships/hyperlink" Target="https://seu30.gdc-leinf01.t-systems.com/jira/browse/LOGBUS-26886" TargetMode="External"/><Relationship Id="rId17" Type="http://schemas.openxmlformats.org/officeDocument/2006/relationships/hyperlink" Target="https://seu30.gdc-leinf01.t-systems.com/jira/browse/LOGBUS-26888" TargetMode="External"/><Relationship Id="rId2" Type="http://schemas.openxmlformats.org/officeDocument/2006/relationships/hyperlink" Target="https://seu30.gdc-leinf01.t-systems.com/jira/browse/LOGBUS-26776" TargetMode="External"/><Relationship Id="rId16" Type="http://schemas.openxmlformats.org/officeDocument/2006/relationships/hyperlink" Target="https://seu30.gdc-leinf01.t-systems.com/jira/browse/LOGBUS-26008" TargetMode="External"/><Relationship Id="rId20" Type="http://schemas.openxmlformats.org/officeDocument/2006/relationships/hyperlink" Target="https://seu30.gdc-leinf01.t-systems.com/jira/browse/LOGBUS-27015" TargetMode="External"/><Relationship Id="rId1" Type="http://schemas.openxmlformats.org/officeDocument/2006/relationships/hyperlink" Target="https://seu30.gdc-leinf01.t-systems.com/jira/browse/LOGBUS-26034" TargetMode="External"/><Relationship Id="rId6" Type="http://schemas.openxmlformats.org/officeDocument/2006/relationships/hyperlink" Target="https://seu30.gdc-leinf01.t-systems.com/jira/browse/LOGBUS-26878" TargetMode="External"/><Relationship Id="rId11" Type="http://schemas.openxmlformats.org/officeDocument/2006/relationships/hyperlink" Target="https://seu30.gdc-leinf01.t-systems.com/jira/browse/LOGBUS-26885" TargetMode="External"/><Relationship Id="rId24" Type="http://schemas.openxmlformats.org/officeDocument/2006/relationships/printerSettings" Target="../printerSettings/printerSettings5.bin"/><Relationship Id="rId5" Type="http://schemas.openxmlformats.org/officeDocument/2006/relationships/hyperlink" Target="https://seu30.gdc-leinf01.t-systems.com/jira/browse/LOGBUS-26869" TargetMode="External"/><Relationship Id="rId15" Type="http://schemas.openxmlformats.org/officeDocument/2006/relationships/hyperlink" Target="https://seu30.gdc-leinf01.t-systems.com/jira/browse/LOGBUS-27019" TargetMode="External"/><Relationship Id="rId23" Type="http://schemas.openxmlformats.org/officeDocument/2006/relationships/hyperlink" Target="https://seu30.gdc-leinf01.t-systems.com/jira/browse/LOGBUS-27359" TargetMode="External"/><Relationship Id="rId10" Type="http://schemas.openxmlformats.org/officeDocument/2006/relationships/hyperlink" Target="https://seu30.gdc-leinf01.t-systems.com/jira/browse/LOGBUS-26884" TargetMode="External"/><Relationship Id="rId19" Type="http://schemas.openxmlformats.org/officeDocument/2006/relationships/hyperlink" Target="https://seu30.gdc-leinf01.t-systems.com/jira/browse/LOGBUS-26913" TargetMode="External"/><Relationship Id="rId4" Type="http://schemas.openxmlformats.org/officeDocument/2006/relationships/hyperlink" Target="https://seu30.gdc-leinf01.t-systems.com/jira/browse/LOGBUS-26775" TargetMode="External"/><Relationship Id="rId9" Type="http://schemas.openxmlformats.org/officeDocument/2006/relationships/hyperlink" Target="https://seu30.gdc-leinf01.t-systems.com/jira/browse/LOGBUS-26883" TargetMode="External"/><Relationship Id="rId14" Type="http://schemas.openxmlformats.org/officeDocument/2006/relationships/hyperlink" Target="https://seu30.gdc-leinf01.t-systems.com/jira/browse/LOGBUS-26914" TargetMode="External"/><Relationship Id="rId22" Type="http://schemas.openxmlformats.org/officeDocument/2006/relationships/hyperlink" Target="https://seu30.gdc-leinf01.t-systems.com/jira/browse/LOGBUS-27484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seu30.gdc-leinf01.t-systems.com/jira/browse/LOGBUS-27019" TargetMode="External"/><Relationship Id="rId13" Type="http://schemas.openxmlformats.org/officeDocument/2006/relationships/hyperlink" Target="https://seu30.gdc-leinf01.t-systems.com/jira/browse/LOGBUS-27484" TargetMode="External"/><Relationship Id="rId18" Type="http://schemas.openxmlformats.org/officeDocument/2006/relationships/printerSettings" Target="../printerSettings/printerSettings6.bin"/><Relationship Id="rId3" Type="http://schemas.openxmlformats.org/officeDocument/2006/relationships/hyperlink" Target="https://seu30.gdc-leinf01.t-systems.com/jira/browse/LOGBUS-26884" TargetMode="External"/><Relationship Id="rId7" Type="http://schemas.openxmlformats.org/officeDocument/2006/relationships/hyperlink" Target="https://seu30.gdc-leinf01.t-systems.com/jira/browse/LOGBUS-26914" TargetMode="External"/><Relationship Id="rId12" Type="http://schemas.openxmlformats.org/officeDocument/2006/relationships/hyperlink" Target="https://seu30.gdc-leinf01.t-systems.com/jira/browse/LOGBUS-27482" TargetMode="External"/><Relationship Id="rId17" Type="http://schemas.openxmlformats.org/officeDocument/2006/relationships/hyperlink" Target="https://seu30.gdc-leinf01.t-systems.com/jira/browse/LOGBUS-27017" TargetMode="External"/><Relationship Id="rId2" Type="http://schemas.openxmlformats.org/officeDocument/2006/relationships/hyperlink" Target="https://seu30.gdc-leinf01.t-systems.com/jira/browse/LOGBUS-26869" TargetMode="External"/><Relationship Id="rId16" Type="http://schemas.openxmlformats.org/officeDocument/2006/relationships/hyperlink" Target="https://seu30.gdc-leinf01.t-systems.com/jira/browse/LOGBUS-27018" TargetMode="External"/><Relationship Id="rId1" Type="http://schemas.openxmlformats.org/officeDocument/2006/relationships/hyperlink" Target="https://seu30.gdc-leinf01.t-systems.com/jira/browse/LOGBUS-26778" TargetMode="External"/><Relationship Id="rId6" Type="http://schemas.openxmlformats.org/officeDocument/2006/relationships/hyperlink" Target="https://seu30.gdc-leinf01.t-systems.com/jira/browse/LOGBUS-26887" TargetMode="External"/><Relationship Id="rId11" Type="http://schemas.openxmlformats.org/officeDocument/2006/relationships/hyperlink" Target="https://seu30.gdc-leinf01.t-systems.com/jira/browse/LOGBUS-27015" TargetMode="External"/><Relationship Id="rId5" Type="http://schemas.openxmlformats.org/officeDocument/2006/relationships/hyperlink" Target="https://seu30.gdc-leinf01.t-systems.com/jira/browse/LOGBUS-26886" TargetMode="External"/><Relationship Id="rId15" Type="http://schemas.openxmlformats.org/officeDocument/2006/relationships/hyperlink" Target="https://seu30.gdc-leinf01.t-systems.com/jira/browse/LOGBUS-27015" TargetMode="External"/><Relationship Id="rId10" Type="http://schemas.openxmlformats.org/officeDocument/2006/relationships/hyperlink" Target="https://seu30.gdc-leinf01.t-systems.com/jira/browse/LOGBUS-26913" TargetMode="External"/><Relationship Id="rId4" Type="http://schemas.openxmlformats.org/officeDocument/2006/relationships/hyperlink" Target="https://seu30.gdc-leinf01.t-systems.com/jira/browse/LOGBUS-26885" TargetMode="External"/><Relationship Id="rId9" Type="http://schemas.openxmlformats.org/officeDocument/2006/relationships/hyperlink" Target="https://seu30.gdc-leinf01.t-systems.com/jira/browse/LOGBUS-26008" TargetMode="External"/><Relationship Id="rId14" Type="http://schemas.openxmlformats.org/officeDocument/2006/relationships/hyperlink" Target="https://seu30.gdc-leinf01.t-systems.com/jira/browse/LOGBUS-27359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seu30.gdc-leinf01.t-systems.com/jira/browse/LOGBUS-27019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https://seu30.gdc-leinf01.t-systems.com/jira/browse/LOGBUS-26869" TargetMode="External"/><Relationship Id="rId1" Type="http://schemas.openxmlformats.org/officeDocument/2006/relationships/hyperlink" Target="https://seu30.gdc-leinf01.t-systems.com/jira/browse/LOGBUS-26778" TargetMode="External"/><Relationship Id="rId6" Type="http://schemas.openxmlformats.org/officeDocument/2006/relationships/hyperlink" Target="https://seu30.gdc-leinf01.t-systems.com/jira/browse/LOGBUS-27017" TargetMode="External"/><Relationship Id="rId5" Type="http://schemas.openxmlformats.org/officeDocument/2006/relationships/hyperlink" Target="https://seu30.gdc-leinf01.t-systems.com/jira/browse/LOGBUS-27015" TargetMode="External"/><Relationship Id="rId4" Type="http://schemas.openxmlformats.org/officeDocument/2006/relationships/hyperlink" Target="https://seu30.gdc-leinf01.t-systems.com/jira/browse/LOGBUS-27015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seu30.gdc-leinf01.t-systems.com/jira/browse/LOGBUS-268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91998-9409-44ED-941F-B4CA89C8E22A}">
  <dimension ref="A1:K19"/>
  <sheetViews>
    <sheetView workbookViewId="0">
      <selection activeCell="J13" sqref="J13:J16"/>
    </sheetView>
  </sheetViews>
  <sheetFormatPr defaultRowHeight="14.4" x14ac:dyDescent="0.3"/>
  <cols>
    <col min="1" max="1" width="13.5546875" bestFit="1" customWidth="1"/>
    <col min="2" max="2" width="27.5546875" bestFit="1" customWidth="1"/>
    <col min="3" max="3" width="22.6640625" customWidth="1"/>
    <col min="4" max="4" width="55.6640625" style="9" customWidth="1"/>
    <col min="5" max="5" width="12.109375" customWidth="1"/>
    <col min="6" max="6" width="15" customWidth="1"/>
  </cols>
  <sheetData>
    <row r="1" spans="1:11" ht="15.6" x14ac:dyDescent="0.3">
      <c r="A1" s="2" t="s">
        <v>0</v>
      </c>
      <c r="B1" s="2" t="s">
        <v>1</v>
      </c>
      <c r="C1" s="2" t="s">
        <v>2</v>
      </c>
      <c r="D1" s="8" t="s">
        <v>3</v>
      </c>
      <c r="E1" s="2" t="s">
        <v>4</v>
      </c>
      <c r="F1" s="2" t="s">
        <v>5</v>
      </c>
    </row>
    <row r="2" spans="1:11" x14ac:dyDescent="0.3">
      <c r="A2" s="10" t="s">
        <v>6</v>
      </c>
      <c r="B2" s="10" t="s">
        <v>7</v>
      </c>
      <c r="C2" s="10"/>
      <c r="D2" s="11" t="s">
        <v>8</v>
      </c>
      <c r="E2" s="10"/>
    </row>
    <row r="3" spans="1:11" x14ac:dyDescent="0.3">
      <c r="A3" s="5" t="s">
        <v>9</v>
      </c>
      <c r="B3" s="5" t="s">
        <v>7</v>
      </c>
      <c r="C3" s="5"/>
      <c r="D3" s="7" t="s">
        <v>10</v>
      </c>
      <c r="E3" s="6">
        <v>5</v>
      </c>
    </row>
    <row r="4" spans="1:11" x14ac:dyDescent="0.3">
      <c r="A4" s="5" t="s">
        <v>11</v>
      </c>
      <c r="B4" s="5" t="s">
        <v>7</v>
      </c>
      <c r="C4" s="5"/>
      <c r="D4" s="7" t="s">
        <v>12</v>
      </c>
      <c r="E4" s="6">
        <v>8</v>
      </c>
      <c r="H4" s="3" t="s">
        <v>13</v>
      </c>
      <c r="I4" s="3" t="s">
        <v>14</v>
      </c>
      <c r="J4" s="3" t="s">
        <v>15</v>
      </c>
      <c r="K4" s="3" t="s">
        <v>16</v>
      </c>
    </row>
    <row r="5" spans="1:11" x14ac:dyDescent="0.3">
      <c r="A5" s="5" t="s">
        <v>17</v>
      </c>
      <c r="B5" s="5" t="s">
        <v>7</v>
      </c>
      <c r="C5" s="5"/>
      <c r="D5" s="7" t="s">
        <v>18</v>
      </c>
      <c r="E5" s="6">
        <v>5</v>
      </c>
      <c r="H5" s="3">
        <v>5</v>
      </c>
      <c r="I5" s="3">
        <v>8</v>
      </c>
      <c r="J5" s="3">
        <f>(H5*I5)</f>
        <v>40</v>
      </c>
      <c r="K5" s="3">
        <f>(J5*16)</f>
        <v>640</v>
      </c>
    </row>
    <row r="6" spans="1:11" x14ac:dyDescent="0.3">
      <c r="A6" s="5" t="s">
        <v>19</v>
      </c>
      <c r="B6" s="5" t="s">
        <v>7</v>
      </c>
      <c r="C6" s="5"/>
      <c r="D6" s="7" t="s">
        <v>20</v>
      </c>
      <c r="E6" s="6">
        <v>8</v>
      </c>
      <c r="H6" s="3">
        <v>8</v>
      </c>
      <c r="I6" s="3">
        <v>5</v>
      </c>
      <c r="J6" s="3">
        <f t="shared" ref="J6:J7" si="0">(H6*I6)</f>
        <v>40</v>
      </c>
      <c r="K6" s="3">
        <f>(J6*24)</f>
        <v>960</v>
      </c>
    </row>
    <row r="7" spans="1:11" x14ac:dyDescent="0.3">
      <c r="A7" s="5" t="s">
        <v>21</v>
      </c>
      <c r="B7" s="5" t="s">
        <v>7</v>
      </c>
      <c r="C7" s="5" t="s">
        <v>22</v>
      </c>
      <c r="D7" s="7" t="s">
        <v>23</v>
      </c>
      <c r="E7" s="6">
        <v>3</v>
      </c>
      <c r="H7" s="3">
        <v>3</v>
      </c>
      <c r="I7" s="3">
        <v>1</v>
      </c>
      <c r="J7" s="3">
        <f t="shared" si="0"/>
        <v>3</v>
      </c>
      <c r="K7" s="3">
        <f>(J7*8)</f>
        <v>24</v>
      </c>
    </row>
    <row r="8" spans="1:11" x14ac:dyDescent="0.3">
      <c r="A8" t="s">
        <v>24</v>
      </c>
      <c r="B8" t="s">
        <v>7</v>
      </c>
      <c r="C8" t="s">
        <v>22</v>
      </c>
      <c r="D8" s="9" t="s">
        <v>25</v>
      </c>
      <c r="E8" s="4"/>
      <c r="K8" s="1">
        <f>SUM(K5:K7)</f>
        <v>1624</v>
      </c>
    </row>
    <row r="9" spans="1:11" x14ac:dyDescent="0.3">
      <c r="A9" t="s">
        <v>26</v>
      </c>
      <c r="B9" t="s">
        <v>7</v>
      </c>
      <c r="C9" t="s">
        <v>22</v>
      </c>
      <c r="D9" s="9" t="s">
        <v>27</v>
      </c>
      <c r="E9" s="4"/>
    </row>
    <row r="10" spans="1:11" x14ac:dyDescent="0.3">
      <c r="A10" t="s">
        <v>28</v>
      </c>
      <c r="B10" t="s">
        <v>7</v>
      </c>
      <c r="C10" t="s">
        <v>22</v>
      </c>
      <c r="D10" s="9" t="s">
        <v>29</v>
      </c>
      <c r="E10" s="4"/>
    </row>
    <row r="11" spans="1:11" x14ac:dyDescent="0.3">
      <c r="A11" t="s">
        <v>30</v>
      </c>
      <c r="B11" t="s">
        <v>7</v>
      </c>
      <c r="C11" t="s">
        <v>31</v>
      </c>
      <c r="D11" s="9" t="s">
        <v>32</v>
      </c>
      <c r="E11" s="4">
        <v>8</v>
      </c>
    </row>
    <row r="12" spans="1:11" x14ac:dyDescent="0.3">
      <c r="A12" s="5" t="s">
        <v>33</v>
      </c>
      <c r="B12" s="5" t="s">
        <v>7</v>
      </c>
      <c r="C12" s="5" t="s">
        <v>34</v>
      </c>
      <c r="D12" s="7" t="s">
        <v>35</v>
      </c>
      <c r="E12" s="6">
        <v>5</v>
      </c>
    </row>
    <row r="13" spans="1:11" x14ac:dyDescent="0.3">
      <c r="A13" t="s">
        <v>36</v>
      </c>
      <c r="B13" t="s">
        <v>7</v>
      </c>
      <c r="C13" t="s">
        <v>34</v>
      </c>
      <c r="D13" s="9" t="s">
        <v>37</v>
      </c>
      <c r="E13" s="4">
        <v>8</v>
      </c>
      <c r="H13">
        <v>5</v>
      </c>
      <c r="I13">
        <v>5</v>
      </c>
      <c r="J13">
        <v>25</v>
      </c>
      <c r="K13">
        <v>400</v>
      </c>
    </row>
    <row r="14" spans="1:11" x14ac:dyDescent="0.3">
      <c r="A14" s="5" t="s">
        <v>38</v>
      </c>
      <c r="B14" s="5" t="s">
        <v>7</v>
      </c>
      <c r="C14" s="5" t="s">
        <v>34</v>
      </c>
      <c r="D14" s="7" t="s">
        <v>39</v>
      </c>
      <c r="E14" s="6">
        <v>5</v>
      </c>
      <c r="H14">
        <v>8</v>
      </c>
      <c r="I14">
        <v>2</v>
      </c>
      <c r="J14">
        <v>16</v>
      </c>
      <c r="K14">
        <v>384</v>
      </c>
    </row>
    <row r="15" spans="1:11" x14ac:dyDescent="0.3">
      <c r="A15" s="5" t="s">
        <v>40</v>
      </c>
      <c r="B15" s="5" t="s">
        <v>7</v>
      </c>
      <c r="C15" s="5" t="s">
        <v>34</v>
      </c>
      <c r="D15" s="7" t="s">
        <v>41</v>
      </c>
      <c r="E15" s="6">
        <v>5</v>
      </c>
      <c r="H15">
        <v>3</v>
      </c>
      <c r="I15">
        <v>1</v>
      </c>
      <c r="J15">
        <v>3</v>
      </c>
      <c r="K15">
        <v>24</v>
      </c>
    </row>
    <row r="16" spans="1:11" x14ac:dyDescent="0.3">
      <c r="A16" t="s">
        <v>42</v>
      </c>
      <c r="B16" t="s">
        <v>7</v>
      </c>
      <c r="C16" t="s">
        <v>34</v>
      </c>
      <c r="D16" s="9" t="s">
        <v>43</v>
      </c>
      <c r="E16" s="4">
        <v>5</v>
      </c>
      <c r="K16">
        <f>SUM(K13:K15)</f>
        <v>808</v>
      </c>
    </row>
    <row r="17" spans="1:5" x14ac:dyDescent="0.3">
      <c r="A17" t="s">
        <v>44</v>
      </c>
      <c r="B17" t="s">
        <v>7</v>
      </c>
      <c r="C17" t="s">
        <v>34</v>
      </c>
      <c r="D17" s="9" t="s">
        <v>45</v>
      </c>
      <c r="E17" s="4">
        <v>8</v>
      </c>
    </row>
    <row r="18" spans="1:5" x14ac:dyDescent="0.3">
      <c r="A18" t="s">
        <v>46</v>
      </c>
      <c r="B18" t="s">
        <v>7</v>
      </c>
      <c r="C18" t="s">
        <v>34</v>
      </c>
      <c r="D18" s="9" t="s">
        <v>47</v>
      </c>
      <c r="E18" s="4">
        <v>5</v>
      </c>
    </row>
    <row r="19" spans="1:5" x14ac:dyDescent="0.3">
      <c r="A19" t="s">
        <v>48</v>
      </c>
      <c r="B19" t="s">
        <v>7</v>
      </c>
      <c r="C19" t="s">
        <v>34</v>
      </c>
      <c r="D19" s="9" t="s">
        <v>49</v>
      </c>
      <c r="E19" s="4">
        <v>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E3564-D8B1-4C08-A0AB-5BCA288ABFB4}">
  <dimension ref="A1:G49"/>
  <sheetViews>
    <sheetView topLeftCell="A4" zoomScale="70" zoomScaleNormal="70" workbookViewId="0">
      <selection activeCell="F5" sqref="F5"/>
    </sheetView>
  </sheetViews>
  <sheetFormatPr defaultRowHeight="14.4" x14ac:dyDescent="0.3"/>
  <cols>
    <col min="1" max="1" width="34.5546875" customWidth="1"/>
    <col min="2" max="2" width="34.88671875" style="4" customWidth="1"/>
    <col min="3" max="3" width="33.109375" style="4" customWidth="1"/>
    <col min="4" max="4" width="11.6640625" style="4" customWidth="1"/>
    <col min="5" max="5" width="15.5546875" style="4" customWidth="1"/>
    <col min="6" max="6" width="42.109375" customWidth="1"/>
    <col min="7" max="7" width="34.109375" customWidth="1"/>
    <col min="8" max="8" width="18.88671875" customWidth="1"/>
  </cols>
  <sheetData>
    <row r="1" spans="1:7" ht="45" customHeight="1" x14ac:dyDescent="0.3">
      <c r="A1" s="19" t="s">
        <v>424</v>
      </c>
      <c r="B1" s="71" t="s">
        <v>261</v>
      </c>
      <c r="C1" s="71" t="s">
        <v>262</v>
      </c>
      <c r="D1" s="71" t="s">
        <v>389</v>
      </c>
      <c r="E1" s="71" t="s">
        <v>390</v>
      </c>
      <c r="F1" s="19" t="s">
        <v>52</v>
      </c>
    </row>
    <row r="2" spans="1:7" ht="210.6" customHeight="1" x14ac:dyDescent="0.3">
      <c r="A2" s="51" t="s">
        <v>325</v>
      </c>
      <c r="B2" s="108" t="s">
        <v>462</v>
      </c>
      <c r="C2" s="48"/>
      <c r="D2" s="48"/>
      <c r="E2" s="48"/>
      <c r="F2" s="47" t="s">
        <v>475</v>
      </c>
    </row>
    <row r="3" spans="1:7" ht="316.8" x14ac:dyDescent="0.3">
      <c r="A3" s="49" t="s">
        <v>356</v>
      </c>
      <c r="B3" s="108" t="s">
        <v>426</v>
      </c>
      <c r="C3" s="48">
        <v>23</v>
      </c>
      <c r="D3" s="48">
        <v>8</v>
      </c>
      <c r="E3" s="48">
        <v>3</v>
      </c>
      <c r="F3" s="47" t="s">
        <v>472</v>
      </c>
    </row>
    <row r="4" spans="1:7" ht="183" customHeight="1" x14ac:dyDescent="0.3">
      <c r="A4" s="49" t="s">
        <v>357</v>
      </c>
      <c r="B4" s="108" t="s">
        <v>425</v>
      </c>
      <c r="C4" s="48">
        <v>39</v>
      </c>
      <c r="D4" s="48">
        <v>5</v>
      </c>
      <c r="E4" s="48">
        <v>5</v>
      </c>
      <c r="F4" s="47" t="s">
        <v>469</v>
      </c>
    </row>
    <row r="5" spans="1:7" ht="180" customHeight="1" x14ac:dyDescent="0.3">
      <c r="A5" s="49" t="s">
        <v>332</v>
      </c>
      <c r="B5" s="108" t="s">
        <v>429</v>
      </c>
      <c r="C5" s="48">
        <v>24</v>
      </c>
      <c r="D5" s="48">
        <v>8</v>
      </c>
      <c r="E5" s="48">
        <v>2</v>
      </c>
      <c r="F5" s="47" t="s">
        <v>428</v>
      </c>
    </row>
    <row r="6" spans="1:7" ht="180" customHeight="1" x14ac:dyDescent="0.3">
      <c r="A6" s="49" t="s">
        <v>427</v>
      </c>
      <c r="B6" s="108" t="s">
        <v>430</v>
      </c>
      <c r="C6" s="48">
        <v>44</v>
      </c>
      <c r="D6" s="48"/>
      <c r="E6" s="48"/>
      <c r="F6" s="47" t="s">
        <v>473</v>
      </c>
    </row>
    <row r="7" spans="1:7" ht="206.4" customHeight="1" x14ac:dyDescent="0.3">
      <c r="A7" s="52" t="s">
        <v>377</v>
      </c>
      <c r="B7" s="104" t="s">
        <v>432</v>
      </c>
      <c r="C7" s="104">
        <v>34</v>
      </c>
      <c r="D7" s="104">
        <v>8</v>
      </c>
      <c r="E7" s="104"/>
      <c r="F7" s="30" t="s">
        <v>470</v>
      </c>
      <c r="G7" s="9" t="s">
        <v>471</v>
      </c>
    </row>
    <row r="8" spans="1:7" x14ac:dyDescent="0.3">
      <c r="A8" s="74"/>
      <c r="C8" s="72">
        <f>SUM(C2:C7)</f>
        <v>164</v>
      </c>
      <c r="D8" s="72">
        <f>SUM(D3:D6)</f>
        <v>21</v>
      </c>
      <c r="E8" s="72">
        <f>SUM(E3:E6)</f>
        <v>10</v>
      </c>
      <c r="F8" s="9" t="s">
        <v>300</v>
      </c>
    </row>
    <row r="9" spans="1:7" x14ac:dyDescent="0.3">
      <c r="A9" s="20"/>
    </row>
    <row r="10" spans="1:7" ht="15.6" x14ac:dyDescent="0.3">
      <c r="A10" s="77" t="s">
        <v>431</v>
      </c>
      <c r="C10" s="26"/>
      <c r="D10" s="26"/>
      <c r="E10" s="26"/>
    </row>
    <row r="11" spans="1:7" x14ac:dyDescent="0.3">
      <c r="A11" s="71" t="s">
        <v>385</v>
      </c>
      <c r="B11" s="71" t="s">
        <v>261</v>
      </c>
      <c r="C11" s="71" t="s">
        <v>4</v>
      </c>
      <c r="D11" s="71"/>
      <c r="E11" s="71"/>
      <c r="F11" s="19" t="s">
        <v>52</v>
      </c>
    </row>
    <row r="12" spans="1:7" ht="115.2" x14ac:dyDescent="0.3">
      <c r="A12" t="s">
        <v>433</v>
      </c>
      <c r="B12" s="13">
        <v>24</v>
      </c>
      <c r="C12" s="13">
        <v>3</v>
      </c>
      <c r="D12" s="13"/>
      <c r="E12" s="13"/>
      <c r="F12" s="30" t="s">
        <v>448</v>
      </c>
    </row>
    <row r="13" spans="1:7" ht="57.6" x14ac:dyDescent="0.3">
      <c r="A13" s="12" t="s">
        <v>434</v>
      </c>
      <c r="B13" s="13">
        <v>16</v>
      </c>
      <c r="C13" s="13">
        <v>2</v>
      </c>
      <c r="D13" s="13"/>
      <c r="E13" s="13"/>
      <c r="F13" s="30" t="s">
        <v>446</v>
      </c>
    </row>
    <row r="14" spans="1:7" ht="172.8" x14ac:dyDescent="0.3">
      <c r="A14" s="32" t="s">
        <v>435</v>
      </c>
      <c r="B14" s="33">
        <v>24</v>
      </c>
      <c r="C14" s="33">
        <v>3</v>
      </c>
      <c r="D14" s="33"/>
      <c r="E14" s="33"/>
      <c r="F14" s="32" t="s">
        <v>468</v>
      </c>
    </row>
    <row r="15" spans="1:7" ht="187.2" x14ac:dyDescent="0.3">
      <c r="A15" s="12" t="s">
        <v>444</v>
      </c>
      <c r="B15" s="13">
        <v>20</v>
      </c>
      <c r="C15" s="13">
        <v>3</v>
      </c>
      <c r="D15" s="13"/>
      <c r="E15" s="13"/>
      <c r="F15" s="30" t="s">
        <v>467</v>
      </c>
    </row>
    <row r="16" spans="1:7" ht="363" customHeight="1" x14ac:dyDescent="0.3">
      <c r="A16" s="30" t="s">
        <v>461</v>
      </c>
      <c r="B16" s="105"/>
      <c r="C16" s="105">
        <v>13</v>
      </c>
      <c r="D16" s="105"/>
      <c r="E16" s="105"/>
      <c r="F16" s="30" t="s">
        <v>463</v>
      </c>
    </row>
    <row r="17" spans="1:7" ht="28.8" x14ac:dyDescent="0.3">
      <c r="A17" s="30" t="s">
        <v>460</v>
      </c>
      <c r="B17" s="105"/>
      <c r="C17" s="105"/>
      <c r="D17" s="105"/>
      <c r="E17" s="105"/>
      <c r="F17" s="30" t="s">
        <v>447</v>
      </c>
    </row>
    <row r="18" spans="1:7" x14ac:dyDescent="0.3">
      <c r="A18" s="103" t="s">
        <v>445</v>
      </c>
      <c r="B18" s="13"/>
      <c r="C18" s="13"/>
      <c r="D18" s="13"/>
      <c r="E18" s="13"/>
      <c r="F18" s="12"/>
    </row>
    <row r="19" spans="1:7" ht="72" x14ac:dyDescent="0.3">
      <c r="A19" s="12" t="s">
        <v>436</v>
      </c>
      <c r="B19" s="13">
        <v>64</v>
      </c>
      <c r="C19" s="13">
        <v>8</v>
      </c>
      <c r="D19" s="13"/>
      <c r="E19" s="13"/>
      <c r="F19" s="12" t="s">
        <v>474</v>
      </c>
    </row>
    <row r="20" spans="1:7" x14ac:dyDescent="0.3">
      <c r="A20" s="12" t="s">
        <v>437</v>
      </c>
      <c r="B20" s="13">
        <v>40</v>
      </c>
      <c r="C20" s="13">
        <v>5</v>
      </c>
      <c r="D20" s="13"/>
      <c r="E20" s="13"/>
      <c r="F20" s="3" t="s">
        <v>452</v>
      </c>
    </row>
    <row r="21" spans="1:7" x14ac:dyDescent="0.3">
      <c r="A21" s="12" t="s">
        <v>438</v>
      </c>
      <c r="B21" s="13">
        <v>40</v>
      </c>
      <c r="C21" s="13">
        <v>5</v>
      </c>
      <c r="D21" s="13"/>
      <c r="E21" s="13"/>
      <c r="F21" s="3" t="s">
        <v>453</v>
      </c>
    </row>
    <row r="22" spans="1:7" x14ac:dyDescent="0.3">
      <c r="A22" s="12" t="s">
        <v>449</v>
      </c>
      <c r="B22" s="13">
        <v>64</v>
      </c>
      <c r="C22" s="13">
        <v>8</v>
      </c>
      <c r="D22" s="13"/>
      <c r="E22" s="13"/>
      <c r="F22" s="3" t="s">
        <v>454</v>
      </c>
    </row>
    <row r="23" spans="1:7" x14ac:dyDescent="0.3">
      <c r="A23" s="12" t="s">
        <v>450</v>
      </c>
      <c r="B23" s="13">
        <v>64</v>
      </c>
      <c r="C23" s="13">
        <v>8</v>
      </c>
      <c r="D23" s="13"/>
      <c r="E23" s="13"/>
      <c r="F23" s="3" t="s">
        <v>455</v>
      </c>
    </row>
    <row r="24" spans="1:7" x14ac:dyDescent="0.3">
      <c r="A24" s="12" t="s">
        <v>439</v>
      </c>
      <c r="B24" s="13">
        <v>16</v>
      </c>
      <c r="C24" s="13">
        <v>2</v>
      </c>
      <c r="D24" s="13"/>
      <c r="E24" s="13"/>
      <c r="F24" s="3" t="s">
        <v>451</v>
      </c>
    </row>
    <row r="25" spans="1:7" x14ac:dyDescent="0.3">
      <c r="A25" s="12" t="s">
        <v>440</v>
      </c>
      <c r="B25" s="13">
        <v>104</v>
      </c>
      <c r="C25" s="13">
        <v>13</v>
      </c>
      <c r="D25" s="13"/>
      <c r="E25" s="13"/>
      <c r="F25" s="3" t="s">
        <v>457</v>
      </c>
    </row>
    <row r="26" spans="1:7" x14ac:dyDescent="0.3">
      <c r="A26" s="12" t="s">
        <v>441</v>
      </c>
      <c r="B26" s="13">
        <v>64</v>
      </c>
      <c r="C26" s="13">
        <v>8</v>
      </c>
      <c r="D26" s="13"/>
      <c r="E26" s="13"/>
      <c r="F26" s="3" t="s">
        <v>458</v>
      </c>
    </row>
    <row r="27" spans="1:7" ht="72" x14ac:dyDescent="0.3">
      <c r="A27" s="12" t="s">
        <v>442</v>
      </c>
      <c r="B27" s="13">
        <v>40</v>
      </c>
      <c r="C27" s="13">
        <v>5</v>
      </c>
      <c r="D27" s="13"/>
      <c r="E27" s="13"/>
      <c r="F27" s="12" t="s">
        <v>459</v>
      </c>
      <c r="G27" t="s">
        <v>464</v>
      </c>
    </row>
    <row r="28" spans="1:7" x14ac:dyDescent="0.3">
      <c r="A28" s="12" t="s">
        <v>443</v>
      </c>
      <c r="B28" s="13">
        <v>64</v>
      </c>
      <c r="C28" s="13">
        <v>8</v>
      </c>
      <c r="D28" s="13"/>
      <c r="E28" s="13"/>
      <c r="F28" s="3" t="s">
        <v>456</v>
      </c>
    </row>
    <row r="29" spans="1:7" x14ac:dyDescent="0.3">
      <c r="A29" s="12"/>
      <c r="B29" s="13"/>
      <c r="C29" s="13"/>
      <c r="D29" s="13"/>
      <c r="E29" s="13"/>
      <c r="F29" s="3"/>
    </row>
    <row r="30" spans="1:7" x14ac:dyDescent="0.3">
      <c r="A30" s="12"/>
      <c r="B30" s="13"/>
      <c r="C30" s="13"/>
      <c r="D30" s="13"/>
      <c r="E30" s="13"/>
      <c r="F30" s="3"/>
    </row>
    <row r="31" spans="1:7" ht="28.8" x14ac:dyDescent="0.3">
      <c r="A31" s="12" t="s">
        <v>465</v>
      </c>
      <c r="B31" s="13"/>
      <c r="C31" s="13"/>
      <c r="D31" s="13"/>
      <c r="E31" s="13"/>
      <c r="F31" s="3" t="s">
        <v>398</v>
      </c>
    </row>
    <row r="32" spans="1:7" x14ac:dyDescent="0.3">
      <c r="A32" s="12" t="s">
        <v>383</v>
      </c>
      <c r="B32" s="13"/>
      <c r="C32" s="13"/>
      <c r="D32" s="13"/>
      <c r="E32" s="13"/>
      <c r="F32" s="3"/>
    </row>
    <row r="33" spans="1:6" x14ac:dyDescent="0.3">
      <c r="A33" s="12" t="s">
        <v>399</v>
      </c>
      <c r="B33" s="13"/>
      <c r="C33" s="13"/>
      <c r="D33" s="13"/>
      <c r="E33" s="13"/>
      <c r="F33" s="3" t="s">
        <v>400</v>
      </c>
    </row>
    <row r="34" spans="1:6" ht="28.8" x14ac:dyDescent="0.3">
      <c r="A34" s="12" t="s">
        <v>334</v>
      </c>
      <c r="B34" s="13"/>
      <c r="C34" s="13"/>
      <c r="D34" s="13"/>
      <c r="E34" s="13"/>
      <c r="F34" s="3"/>
    </row>
    <row r="35" spans="1:6" ht="28.8" x14ac:dyDescent="0.3">
      <c r="A35" s="12" t="s">
        <v>466</v>
      </c>
      <c r="B35" s="13"/>
      <c r="C35" s="13"/>
      <c r="D35" s="13"/>
      <c r="E35" s="13"/>
      <c r="F35" s="3"/>
    </row>
    <row r="36" spans="1:6" x14ac:dyDescent="0.3">
      <c r="A36" s="12"/>
      <c r="B36" s="13"/>
      <c r="C36" s="13"/>
      <c r="D36" s="13"/>
      <c r="E36" s="13"/>
      <c r="F36" s="3"/>
    </row>
    <row r="37" spans="1:6" x14ac:dyDescent="0.3">
      <c r="A37" s="12"/>
      <c r="B37" s="13"/>
      <c r="C37" s="13"/>
      <c r="D37" s="13"/>
      <c r="E37" s="13"/>
      <c r="F37" s="3"/>
    </row>
    <row r="38" spans="1:6" x14ac:dyDescent="0.3">
      <c r="A38" s="3"/>
      <c r="B38" s="13"/>
      <c r="C38" s="13"/>
      <c r="D38" s="13"/>
      <c r="E38" s="13"/>
      <c r="F38" s="3"/>
    </row>
    <row r="39" spans="1:6" x14ac:dyDescent="0.3">
      <c r="A39" s="3"/>
      <c r="B39" s="90">
        <f>SUM(B12:B38)</f>
        <v>644</v>
      </c>
      <c r="C39" s="90">
        <f>SUM(C12:C38)</f>
        <v>94</v>
      </c>
      <c r="D39" s="90"/>
      <c r="E39" s="90"/>
      <c r="F39" s="3"/>
    </row>
    <row r="42" spans="1:6" ht="18" x14ac:dyDescent="0.35">
      <c r="A42" s="96" t="s">
        <v>335</v>
      </c>
    </row>
    <row r="43" spans="1:6" x14ac:dyDescent="0.3">
      <c r="A43" t="s">
        <v>336</v>
      </c>
      <c r="F43" s="5" t="s">
        <v>123</v>
      </c>
    </row>
    <row r="44" spans="1:6" ht="27" customHeight="1" x14ac:dyDescent="0.3">
      <c r="A44" t="s">
        <v>338</v>
      </c>
      <c r="F44" s="66" t="s">
        <v>212</v>
      </c>
    </row>
    <row r="45" spans="1:6" x14ac:dyDescent="0.3">
      <c r="A45" t="s">
        <v>371</v>
      </c>
      <c r="F45" s="5" t="s">
        <v>123</v>
      </c>
    </row>
    <row r="46" spans="1:6" x14ac:dyDescent="0.3">
      <c r="A46" t="s">
        <v>374</v>
      </c>
      <c r="F46" s="5" t="s">
        <v>123</v>
      </c>
    </row>
    <row r="47" spans="1:6" x14ac:dyDescent="0.3">
      <c r="A47" t="s">
        <v>372</v>
      </c>
      <c r="F47" s="5" t="s">
        <v>123</v>
      </c>
    </row>
    <row r="48" spans="1:6" x14ac:dyDescent="0.3">
      <c r="A48" t="s">
        <v>373</v>
      </c>
      <c r="F48" s="5" t="s">
        <v>123</v>
      </c>
    </row>
    <row r="49" spans="1:6" x14ac:dyDescent="0.3">
      <c r="A49" t="s">
        <v>401</v>
      </c>
      <c r="F49" s="5" t="s">
        <v>123</v>
      </c>
    </row>
  </sheetData>
  <hyperlinks>
    <hyperlink ref="A7" r:id="rId1" display="https://seu30.gdc-leinf01.t-systems.com/jira/browse/LOGBUS-26869" xr:uid="{39927A1E-DAC8-4251-9DA1-CC9F5DC75F42}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BD7DB-DC70-40B3-8C42-8CE0B3E20C41}">
  <dimension ref="A1:G37"/>
  <sheetViews>
    <sheetView tabSelected="1" zoomScale="85" zoomScaleNormal="85" workbookViewId="0">
      <pane ySplit="1" topLeftCell="A5" activePane="bottomLeft" state="frozen"/>
      <selection pane="bottomLeft" activeCell="E5" sqref="E5"/>
    </sheetView>
  </sheetViews>
  <sheetFormatPr defaultRowHeight="14.4" x14ac:dyDescent="0.3"/>
  <cols>
    <col min="1" max="1" width="38.109375" bestFit="1" customWidth="1"/>
    <col min="2" max="2" width="34.88671875" style="4" customWidth="1"/>
    <col min="3" max="3" width="33.109375" style="4" customWidth="1"/>
    <col min="4" max="4" width="11.6640625" style="4" customWidth="1"/>
    <col min="5" max="5" width="15.5546875" style="4" customWidth="1"/>
    <col min="6" max="6" width="42.109375" customWidth="1"/>
    <col min="7" max="7" width="34.109375" customWidth="1"/>
    <col min="8" max="8" width="18.88671875" customWidth="1"/>
  </cols>
  <sheetData>
    <row r="1" spans="1:7" ht="45" customHeight="1" x14ac:dyDescent="0.3">
      <c r="A1" s="19" t="s">
        <v>476</v>
      </c>
      <c r="B1" s="71" t="s">
        <v>261</v>
      </c>
      <c r="C1" s="71" t="s">
        <v>262</v>
      </c>
      <c r="D1" s="71" t="s">
        <v>389</v>
      </c>
      <c r="E1" s="71" t="s">
        <v>390</v>
      </c>
      <c r="F1" s="19" t="s">
        <v>52</v>
      </c>
    </row>
    <row r="2" spans="1:7" ht="210.6" customHeight="1" x14ac:dyDescent="0.3">
      <c r="A2" s="52" t="s">
        <v>325</v>
      </c>
      <c r="B2" s="106" t="s">
        <v>477</v>
      </c>
      <c r="C2" s="107">
        <v>2</v>
      </c>
      <c r="D2" s="107">
        <v>13</v>
      </c>
      <c r="E2" s="107">
        <v>1</v>
      </c>
      <c r="F2" s="30" t="s">
        <v>511</v>
      </c>
    </row>
    <row r="3" spans="1:7" ht="144" x14ac:dyDescent="0.3">
      <c r="A3" s="34" t="s">
        <v>356</v>
      </c>
      <c r="B3" s="109" t="s">
        <v>478</v>
      </c>
      <c r="C3" s="110">
        <v>28</v>
      </c>
      <c r="D3" s="110">
        <v>8</v>
      </c>
      <c r="E3" s="110">
        <v>5</v>
      </c>
      <c r="F3" s="30" t="s">
        <v>512</v>
      </c>
    </row>
    <row r="4" spans="1:7" ht="183" customHeight="1" x14ac:dyDescent="0.3">
      <c r="A4" s="34" t="s">
        <v>357</v>
      </c>
      <c r="B4" s="109" t="s">
        <v>479</v>
      </c>
      <c r="C4" s="110">
        <v>28</v>
      </c>
      <c r="D4" s="110">
        <v>5</v>
      </c>
      <c r="E4" s="110">
        <v>5</v>
      </c>
      <c r="F4" s="30" t="s">
        <v>513</v>
      </c>
    </row>
    <row r="5" spans="1:7" ht="180" customHeight="1" x14ac:dyDescent="0.3">
      <c r="A5" s="79" t="s">
        <v>332</v>
      </c>
      <c r="B5" s="112" t="s">
        <v>429</v>
      </c>
      <c r="C5" s="89">
        <v>24</v>
      </c>
      <c r="D5" s="89">
        <v>8</v>
      </c>
      <c r="E5" s="89">
        <v>2</v>
      </c>
      <c r="F5" s="113" t="s">
        <v>514</v>
      </c>
      <c r="G5" t="s">
        <v>523</v>
      </c>
    </row>
    <row r="6" spans="1:7" ht="180" customHeight="1" x14ac:dyDescent="0.3">
      <c r="A6" s="79" t="s">
        <v>427</v>
      </c>
      <c r="B6" s="112" t="s">
        <v>480</v>
      </c>
      <c r="C6" s="89">
        <v>36</v>
      </c>
      <c r="D6" s="89">
        <v>8</v>
      </c>
      <c r="E6" s="89">
        <v>8</v>
      </c>
      <c r="F6" s="113" t="s">
        <v>515</v>
      </c>
      <c r="G6" t="s">
        <v>523</v>
      </c>
    </row>
    <row r="7" spans="1:7" ht="180" customHeight="1" x14ac:dyDescent="0.3">
      <c r="A7" s="40" t="s">
        <v>435</v>
      </c>
      <c r="B7" s="41" t="s">
        <v>481</v>
      </c>
      <c r="C7" s="41">
        <v>3</v>
      </c>
      <c r="D7" s="41">
        <v>3</v>
      </c>
      <c r="E7" s="41">
        <v>3</v>
      </c>
      <c r="F7" s="40" t="s">
        <v>497</v>
      </c>
      <c r="G7" t="s">
        <v>523</v>
      </c>
    </row>
    <row r="8" spans="1:7" ht="172.8" x14ac:dyDescent="0.3">
      <c r="A8" s="113" t="s">
        <v>436</v>
      </c>
      <c r="B8" s="112" t="s">
        <v>482</v>
      </c>
      <c r="C8" s="89">
        <v>64</v>
      </c>
      <c r="D8" s="89">
        <v>8</v>
      </c>
      <c r="E8" s="89">
        <v>1</v>
      </c>
      <c r="F8" s="113" t="s">
        <v>516</v>
      </c>
    </row>
    <row r="9" spans="1:7" ht="28.8" x14ac:dyDescent="0.3">
      <c r="A9" s="12" t="s">
        <v>437</v>
      </c>
      <c r="B9" s="13"/>
      <c r="C9" s="13">
        <v>40</v>
      </c>
      <c r="D9" s="13">
        <v>5</v>
      </c>
      <c r="E9" s="13"/>
      <c r="F9" s="12" t="s">
        <v>504</v>
      </c>
    </row>
    <row r="10" spans="1:7" ht="57.6" x14ac:dyDescent="0.3">
      <c r="A10" s="12" t="s">
        <v>438</v>
      </c>
      <c r="B10" s="13"/>
      <c r="C10" s="13">
        <v>40</v>
      </c>
      <c r="D10" s="13">
        <v>5</v>
      </c>
      <c r="E10" s="13"/>
      <c r="F10" s="12" t="s">
        <v>517</v>
      </c>
    </row>
    <row r="11" spans="1:7" ht="43.2" x14ac:dyDescent="0.3">
      <c r="A11" s="12" t="s">
        <v>483</v>
      </c>
      <c r="B11" s="13"/>
      <c r="C11" s="13">
        <v>64</v>
      </c>
      <c r="D11" s="13">
        <v>8</v>
      </c>
      <c r="E11" s="13"/>
      <c r="F11" s="12" t="s">
        <v>518</v>
      </c>
    </row>
    <row r="12" spans="1:7" ht="57.6" x14ac:dyDescent="0.3">
      <c r="A12" s="12" t="s">
        <v>484</v>
      </c>
      <c r="B12" s="13" t="s">
        <v>505</v>
      </c>
      <c r="C12" s="13">
        <v>64</v>
      </c>
      <c r="D12" s="13">
        <v>8</v>
      </c>
      <c r="E12" s="13"/>
      <c r="F12" s="12" t="s">
        <v>519</v>
      </c>
    </row>
    <row r="13" spans="1:7" x14ac:dyDescent="0.3">
      <c r="A13" s="12" t="s">
        <v>485</v>
      </c>
      <c r="B13" s="13"/>
      <c r="C13" s="13">
        <v>16</v>
      </c>
      <c r="D13" s="13">
        <v>2</v>
      </c>
      <c r="E13" s="13"/>
      <c r="F13" s="3" t="s">
        <v>451</v>
      </c>
    </row>
    <row r="14" spans="1:7" x14ac:dyDescent="0.3">
      <c r="A14" s="12" t="s">
        <v>486</v>
      </c>
      <c r="B14" s="13"/>
      <c r="C14" s="13">
        <v>104</v>
      </c>
      <c r="D14" s="13">
        <v>13</v>
      </c>
      <c r="E14" s="13"/>
      <c r="F14" s="3" t="s">
        <v>506</v>
      </c>
    </row>
    <row r="15" spans="1:7" ht="28.8" x14ac:dyDescent="0.3">
      <c r="A15" s="12" t="s">
        <v>487</v>
      </c>
      <c r="B15" s="13"/>
      <c r="C15" s="13">
        <v>64</v>
      </c>
      <c r="D15" s="13">
        <v>8</v>
      </c>
      <c r="E15" s="13"/>
      <c r="F15" s="12" t="s">
        <v>498</v>
      </c>
    </row>
    <row r="16" spans="1:7" ht="72" x14ac:dyDescent="0.3">
      <c r="A16" s="12" t="s">
        <v>488</v>
      </c>
      <c r="B16" s="13"/>
      <c r="C16" s="13">
        <v>40</v>
      </c>
      <c r="D16" s="13">
        <v>5</v>
      </c>
      <c r="E16" s="13"/>
      <c r="F16" s="12" t="s">
        <v>499</v>
      </c>
    </row>
    <row r="17" spans="1:6" x14ac:dyDescent="0.3">
      <c r="A17" s="12" t="s">
        <v>489</v>
      </c>
      <c r="B17" s="13"/>
      <c r="C17" s="13">
        <v>64</v>
      </c>
      <c r="D17" s="13">
        <v>8</v>
      </c>
      <c r="E17" s="13"/>
      <c r="F17" s="3" t="s">
        <v>456</v>
      </c>
    </row>
    <row r="18" spans="1:6" x14ac:dyDescent="0.3">
      <c r="A18" s="3"/>
      <c r="B18" s="13"/>
      <c r="C18" s="13"/>
      <c r="D18" s="13"/>
      <c r="E18" s="13"/>
      <c r="F18" s="3"/>
    </row>
    <row r="19" spans="1:6" x14ac:dyDescent="0.3">
      <c r="A19" s="3"/>
      <c r="C19" s="90">
        <f>SUM(C2:C18)</f>
        <v>681</v>
      </c>
      <c r="D19" s="90">
        <f>SUM(D2:D18)</f>
        <v>115</v>
      </c>
      <c r="E19" s="90">
        <f>SUM(E2:E18)</f>
        <v>25</v>
      </c>
      <c r="F19" s="90"/>
    </row>
    <row r="21" spans="1:6" ht="15.6" x14ac:dyDescent="0.3">
      <c r="A21" s="77" t="s">
        <v>490</v>
      </c>
      <c r="C21" s="26"/>
      <c r="D21" s="26"/>
      <c r="E21" s="26"/>
    </row>
    <row r="22" spans="1:6" x14ac:dyDescent="0.3">
      <c r="A22" s="71" t="s">
        <v>385</v>
      </c>
      <c r="B22" s="71" t="s">
        <v>261</v>
      </c>
      <c r="C22" s="71" t="s">
        <v>4</v>
      </c>
      <c r="D22" s="71"/>
      <c r="E22" s="71"/>
      <c r="F22" s="19" t="s">
        <v>52</v>
      </c>
    </row>
    <row r="23" spans="1:6" ht="28.8" x14ac:dyDescent="0.3">
      <c r="A23" s="9" t="s">
        <v>493</v>
      </c>
      <c r="B23" s="4">
        <v>24</v>
      </c>
      <c r="C23" s="4">
        <v>3</v>
      </c>
    </row>
    <row r="24" spans="1:6" x14ac:dyDescent="0.3">
      <c r="A24" t="s">
        <v>525</v>
      </c>
      <c r="F24" t="s">
        <v>104</v>
      </c>
    </row>
    <row r="25" spans="1:6" ht="43.2" x14ac:dyDescent="0.3">
      <c r="A25" t="s">
        <v>526</v>
      </c>
      <c r="B25" s="4">
        <v>16</v>
      </c>
      <c r="C25" s="4">
        <v>3</v>
      </c>
      <c r="F25" s="9" t="s">
        <v>500</v>
      </c>
    </row>
    <row r="26" spans="1:6" ht="43.2" x14ac:dyDescent="0.3">
      <c r="A26" t="s">
        <v>494</v>
      </c>
      <c r="B26" s="4">
        <v>20</v>
      </c>
      <c r="C26" s="4">
        <v>3</v>
      </c>
      <c r="F26" s="9" t="s">
        <v>520</v>
      </c>
    </row>
    <row r="27" spans="1:6" ht="28.8" x14ac:dyDescent="0.3">
      <c r="A27" s="9" t="s">
        <v>507</v>
      </c>
      <c r="F27" s="9"/>
    </row>
    <row r="28" spans="1:6" ht="86.4" x14ac:dyDescent="0.3">
      <c r="A28" t="s">
        <v>501</v>
      </c>
      <c r="F28" s="9" t="s">
        <v>508</v>
      </c>
    </row>
    <row r="29" spans="1:6" ht="28.8" x14ac:dyDescent="0.3">
      <c r="A29" t="s">
        <v>502</v>
      </c>
      <c r="F29" s="9" t="s">
        <v>503</v>
      </c>
    </row>
    <row r="30" spans="1:6" x14ac:dyDescent="0.3">
      <c r="A30" t="s">
        <v>524</v>
      </c>
      <c r="F30" s="9"/>
    </row>
    <row r="31" spans="1:6" x14ac:dyDescent="0.3">
      <c r="A31" t="s">
        <v>509</v>
      </c>
      <c r="B31" s="4">
        <v>24</v>
      </c>
      <c r="C31" s="4">
        <v>3</v>
      </c>
    </row>
    <row r="32" spans="1:6" x14ac:dyDescent="0.3">
      <c r="A32" t="s">
        <v>510</v>
      </c>
      <c r="B32" s="4">
        <v>24</v>
      </c>
      <c r="C32" s="4">
        <v>3</v>
      </c>
    </row>
    <row r="33" spans="1:6" x14ac:dyDescent="0.3">
      <c r="A33" s="111" t="s">
        <v>491</v>
      </c>
      <c r="B33" s="114">
        <v>64</v>
      </c>
      <c r="C33" s="114">
        <v>8</v>
      </c>
    </row>
    <row r="34" spans="1:6" x14ac:dyDescent="0.3">
      <c r="A34" s="111" t="s">
        <v>492</v>
      </c>
      <c r="B34" s="114">
        <v>40</v>
      </c>
      <c r="C34" s="114">
        <v>5</v>
      </c>
    </row>
    <row r="35" spans="1:6" ht="28.8" x14ac:dyDescent="0.3">
      <c r="A35" t="s">
        <v>495</v>
      </c>
      <c r="B35" s="4">
        <v>24</v>
      </c>
      <c r="C35" s="4">
        <v>3</v>
      </c>
      <c r="F35" s="9" t="s">
        <v>521</v>
      </c>
    </row>
    <row r="36" spans="1:6" ht="43.2" x14ac:dyDescent="0.3">
      <c r="A36" t="s">
        <v>496</v>
      </c>
      <c r="F36" s="9" t="s">
        <v>522</v>
      </c>
    </row>
    <row r="37" spans="1:6" x14ac:dyDescent="0.3">
      <c r="B37" s="26">
        <f>SUM(B23:B35)</f>
        <v>236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02EAD-DC74-4B7C-B04C-5569D888F469}">
  <dimension ref="A1:I34"/>
  <sheetViews>
    <sheetView topLeftCell="A13" zoomScaleNormal="100" workbookViewId="0">
      <selection activeCell="A16" sqref="A16"/>
    </sheetView>
  </sheetViews>
  <sheetFormatPr defaultRowHeight="14.4" x14ac:dyDescent="0.3"/>
  <cols>
    <col min="1" max="1" width="20.33203125" customWidth="1"/>
    <col min="2" max="2" width="30.6640625" customWidth="1"/>
    <col min="3" max="3" width="27.33203125" customWidth="1"/>
    <col min="4" max="4" width="43.109375" customWidth="1"/>
    <col min="5" max="5" width="14.33203125" customWidth="1"/>
    <col min="6" max="6" width="22.109375" customWidth="1"/>
    <col min="7" max="7" width="12.6640625" customWidth="1"/>
  </cols>
  <sheetData>
    <row r="1" spans="1:9" ht="19.2" customHeight="1" x14ac:dyDescent="0.3">
      <c r="A1" s="3"/>
      <c r="B1" s="19" t="s">
        <v>50</v>
      </c>
      <c r="C1" s="19" t="s">
        <v>4</v>
      </c>
    </row>
    <row r="2" spans="1:9" x14ac:dyDescent="0.3">
      <c r="A2" s="19" t="s">
        <v>51</v>
      </c>
      <c r="B2" s="19"/>
      <c r="C2" s="19"/>
      <c r="D2" s="22" t="s">
        <v>52</v>
      </c>
    </row>
    <row r="3" spans="1:9" ht="43.2" x14ac:dyDescent="0.3">
      <c r="A3" s="3" t="s">
        <v>9</v>
      </c>
      <c r="B3" s="12" t="s">
        <v>53</v>
      </c>
      <c r="C3" s="13">
        <v>3</v>
      </c>
      <c r="D3" s="9" t="s">
        <v>54</v>
      </c>
      <c r="H3" t="s">
        <v>55</v>
      </c>
      <c r="I3" t="s">
        <v>56</v>
      </c>
    </row>
    <row r="4" spans="1:9" ht="57.6" x14ac:dyDescent="0.3">
      <c r="A4" s="3" t="s">
        <v>11</v>
      </c>
      <c r="B4" s="12" t="s">
        <v>57</v>
      </c>
      <c r="C4" s="13">
        <v>8</v>
      </c>
      <c r="D4" s="9" t="s">
        <v>58</v>
      </c>
      <c r="G4" t="s">
        <v>59</v>
      </c>
      <c r="H4">
        <v>44</v>
      </c>
      <c r="I4">
        <v>36</v>
      </c>
    </row>
    <row r="5" spans="1:9" ht="43.2" x14ac:dyDescent="0.3">
      <c r="A5" s="3" t="s">
        <v>17</v>
      </c>
      <c r="B5" s="12" t="s">
        <v>60</v>
      </c>
      <c r="C5" s="13">
        <v>3</v>
      </c>
      <c r="D5" s="9" t="s">
        <v>61</v>
      </c>
      <c r="G5" t="s">
        <v>62</v>
      </c>
      <c r="H5">
        <v>60</v>
      </c>
      <c r="I5">
        <v>60</v>
      </c>
    </row>
    <row r="6" spans="1:9" ht="57.6" x14ac:dyDescent="0.3">
      <c r="A6" s="3" t="s">
        <v>19</v>
      </c>
      <c r="B6" s="12" t="s">
        <v>63</v>
      </c>
      <c r="C6" s="13">
        <v>5</v>
      </c>
      <c r="H6" s="1">
        <f>SUM(H4:H5)</f>
        <v>104</v>
      </c>
    </row>
    <row r="7" spans="1:9" ht="57.6" x14ac:dyDescent="0.3">
      <c r="A7" s="3" t="s">
        <v>21</v>
      </c>
      <c r="B7" s="12" t="s">
        <v>64</v>
      </c>
      <c r="C7" s="13">
        <v>2</v>
      </c>
    </row>
    <row r="8" spans="1:9" ht="57.6" x14ac:dyDescent="0.3">
      <c r="A8" s="3" t="s">
        <v>33</v>
      </c>
      <c r="B8" s="12" t="s">
        <v>65</v>
      </c>
      <c r="C8" s="13">
        <v>5</v>
      </c>
    </row>
    <row r="9" spans="1:9" ht="57.6" x14ac:dyDescent="0.3">
      <c r="A9" s="3" t="s">
        <v>38</v>
      </c>
      <c r="B9" s="12" t="s">
        <v>66</v>
      </c>
      <c r="C9" s="13">
        <v>5</v>
      </c>
    </row>
    <row r="10" spans="1:9" ht="57.6" x14ac:dyDescent="0.3">
      <c r="A10" s="3" t="s">
        <v>40</v>
      </c>
      <c r="B10" s="12" t="s">
        <v>67</v>
      </c>
      <c r="C10" s="13">
        <v>5</v>
      </c>
    </row>
    <row r="11" spans="1:9" x14ac:dyDescent="0.3">
      <c r="A11" s="1" t="s">
        <v>68</v>
      </c>
    </row>
    <row r="13" spans="1:9" ht="15.6" x14ac:dyDescent="0.3">
      <c r="A13" s="2" t="s">
        <v>0</v>
      </c>
      <c r="B13" s="2" t="s">
        <v>1</v>
      </c>
      <c r="C13" s="2" t="s">
        <v>2</v>
      </c>
      <c r="D13" s="8" t="s">
        <v>3</v>
      </c>
      <c r="E13" s="2" t="s">
        <v>4</v>
      </c>
      <c r="F13" s="2" t="s">
        <v>52</v>
      </c>
    </row>
    <row r="14" spans="1:9" ht="16.95" customHeight="1" x14ac:dyDescent="0.3">
      <c r="A14" s="15" t="s">
        <v>6</v>
      </c>
      <c r="B14" s="15" t="s">
        <v>7</v>
      </c>
      <c r="C14" s="15"/>
      <c r="D14" s="16" t="s">
        <v>8</v>
      </c>
      <c r="E14" s="17">
        <v>8</v>
      </c>
      <c r="F14" s="14" t="s">
        <v>69</v>
      </c>
    </row>
    <row r="15" spans="1:9" ht="28.8" x14ac:dyDescent="0.3">
      <c r="A15" s="3" t="s">
        <v>24</v>
      </c>
      <c r="B15" s="3" t="s">
        <v>7</v>
      </c>
      <c r="C15" s="3" t="s">
        <v>22</v>
      </c>
      <c r="D15" s="12" t="s">
        <v>25</v>
      </c>
      <c r="E15" s="13">
        <v>8</v>
      </c>
    </row>
    <row r="16" spans="1:9" ht="28.8" x14ac:dyDescent="0.3">
      <c r="A16" s="3" t="s">
        <v>26</v>
      </c>
      <c r="B16" s="3" t="s">
        <v>7</v>
      </c>
      <c r="C16" s="3" t="s">
        <v>22</v>
      </c>
      <c r="D16" s="12" t="s">
        <v>27</v>
      </c>
      <c r="E16" s="13">
        <v>13</v>
      </c>
    </row>
    <row r="17" spans="1:8" ht="28.8" x14ac:dyDescent="0.3">
      <c r="A17" s="3" t="s">
        <v>28</v>
      </c>
      <c r="B17" s="3" t="s">
        <v>7</v>
      </c>
      <c r="C17" s="3" t="s">
        <v>22</v>
      </c>
      <c r="D17" s="12" t="s">
        <v>29</v>
      </c>
      <c r="E17" s="13">
        <v>8</v>
      </c>
    </row>
    <row r="18" spans="1:8" ht="28.8" x14ac:dyDescent="0.3">
      <c r="A18" s="3" t="s">
        <v>30</v>
      </c>
      <c r="B18" s="3" t="s">
        <v>7</v>
      </c>
      <c r="C18" s="3" t="s">
        <v>31</v>
      </c>
      <c r="D18" s="12" t="s">
        <v>32</v>
      </c>
      <c r="E18" s="13">
        <v>8</v>
      </c>
    </row>
    <row r="19" spans="1:8" ht="28.8" x14ac:dyDescent="0.3">
      <c r="A19" s="3" t="s">
        <v>36</v>
      </c>
      <c r="B19" s="3" t="s">
        <v>7</v>
      </c>
      <c r="C19" s="3" t="s">
        <v>34</v>
      </c>
      <c r="D19" s="12" t="s">
        <v>37</v>
      </c>
      <c r="E19" s="13">
        <v>8</v>
      </c>
      <c r="F19" s="23" t="s">
        <v>70</v>
      </c>
    </row>
    <row r="20" spans="1:8" ht="28.8" x14ac:dyDescent="0.3">
      <c r="A20" s="3" t="s">
        <v>42</v>
      </c>
      <c r="B20" s="3" t="s">
        <v>7</v>
      </c>
      <c r="C20" s="3" t="s">
        <v>34</v>
      </c>
      <c r="D20" s="12" t="s">
        <v>43</v>
      </c>
      <c r="E20" s="13">
        <v>5</v>
      </c>
    </row>
    <row r="21" spans="1:8" ht="28.8" x14ac:dyDescent="0.3">
      <c r="A21" s="3" t="s">
        <v>44</v>
      </c>
      <c r="B21" s="3" t="s">
        <v>7</v>
      </c>
      <c r="C21" s="3" t="s">
        <v>34</v>
      </c>
      <c r="D21" s="12" t="s">
        <v>45</v>
      </c>
      <c r="E21" s="13">
        <v>8</v>
      </c>
    </row>
    <row r="22" spans="1:8" ht="28.8" x14ac:dyDescent="0.3">
      <c r="A22" s="3" t="s">
        <v>46</v>
      </c>
      <c r="B22" s="3" t="s">
        <v>7</v>
      </c>
      <c r="C22" s="3" t="s">
        <v>34</v>
      </c>
      <c r="D22" s="12" t="s">
        <v>47</v>
      </c>
      <c r="E22" s="13">
        <v>5</v>
      </c>
    </row>
    <row r="23" spans="1:8" ht="28.8" x14ac:dyDescent="0.3">
      <c r="A23" s="3" t="s">
        <v>48</v>
      </c>
      <c r="B23" s="3" t="s">
        <v>7</v>
      </c>
      <c r="C23" s="3" t="s">
        <v>34</v>
      </c>
      <c r="D23" s="12" t="s">
        <v>49</v>
      </c>
      <c r="E23" s="13">
        <v>5</v>
      </c>
      <c r="F23" s="23" t="s">
        <v>71</v>
      </c>
    </row>
    <row r="24" spans="1:8" ht="20.399999999999999" customHeight="1" x14ac:dyDescent="0.3">
      <c r="B24" s="18" t="s">
        <v>72</v>
      </c>
    </row>
    <row r="25" spans="1:8" ht="28.8" x14ac:dyDescent="0.3">
      <c r="A25" s="3" t="s">
        <v>73</v>
      </c>
      <c r="B25" s="3" t="s">
        <v>72</v>
      </c>
      <c r="C25" s="3"/>
      <c r="D25" s="12" t="s">
        <v>74</v>
      </c>
      <c r="E25" s="13">
        <v>5</v>
      </c>
    </row>
    <row r="26" spans="1:8" ht="28.8" x14ac:dyDescent="0.3">
      <c r="A26" s="3" t="s">
        <v>75</v>
      </c>
      <c r="B26" s="3" t="s">
        <v>72</v>
      </c>
      <c r="C26" s="3"/>
      <c r="D26" s="12" t="s">
        <v>76</v>
      </c>
      <c r="E26" s="13">
        <v>5</v>
      </c>
    </row>
    <row r="27" spans="1:8" ht="28.8" x14ac:dyDescent="0.3">
      <c r="A27" s="3" t="s">
        <v>77</v>
      </c>
      <c r="B27" s="3" t="s">
        <v>72</v>
      </c>
      <c r="C27" s="3"/>
      <c r="D27" s="12" t="s">
        <v>78</v>
      </c>
      <c r="E27" s="13">
        <v>13</v>
      </c>
    </row>
    <row r="28" spans="1:8" ht="28.8" x14ac:dyDescent="0.3">
      <c r="A28" s="3" t="s">
        <v>79</v>
      </c>
      <c r="B28" s="3" t="s">
        <v>72</v>
      </c>
      <c r="C28" s="3"/>
      <c r="D28" s="12" t="s">
        <v>80</v>
      </c>
      <c r="E28" s="13">
        <v>8</v>
      </c>
    </row>
    <row r="29" spans="1:8" ht="28.8" x14ac:dyDescent="0.3">
      <c r="A29" s="3" t="s">
        <v>81</v>
      </c>
      <c r="B29" s="3" t="s">
        <v>72</v>
      </c>
      <c r="C29" s="3"/>
      <c r="D29" s="12" t="s">
        <v>82</v>
      </c>
      <c r="E29" s="13">
        <v>5</v>
      </c>
      <c r="G29" s="3" t="s">
        <v>83</v>
      </c>
      <c r="H29" s="3">
        <v>62</v>
      </c>
    </row>
    <row r="30" spans="1:8" ht="28.8" x14ac:dyDescent="0.3">
      <c r="A30" s="3" t="s">
        <v>84</v>
      </c>
      <c r="B30" s="3" t="s">
        <v>72</v>
      </c>
      <c r="C30" s="3"/>
      <c r="D30" s="12" t="s">
        <v>85</v>
      </c>
      <c r="E30" s="13">
        <v>5</v>
      </c>
      <c r="G30" s="12" t="s">
        <v>86</v>
      </c>
      <c r="H30" s="24">
        <v>5</v>
      </c>
    </row>
    <row r="31" spans="1:8" ht="28.8" x14ac:dyDescent="0.3">
      <c r="A31" s="3" t="s">
        <v>87</v>
      </c>
      <c r="B31" s="3" t="s">
        <v>72</v>
      </c>
      <c r="C31" s="3"/>
      <c r="D31" s="12" t="s">
        <v>88</v>
      </c>
      <c r="E31" s="13">
        <v>5</v>
      </c>
      <c r="G31" s="12" t="s">
        <v>89</v>
      </c>
      <c r="H31" s="3">
        <v>8</v>
      </c>
    </row>
    <row r="32" spans="1:8" ht="28.8" x14ac:dyDescent="0.3">
      <c r="A32" s="3" t="s">
        <v>90</v>
      </c>
      <c r="B32" s="3" t="s">
        <v>72</v>
      </c>
      <c r="C32" s="3"/>
      <c r="D32" s="12" t="s">
        <v>91</v>
      </c>
      <c r="E32" s="13">
        <v>8</v>
      </c>
      <c r="G32" s="3" t="s">
        <v>92</v>
      </c>
      <c r="H32" s="3">
        <v>52</v>
      </c>
    </row>
    <row r="33" spans="1:8" ht="28.8" x14ac:dyDescent="0.3">
      <c r="A33" s="3" t="s">
        <v>93</v>
      </c>
      <c r="B33" s="3" t="s">
        <v>72</v>
      </c>
      <c r="C33" s="3"/>
      <c r="D33" s="12" t="s">
        <v>94</v>
      </c>
      <c r="E33" s="13">
        <v>8</v>
      </c>
      <c r="G33" s="3"/>
      <c r="H33" s="25">
        <f>SUM(H29:H32)</f>
        <v>127</v>
      </c>
    </row>
    <row r="34" spans="1:8" x14ac:dyDescent="0.3">
      <c r="A34" s="20" t="s">
        <v>95</v>
      </c>
      <c r="B34" s="20" t="s">
        <v>72</v>
      </c>
      <c r="C34" s="20"/>
      <c r="D34" s="21" t="s">
        <v>96</v>
      </c>
      <c r="E34" s="1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5DC6F-2FBE-43D8-ABE8-6E2F2816A76F}">
  <dimension ref="A1:N28"/>
  <sheetViews>
    <sheetView topLeftCell="A10" zoomScale="90" zoomScaleNormal="90" workbookViewId="0">
      <selection activeCell="A25" sqref="A25:E28"/>
    </sheetView>
  </sheetViews>
  <sheetFormatPr defaultRowHeight="14.4" x14ac:dyDescent="0.3"/>
  <cols>
    <col min="1" max="1" width="25" customWidth="1"/>
    <col min="2" max="2" width="30.6640625" customWidth="1"/>
    <col min="3" max="3" width="27.33203125" customWidth="1"/>
    <col min="4" max="4" width="43.109375" customWidth="1"/>
    <col min="5" max="5" width="14.5546875" customWidth="1"/>
    <col min="6" max="6" width="22.109375" customWidth="1"/>
    <col min="7" max="7" width="12.6640625" customWidth="1"/>
    <col min="10" max="10" width="34.88671875" customWidth="1"/>
    <col min="11" max="11" width="25.33203125" customWidth="1"/>
    <col min="12" max="12" width="24.33203125" customWidth="1"/>
    <col min="13" max="13" width="15.33203125" customWidth="1"/>
    <col min="14" max="14" width="19.6640625" customWidth="1"/>
  </cols>
  <sheetData>
    <row r="1" spans="1:6" ht="19.2" customHeight="1" x14ac:dyDescent="0.3">
      <c r="A1" s="3"/>
      <c r="B1" s="19" t="s">
        <v>50</v>
      </c>
      <c r="C1" s="19" t="s">
        <v>4</v>
      </c>
    </row>
    <row r="2" spans="1:6" x14ac:dyDescent="0.3">
      <c r="A2" s="29" t="s">
        <v>97</v>
      </c>
      <c r="B2" s="29"/>
      <c r="C2" s="29"/>
      <c r="D2" s="22" t="s">
        <v>52</v>
      </c>
    </row>
    <row r="3" spans="1:6" ht="43.2" x14ac:dyDescent="0.3">
      <c r="A3" s="32" t="s">
        <v>98</v>
      </c>
      <c r="B3" s="32" t="s">
        <v>99</v>
      </c>
      <c r="C3" s="33">
        <v>5</v>
      </c>
      <c r="D3" s="32" t="s">
        <v>100</v>
      </c>
      <c r="F3" s="38" t="s">
        <v>101</v>
      </c>
    </row>
    <row r="4" spans="1:6" ht="43.2" x14ac:dyDescent="0.3">
      <c r="A4" s="32" t="s">
        <v>102</v>
      </c>
      <c r="B4" s="32" t="s">
        <v>103</v>
      </c>
      <c r="C4" s="33">
        <v>8</v>
      </c>
      <c r="D4" s="32" t="s">
        <v>104</v>
      </c>
    </row>
    <row r="5" spans="1:6" ht="86.4" x14ac:dyDescent="0.3">
      <c r="A5" s="30" t="s">
        <v>105</v>
      </c>
      <c r="B5" s="30" t="s">
        <v>106</v>
      </c>
      <c r="C5" s="31">
        <v>5</v>
      </c>
      <c r="D5" s="30" t="s">
        <v>107</v>
      </c>
    </row>
    <row r="6" spans="1:6" ht="72" x14ac:dyDescent="0.3">
      <c r="A6" s="32" t="s">
        <v>108</v>
      </c>
      <c r="B6" s="32" t="s">
        <v>103</v>
      </c>
      <c r="C6" s="33">
        <v>8</v>
      </c>
      <c r="D6" s="32" t="s">
        <v>109</v>
      </c>
    </row>
    <row r="7" spans="1:6" ht="100.8" x14ac:dyDescent="0.3">
      <c r="A7" s="30" t="s">
        <v>110</v>
      </c>
      <c r="B7" s="34"/>
      <c r="C7" s="34"/>
      <c r="D7" s="30" t="s">
        <v>111</v>
      </c>
    </row>
    <row r="8" spans="1:6" ht="43.2" x14ac:dyDescent="0.3">
      <c r="A8" s="35" t="s">
        <v>112</v>
      </c>
      <c r="B8" s="36" t="s">
        <v>113</v>
      </c>
      <c r="C8" s="37"/>
      <c r="D8" s="36" t="s">
        <v>114</v>
      </c>
    </row>
    <row r="9" spans="1:6" x14ac:dyDescent="0.3">
      <c r="B9" s="9"/>
      <c r="C9" s="26">
        <f>SUM(C3:C6)</f>
        <v>26</v>
      </c>
      <c r="D9" s="9"/>
    </row>
    <row r="10" spans="1:6" x14ac:dyDescent="0.3">
      <c r="A10" s="1" t="s">
        <v>115</v>
      </c>
    </row>
    <row r="12" spans="1:6" ht="15.6" x14ac:dyDescent="0.3">
      <c r="A12" s="2" t="s">
        <v>0</v>
      </c>
      <c r="B12" s="2" t="s">
        <v>1</v>
      </c>
      <c r="C12" s="2" t="s">
        <v>2</v>
      </c>
      <c r="D12" s="8" t="s">
        <v>3</v>
      </c>
      <c r="E12" s="2" t="s">
        <v>4</v>
      </c>
      <c r="F12" s="2" t="s">
        <v>52</v>
      </c>
    </row>
    <row r="13" spans="1:6" ht="16.95" customHeight="1" x14ac:dyDescent="0.3">
      <c r="A13" s="3" t="s">
        <v>6</v>
      </c>
      <c r="B13" s="3" t="s">
        <v>7</v>
      </c>
      <c r="C13" s="3"/>
      <c r="D13" s="12" t="s">
        <v>8</v>
      </c>
      <c r="E13" s="13">
        <v>8</v>
      </c>
      <c r="F13" s="14"/>
    </row>
    <row r="14" spans="1:6" ht="20.399999999999999" customHeight="1" x14ac:dyDescent="0.3">
      <c r="B14" s="18" t="s">
        <v>72</v>
      </c>
    </row>
    <row r="15" spans="1:6" ht="28.8" x14ac:dyDescent="0.3">
      <c r="A15" s="3" t="s">
        <v>73</v>
      </c>
      <c r="B15" s="3" t="s">
        <v>72</v>
      </c>
      <c r="C15" s="3"/>
      <c r="D15" s="12" t="s">
        <v>74</v>
      </c>
      <c r="E15" s="13">
        <v>5</v>
      </c>
    </row>
    <row r="16" spans="1:6" ht="28.8" x14ac:dyDescent="0.3">
      <c r="A16" s="3" t="s">
        <v>75</v>
      </c>
      <c r="B16" s="3" t="s">
        <v>72</v>
      </c>
      <c r="C16" s="3"/>
      <c r="D16" s="12" t="s">
        <v>76</v>
      </c>
      <c r="E16" s="13">
        <v>5</v>
      </c>
    </row>
    <row r="17" spans="1:14" ht="28.8" x14ac:dyDescent="0.3">
      <c r="A17" s="3" t="s">
        <v>77</v>
      </c>
      <c r="B17" s="3" t="s">
        <v>72</v>
      </c>
      <c r="C17" s="3"/>
      <c r="D17" s="12" t="s">
        <v>78</v>
      </c>
      <c r="E17" s="13">
        <v>13</v>
      </c>
    </row>
    <row r="18" spans="1:14" ht="28.8" x14ac:dyDescent="0.3">
      <c r="A18" s="3" t="s">
        <v>79</v>
      </c>
      <c r="B18" s="3" t="s">
        <v>72</v>
      </c>
      <c r="C18" s="3"/>
      <c r="D18" s="12" t="s">
        <v>80</v>
      </c>
      <c r="E18" s="13">
        <v>8</v>
      </c>
      <c r="J18" s="27" t="s">
        <v>116</v>
      </c>
      <c r="K18" s="3"/>
      <c r="L18" s="3"/>
      <c r="M18" s="3"/>
      <c r="N18" s="3" t="s">
        <v>52</v>
      </c>
    </row>
    <row r="19" spans="1:14" ht="28.8" x14ac:dyDescent="0.3">
      <c r="A19" s="3" t="s">
        <v>81</v>
      </c>
      <c r="B19" s="3" t="s">
        <v>72</v>
      </c>
      <c r="C19" s="3"/>
      <c r="D19" s="12" t="s">
        <v>82</v>
      </c>
      <c r="E19" s="13">
        <v>5</v>
      </c>
      <c r="G19" s="3" t="s">
        <v>83</v>
      </c>
      <c r="H19" s="3">
        <v>62</v>
      </c>
      <c r="J19" s="3" t="s">
        <v>117</v>
      </c>
      <c r="K19" s="3" t="s">
        <v>118</v>
      </c>
      <c r="L19" s="39">
        <v>0.9</v>
      </c>
      <c r="M19" s="3" t="s">
        <v>119</v>
      </c>
      <c r="N19" s="3" t="s">
        <v>120</v>
      </c>
    </row>
    <row r="20" spans="1:14" ht="28.8" x14ac:dyDescent="0.3">
      <c r="A20" s="3" t="s">
        <v>84</v>
      </c>
      <c r="B20" s="3" t="s">
        <v>72</v>
      </c>
      <c r="C20" s="3"/>
      <c r="D20" s="12" t="s">
        <v>85</v>
      </c>
      <c r="E20" s="13">
        <v>5</v>
      </c>
      <c r="G20" s="12" t="s">
        <v>86</v>
      </c>
      <c r="H20" s="24">
        <v>5</v>
      </c>
      <c r="J20" s="3" t="s">
        <v>121</v>
      </c>
      <c r="K20" s="3" t="s">
        <v>122</v>
      </c>
      <c r="L20" s="3" t="s">
        <v>123</v>
      </c>
      <c r="M20" s="3" t="s">
        <v>124</v>
      </c>
      <c r="N20" s="3"/>
    </row>
    <row r="21" spans="1:14" ht="28.8" x14ac:dyDescent="0.3">
      <c r="A21" s="3" t="s">
        <v>87</v>
      </c>
      <c r="B21" s="3" t="s">
        <v>72</v>
      </c>
      <c r="C21" s="3"/>
      <c r="D21" s="12" t="s">
        <v>88</v>
      </c>
      <c r="E21" s="13">
        <v>5</v>
      </c>
      <c r="G21" s="12" t="s">
        <v>89</v>
      </c>
      <c r="H21" s="3">
        <v>8</v>
      </c>
      <c r="J21" s="3" t="s">
        <v>125</v>
      </c>
      <c r="K21" s="3"/>
      <c r="L21" s="3"/>
      <c r="M21" s="3" t="s">
        <v>124</v>
      </c>
      <c r="N21" s="3" t="s">
        <v>126</v>
      </c>
    </row>
    <row r="22" spans="1:14" ht="28.8" x14ac:dyDescent="0.3">
      <c r="A22" s="3" t="s">
        <v>90</v>
      </c>
      <c r="B22" s="3" t="s">
        <v>72</v>
      </c>
      <c r="C22" s="3"/>
      <c r="D22" s="12" t="s">
        <v>91</v>
      </c>
      <c r="E22" s="13">
        <v>8</v>
      </c>
      <c r="G22" s="3" t="s">
        <v>92</v>
      </c>
      <c r="H22" s="3">
        <v>52</v>
      </c>
      <c r="J22" s="3" t="s">
        <v>127</v>
      </c>
      <c r="K22" s="3"/>
      <c r="L22" s="3"/>
      <c r="M22" s="3"/>
      <c r="N22" s="3"/>
    </row>
    <row r="23" spans="1:14" ht="28.8" x14ac:dyDescent="0.3">
      <c r="A23" s="3" t="s">
        <v>93</v>
      </c>
      <c r="B23" s="3" t="s">
        <v>72</v>
      </c>
      <c r="C23" s="3"/>
      <c r="D23" s="12" t="s">
        <v>94</v>
      </c>
      <c r="E23" s="13">
        <v>8</v>
      </c>
      <c r="G23" s="3"/>
      <c r="H23" s="25">
        <f>SUM(H19:H22)</f>
        <v>127</v>
      </c>
      <c r="J23" s="3" t="s">
        <v>128</v>
      </c>
      <c r="K23" s="3"/>
      <c r="L23" s="3"/>
      <c r="M23" s="3"/>
      <c r="N23" s="3"/>
    </row>
    <row r="24" spans="1:14" x14ac:dyDescent="0.3">
      <c r="A24" s="20" t="s">
        <v>95</v>
      </c>
      <c r="B24" s="20" t="s">
        <v>72</v>
      </c>
      <c r="C24" s="20"/>
      <c r="D24" s="21" t="s">
        <v>96</v>
      </c>
      <c r="E24" s="13"/>
      <c r="H24" s="23">
        <v>26</v>
      </c>
    </row>
    <row r="25" spans="1:14" ht="15.6" x14ac:dyDescent="0.3">
      <c r="B25" s="18" t="s">
        <v>129</v>
      </c>
      <c r="H25" s="28">
        <v>153</v>
      </c>
    </row>
    <row r="26" spans="1:14" x14ac:dyDescent="0.3">
      <c r="A26" s="3" t="s">
        <v>130</v>
      </c>
      <c r="B26" s="3" t="s">
        <v>129</v>
      </c>
      <c r="C26" s="3"/>
      <c r="D26" s="3"/>
      <c r="E26" s="13">
        <v>3</v>
      </c>
      <c r="H26" s="23">
        <v>40</v>
      </c>
    </row>
    <row r="27" spans="1:14" x14ac:dyDescent="0.3">
      <c r="A27" s="3" t="s">
        <v>131</v>
      </c>
      <c r="B27" s="3" t="s">
        <v>129</v>
      </c>
      <c r="C27" s="3"/>
      <c r="D27" s="3"/>
      <c r="E27" s="13">
        <v>8</v>
      </c>
    </row>
    <row r="28" spans="1:14" x14ac:dyDescent="0.3">
      <c r="A28" s="3" t="s">
        <v>132</v>
      </c>
      <c r="B28" s="3" t="s">
        <v>129</v>
      </c>
      <c r="C28" s="3"/>
      <c r="D28" s="3"/>
      <c r="E28" s="13">
        <v>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A2526-9281-4DEE-8CCF-88066634CA71}">
  <dimension ref="A1:C14"/>
  <sheetViews>
    <sheetView workbookViewId="0"/>
  </sheetViews>
  <sheetFormatPr defaultRowHeight="14.4" x14ac:dyDescent="0.3"/>
  <cols>
    <col min="3" max="3" width="27.5546875" customWidth="1"/>
  </cols>
  <sheetData>
    <row r="1" spans="1:3" x14ac:dyDescent="0.3">
      <c r="A1">
        <v>26872</v>
      </c>
      <c r="B1">
        <v>5</v>
      </c>
    </row>
    <row r="2" spans="1:3" x14ac:dyDescent="0.3">
      <c r="A2">
        <v>26873</v>
      </c>
      <c r="B2">
        <v>5</v>
      </c>
    </row>
    <row r="3" spans="1:3" x14ac:dyDescent="0.3">
      <c r="A3">
        <v>26874</v>
      </c>
      <c r="B3">
        <v>3</v>
      </c>
    </row>
    <row r="4" spans="1:3" x14ac:dyDescent="0.3">
      <c r="A4">
        <v>26875</v>
      </c>
      <c r="B4">
        <v>8</v>
      </c>
    </row>
    <row r="5" spans="1:3" x14ac:dyDescent="0.3">
      <c r="A5">
        <v>26876</v>
      </c>
      <c r="B5">
        <v>2</v>
      </c>
    </row>
    <row r="6" spans="1:3" x14ac:dyDescent="0.3">
      <c r="A6">
        <v>26877</v>
      </c>
      <c r="B6">
        <v>2</v>
      </c>
    </row>
    <row r="7" spans="1:3" x14ac:dyDescent="0.3">
      <c r="A7">
        <v>26878</v>
      </c>
      <c r="B7">
        <v>3</v>
      </c>
    </row>
    <row r="8" spans="1:3" x14ac:dyDescent="0.3">
      <c r="A8">
        <v>26879</v>
      </c>
      <c r="C8" t="s">
        <v>133</v>
      </c>
    </row>
    <row r="9" spans="1:3" x14ac:dyDescent="0.3">
      <c r="A9">
        <v>26880</v>
      </c>
      <c r="B9">
        <v>3</v>
      </c>
    </row>
    <row r="10" spans="1:3" x14ac:dyDescent="0.3">
      <c r="A10">
        <v>26883</v>
      </c>
      <c r="B10">
        <v>5</v>
      </c>
    </row>
    <row r="11" spans="1:3" x14ac:dyDescent="0.3">
      <c r="A11">
        <v>26884</v>
      </c>
      <c r="C11" t="s">
        <v>133</v>
      </c>
    </row>
    <row r="12" spans="1:3" x14ac:dyDescent="0.3">
      <c r="A12">
        <v>26885</v>
      </c>
      <c r="B12">
        <v>3</v>
      </c>
    </row>
    <row r="13" spans="1:3" x14ac:dyDescent="0.3">
      <c r="A13">
        <v>26886</v>
      </c>
      <c r="B13">
        <v>5</v>
      </c>
    </row>
    <row r="14" spans="1:3" x14ac:dyDescent="0.3">
      <c r="A14">
        <v>26887</v>
      </c>
      <c r="B14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85B26-810A-4CF1-AC17-2C163BA4ACC2}">
  <dimension ref="A1:N35"/>
  <sheetViews>
    <sheetView topLeftCell="A5" zoomScale="90" zoomScaleNormal="90" workbookViewId="0">
      <selection activeCell="A28" sqref="A28"/>
    </sheetView>
  </sheetViews>
  <sheetFormatPr defaultRowHeight="14.4" x14ac:dyDescent="0.3"/>
  <cols>
    <col min="1" max="1" width="25" customWidth="1"/>
    <col min="2" max="2" width="30.6640625" customWidth="1"/>
    <col min="3" max="3" width="27.33203125" customWidth="1"/>
    <col min="4" max="4" width="43.109375" customWidth="1"/>
    <col min="5" max="5" width="14.5546875" customWidth="1"/>
    <col min="6" max="6" width="22.109375" customWidth="1"/>
    <col min="7" max="7" width="12.6640625" customWidth="1"/>
    <col min="10" max="10" width="34.88671875" customWidth="1"/>
    <col min="11" max="11" width="25.33203125" customWidth="1"/>
    <col min="12" max="12" width="24.33203125" customWidth="1"/>
    <col min="13" max="13" width="15.33203125" customWidth="1"/>
    <col min="14" max="14" width="19.6640625" customWidth="1"/>
  </cols>
  <sheetData>
    <row r="1" spans="1:14" ht="19.2" customHeight="1" x14ac:dyDescent="0.3">
      <c r="A1" s="3"/>
      <c r="B1" s="19" t="s">
        <v>50</v>
      </c>
      <c r="C1" s="19" t="s">
        <v>4</v>
      </c>
    </row>
    <row r="2" spans="1:14" x14ac:dyDescent="0.3">
      <c r="A2" s="29" t="s">
        <v>134</v>
      </c>
      <c r="B2" s="29"/>
      <c r="C2" s="29"/>
      <c r="D2" s="22" t="s">
        <v>52</v>
      </c>
    </row>
    <row r="3" spans="1:14" ht="43.2" x14ac:dyDescent="0.3">
      <c r="A3" s="40" t="s">
        <v>98</v>
      </c>
      <c r="B3" s="40" t="s">
        <v>99</v>
      </c>
      <c r="C3" s="41">
        <v>5</v>
      </c>
      <c r="D3" s="40" t="s">
        <v>100</v>
      </c>
      <c r="F3" s="38" t="s">
        <v>101</v>
      </c>
    </row>
    <row r="4" spans="1:14" ht="43.2" x14ac:dyDescent="0.3">
      <c r="A4" s="40" t="s">
        <v>102</v>
      </c>
      <c r="B4" s="40" t="s">
        <v>103</v>
      </c>
      <c r="C4" s="41">
        <v>8</v>
      </c>
      <c r="D4" s="40" t="s">
        <v>104</v>
      </c>
    </row>
    <row r="5" spans="1:14" ht="72" x14ac:dyDescent="0.3">
      <c r="A5" s="40" t="s">
        <v>108</v>
      </c>
      <c r="B5" s="40" t="s">
        <v>103</v>
      </c>
      <c r="C5" s="41">
        <v>8</v>
      </c>
      <c r="D5" s="40" t="s">
        <v>109</v>
      </c>
    </row>
    <row r="6" spans="1:14" x14ac:dyDescent="0.3">
      <c r="B6" s="9"/>
      <c r="C6" s="26"/>
      <c r="D6" s="9"/>
    </row>
    <row r="7" spans="1:14" x14ac:dyDescent="0.3">
      <c r="A7" s="43" t="s">
        <v>135</v>
      </c>
    </row>
    <row r="8" spans="1:14" ht="21" customHeight="1" x14ac:dyDescent="0.3">
      <c r="A8" s="2" t="s">
        <v>0</v>
      </c>
      <c r="B8" s="2" t="s">
        <v>1</v>
      </c>
      <c r="C8" s="2" t="s">
        <v>2</v>
      </c>
      <c r="D8" s="8" t="s">
        <v>3</v>
      </c>
      <c r="E8" s="2" t="s">
        <v>4</v>
      </c>
      <c r="F8" s="2" t="s">
        <v>52</v>
      </c>
    </row>
    <row r="9" spans="1:14" ht="16.95" customHeight="1" x14ac:dyDescent="0.3">
      <c r="A9" s="3" t="s">
        <v>6</v>
      </c>
      <c r="B9" s="3" t="s">
        <v>7</v>
      </c>
      <c r="C9" s="3"/>
      <c r="D9" s="12" t="s">
        <v>8</v>
      </c>
      <c r="E9" s="13">
        <v>8</v>
      </c>
      <c r="F9" s="14"/>
    </row>
    <row r="10" spans="1:14" ht="20.399999999999999" customHeight="1" x14ac:dyDescent="0.3">
      <c r="B10" s="18" t="s">
        <v>72</v>
      </c>
    </row>
    <row r="11" spans="1:14" ht="28.8" x14ac:dyDescent="0.3">
      <c r="A11" s="3" t="s">
        <v>73</v>
      </c>
      <c r="B11" s="3" t="s">
        <v>72</v>
      </c>
      <c r="C11" s="3"/>
      <c r="D11" s="12" t="s">
        <v>74</v>
      </c>
      <c r="E11" s="13">
        <v>5</v>
      </c>
    </row>
    <row r="12" spans="1:14" ht="28.8" x14ac:dyDescent="0.3">
      <c r="A12" s="3" t="s">
        <v>75</v>
      </c>
      <c r="B12" s="3" t="s">
        <v>72</v>
      </c>
      <c r="C12" s="3"/>
      <c r="D12" s="12" t="s">
        <v>76</v>
      </c>
      <c r="E12" s="13">
        <v>5</v>
      </c>
    </row>
    <row r="13" spans="1:14" ht="28.8" x14ac:dyDescent="0.3">
      <c r="A13" s="3" t="s">
        <v>77</v>
      </c>
      <c r="B13" s="3" t="s">
        <v>72</v>
      </c>
      <c r="C13" s="3"/>
      <c r="D13" s="12" t="s">
        <v>78</v>
      </c>
      <c r="E13" s="13">
        <v>13</v>
      </c>
    </row>
    <row r="14" spans="1:14" ht="28.8" x14ac:dyDescent="0.3">
      <c r="A14" s="3" t="s">
        <v>79</v>
      </c>
      <c r="B14" s="3" t="s">
        <v>72</v>
      </c>
      <c r="C14" s="3"/>
      <c r="D14" s="12" t="s">
        <v>80</v>
      </c>
      <c r="E14" s="13">
        <v>8</v>
      </c>
      <c r="J14" s="27" t="s">
        <v>116</v>
      </c>
      <c r="K14" s="3"/>
      <c r="L14" s="3"/>
      <c r="M14" s="3"/>
      <c r="N14" s="3" t="s">
        <v>52</v>
      </c>
    </row>
    <row r="15" spans="1:14" ht="28.8" x14ac:dyDescent="0.3">
      <c r="A15" s="3" t="s">
        <v>81</v>
      </c>
      <c r="B15" s="3" t="s">
        <v>72</v>
      </c>
      <c r="C15" s="3"/>
      <c r="D15" s="12" t="s">
        <v>82</v>
      </c>
      <c r="E15" s="13">
        <v>5</v>
      </c>
      <c r="G15" s="3" t="s">
        <v>83</v>
      </c>
      <c r="H15" s="3">
        <v>5</v>
      </c>
      <c r="J15" s="3" t="s">
        <v>117</v>
      </c>
      <c r="K15" s="3" t="s">
        <v>118</v>
      </c>
      <c r="L15" s="39">
        <v>0.9</v>
      </c>
      <c r="M15" s="3" t="s">
        <v>119</v>
      </c>
      <c r="N15" s="3" t="s">
        <v>120</v>
      </c>
    </row>
    <row r="16" spans="1:14" ht="28.8" x14ac:dyDescent="0.3">
      <c r="A16" s="3" t="s">
        <v>84</v>
      </c>
      <c r="B16" s="3" t="s">
        <v>72</v>
      </c>
      <c r="C16" s="3"/>
      <c r="D16" s="12" t="s">
        <v>85</v>
      </c>
      <c r="E16" s="13">
        <v>5</v>
      </c>
      <c r="G16" s="12" t="s">
        <v>86</v>
      </c>
      <c r="H16" s="42">
        <v>21</v>
      </c>
      <c r="J16" s="3" t="s">
        <v>121</v>
      </c>
      <c r="K16" s="3" t="s">
        <v>122</v>
      </c>
      <c r="L16" s="3" t="s">
        <v>123</v>
      </c>
      <c r="M16" s="3" t="s">
        <v>124</v>
      </c>
      <c r="N16" s="3"/>
    </row>
    <row r="17" spans="1:14" ht="28.8" x14ac:dyDescent="0.3">
      <c r="A17" s="3" t="s">
        <v>87</v>
      </c>
      <c r="B17" s="3" t="s">
        <v>72</v>
      </c>
      <c r="C17" s="3"/>
      <c r="D17" s="12" t="s">
        <v>88</v>
      </c>
      <c r="E17" s="13">
        <v>5</v>
      </c>
      <c r="G17" s="12" t="s">
        <v>89</v>
      </c>
      <c r="H17" s="42">
        <v>8</v>
      </c>
      <c r="J17" s="3" t="s">
        <v>125</v>
      </c>
      <c r="K17" s="3"/>
      <c r="L17" s="3"/>
      <c r="M17" s="3" t="s">
        <v>124</v>
      </c>
      <c r="N17" s="3" t="s">
        <v>126</v>
      </c>
    </row>
    <row r="18" spans="1:14" ht="28.8" x14ac:dyDescent="0.3">
      <c r="A18" s="3" t="s">
        <v>90</v>
      </c>
      <c r="B18" s="3" t="s">
        <v>72</v>
      </c>
      <c r="C18" s="3"/>
      <c r="D18" s="12" t="s">
        <v>91</v>
      </c>
      <c r="E18" s="13">
        <v>8</v>
      </c>
      <c r="G18" s="3" t="s">
        <v>92</v>
      </c>
      <c r="H18" s="3">
        <v>73</v>
      </c>
      <c r="J18" s="3" t="s">
        <v>127</v>
      </c>
      <c r="K18" s="3"/>
      <c r="L18" s="3"/>
      <c r="M18" s="3"/>
      <c r="N18" s="3"/>
    </row>
    <row r="19" spans="1:14" ht="28.8" x14ac:dyDescent="0.3">
      <c r="A19" s="3" t="s">
        <v>93</v>
      </c>
      <c r="B19" s="3" t="s">
        <v>72</v>
      </c>
      <c r="C19" s="3"/>
      <c r="D19" s="12" t="s">
        <v>94</v>
      </c>
      <c r="E19" s="13">
        <v>8</v>
      </c>
      <c r="G19" s="12" t="s">
        <v>136</v>
      </c>
      <c r="H19" s="3"/>
      <c r="J19" s="3" t="s">
        <v>128</v>
      </c>
      <c r="K19" s="3"/>
      <c r="L19" s="3"/>
      <c r="M19" s="3"/>
      <c r="N19" s="3"/>
    </row>
    <row r="20" spans="1:14" x14ac:dyDescent="0.3">
      <c r="A20" s="20" t="s">
        <v>95</v>
      </c>
      <c r="B20" s="20" t="s">
        <v>72</v>
      </c>
      <c r="C20" s="20"/>
      <c r="D20" s="21" t="s">
        <v>96</v>
      </c>
      <c r="E20" s="13"/>
      <c r="H20" s="23"/>
    </row>
    <row r="21" spans="1:14" ht="15.6" x14ac:dyDescent="0.3">
      <c r="A21" s="44" t="s">
        <v>137</v>
      </c>
      <c r="H21" s="25">
        <f>SUM(H15:H19)</f>
        <v>107</v>
      </c>
    </row>
    <row r="22" spans="1:14" ht="15.6" x14ac:dyDescent="0.3">
      <c r="A22" s="45"/>
      <c r="H22" s="28"/>
    </row>
    <row r="23" spans="1:14" ht="15.6" x14ac:dyDescent="0.3">
      <c r="B23" s="18" t="s">
        <v>129</v>
      </c>
      <c r="H23" s="23"/>
    </row>
    <row r="24" spans="1:14" x14ac:dyDescent="0.3">
      <c r="A24" s="3" t="s">
        <v>130</v>
      </c>
      <c r="B24" s="3" t="s">
        <v>129</v>
      </c>
      <c r="C24" s="3"/>
      <c r="D24" s="3"/>
      <c r="E24" s="13">
        <v>3</v>
      </c>
    </row>
    <row r="25" spans="1:14" x14ac:dyDescent="0.3">
      <c r="A25" s="3" t="s">
        <v>131</v>
      </c>
      <c r="B25" s="3" t="s">
        <v>129</v>
      </c>
      <c r="C25" s="3"/>
      <c r="D25" s="3"/>
      <c r="E25" s="13">
        <v>8</v>
      </c>
    </row>
    <row r="26" spans="1:14" x14ac:dyDescent="0.3">
      <c r="A26" s="3" t="s">
        <v>132</v>
      </c>
      <c r="B26" s="3" t="s">
        <v>129</v>
      </c>
      <c r="C26" s="3"/>
      <c r="D26" s="3"/>
      <c r="E26" s="13">
        <v>2</v>
      </c>
    </row>
    <row r="27" spans="1:14" x14ac:dyDescent="0.3">
      <c r="A27" s="3" t="s">
        <v>138</v>
      </c>
      <c r="B27" s="3" t="s">
        <v>129</v>
      </c>
      <c r="C27" s="3"/>
      <c r="D27" s="3"/>
      <c r="E27" s="13">
        <v>13</v>
      </c>
    </row>
    <row r="28" spans="1:14" x14ac:dyDescent="0.3">
      <c r="A28" s="3" t="s">
        <v>139</v>
      </c>
      <c r="B28" s="3" t="s">
        <v>129</v>
      </c>
      <c r="C28" s="3"/>
      <c r="D28" s="3"/>
      <c r="E28" s="13">
        <v>13</v>
      </c>
    </row>
    <row r="29" spans="1:14" x14ac:dyDescent="0.3">
      <c r="A29" s="3" t="s">
        <v>140</v>
      </c>
      <c r="B29" s="3" t="s">
        <v>129</v>
      </c>
      <c r="C29" s="3"/>
      <c r="D29" s="3"/>
      <c r="E29" s="13">
        <v>13</v>
      </c>
    </row>
    <row r="30" spans="1:14" x14ac:dyDescent="0.3">
      <c r="A30" s="3" t="s">
        <v>141</v>
      </c>
      <c r="B30" s="3" t="s">
        <v>129</v>
      </c>
      <c r="C30" s="3"/>
      <c r="D30" s="3"/>
      <c r="E30" s="13">
        <v>3</v>
      </c>
    </row>
    <row r="31" spans="1:14" x14ac:dyDescent="0.3">
      <c r="A31" s="3" t="s">
        <v>142</v>
      </c>
      <c r="B31" s="3" t="s">
        <v>129</v>
      </c>
      <c r="C31" s="3"/>
      <c r="D31" s="3"/>
      <c r="E31" s="13">
        <v>13</v>
      </c>
    </row>
    <row r="32" spans="1:14" x14ac:dyDescent="0.3">
      <c r="A32" s="3" t="s">
        <v>143</v>
      </c>
      <c r="B32" s="3" t="s">
        <v>129</v>
      </c>
      <c r="C32" s="3"/>
      <c r="D32" s="3"/>
      <c r="E32" s="13">
        <v>5</v>
      </c>
    </row>
    <row r="33" spans="2:5" x14ac:dyDescent="0.3">
      <c r="E33" s="1">
        <f>SUM(E24:E32)</f>
        <v>73</v>
      </c>
    </row>
    <row r="35" spans="2:5" ht="15.6" x14ac:dyDescent="0.3">
      <c r="B35" s="18" t="s">
        <v>144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9163C-F25C-4C41-A3AC-473DFA0CF946}">
  <dimension ref="A1:M53"/>
  <sheetViews>
    <sheetView topLeftCell="A13" zoomScale="90" zoomScaleNormal="90" workbookViewId="0">
      <pane xSplit="1" topLeftCell="I1" activePane="topRight" state="frozen"/>
      <selection pane="topRight" activeCell="I7" sqref="I7"/>
    </sheetView>
  </sheetViews>
  <sheetFormatPr defaultRowHeight="14.4" x14ac:dyDescent="0.3"/>
  <cols>
    <col min="1" max="1" width="25" customWidth="1"/>
    <col min="2" max="2" width="30.6640625" customWidth="1"/>
    <col min="3" max="3" width="27.33203125" customWidth="1"/>
    <col min="4" max="4" width="34.88671875" customWidth="1"/>
    <col min="5" max="5" width="28.109375" customWidth="1"/>
    <col min="6" max="6" width="34" customWidth="1"/>
    <col min="7" max="7" width="31.33203125" customWidth="1"/>
    <col min="8" max="8" width="28.33203125" customWidth="1"/>
    <col min="9" max="9" width="34.88671875" customWidth="1"/>
    <col min="10" max="10" width="29.5546875" customWidth="1"/>
    <col min="11" max="11" width="33.44140625" style="9" customWidth="1"/>
    <col min="12" max="12" width="22" customWidth="1"/>
    <col min="13" max="13" width="22.6640625" customWidth="1"/>
  </cols>
  <sheetData>
    <row r="1" spans="1:13" ht="19.2" customHeight="1" x14ac:dyDescent="0.3">
      <c r="A1" s="56"/>
      <c r="B1" s="29" t="s">
        <v>50</v>
      </c>
      <c r="C1" s="29" t="s">
        <v>4</v>
      </c>
      <c r="D1" s="1" t="s">
        <v>145</v>
      </c>
    </row>
    <row r="2" spans="1:13" x14ac:dyDescent="0.3">
      <c r="A2" s="19" t="s">
        <v>146</v>
      </c>
      <c r="B2" s="19"/>
      <c r="C2" s="19"/>
      <c r="D2" s="19" t="s">
        <v>52</v>
      </c>
      <c r="E2" s="3"/>
      <c r="F2" s="3"/>
      <c r="G2" s="3"/>
      <c r="I2" s="62">
        <v>44907</v>
      </c>
      <c r="J2" s="62">
        <v>44908</v>
      </c>
      <c r="K2" s="63">
        <v>44909</v>
      </c>
      <c r="L2" s="62">
        <v>44910</v>
      </c>
      <c r="M2" s="62">
        <v>44911</v>
      </c>
    </row>
    <row r="3" spans="1:13" ht="43.2" x14ac:dyDescent="0.3">
      <c r="A3" s="50" t="s">
        <v>48</v>
      </c>
      <c r="B3" s="40"/>
      <c r="C3" s="41">
        <v>5</v>
      </c>
      <c r="D3" s="40"/>
      <c r="E3" s="40" t="s">
        <v>147</v>
      </c>
      <c r="F3" s="3" t="s">
        <v>148</v>
      </c>
      <c r="G3" s="3" t="s">
        <v>149</v>
      </c>
      <c r="H3" t="s">
        <v>150</v>
      </c>
      <c r="L3" t="s">
        <v>151</v>
      </c>
    </row>
    <row r="4" spans="1:13" ht="28.8" x14ac:dyDescent="0.3">
      <c r="A4" s="57" t="s">
        <v>131</v>
      </c>
      <c r="B4" s="32"/>
      <c r="C4" s="33">
        <v>8</v>
      </c>
      <c r="D4" s="32" t="s">
        <v>152</v>
      </c>
      <c r="E4" s="24" t="s">
        <v>153</v>
      </c>
      <c r="F4" s="24" t="s">
        <v>154</v>
      </c>
      <c r="G4" s="32" t="s">
        <v>155</v>
      </c>
      <c r="H4" t="s">
        <v>156</v>
      </c>
      <c r="J4" t="s">
        <v>157</v>
      </c>
      <c r="L4" s="24" t="s">
        <v>158</v>
      </c>
    </row>
    <row r="5" spans="1:13" ht="43.2" x14ac:dyDescent="0.3">
      <c r="A5" s="57" t="s">
        <v>138</v>
      </c>
      <c r="B5" s="32"/>
      <c r="C5" s="33">
        <v>13</v>
      </c>
      <c r="D5" s="32" t="s">
        <v>159</v>
      </c>
      <c r="E5" s="24" t="s">
        <v>160</v>
      </c>
      <c r="F5" s="32" t="s">
        <v>161</v>
      </c>
      <c r="G5" s="32" t="s">
        <v>162</v>
      </c>
      <c r="H5" s="9" t="s">
        <v>163</v>
      </c>
      <c r="J5" s="9" t="s">
        <v>164</v>
      </c>
      <c r="L5" s="24" t="s">
        <v>158</v>
      </c>
    </row>
    <row r="6" spans="1:13" x14ac:dyDescent="0.3">
      <c r="A6" s="52" t="s">
        <v>140</v>
      </c>
      <c r="B6" s="53"/>
      <c r="C6" s="54">
        <v>13</v>
      </c>
      <c r="D6" s="53" t="s">
        <v>165</v>
      </c>
      <c r="E6" s="55" t="s">
        <v>166</v>
      </c>
      <c r="F6" s="55" t="s">
        <v>167</v>
      </c>
      <c r="G6" s="55" t="s">
        <v>168</v>
      </c>
      <c r="L6" s="5" t="s">
        <v>150</v>
      </c>
    </row>
    <row r="7" spans="1:13" ht="28.8" x14ac:dyDescent="0.3">
      <c r="A7" s="57" t="s">
        <v>142</v>
      </c>
      <c r="B7" s="32"/>
      <c r="C7" s="33">
        <v>13</v>
      </c>
      <c r="D7" s="32"/>
      <c r="E7" s="24" t="s">
        <v>169</v>
      </c>
      <c r="F7" s="32" t="s">
        <v>170</v>
      </c>
      <c r="G7" s="24" t="s">
        <v>158</v>
      </c>
      <c r="K7" s="9" t="s">
        <v>171</v>
      </c>
      <c r="L7" s="24" t="s">
        <v>158</v>
      </c>
    </row>
    <row r="8" spans="1:13" x14ac:dyDescent="0.3">
      <c r="A8" s="52" t="s">
        <v>172</v>
      </c>
      <c r="B8" s="30"/>
      <c r="C8" s="31">
        <v>3</v>
      </c>
      <c r="D8" s="34"/>
      <c r="E8" s="34" t="s">
        <v>173</v>
      </c>
      <c r="F8" s="30" t="s">
        <v>150</v>
      </c>
      <c r="G8" s="34"/>
      <c r="L8" s="5" t="s">
        <v>150</v>
      </c>
    </row>
    <row r="9" spans="1:13" ht="25.2" customHeight="1" x14ac:dyDescent="0.3">
      <c r="A9" s="52" t="s">
        <v>174</v>
      </c>
      <c r="B9" s="30"/>
      <c r="C9" s="31">
        <v>5</v>
      </c>
      <c r="D9" s="30" t="s">
        <v>175</v>
      </c>
      <c r="E9" s="34" t="s">
        <v>176</v>
      </c>
      <c r="F9" s="34" t="s">
        <v>177</v>
      </c>
      <c r="G9" s="34" t="s">
        <v>178</v>
      </c>
      <c r="H9" s="5"/>
      <c r="I9" s="5" t="s">
        <v>179</v>
      </c>
      <c r="J9" s="5" t="s">
        <v>180</v>
      </c>
      <c r="K9" s="7" t="s">
        <v>181</v>
      </c>
      <c r="L9" s="5" t="s">
        <v>182</v>
      </c>
    </row>
    <row r="10" spans="1:13" x14ac:dyDescent="0.3">
      <c r="A10" s="52" t="s">
        <v>183</v>
      </c>
      <c r="B10" s="30"/>
      <c r="C10" s="31">
        <v>3</v>
      </c>
      <c r="D10" s="30" t="s">
        <v>184</v>
      </c>
      <c r="E10" s="34" t="s">
        <v>185</v>
      </c>
      <c r="F10" s="34" t="s">
        <v>177</v>
      </c>
      <c r="G10" s="34" t="s">
        <v>180</v>
      </c>
      <c r="H10" s="61" t="s">
        <v>186</v>
      </c>
      <c r="I10" s="5"/>
      <c r="J10" s="60" t="s">
        <v>187</v>
      </c>
      <c r="K10" s="64" t="s">
        <v>150</v>
      </c>
      <c r="L10" s="60" t="s">
        <v>182</v>
      </c>
    </row>
    <row r="11" spans="1:13" x14ac:dyDescent="0.3">
      <c r="A11" s="51" t="s">
        <v>188</v>
      </c>
      <c r="B11" s="47"/>
      <c r="C11" s="48">
        <v>5</v>
      </c>
      <c r="D11" s="47" t="s">
        <v>184</v>
      </c>
      <c r="E11" s="49" t="s">
        <v>176</v>
      </c>
      <c r="F11" s="49" t="s">
        <v>177</v>
      </c>
      <c r="G11" s="49" t="s">
        <v>178</v>
      </c>
      <c r="H11" s="66"/>
      <c r="I11" s="66" t="s">
        <v>179</v>
      </c>
      <c r="J11" s="66" t="s">
        <v>180</v>
      </c>
      <c r="K11" s="67" t="s">
        <v>189</v>
      </c>
      <c r="L11" s="60" t="s">
        <v>182</v>
      </c>
    </row>
    <row r="12" spans="1:13" ht="28.8" x14ac:dyDescent="0.3">
      <c r="A12" s="51" t="s">
        <v>190</v>
      </c>
      <c r="B12" s="47"/>
      <c r="C12" s="48">
        <v>3</v>
      </c>
      <c r="D12" s="47" t="s">
        <v>175</v>
      </c>
      <c r="E12" s="49" t="s">
        <v>176</v>
      </c>
      <c r="F12" s="49" t="s">
        <v>177</v>
      </c>
      <c r="G12" s="49" t="s">
        <v>178</v>
      </c>
      <c r="H12" s="66"/>
      <c r="I12" s="66" t="s">
        <v>179</v>
      </c>
      <c r="J12" s="66" t="s">
        <v>191</v>
      </c>
      <c r="K12" s="9" t="s">
        <v>192</v>
      </c>
      <c r="L12" s="24" t="s">
        <v>158</v>
      </c>
    </row>
    <row r="13" spans="1:13" x14ac:dyDescent="0.3">
      <c r="A13" s="52" t="s">
        <v>193</v>
      </c>
      <c r="B13" s="30"/>
      <c r="C13" s="31">
        <v>3</v>
      </c>
      <c r="D13" s="34" t="s">
        <v>176</v>
      </c>
      <c r="E13" s="34" t="s">
        <v>194</v>
      </c>
      <c r="F13" s="34" t="s">
        <v>177</v>
      </c>
      <c r="G13" s="34" t="s">
        <v>178</v>
      </c>
      <c r="I13" s="61" t="s">
        <v>179</v>
      </c>
      <c r="J13" t="s">
        <v>180</v>
      </c>
      <c r="K13" s="9" t="s">
        <v>195</v>
      </c>
      <c r="L13" s="24" t="s">
        <v>158</v>
      </c>
    </row>
    <row r="14" spans="1:13" ht="28.8" x14ac:dyDescent="0.3">
      <c r="A14" s="52" t="s">
        <v>196</v>
      </c>
      <c r="B14" s="30"/>
      <c r="C14" s="31">
        <v>5</v>
      </c>
      <c r="D14" s="34" t="s">
        <v>176</v>
      </c>
      <c r="E14" s="34" t="s">
        <v>194</v>
      </c>
      <c r="F14" s="30" t="s">
        <v>197</v>
      </c>
      <c r="G14" s="30" t="s">
        <v>198</v>
      </c>
      <c r="H14" s="5"/>
      <c r="I14" s="7" t="s">
        <v>199</v>
      </c>
      <c r="J14" s="5" t="s">
        <v>180</v>
      </c>
      <c r="K14" s="7" t="s">
        <v>181</v>
      </c>
      <c r="L14" s="24" t="s">
        <v>158</v>
      </c>
    </row>
    <row r="15" spans="1:13" x14ac:dyDescent="0.3">
      <c r="A15" s="57" t="s">
        <v>200</v>
      </c>
      <c r="B15" s="32"/>
      <c r="C15" s="33">
        <v>5</v>
      </c>
      <c r="D15" s="24" t="s">
        <v>176</v>
      </c>
      <c r="E15" s="24" t="s">
        <v>194</v>
      </c>
      <c r="F15" s="24" t="s">
        <v>177</v>
      </c>
      <c r="G15" s="24" t="s">
        <v>178</v>
      </c>
      <c r="H15" s="46"/>
      <c r="I15" s="46"/>
      <c r="J15" s="46" t="s">
        <v>201</v>
      </c>
      <c r="K15" s="68" t="s">
        <v>202</v>
      </c>
      <c r="L15" s="24" t="s">
        <v>158</v>
      </c>
    </row>
    <row r="16" spans="1:13" ht="28.8" x14ac:dyDescent="0.3">
      <c r="A16" s="51" t="s">
        <v>203</v>
      </c>
      <c r="B16" s="47"/>
      <c r="C16" s="48">
        <v>5</v>
      </c>
      <c r="D16" s="49" t="s">
        <v>176</v>
      </c>
      <c r="E16" s="49" t="s">
        <v>194</v>
      </c>
      <c r="F16" s="49" t="s">
        <v>177</v>
      </c>
      <c r="G16" s="47" t="s">
        <v>204</v>
      </c>
      <c r="H16" s="58" t="s">
        <v>205</v>
      </c>
      <c r="I16" s="58" t="s">
        <v>206</v>
      </c>
      <c r="K16" s="9" t="s">
        <v>207</v>
      </c>
      <c r="L16" s="24" t="s">
        <v>158</v>
      </c>
    </row>
    <row r="17" spans="1:13" x14ac:dyDescent="0.3">
      <c r="A17" s="52" t="s">
        <v>208</v>
      </c>
      <c r="B17" s="30"/>
      <c r="C17" s="31">
        <v>8</v>
      </c>
      <c r="D17" s="34"/>
      <c r="E17" s="34"/>
      <c r="F17" s="34"/>
      <c r="G17" s="34" t="s">
        <v>209</v>
      </c>
      <c r="H17" s="61" t="s">
        <v>205</v>
      </c>
      <c r="I17" t="s">
        <v>179</v>
      </c>
      <c r="K17" s="9" t="s">
        <v>210</v>
      </c>
      <c r="L17" s="24" t="s">
        <v>158</v>
      </c>
    </row>
    <row r="18" spans="1:13" x14ac:dyDescent="0.3">
      <c r="A18" s="51" t="s">
        <v>211</v>
      </c>
      <c r="B18" s="47"/>
      <c r="C18" s="48">
        <v>3</v>
      </c>
      <c r="D18" s="49"/>
      <c r="E18" s="49"/>
      <c r="F18" s="49"/>
      <c r="G18" s="49" t="s">
        <v>209</v>
      </c>
      <c r="H18" s="58" t="s">
        <v>205</v>
      </c>
      <c r="I18" t="s">
        <v>212</v>
      </c>
      <c r="J18" s="59" t="s">
        <v>213</v>
      </c>
      <c r="K18" s="9" t="s">
        <v>214</v>
      </c>
      <c r="L18" s="24" t="s">
        <v>158</v>
      </c>
    </row>
    <row r="19" spans="1:13" ht="28.8" x14ac:dyDescent="0.3">
      <c r="A19" s="51" t="s">
        <v>215</v>
      </c>
      <c r="B19" s="47"/>
      <c r="C19" s="48">
        <v>13</v>
      </c>
      <c r="D19" s="49" t="s">
        <v>216</v>
      </c>
      <c r="E19" s="49" t="s">
        <v>217</v>
      </c>
      <c r="F19" s="49" t="s">
        <v>218</v>
      </c>
      <c r="G19" s="49" t="s">
        <v>219</v>
      </c>
      <c r="H19" s="59" t="s">
        <v>220</v>
      </c>
      <c r="I19" s="59" t="s">
        <v>221</v>
      </c>
      <c r="K19" s="9" t="s">
        <v>222</v>
      </c>
      <c r="L19" s="24" t="s">
        <v>158</v>
      </c>
    </row>
    <row r="20" spans="1:13" x14ac:dyDescent="0.3">
      <c r="A20" s="51" t="s">
        <v>6</v>
      </c>
      <c r="B20" s="47"/>
      <c r="C20" s="48">
        <v>8</v>
      </c>
      <c r="D20" s="49" t="s">
        <v>176</v>
      </c>
      <c r="E20" s="49" t="s">
        <v>194</v>
      </c>
      <c r="F20" s="49"/>
      <c r="G20" s="49" t="s">
        <v>223</v>
      </c>
      <c r="H20" s="59" t="s">
        <v>224</v>
      </c>
      <c r="I20" s="59" t="s">
        <v>212</v>
      </c>
      <c r="K20" s="9" t="s">
        <v>225</v>
      </c>
      <c r="L20" s="24" t="s">
        <v>158</v>
      </c>
    </row>
    <row r="21" spans="1:13" x14ac:dyDescent="0.3">
      <c r="A21" s="52" t="s">
        <v>226</v>
      </c>
      <c r="B21" s="30"/>
      <c r="C21" s="31">
        <v>3</v>
      </c>
      <c r="D21" s="34" t="s">
        <v>227</v>
      </c>
      <c r="E21" s="34" t="s">
        <v>228</v>
      </c>
      <c r="F21" s="34"/>
      <c r="G21" s="34" t="s">
        <v>229</v>
      </c>
      <c r="H21" s="60" t="s">
        <v>150</v>
      </c>
      <c r="L21" s="5" t="s">
        <v>182</v>
      </c>
    </row>
    <row r="22" spans="1:13" x14ac:dyDescent="0.3">
      <c r="A22" s="52" t="s">
        <v>230</v>
      </c>
      <c r="B22" s="30"/>
      <c r="C22" s="31">
        <v>8</v>
      </c>
      <c r="D22" s="34" t="s">
        <v>227</v>
      </c>
      <c r="E22" s="34" t="s">
        <v>228</v>
      </c>
      <c r="F22" s="34"/>
      <c r="G22" s="34" t="s">
        <v>229</v>
      </c>
      <c r="H22" s="60" t="s">
        <v>231</v>
      </c>
      <c r="I22" s="5"/>
      <c r="J22" s="5" t="s">
        <v>232</v>
      </c>
      <c r="L22" s="5" t="s">
        <v>182</v>
      </c>
    </row>
    <row r="23" spans="1:13" x14ac:dyDescent="0.3">
      <c r="A23" s="50" t="s">
        <v>233</v>
      </c>
      <c r="B23" s="40"/>
      <c r="C23" s="41">
        <v>13</v>
      </c>
      <c r="D23" s="3"/>
      <c r="E23" s="3" t="s">
        <v>234</v>
      </c>
      <c r="F23" s="3" t="s">
        <v>235</v>
      </c>
      <c r="G23" s="49" t="s">
        <v>236</v>
      </c>
      <c r="H23" s="59" t="s">
        <v>231</v>
      </c>
      <c r="K23" s="9" t="s">
        <v>237</v>
      </c>
      <c r="L23" s="24" t="s">
        <v>158</v>
      </c>
    </row>
    <row r="24" spans="1:13" x14ac:dyDescent="0.3">
      <c r="A24" s="57" t="s">
        <v>238</v>
      </c>
      <c r="B24" s="32"/>
      <c r="C24" s="33">
        <v>13</v>
      </c>
      <c r="D24" s="24"/>
      <c r="E24" s="24" t="s">
        <v>239</v>
      </c>
      <c r="F24" s="24"/>
      <c r="G24" s="24"/>
      <c r="L24" s="24" t="s">
        <v>158</v>
      </c>
    </row>
    <row r="26" spans="1:13" x14ac:dyDescent="0.3">
      <c r="A26" s="43" t="s">
        <v>240</v>
      </c>
    </row>
    <row r="27" spans="1:13" ht="21" customHeight="1" x14ac:dyDescent="0.3">
      <c r="A27" s="2" t="s">
        <v>0</v>
      </c>
      <c r="B27" s="2" t="s">
        <v>1</v>
      </c>
      <c r="C27" s="2" t="s">
        <v>2</v>
      </c>
      <c r="D27" s="8" t="s">
        <v>3</v>
      </c>
      <c r="E27" s="2" t="s">
        <v>52</v>
      </c>
    </row>
    <row r="28" spans="1:13" ht="20.399999999999999" customHeight="1" x14ac:dyDescent="0.3">
      <c r="B28" s="18" t="s">
        <v>241</v>
      </c>
    </row>
    <row r="29" spans="1:13" ht="28.8" x14ac:dyDescent="0.3">
      <c r="A29" s="24" t="s">
        <v>242</v>
      </c>
      <c r="B29" s="24" t="s">
        <v>241</v>
      </c>
      <c r="C29" s="24"/>
      <c r="D29" s="32" t="s">
        <v>243</v>
      </c>
      <c r="E29" s="46" t="s">
        <v>176</v>
      </c>
      <c r="F29" s="46" t="s">
        <v>244</v>
      </c>
      <c r="G29" s="46" t="s">
        <v>245</v>
      </c>
      <c r="L29" s="24" t="s">
        <v>158</v>
      </c>
    </row>
    <row r="30" spans="1:13" ht="28.8" x14ac:dyDescent="0.3">
      <c r="A30" s="50" t="s">
        <v>246</v>
      </c>
      <c r="B30" s="3" t="s">
        <v>241</v>
      </c>
      <c r="C30" s="3"/>
      <c r="D30" s="12" t="s">
        <v>247</v>
      </c>
      <c r="E30" t="s">
        <v>248</v>
      </c>
      <c r="F30" t="s">
        <v>249</v>
      </c>
      <c r="G30" t="s">
        <v>250</v>
      </c>
      <c r="H30" s="9" t="s">
        <v>251</v>
      </c>
      <c r="I30" t="s">
        <v>252</v>
      </c>
      <c r="J30" t="s">
        <v>180</v>
      </c>
      <c r="K30" s="9" t="s">
        <v>180</v>
      </c>
      <c r="L30" s="24" t="s">
        <v>158</v>
      </c>
    </row>
    <row r="31" spans="1:13" ht="28.8" x14ac:dyDescent="0.3">
      <c r="A31" s="50" t="s">
        <v>253</v>
      </c>
      <c r="B31" s="3" t="s">
        <v>144</v>
      </c>
      <c r="C31" s="3"/>
      <c r="D31" s="12" t="s">
        <v>254</v>
      </c>
      <c r="E31" t="s">
        <v>255</v>
      </c>
      <c r="G31" t="s">
        <v>256</v>
      </c>
      <c r="I31" t="s">
        <v>257</v>
      </c>
      <c r="J31" s="9" t="s">
        <v>258</v>
      </c>
      <c r="K31" s="9" t="s">
        <v>259</v>
      </c>
      <c r="L31" s="24" t="s">
        <v>158</v>
      </c>
    </row>
    <row r="32" spans="1:13" x14ac:dyDescent="0.3">
      <c r="A32" s="3"/>
      <c r="B32" s="3"/>
      <c r="C32" s="3"/>
      <c r="D32" s="12"/>
      <c r="I32" s="27"/>
      <c r="J32" s="3"/>
      <c r="K32" s="12"/>
      <c r="L32" s="3"/>
      <c r="M32" s="3"/>
    </row>
    <row r="33" spans="1:13" x14ac:dyDescent="0.3">
      <c r="A33" s="3"/>
      <c r="B33" s="3"/>
      <c r="C33" s="3"/>
      <c r="D33" s="12"/>
      <c r="F33" s="3"/>
      <c r="G33" s="3"/>
      <c r="I33" s="3"/>
      <c r="J33" s="3"/>
      <c r="K33" s="65"/>
      <c r="L33" s="3"/>
      <c r="M33" s="3"/>
    </row>
    <row r="34" spans="1:13" x14ac:dyDescent="0.3">
      <c r="A34" s="3"/>
      <c r="B34" s="3"/>
      <c r="C34" s="3"/>
      <c r="D34" s="12"/>
      <c r="F34" s="12"/>
      <c r="G34" s="42"/>
      <c r="I34" s="3"/>
      <c r="J34" s="3"/>
      <c r="K34" s="12"/>
      <c r="L34" s="3"/>
      <c r="M34" s="3"/>
    </row>
    <row r="35" spans="1:13" x14ac:dyDescent="0.3">
      <c r="A35" s="3"/>
      <c r="B35" s="3"/>
      <c r="C35" s="3"/>
      <c r="D35" s="12"/>
      <c r="F35" s="12"/>
      <c r="G35" s="42"/>
      <c r="I35" s="3"/>
      <c r="J35" s="3"/>
      <c r="K35" s="12"/>
      <c r="L35" s="3"/>
      <c r="M35" s="3"/>
    </row>
    <row r="36" spans="1:13" x14ac:dyDescent="0.3">
      <c r="A36" s="3"/>
      <c r="B36" s="3"/>
      <c r="C36" s="3"/>
      <c r="D36" s="12"/>
      <c r="F36" s="3"/>
      <c r="G36" s="3"/>
      <c r="I36" s="3"/>
      <c r="J36" s="3"/>
      <c r="K36" s="12"/>
      <c r="L36" s="3"/>
      <c r="M36" s="3"/>
    </row>
    <row r="37" spans="1:13" x14ac:dyDescent="0.3">
      <c r="A37" s="3"/>
      <c r="B37" s="3"/>
      <c r="C37" s="3"/>
      <c r="D37" s="12"/>
      <c r="F37" s="12"/>
      <c r="G37" s="3"/>
      <c r="I37" s="3"/>
      <c r="J37" s="3"/>
      <c r="K37" s="12"/>
      <c r="L37" s="3"/>
      <c r="M37" s="3"/>
    </row>
    <row r="38" spans="1:13" x14ac:dyDescent="0.3">
      <c r="A38" s="20"/>
      <c r="B38" s="20"/>
      <c r="C38" s="20"/>
      <c r="D38" s="21"/>
      <c r="G38" s="23"/>
    </row>
    <row r="39" spans="1:13" ht="15.6" x14ac:dyDescent="0.3">
      <c r="A39" s="44" t="s">
        <v>137</v>
      </c>
      <c r="G39" s="25"/>
    </row>
    <row r="40" spans="1:13" ht="15.6" x14ac:dyDescent="0.3">
      <c r="A40" s="45"/>
      <c r="G40" s="28"/>
    </row>
    <row r="41" spans="1:13" ht="15.6" x14ac:dyDescent="0.3">
      <c r="B41" s="18" t="s">
        <v>129</v>
      </c>
      <c r="G41" s="23"/>
    </row>
    <row r="42" spans="1:13" x14ac:dyDescent="0.3">
      <c r="A42" s="3"/>
      <c r="B42" s="3"/>
      <c r="C42" s="3"/>
      <c r="D42" s="3"/>
    </row>
    <row r="43" spans="1:13" x14ac:dyDescent="0.3">
      <c r="A43" s="3"/>
      <c r="B43" s="3"/>
      <c r="C43" s="3"/>
      <c r="D43" s="3"/>
    </row>
    <row r="44" spans="1:13" x14ac:dyDescent="0.3">
      <c r="A44" s="3"/>
      <c r="B44" s="3"/>
      <c r="C44" s="3"/>
      <c r="D44" s="3"/>
    </row>
    <row r="45" spans="1:13" x14ac:dyDescent="0.3">
      <c r="A45" s="3"/>
      <c r="B45" s="3"/>
      <c r="C45" s="3"/>
      <c r="D45" s="3"/>
    </row>
    <row r="46" spans="1:13" x14ac:dyDescent="0.3">
      <c r="A46" s="3"/>
      <c r="B46" s="3"/>
      <c r="C46" s="3"/>
      <c r="D46" s="3"/>
    </row>
    <row r="47" spans="1:13" x14ac:dyDescent="0.3">
      <c r="A47" s="3"/>
      <c r="B47" s="3"/>
      <c r="C47" s="3"/>
      <c r="D47" s="3"/>
    </row>
    <row r="48" spans="1:13" x14ac:dyDescent="0.3">
      <c r="A48" s="3"/>
      <c r="B48" s="3"/>
      <c r="C48" s="3"/>
      <c r="D48" s="3"/>
    </row>
    <row r="49" spans="1:4" x14ac:dyDescent="0.3">
      <c r="A49" s="3"/>
      <c r="B49" s="3"/>
      <c r="C49" s="3"/>
      <c r="D49" s="3"/>
    </row>
    <row r="50" spans="1:4" x14ac:dyDescent="0.3">
      <c r="A50" s="3"/>
      <c r="B50" s="3"/>
      <c r="C50" s="3"/>
      <c r="D50" s="3"/>
    </row>
    <row r="53" spans="1:4" ht="15.6" x14ac:dyDescent="0.3">
      <c r="B53" s="18" t="s">
        <v>144</v>
      </c>
    </row>
  </sheetData>
  <autoFilter ref="L1:L53" xr:uid="{1179163C-F25C-4C41-A3AC-473DFA0CF946}"/>
  <hyperlinks>
    <hyperlink ref="A3" r:id="rId1" display="https://seu30.gdc-leinf01.t-systems.com/jira/browse/LOGBUS-26034" xr:uid="{DD44E13D-E485-4F96-8EF8-225E5BB8C733}"/>
    <hyperlink ref="A4" r:id="rId2" display="https://seu30.gdc-leinf01.t-systems.com/jira/browse/LOGBUS-26776" xr:uid="{8AB1DBF8-9BF5-414B-A024-8DC629A17490}"/>
    <hyperlink ref="A5" r:id="rId3" display="https://seu30.gdc-leinf01.t-systems.com/jira/browse/LOGBUS-26778" xr:uid="{A0A9272A-987C-4FB9-A009-0B6C064CCAC9}"/>
    <hyperlink ref="A6" r:id="rId4" display="https://seu30.gdc-leinf01.t-systems.com/jira/browse/LOGBUS-26775" xr:uid="{00E30C65-B49A-4912-B8F5-5AA2C6F62F1E}"/>
    <hyperlink ref="A7" r:id="rId5" display="https://seu30.gdc-leinf01.t-systems.com/jira/browse/LOGBUS-26869" xr:uid="{BBD7FDE9-0031-40F4-B01B-BD832131D677}"/>
    <hyperlink ref="A8" r:id="rId6" display="https://seu30.gdc-leinf01.t-systems.com/jira/browse/LOGBUS-26878" xr:uid="{9DD1DEE8-10BF-4BA7-BE35-1AB009E06D1F}"/>
    <hyperlink ref="A9" r:id="rId7" display="https://seu30.gdc-leinf01.t-systems.com/jira/browse/LOGBUS-26879" xr:uid="{5AAB414C-68A8-4A55-B73D-9F8A7A7CADB4}"/>
    <hyperlink ref="A10" r:id="rId8" display="https://seu30.gdc-leinf01.t-systems.com/jira/browse/LOGBUS-26880" xr:uid="{5DA7C42B-E947-4B53-8618-EA999E199F32}"/>
    <hyperlink ref="A11" r:id="rId9" display="https://seu30.gdc-leinf01.t-systems.com/jira/browse/LOGBUS-26883" xr:uid="{65481997-BD9D-486F-B732-7DB4103DC0CA}"/>
    <hyperlink ref="A12" r:id="rId10" display="https://seu30.gdc-leinf01.t-systems.com/jira/browse/LOGBUS-26884" xr:uid="{1C39194B-4EEB-46C1-8D66-DCB88B34A455}"/>
    <hyperlink ref="A13" r:id="rId11" display="https://seu30.gdc-leinf01.t-systems.com/jira/browse/LOGBUS-26885" xr:uid="{705A5D76-967C-4FE8-953C-AC98F76E4C75}"/>
    <hyperlink ref="A14" r:id="rId12" display="https://seu30.gdc-leinf01.t-systems.com/jira/browse/LOGBUS-26886" xr:uid="{801254D9-75F2-4230-9810-7789B020AFBB}"/>
    <hyperlink ref="A15" r:id="rId13" display="https://seu30.gdc-leinf01.t-systems.com/jira/browse/LOGBUS-26887" xr:uid="{141B4012-29AA-44C0-9EEF-018190E14D3E}"/>
    <hyperlink ref="A16" r:id="rId14" display="https://seu30.gdc-leinf01.t-systems.com/jira/browse/LOGBUS-26914" xr:uid="{FC952FC9-EC77-4133-BF32-A26E6D8F7202}"/>
    <hyperlink ref="A19" r:id="rId15" display="https://seu30.gdc-leinf01.t-systems.com/jira/browse/LOGBUS-27019" xr:uid="{DA6458BA-2B94-42EF-945E-BB3975AF210F}"/>
    <hyperlink ref="A20" r:id="rId16" display="https://seu30.gdc-leinf01.t-systems.com/jira/browse/LOGBUS-26008" xr:uid="{16C59086-AFAE-412E-A21F-176391CA6080}"/>
    <hyperlink ref="A21" r:id="rId17" display="https://seu30.gdc-leinf01.t-systems.com/jira/browse/LOGBUS-26888" xr:uid="{87D9281A-563D-48A3-AAA5-58D290C8B3C0}"/>
    <hyperlink ref="A22" r:id="rId18" display="https://seu30.gdc-leinf01.t-systems.com/jira/browse/LOGBUS-26889" xr:uid="{22AD8690-ACF9-4466-A938-88B8BC0995EE}"/>
    <hyperlink ref="A23" r:id="rId19" display="https://seu30.gdc-leinf01.t-systems.com/jira/browse/LOGBUS-26913" xr:uid="{1F26A6DD-D23A-4543-8D0F-F94828589161}"/>
    <hyperlink ref="A31" r:id="rId20" display="https://seu30.gdc-leinf01.t-systems.com/jira/browse/LOGBUS-27015" xr:uid="{855F9B4D-AC5B-42F6-AB51-6BB2534CA6E9}"/>
    <hyperlink ref="A17" r:id="rId21" display="https://seu30.gdc-leinf01.t-systems.com/jira/browse/LOGBUS-27482" xr:uid="{7E887FE0-99AC-45B6-9283-02B975FD0C02}"/>
    <hyperlink ref="A18" r:id="rId22" display="https://seu30.gdc-leinf01.t-systems.com/jira/browse/LOGBUS-27484" xr:uid="{EAC1AFD2-6896-4243-B9F8-4FE23B47CAFF}"/>
    <hyperlink ref="A30" r:id="rId23" display="https://seu30.gdc-leinf01.t-systems.com/jira/browse/LOGBUS-27359" xr:uid="{0FB093EA-6C5F-4E0E-B076-16414C81C84C}"/>
  </hyperlinks>
  <pageMargins left="0.7" right="0.7" top="0.75" bottom="0.75" header="0.3" footer="0.3"/>
  <pageSetup orientation="portrait" r:id="rId2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59EF3-646C-469C-B850-3634C4398D7B}">
  <dimension ref="A1:F30"/>
  <sheetViews>
    <sheetView topLeftCell="A31" workbookViewId="0">
      <selection activeCell="B16" sqref="B16"/>
    </sheetView>
  </sheetViews>
  <sheetFormatPr defaultRowHeight="14.4" x14ac:dyDescent="0.3"/>
  <cols>
    <col min="1" max="1" width="29.33203125" customWidth="1"/>
    <col min="2" max="2" width="34.88671875" style="4" customWidth="1"/>
    <col min="3" max="3" width="33.109375" style="4" customWidth="1"/>
    <col min="4" max="4" width="42.109375" customWidth="1"/>
    <col min="5" max="5" width="34.109375" customWidth="1"/>
    <col min="6" max="6" width="18.88671875" customWidth="1"/>
  </cols>
  <sheetData>
    <row r="1" spans="1:6" x14ac:dyDescent="0.3">
      <c r="A1" s="19" t="s">
        <v>260</v>
      </c>
      <c r="B1" s="71" t="s">
        <v>261</v>
      </c>
      <c r="C1" s="71" t="s">
        <v>262</v>
      </c>
      <c r="D1" s="19" t="s">
        <v>52</v>
      </c>
    </row>
    <row r="2" spans="1:6" x14ac:dyDescent="0.3">
      <c r="A2" s="115" t="s">
        <v>263</v>
      </c>
      <c r="B2" s="117" t="s">
        <v>264</v>
      </c>
      <c r="C2" s="121">
        <v>21</v>
      </c>
      <c r="D2" s="119" t="s">
        <v>265</v>
      </c>
    </row>
    <row r="3" spans="1:6" ht="257.39999999999998" customHeight="1" x14ac:dyDescent="0.3">
      <c r="A3" s="116"/>
      <c r="B3" s="118"/>
      <c r="C3" s="122"/>
      <c r="D3" s="120"/>
    </row>
    <row r="4" spans="1:6" ht="190.95" customHeight="1" x14ac:dyDescent="0.3">
      <c r="A4" s="57" t="s">
        <v>142</v>
      </c>
      <c r="B4" s="69" t="s">
        <v>266</v>
      </c>
      <c r="C4" s="70">
        <v>52</v>
      </c>
      <c r="D4" s="9" t="s">
        <v>267</v>
      </c>
      <c r="E4" t="s">
        <v>268</v>
      </c>
      <c r="F4" t="s">
        <v>269</v>
      </c>
    </row>
    <row r="5" spans="1:6" ht="129.6" x14ac:dyDescent="0.3">
      <c r="A5" s="52" t="s">
        <v>190</v>
      </c>
      <c r="B5" s="70" t="s">
        <v>270</v>
      </c>
      <c r="C5" s="70">
        <v>5</v>
      </c>
      <c r="D5" s="9" t="s">
        <v>271</v>
      </c>
    </row>
    <row r="6" spans="1:6" ht="166.5" customHeight="1" x14ac:dyDescent="0.3">
      <c r="A6" s="52" t="s">
        <v>193</v>
      </c>
      <c r="B6" s="70" t="s">
        <v>272</v>
      </c>
      <c r="C6" s="70">
        <v>2</v>
      </c>
      <c r="D6" s="75" t="s">
        <v>273</v>
      </c>
    </row>
    <row r="7" spans="1:6" ht="122.25" customHeight="1" x14ac:dyDescent="0.3">
      <c r="A7" s="52" t="s">
        <v>196</v>
      </c>
      <c r="B7" s="70" t="s">
        <v>274</v>
      </c>
      <c r="C7" s="70">
        <v>4</v>
      </c>
      <c r="D7" s="9" t="s">
        <v>275</v>
      </c>
    </row>
    <row r="8" spans="1:6" ht="153.75" customHeight="1" x14ac:dyDescent="0.3">
      <c r="A8" s="52" t="s">
        <v>200</v>
      </c>
      <c r="B8" s="70" t="s">
        <v>270</v>
      </c>
      <c r="C8" s="70">
        <v>5</v>
      </c>
      <c r="D8" s="9" t="s">
        <v>276</v>
      </c>
    </row>
    <row r="9" spans="1:6" ht="189" customHeight="1" x14ac:dyDescent="0.3">
      <c r="A9" s="52" t="s">
        <v>203</v>
      </c>
      <c r="B9" s="70" t="s">
        <v>277</v>
      </c>
      <c r="C9" s="70">
        <v>12</v>
      </c>
      <c r="D9" s="9" t="s">
        <v>278</v>
      </c>
      <c r="E9" t="s">
        <v>150</v>
      </c>
    </row>
    <row r="10" spans="1:6" ht="148.5" customHeight="1" x14ac:dyDescent="0.3">
      <c r="A10" s="52" t="s">
        <v>208</v>
      </c>
      <c r="B10" s="70" t="s">
        <v>279</v>
      </c>
      <c r="C10" s="70">
        <v>18</v>
      </c>
      <c r="D10" s="9" t="s">
        <v>280</v>
      </c>
      <c r="E10" t="s">
        <v>281</v>
      </c>
    </row>
    <row r="11" spans="1:6" ht="172.8" x14ac:dyDescent="0.3">
      <c r="A11" s="52" t="s">
        <v>211</v>
      </c>
      <c r="B11" s="70" t="s">
        <v>272</v>
      </c>
      <c r="C11" s="70">
        <v>2</v>
      </c>
      <c r="D11" s="9" t="s">
        <v>282</v>
      </c>
    </row>
    <row r="12" spans="1:6" ht="172.8" x14ac:dyDescent="0.3">
      <c r="A12" s="52" t="s">
        <v>283</v>
      </c>
      <c r="B12" s="70" t="s">
        <v>284</v>
      </c>
      <c r="C12" s="70">
        <v>4</v>
      </c>
      <c r="D12" s="9" t="s">
        <v>285</v>
      </c>
      <c r="E12" t="s">
        <v>150</v>
      </c>
    </row>
    <row r="13" spans="1:6" ht="144" x14ac:dyDescent="0.3">
      <c r="A13" s="52" t="s">
        <v>6</v>
      </c>
      <c r="B13" s="70" t="s">
        <v>286</v>
      </c>
      <c r="C13" s="70">
        <v>7</v>
      </c>
      <c r="D13" s="9" t="s">
        <v>287</v>
      </c>
    </row>
    <row r="14" spans="1:6" ht="244.8" x14ac:dyDescent="0.3">
      <c r="A14" s="52" t="s">
        <v>233</v>
      </c>
      <c r="B14" s="70" t="s">
        <v>288</v>
      </c>
      <c r="C14" s="70">
        <v>10</v>
      </c>
      <c r="D14" s="9" t="s">
        <v>289</v>
      </c>
    </row>
    <row r="15" spans="1:6" ht="124.95" customHeight="1" x14ac:dyDescent="0.3">
      <c r="A15" s="57" t="s">
        <v>238</v>
      </c>
      <c r="B15" s="4" t="s">
        <v>290</v>
      </c>
      <c r="C15" s="4">
        <v>30</v>
      </c>
      <c r="D15" s="9" t="s">
        <v>291</v>
      </c>
      <c r="E15" t="s">
        <v>292</v>
      </c>
    </row>
    <row r="16" spans="1:6" ht="28.8" x14ac:dyDescent="0.3">
      <c r="A16" s="73" t="s">
        <v>242</v>
      </c>
      <c r="B16" s="70" t="s">
        <v>293</v>
      </c>
      <c r="D16" s="9" t="s">
        <v>294</v>
      </c>
    </row>
    <row r="17" spans="1:5" ht="259.2" x14ac:dyDescent="0.3">
      <c r="A17" s="51" t="s">
        <v>246</v>
      </c>
      <c r="B17" s="70" t="s">
        <v>295</v>
      </c>
      <c r="C17" s="4">
        <v>2</v>
      </c>
      <c r="D17" s="9" t="s">
        <v>296</v>
      </c>
      <c r="E17" t="s">
        <v>150</v>
      </c>
    </row>
    <row r="18" spans="1:5" ht="158.4" x14ac:dyDescent="0.3">
      <c r="A18" s="57" t="s">
        <v>297</v>
      </c>
      <c r="B18" s="70" t="s">
        <v>298</v>
      </c>
      <c r="C18" s="4">
        <v>36</v>
      </c>
      <c r="D18" s="9" t="s">
        <v>299</v>
      </c>
    </row>
    <row r="19" spans="1:5" x14ac:dyDescent="0.3">
      <c r="A19" s="3"/>
      <c r="C19" s="72">
        <f>SUM(C2:C18)</f>
        <v>210</v>
      </c>
      <c r="D19" s="9" t="s">
        <v>300</v>
      </c>
    </row>
    <row r="20" spans="1:5" x14ac:dyDescent="0.3">
      <c r="A20" s="20"/>
    </row>
    <row r="21" spans="1:5" ht="15.6" x14ac:dyDescent="0.3">
      <c r="A21" s="44" t="s">
        <v>301</v>
      </c>
      <c r="C21" s="26" t="s">
        <v>4</v>
      </c>
    </row>
    <row r="22" spans="1:5" x14ac:dyDescent="0.3">
      <c r="A22" s="57" t="s">
        <v>302</v>
      </c>
      <c r="B22" s="13"/>
      <c r="C22" s="13">
        <v>13</v>
      </c>
      <c r="D22" t="s">
        <v>303</v>
      </c>
    </row>
    <row r="23" spans="1:5" ht="160.94999999999999" customHeight="1" x14ac:dyDescent="0.3">
      <c r="A23" s="51" t="s">
        <v>304</v>
      </c>
      <c r="B23" s="13"/>
      <c r="C23" s="13">
        <v>13</v>
      </c>
      <c r="D23" s="9" t="s">
        <v>305</v>
      </c>
    </row>
    <row r="24" spans="1:5" ht="129.6" x14ac:dyDescent="0.3">
      <c r="A24" s="57" t="s">
        <v>306</v>
      </c>
      <c r="B24" s="13"/>
      <c r="C24" s="13">
        <v>13</v>
      </c>
      <c r="D24" s="9" t="s">
        <v>307</v>
      </c>
    </row>
    <row r="25" spans="1:5" x14ac:dyDescent="0.3">
      <c r="A25" s="74"/>
      <c r="C25" s="72">
        <f>SUM(C22:C24)</f>
        <v>39</v>
      </c>
    </row>
    <row r="26" spans="1:5" ht="28.8" x14ac:dyDescent="0.3">
      <c r="A26" s="12" t="s">
        <v>308</v>
      </c>
      <c r="D26" t="s">
        <v>309</v>
      </c>
    </row>
    <row r="27" spans="1:5" x14ac:dyDescent="0.3">
      <c r="A27" s="3"/>
    </row>
    <row r="28" spans="1:5" x14ac:dyDescent="0.3">
      <c r="A28" s="3"/>
    </row>
    <row r="29" spans="1:5" x14ac:dyDescent="0.3">
      <c r="A29" s="3"/>
    </row>
    <row r="30" spans="1:5" x14ac:dyDescent="0.3">
      <c r="A30" s="3"/>
    </row>
  </sheetData>
  <mergeCells count="4">
    <mergeCell ref="A2:A3"/>
    <mergeCell ref="B2:B3"/>
    <mergeCell ref="D2:D3"/>
    <mergeCell ref="C2:C3"/>
  </mergeCells>
  <hyperlinks>
    <hyperlink ref="A2" r:id="rId1" display="https://seu30.gdc-leinf01.t-systems.com/jira/browse/LOGBUS-26778" xr:uid="{293C3A89-665A-4722-A1E4-9574A0F9ABCB}"/>
    <hyperlink ref="A4" r:id="rId2" display="https://seu30.gdc-leinf01.t-systems.com/jira/browse/LOGBUS-26869" xr:uid="{D7F90A62-7572-49F7-BC30-220DBB4A3FEC}"/>
    <hyperlink ref="A5" r:id="rId3" display="https://seu30.gdc-leinf01.t-systems.com/jira/browse/LOGBUS-26884" xr:uid="{7C970274-988E-4CC4-A7F8-3FFE4A992253}"/>
    <hyperlink ref="A6" r:id="rId4" display="https://seu30.gdc-leinf01.t-systems.com/jira/browse/LOGBUS-26885" xr:uid="{509C6B6E-0343-4F42-BC7B-9B31FEBB76B8}"/>
    <hyperlink ref="A7" r:id="rId5" display="https://seu30.gdc-leinf01.t-systems.com/jira/browse/LOGBUS-26886" xr:uid="{2ABEB92B-E93C-4004-A764-3F6AC332F7D0}"/>
    <hyperlink ref="A8" r:id="rId6" display="https://seu30.gdc-leinf01.t-systems.com/jira/browse/LOGBUS-26887" xr:uid="{D22E5F65-8697-4B0F-9371-A0893FBD97E6}"/>
    <hyperlink ref="A9" r:id="rId7" display="https://seu30.gdc-leinf01.t-systems.com/jira/browse/LOGBUS-26914" xr:uid="{3B64973C-FE03-4B7B-B909-0ED25A043550}"/>
    <hyperlink ref="A12" r:id="rId8" display="https://seu30.gdc-leinf01.t-systems.com/jira/browse/LOGBUS-27019" xr:uid="{211FA44A-28A3-4020-9BAA-6812A11FEF88}"/>
    <hyperlink ref="A13" r:id="rId9" display="https://seu30.gdc-leinf01.t-systems.com/jira/browse/LOGBUS-26008" xr:uid="{0FCC4343-0C35-4038-9115-5469C572B89D}"/>
    <hyperlink ref="A14" r:id="rId10" display="https://seu30.gdc-leinf01.t-systems.com/jira/browse/LOGBUS-26913" xr:uid="{24BF358A-BAA8-4F54-9D6E-792805AB96F5}"/>
    <hyperlink ref="A18" r:id="rId11" display="https://seu30.gdc-leinf01.t-systems.com/jira/browse/LOGBUS-27015" xr:uid="{B93FA751-F289-4E29-8069-BCB1478DBAFB}"/>
    <hyperlink ref="A10" r:id="rId12" display="https://seu30.gdc-leinf01.t-systems.com/jira/browse/LOGBUS-27482" xr:uid="{E4D6437B-3B5C-49B3-9C9F-A9918E550875}"/>
    <hyperlink ref="A11" r:id="rId13" display="https://seu30.gdc-leinf01.t-systems.com/jira/browse/LOGBUS-27484" xr:uid="{A9339ED8-37EA-4D6F-BD61-DFF6F0515B2B}"/>
    <hyperlink ref="A17" r:id="rId14" display="https://seu30.gdc-leinf01.t-systems.com/jira/browse/LOGBUS-27359" xr:uid="{E1214021-19F4-4284-BC79-97BE68E13FAB}"/>
    <hyperlink ref="A22" r:id="rId15" display="https://seu30.gdc-leinf01.t-systems.com/jira/browse/LOGBUS-27015" xr:uid="{74EAC272-A009-4FC2-866C-544AFB32B8A2}"/>
    <hyperlink ref="A23" r:id="rId16" display="https://seu30.gdc-leinf01.t-systems.com/jira/browse/LOGBUS-27018" xr:uid="{23F685A8-513E-4695-9295-2F2B5579824C}"/>
    <hyperlink ref="A24" r:id="rId17" display="https://seu30.gdc-leinf01.t-systems.com/jira/browse/LOGBUS-27017" xr:uid="{65E8D811-F7FD-4EBB-AF30-9C49DD32F4AD}"/>
  </hyperlinks>
  <pageMargins left="0.7" right="0.7" top="0.75" bottom="0.75" header="0.3" footer="0.3"/>
  <pageSetup orientation="portrait" r:id="rId1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D6AA3-4678-49E3-9C00-20EC3F5CE327}">
  <dimension ref="A1:E40"/>
  <sheetViews>
    <sheetView topLeftCell="A31" zoomScale="89" zoomScaleNormal="85" workbookViewId="0">
      <selection activeCell="C22" sqref="C22"/>
    </sheetView>
  </sheetViews>
  <sheetFormatPr defaultRowHeight="14.4" x14ac:dyDescent="0.3"/>
  <cols>
    <col min="1" max="1" width="34.5546875" customWidth="1"/>
    <col min="2" max="2" width="34.88671875" style="4" customWidth="1"/>
    <col min="3" max="3" width="33.109375" style="4" customWidth="1"/>
    <col min="4" max="4" width="42.109375" customWidth="1"/>
    <col min="5" max="5" width="34.109375" customWidth="1"/>
    <col min="6" max="6" width="18.88671875" customWidth="1"/>
  </cols>
  <sheetData>
    <row r="1" spans="1:5" ht="45" customHeight="1" x14ac:dyDescent="0.3">
      <c r="A1" s="19" t="s">
        <v>310</v>
      </c>
      <c r="B1" s="71" t="s">
        <v>261</v>
      </c>
      <c r="C1" s="71" t="s">
        <v>262</v>
      </c>
      <c r="D1" s="19" t="s">
        <v>52</v>
      </c>
    </row>
    <row r="2" spans="1:5" x14ac:dyDescent="0.3">
      <c r="A2" s="115" t="s">
        <v>263</v>
      </c>
      <c r="B2" s="124" t="s">
        <v>311</v>
      </c>
      <c r="C2" s="124">
        <v>6</v>
      </c>
      <c r="D2" s="126" t="s">
        <v>343</v>
      </c>
    </row>
    <row r="3" spans="1:5" x14ac:dyDescent="0.3">
      <c r="A3" s="123"/>
      <c r="B3" s="124"/>
      <c r="C3" s="124"/>
      <c r="D3" s="126"/>
    </row>
    <row r="4" spans="1:5" ht="110.4" customHeight="1" x14ac:dyDescent="0.3">
      <c r="A4" s="116"/>
      <c r="B4" s="125"/>
      <c r="C4" s="124"/>
      <c r="D4" s="126"/>
    </row>
    <row r="5" spans="1:5" ht="93" customHeight="1" x14ac:dyDescent="0.3">
      <c r="A5" s="84" t="s">
        <v>348</v>
      </c>
      <c r="B5" s="33"/>
      <c r="C5" s="85"/>
      <c r="D5" s="86" t="s">
        <v>350</v>
      </c>
      <c r="E5" t="s">
        <v>158</v>
      </c>
    </row>
    <row r="6" spans="1:5" ht="352.2" customHeight="1" x14ac:dyDescent="0.3">
      <c r="A6" s="52" t="s">
        <v>142</v>
      </c>
      <c r="B6" s="83" t="s">
        <v>312</v>
      </c>
      <c r="C6" s="83">
        <v>36</v>
      </c>
      <c r="D6" s="30" t="s">
        <v>358</v>
      </c>
      <c r="E6" t="s">
        <v>359</v>
      </c>
    </row>
    <row r="7" spans="1:5" ht="201" customHeight="1" x14ac:dyDescent="0.3">
      <c r="A7" s="52" t="s">
        <v>283</v>
      </c>
      <c r="B7" s="78" t="s">
        <v>313</v>
      </c>
      <c r="C7" s="78">
        <v>6</v>
      </c>
      <c r="D7" s="30" t="s">
        <v>339</v>
      </c>
    </row>
    <row r="8" spans="1:5" ht="201.6" x14ac:dyDescent="0.3">
      <c r="A8" s="76" t="s">
        <v>238</v>
      </c>
      <c r="B8" s="13" t="s">
        <v>314</v>
      </c>
      <c r="C8" s="13">
        <v>40</v>
      </c>
      <c r="D8" s="12" t="s">
        <v>361</v>
      </c>
    </row>
    <row r="9" spans="1:5" ht="230.4" x14ac:dyDescent="0.3">
      <c r="A9" s="52" t="s">
        <v>315</v>
      </c>
      <c r="B9" s="87" t="s">
        <v>316</v>
      </c>
      <c r="C9" s="88">
        <v>32</v>
      </c>
      <c r="D9" s="30" t="s">
        <v>355</v>
      </c>
      <c r="E9" t="s">
        <v>360</v>
      </c>
    </row>
    <row r="10" spans="1:5" ht="192" customHeight="1" x14ac:dyDescent="0.3">
      <c r="A10" s="52" t="s">
        <v>306</v>
      </c>
      <c r="B10" s="81" t="s">
        <v>317</v>
      </c>
      <c r="C10" s="82">
        <v>40</v>
      </c>
      <c r="D10" s="30" t="s">
        <v>354</v>
      </c>
    </row>
    <row r="11" spans="1:5" ht="72" x14ac:dyDescent="0.3">
      <c r="A11" s="52" t="s">
        <v>318</v>
      </c>
      <c r="B11" s="78" t="s">
        <v>319</v>
      </c>
      <c r="C11" s="31">
        <v>10</v>
      </c>
      <c r="D11" s="30" t="s">
        <v>340</v>
      </c>
    </row>
    <row r="12" spans="1:5" ht="43.2" x14ac:dyDescent="0.3">
      <c r="A12" s="52" t="s">
        <v>320</v>
      </c>
      <c r="B12" s="78" t="s">
        <v>321</v>
      </c>
      <c r="C12" s="31">
        <v>9</v>
      </c>
      <c r="D12" s="30" t="s">
        <v>322</v>
      </c>
    </row>
    <row r="13" spans="1:5" ht="72" x14ac:dyDescent="0.3">
      <c r="A13" s="52" t="s">
        <v>323</v>
      </c>
      <c r="B13" s="78" t="s">
        <v>324</v>
      </c>
      <c r="C13" s="31"/>
      <c r="D13" s="30" t="s">
        <v>341</v>
      </c>
    </row>
    <row r="14" spans="1:5" x14ac:dyDescent="0.3">
      <c r="A14" s="52" t="s">
        <v>345</v>
      </c>
      <c r="B14" s="78"/>
      <c r="C14" s="31"/>
      <c r="D14" s="30" t="s">
        <v>346</v>
      </c>
    </row>
    <row r="15" spans="1:5" ht="86.4" x14ac:dyDescent="0.3">
      <c r="A15" s="57" t="s">
        <v>325</v>
      </c>
      <c r="B15" s="85" t="s">
        <v>326</v>
      </c>
      <c r="C15" s="33">
        <v>10</v>
      </c>
      <c r="D15" s="32" t="s">
        <v>362</v>
      </c>
    </row>
    <row r="16" spans="1:5" ht="28.8" x14ac:dyDescent="0.3">
      <c r="A16" s="52" t="s">
        <v>349</v>
      </c>
      <c r="B16" s="80"/>
      <c r="C16" s="6"/>
      <c r="D16" s="7" t="s">
        <v>344</v>
      </c>
    </row>
    <row r="17" spans="1:5" x14ac:dyDescent="0.3">
      <c r="A17" s="3"/>
      <c r="C17" s="72">
        <f>SUM(C2:C15)</f>
        <v>189</v>
      </c>
      <c r="D17" s="9" t="s">
        <v>300</v>
      </c>
    </row>
    <row r="18" spans="1:5" x14ac:dyDescent="0.3">
      <c r="A18" s="20"/>
    </row>
    <row r="19" spans="1:5" ht="15.6" x14ac:dyDescent="0.3">
      <c r="A19" s="77" t="s">
        <v>327</v>
      </c>
      <c r="C19" s="26" t="s">
        <v>4</v>
      </c>
    </row>
    <row r="20" spans="1:5" x14ac:dyDescent="0.3">
      <c r="A20" s="79" t="s">
        <v>328</v>
      </c>
      <c r="B20" s="89"/>
      <c r="C20" s="89">
        <v>5</v>
      </c>
      <c r="D20" s="3"/>
    </row>
    <row r="21" spans="1:5" x14ac:dyDescent="0.3">
      <c r="A21" s="79" t="s">
        <v>329</v>
      </c>
      <c r="B21" s="89"/>
      <c r="C21" s="89">
        <v>3</v>
      </c>
      <c r="D21" s="3"/>
    </row>
    <row r="22" spans="1:5" ht="115.2" x14ac:dyDescent="0.3">
      <c r="A22" s="24" t="s">
        <v>330</v>
      </c>
      <c r="B22" s="85" t="s">
        <v>342</v>
      </c>
      <c r="C22" s="33">
        <v>5</v>
      </c>
      <c r="D22" s="32" t="s">
        <v>363</v>
      </c>
      <c r="E22" t="s">
        <v>352</v>
      </c>
    </row>
    <row r="23" spans="1:5" ht="51" customHeight="1" x14ac:dyDescent="0.3">
      <c r="A23" s="24" t="s">
        <v>356</v>
      </c>
      <c r="B23" s="85"/>
      <c r="C23" s="33">
        <v>8</v>
      </c>
      <c r="D23" s="32" t="s">
        <v>364</v>
      </c>
    </row>
    <row r="24" spans="1:5" ht="100.8" customHeight="1" x14ac:dyDescent="0.3">
      <c r="A24" s="24" t="s">
        <v>331</v>
      </c>
      <c r="B24" s="85" t="s">
        <v>342</v>
      </c>
      <c r="C24" s="33">
        <v>8</v>
      </c>
      <c r="D24" s="32" t="s">
        <v>365</v>
      </c>
      <c r="E24" t="s">
        <v>353</v>
      </c>
    </row>
    <row r="25" spans="1:5" ht="38.4" customHeight="1" x14ac:dyDescent="0.3">
      <c r="A25" s="24" t="s">
        <v>357</v>
      </c>
      <c r="B25" s="85"/>
      <c r="C25" s="33">
        <v>5</v>
      </c>
      <c r="D25" s="32"/>
    </row>
    <row r="26" spans="1:5" ht="129.6" x14ac:dyDescent="0.3">
      <c r="A26" s="24" t="s">
        <v>332</v>
      </c>
      <c r="B26" s="85" t="s">
        <v>347</v>
      </c>
      <c r="C26" s="33">
        <v>8</v>
      </c>
      <c r="D26" s="32" t="s">
        <v>366</v>
      </c>
    </row>
    <row r="27" spans="1:5" ht="72" x14ac:dyDescent="0.3">
      <c r="A27" s="34" t="s">
        <v>333</v>
      </c>
      <c r="B27" s="88"/>
      <c r="C27" s="88">
        <v>13</v>
      </c>
      <c r="D27" s="30" t="s">
        <v>367</v>
      </c>
      <c r="E27" t="s">
        <v>368</v>
      </c>
    </row>
    <row r="28" spans="1:5" ht="28.8" x14ac:dyDescent="0.3">
      <c r="A28" s="12" t="s">
        <v>334</v>
      </c>
      <c r="B28" s="13"/>
      <c r="C28" s="13"/>
      <c r="D28" s="3"/>
    </row>
    <row r="29" spans="1:5" ht="244.8" x14ac:dyDescent="0.3">
      <c r="A29" s="52" t="s">
        <v>302</v>
      </c>
      <c r="B29" s="91"/>
      <c r="C29" s="91">
        <v>13</v>
      </c>
      <c r="D29" s="30" t="s">
        <v>369</v>
      </c>
      <c r="E29" t="s">
        <v>150</v>
      </c>
    </row>
    <row r="30" spans="1:5" ht="115.2" x14ac:dyDescent="0.3">
      <c r="A30" s="57" t="s">
        <v>351</v>
      </c>
      <c r="B30" s="85"/>
      <c r="C30" s="33"/>
      <c r="D30" s="32" t="s">
        <v>370</v>
      </c>
    </row>
    <row r="31" spans="1:5" x14ac:dyDescent="0.3">
      <c r="A31" s="3"/>
      <c r="B31" s="13"/>
      <c r="C31" s="90">
        <f>SUM(C20:C29)</f>
        <v>68</v>
      </c>
      <c r="D31" s="3"/>
    </row>
    <row r="34" spans="1:4" x14ac:dyDescent="0.3">
      <c r="A34" s="1" t="s">
        <v>335</v>
      </c>
    </row>
    <row r="35" spans="1:4" ht="28.8" x14ac:dyDescent="0.3">
      <c r="A35" t="s">
        <v>336</v>
      </c>
      <c r="D35" s="9" t="s">
        <v>337</v>
      </c>
    </row>
    <row r="36" spans="1:4" ht="18.600000000000001" customHeight="1" x14ac:dyDescent="0.3">
      <c r="A36" t="s">
        <v>338</v>
      </c>
    </row>
    <row r="37" spans="1:4" x14ac:dyDescent="0.3">
      <c r="A37" t="s">
        <v>371</v>
      </c>
      <c r="D37" t="s">
        <v>123</v>
      </c>
    </row>
    <row r="38" spans="1:4" x14ac:dyDescent="0.3">
      <c r="A38" t="s">
        <v>374</v>
      </c>
      <c r="D38" t="s">
        <v>123</v>
      </c>
    </row>
    <row r="39" spans="1:4" x14ac:dyDescent="0.3">
      <c r="A39" t="s">
        <v>372</v>
      </c>
      <c r="D39" t="s">
        <v>212</v>
      </c>
    </row>
    <row r="40" spans="1:4" x14ac:dyDescent="0.3">
      <c r="A40" t="s">
        <v>373</v>
      </c>
      <c r="D40" t="s">
        <v>375</v>
      </c>
    </row>
  </sheetData>
  <mergeCells count="4">
    <mergeCell ref="A2:A4"/>
    <mergeCell ref="B2:B4"/>
    <mergeCell ref="C2:C4"/>
    <mergeCell ref="D2:D4"/>
  </mergeCells>
  <hyperlinks>
    <hyperlink ref="A2" r:id="rId1" display="https://seu30.gdc-leinf01.t-systems.com/jira/browse/LOGBUS-26778" xr:uid="{0856BA3A-A639-4F63-BAEA-EB9252D873E2}"/>
    <hyperlink ref="A6" r:id="rId2" display="https://seu30.gdc-leinf01.t-systems.com/jira/browse/LOGBUS-26869" xr:uid="{138A8CA2-A984-4F5A-B502-860BD0DBC995}"/>
    <hyperlink ref="A7" r:id="rId3" display="https://seu30.gdc-leinf01.t-systems.com/jira/browse/LOGBUS-27019" xr:uid="{DA1C46CA-C96F-44F6-A8FC-1AB18D734E86}"/>
    <hyperlink ref="A9" r:id="rId4" display="https://seu30.gdc-leinf01.t-systems.com/jira/browse/LOGBUS-27015" xr:uid="{78174D95-66F3-4E9A-817B-2358FE33862B}"/>
    <hyperlink ref="A29" r:id="rId5" display="https://seu30.gdc-leinf01.t-systems.com/jira/browse/LOGBUS-27015" xr:uid="{2AFCB970-9CEF-4AC1-B1A3-A735F70A1E4C}"/>
    <hyperlink ref="A10" r:id="rId6" display="https://seu30.gdc-leinf01.t-systems.com/jira/browse/LOGBUS-27017" xr:uid="{1A40000A-6703-4C0A-B2F1-0F4E885BCA43}"/>
  </hyperlinks>
  <pageMargins left="0.7" right="0.7" top="0.75" bottom="0.75" header="0.3" footer="0.3"/>
  <pageSetup orientation="portrait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4C0A3-2DEC-4BB9-9440-E8AAAFCE8DC4}">
  <dimension ref="A1:G40"/>
  <sheetViews>
    <sheetView topLeftCell="A19" zoomScale="92" zoomScaleNormal="85" workbookViewId="0">
      <selection activeCell="B24" sqref="B24"/>
    </sheetView>
  </sheetViews>
  <sheetFormatPr defaultRowHeight="14.4" x14ac:dyDescent="0.3"/>
  <cols>
    <col min="1" max="1" width="34.5546875" customWidth="1"/>
    <col min="2" max="2" width="34.88671875" style="4" customWidth="1"/>
    <col min="3" max="3" width="33.109375" style="4" customWidth="1"/>
    <col min="4" max="4" width="9.88671875" style="4" bestFit="1" customWidth="1"/>
    <col min="5" max="5" width="13.77734375" style="4" bestFit="1" customWidth="1"/>
    <col min="6" max="6" width="42.109375" customWidth="1"/>
    <col min="7" max="7" width="34.109375" customWidth="1"/>
    <col min="8" max="8" width="18.88671875" customWidth="1"/>
  </cols>
  <sheetData>
    <row r="1" spans="1:7" ht="45" customHeight="1" x14ac:dyDescent="0.3">
      <c r="A1" s="19" t="s">
        <v>376</v>
      </c>
      <c r="B1" s="71" t="s">
        <v>261</v>
      </c>
      <c r="C1" s="71" t="s">
        <v>262</v>
      </c>
      <c r="D1" s="71" t="s">
        <v>389</v>
      </c>
      <c r="E1" s="71" t="s">
        <v>390</v>
      </c>
      <c r="F1" s="19" t="s">
        <v>52</v>
      </c>
    </row>
    <row r="2" spans="1:7" ht="140.4" customHeight="1" x14ac:dyDescent="0.3">
      <c r="A2" s="92" t="s">
        <v>348</v>
      </c>
      <c r="B2" s="93" t="s">
        <v>386</v>
      </c>
      <c r="C2" s="93">
        <v>15</v>
      </c>
      <c r="D2" s="93">
        <v>3</v>
      </c>
      <c r="E2" s="93">
        <v>3</v>
      </c>
      <c r="F2" s="95" t="s">
        <v>402</v>
      </c>
      <c r="G2" t="s">
        <v>387</v>
      </c>
    </row>
    <row r="3" spans="1:7" ht="288" x14ac:dyDescent="0.3">
      <c r="A3" s="76" t="s">
        <v>378</v>
      </c>
      <c r="B3" s="13" t="s">
        <v>388</v>
      </c>
      <c r="C3" s="13">
        <v>36</v>
      </c>
      <c r="D3" s="13">
        <v>8</v>
      </c>
      <c r="E3" s="13">
        <v>8</v>
      </c>
      <c r="F3" s="12" t="s">
        <v>417</v>
      </c>
      <c r="G3" s="9" t="s">
        <v>421</v>
      </c>
    </row>
    <row r="4" spans="1:7" ht="116.4" customHeight="1" x14ac:dyDescent="0.3">
      <c r="A4" s="57" t="s">
        <v>325</v>
      </c>
      <c r="B4" s="85" t="s">
        <v>379</v>
      </c>
      <c r="C4" s="33"/>
      <c r="D4" s="33"/>
      <c r="E4" s="33"/>
      <c r="F4" s="32" t="s">
        <v>408</v>
      </c>
      <c r="G4" t="s">
        <v>422</v>
      </c>
    </row>
    <row r="5" spans="1:7" ht="108" customHeight="1" x14ac:dyDescent="0.3">
      <c r="A5" s="34" t="s">
        <v>330</v>
      </c>
      <c r="B5" s="93" t="s">
        <v>393</v>
      </c>
      <c r="C5" s="94">
        <v>4</v>
      </c>
      <c r="D5" s="94">
        <v>5</v>
      </c>
      <c r="E5" s="94">
        <v>1</v>
      </c>
      <c r="F5" s="30" t="s">
        <v>404</v>
      </c>
    </row>
    <row r="6" spans="1:7" ht="129.6" x14ac:dyDescent="0.3">
      <c r="A6" s="24" t="s">
        <v>356</v>
      </c>
      <c r="B6" s="85" t="s">
        <v>392</v>
      </c>
      <c r="C6" s="33">
        <v>36</v>
      </c>
      <c r="D6" s="33">
        <v>8</v>
      </c>
      <c r="E6" s="33">
        <v>5</v>
      </c>
      <c r="F6" s="32" t="s">
        <v>406</v>
      </c>
    </row>
    <row r="7" spans="1:7" ht="72.599999999999994" customHeight="1" x14ac:dyDescent="0.3">
      <c r="A7" s="34" t="s">
        <v>331</v>
      </c>
      <c r="B7" s="93" t="s">
        <v>394</v>
      </c>
      <c r="C7" s="94">
        <v>4</v>
      </c>
      <c r="D7" s="94">
        <v>8</v>
      </c>
      <c r="E7" s="94">
        <v>1</v>
      </c>
      <c r="F7" s="30" t="s">
        <v>405</v>
      </c>
    </row>
    <row r="8" spans="1:7" ht="85.8" customHeight="1" x14ac:dyDescent="0.3">
      <c r="A8" s="24" t="s">
        <v>357</v>
      </c>
      <c r="B8" s="85" t="s">
        <v>395</v>
      </c>
      <c r="C8" s="33">
        <v>44</v>
      </c>
      <c r="D8" s="33">
        <v>5</v>
      </c>
      <c r="E8" s="33">
        <v>5</v>
      </c>
      <c r="F8" s="32" t="s">
        <v>423</v>
      </c>
    </row>
    <row r="9" spans="1:7" ht="180" customHeight="1" x14ac:dyDescent="0.3">
      <c r="A9" s="24" t="s">
        <v>332</v>
      </c>
      <c r="B9" s="85" t="s">
        <v>396</v>
      </c>
      <c r="C9" s="33">
        <v>16</v>
      </c>
      <c r="D9" s="33">
        <v>8</v>
      </c>
      <c r="E9" s="33">
        <v>2</v>
      </c>
      <c r="F9" s="32" t="s">
        <v>411</v>
      </c>
    </row>
    <row r="10" spans="1:7" ht="216" x14ac:dyDescent="0.3">
      <c r="A10" s="52" t="s">
        <v>351</v>
      </c>
      <c r="B10" s="100" t="s">
        <v>407</v>
      </c>
      <c r="C10" s="101">
        <v>40</v>
      </c>
      <c r="D10" s="101">
        <v>5</v>
      </c>
      <c r="E10" s="101">
        <v>5</v>
      </c>
      <c r="F10" s="30" t="s">
        <v>418</v>
      </c>
    </row>
    <row r="11" spans="1:7" ht="86.4" x14ac:dyDescent="0.3">
      <c r="A11" s="52" t="s">
        <v>403</v>
      </c>
      <c r="B11" s="98"/>
      <c r="C11" s="99"/>
      <c r="D11" s="99"/>
      <c r="E11" s="99"/>
      <c r="F11" s="30" t="s">
        <v>409</v>
      </c>
    </row>
    <row r="12" spans="1:7" x14ac:dyDescent="0.3">
      <c r="A12" s="74"/>
      <c r="C12" s="72">
        <f>SUM(C2:C10)</f>
        <v>195</v>
      </c>
      <c r="D12" s="72">
        <f>SUM(D5:D11)</f>
        <v>39</v>
      </c>
      <c r="E12" s="72">
        <f>SUM(E5:E11)</f>
        <v>19</v>
      </c>
      <c r="F12" s="9" t="s">
        <v>300</v>
      </c>
    </row>
    <row r="13" spans="1:7" x14ac:dyDescent="0.3">
      <c r="A13" s="20"/>
    </row>
    <row r="14" spans="1:7" ht="15.6" x14ac:dyDescent="0.3">
      <c r="A14" s="77" t="s">
        <v>380</v>
      </c>
      <c r="C14" s="26"/>
      <c r="D14" s="26"/>
      <c r="E14" s="26"/>
    </row>
    <row r="15" spans="1:7" x14ac:dyDescent="0.3">
      <c r="A15" s="71" t="s">
        <v>385</v>
      </c>
      <c r="B15" s="71" t="s">
        <v>261</v>
      </c>
      <c r="C15" s="71" t="s">
        <v>4</v>
      </c>
      <c r="D15" s="71"/>
      <c r="E15" s="71"/>
      <c r="F15" s="19" t="s">
        <v>52</v>
      </c>
    </row>
    <row r="16" spans="1:7" ht="28.8" x14ac:dyDescent="0.3">
      <c r="A16" s="12" t="s">
        <v>334</v>
      </c>
      <c r="B16" s="13"/>
      <c r="C16" s="13"/>
      <c r="D16" s="13"/>
      <c r="E16" s="13"/>
      <c r="F16" s="3"/>
    </row>
    <row r="17" spans="1:6" ht="173.4" customHeight="1" x14ac:dyDescent="0.3">
      <c r="A17" s="57" t="s">
        <v>377</v>
      </c>
      <c r="B17" s="85" t="s">
        <v>414</v>
      </c>
      <c r="C17" s="85"/>
      <c r="D17" s="85">
        <v>8</v>
      </c>
      <c r="E17" s="85"/>
      <c r="F17" s="32" t="s">
        <v>413</v>
      </c>
    </row>
    <row r="18" spans="1:6" ht="186" customHeight="1" x14ac:dyDescent="0.3">
      <c r="A18" s="16" t="s">
        <v>384</v>
      </c>
      <c r="B18" s="102" t="s">
        <v>391</v>
      </c>
      <c r="C18" s="17"/>
      <c r="D18" s="17">
        <v>5</v>
      </c>
      <c r="E18" s="17"/>
      <c r="F18" s="16" t="s">
        <v>419</v>
      </c>
    </row>
    <row r="19" spans="1:6" ht="86.4" x14ac:dyDescent="0.3">
      <c r="A19" s="30" t="s">
        <v>381</v>
      </c>
      <c r="B19" s="100" t="s">
        <v>397</v>
      </c>
      <c r="C19" s="101"/>
      <c r="D19" s="101">
        <v>5</v>
      </c>
      <c r="E19" s="101">
        <v>5</v>
      </c>
      <c r="F19" s="30" t="s">
        <v>415</v>
      </c>
    </row>
    <row r="20" spans="1:6" ht="72" x14ac:dyDescent="0.3">
      <c r="A20" s="30" t="s">
        <v>410</v>
      </c>
      <c r="B20" s="100"/>
      <c r="C20" s="101"/>
      <c r="D20" s="101"/>
      <c r="E20" s="101"/>
      <c r="F20" s="30" t="s">
        <v>420</v>
      </c>
    </row>
    <row r="21" spans="1:6" ht="68.400000000000006" customHeight="1" x14ac:dyDescent="0.3">
      <c r="A21" s="12" t="s">
        <v>412</v>
      </c>
      <c r="B21" s="97"/>
      <c r="C21" s="13"/>
      <c r="D21" s="13"/>
      <c r="E21" s="13"/>
      <c r="F21" s="12" t="s">
        <v>416</v>
      </c>
    </row>
    <row r="22" spans="1:6" x14ac:dyDescent="0.3">
      <c r="A22" s="12" t="s">
        <v>382</v>
      </c>
      <c r="B22" s="13"/>
      <c r="C22" s="13"/>
      <c r="D22" s="13"/>
      <c r="E22" s="13"/>
      <c r="F22" s="3" t="s">
        <v>398</v>
      </c>
    </row>
    <row r="23" spans="1:6" x14ac:dyDescent="0.3">
      <c r="A23" s="12" t="s">
        <v>383</v>
      </c>
      <c r="B23" s="13"/>
      <c r="C23" s="13"/>
      <c r="D23" s="13"/>
      <c r="E23" s="13"/>
      <c r="F23" s="3"/>
    </row>
    <row r="24" spans="1:6" x14ac:dyDescent="0.3">
      <c r="A24" s="12" t="s">
        <v>399</v>
      </c>
      <c r="B24" s="13"/>
      <c r="C24" s="13"/>
      <c r="D24" s="13"/>
      <c r="E24" s="13"/>
      <c r="F24" s="3" t="s">
        <v>400</v>
      </c>
    </row>
    <row r="25" spans="1:6" x14ac:dyDescent="0.3">
      <c r="A25" s="12"/>
      <c r="B25" s="13"/>
      <c r="C25" s="13"/>
      <c r="D25" s="13"/>
      <c r="E25" s="13"/>
      <c r="F25" s="3"/>
    </row>
    <row r="26" spans="1:6" x14ac:dyDescent="0.3">
      <c r="A26" s="12"/>
      <c r="B26" s="13"/>
      <c r="C26" s="13"/>
      <c r="D26" s="13"/>
      <c r="E26" s="13"/>
      <c r="F26" s="3"/>
    </row>
    <row r="27" spans="1:6" x14ac:dyDescent="0.3">
      <c r="A27" s="12"/>
      <c r="B27" s="13"/>
      <c r="C27" s="13"/>
      <c r="D27" s="13"/>
      <c r="E27" s="13"/>
      <c r="F27" s="3"/>
    </row>
    <row r="28" spans="1:6" x14ac:dyDescent="0.3">
      <c r="A28" s="12"/>
      <c r="B28" s="13"/>
      <c r="C28" s="13"/>
      <c r="D28" s="13"/>
      <c r="E28" s="13"/>
      <c r="F28" s="3"/>
    </row>
    <row r="29" spans="1:6" x14ac:dyDescent="0.3">
      <c r="A29" s="3"/>
      <c r="B29" s="13"/>
      <c r="C29" s="13"/>
      <c r="D29" s="13"/>
      <c r="E29" s="13"/>
      <c r="F29" s="3"/>
    </row>
    <row r="30" spans="1:6" x14ac:dyDescent="0.3">
      <c r="A30" s="3"/>
      <c r="B30" s="13"/>
      <c r="C30" s="90">
        <f>SUM(C16:C29)</f>
        <v>0</v>
      </c>
      <c r="D30" s="90"/>
      <c r="E30" s="90"/>
      <c r="F30" s="3"/>
    </row>
    <row r="33" spans="1:6" ht="18" x14ac:dyDescent="0.35">
      <c r="A33" s="96" t="s">
        <v>335</v>
      </c>
    </row>
    <row r="34" spans="1:6" x14ac:dyDescent="0.3">
      <c r="A34" t="s">
        <v>336</v>
      </c>
      <c r="F34" s="5" t="s">
        <v>123</v>
      </c>
    </row>
    <row r="35" spans="1:6" ht="27" customHeight="1" x14ac:dyDescent="0.3">
      <c r="A35" t="s">
        <v>338</v>
      </c>
      <c r="F35" s="66" t="s">
        <v>212</v>
      </c>
    </row>
    <row r="36" spans="1:6" x14ac:dyDescent="0.3">
      <c r="A36" t="s">
        <v>371</v>
      </c>
      <c r="F36" s="5" t="s">
        <v>123</v>
      </c>
    </row>
    <row r="37" spans="1:6" x14ac:dyDescent="0.3">
      <c r="A37" t="s">
        <v>374</v>
      </c>
      <c r="F37" s="5" t="s">
        <v>123</v>
      </c>
    </row>
    <row r="38" spans="1:6" x14ac:dyDescent="0.3">
      <c r="A38" t="s">
        <v>372</v>
      </c>
      <c r="F38" s="5" t="s">
        <v>123</v>
      </c>
    </row>
    <row r="39" spans="1:6" x14ac:dyDescent="0.3">
      <c r="A39" t="s">
        <v>373</v>
      </c>
      <c r="F39" s="5" t="s">
        <v>123</v>
      </c>
    </row>
    <row r="40" spans="1:6" x14ac:dyDescent="0.3">
      <c r="A40" t="s">
        <v>401</v>
      </c>
      <c r="F40" s="5" t="s">
        <v>123</v>
      </c>
    </row>
  </sheetData>
  <hyperlinks>
    <hyperlink ref="A17" r:id="rId1" display="https://seu30.gdc-leinf01.t-systems.com/jira/browse/LOGBUS-26869" xr:uid="{AC356A20-7121-488E-912C-4EA5D2467CB8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dd5c09-027f-404b-96ff-deea718109f1">
      <Terms xmlns="http://schemas.microsoft.com/office/infopath/2007/PartnerControls"/>
    </lcf76f155ced4ddcb4097134ff3c332f>
    <TaxCatchAll xmlns="f16ef5df-2480-4749-b3df-3db299d92df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95A972607890640B5D854EE5A9D8E76" ma:contentTypeVersion="11" ma:contentTypeDescription="Ein neues Dokument erstellen." ma:contentTypeScope="" ma:versionID="058802bd129fd86a74bade8e022a7240">
  <xsd:schema xmlns:xsd="http://www.w3.org/2001/XMLSchema" xmlns:xs="http://www.w3.org/2001/XMLSchema" xmlns:p="http://schemas.microsoft.com/office/2006/metadata/properties" xmlns:ns2="d4dd5c09-027f-404b-96ff-deea718109f1" xmlns:ns3="f16ef5df-2480-4749-b3df-3db299d92df4" targetNamespace="http://schemas.microsoft.com/office/2006/metadata/properties" ma:root="true" ma:fieldsID="a115e31c11a3277d6db6906b0650dec9" ns2:_="" ns3:_="">
    <xsd:import namespace="d4dd5c09-027f-404b-96ff-deea718109f1"/>
    <xsd:import namespace="f16ef5df-2480-4749-b3df-3db299d92d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d5c09-027f-404b-96ff-deea718109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55a6c181-b3a6-4e6d-958a-84db063416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6ef5df-2480-4749-b3df-3db299d92df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398aec7-735a-4695-af69-62d55cb65d7d}" ma:internalName="TaxCatchAll" ma:showField="CatchAllData" ma:web="f16ef5df-2480-4749-b3df-3db299d92df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EC839A-167C-4C63-B878-AEABCFFF7ED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B199FB6-1392-4670-B1D8-0F6D27DDC58A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f16ef5df-2480-4749-b3df-3db299d92df4"/>
    <ds:schemaRef ds:uri="d4dd5c09-027f-404b-96ff-deea718109f1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AF4083F-9218-4F41-84F6-90F571A77A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dd5c09-027f-404b-96ff-deea718109f1"/>
    <ds:schemaRef ds:uri="f16ef5df-2480-4749-b3df-3db299d92d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bde4dffc-4b60-4cf6-8b04-a5eeb25f5c4f}" enabled="0" method="" siteId="{bde4dffc-4b60-4cf6-8b04-a5eeb25f5c4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Sprint 1</vt:lpstr>
      <vt:lpstr>Sprint 2</vt:lpstr>
      <vt:lpstr>Sprint 3</vt:lpstr>
      <vt:lpstr>Sheet1</vt:lpstr>
      <vt:lpstr>Sprint 4</vt:lpstr>
      <vt:lpstr>Sprint 5</vt:lpstr>
      <vt:lpstr>Sprint 6</vt:lpstr>
      <vt:lpstr>Sprint 7</vt:lpstr>
      <vt:lpstr>Sprint 8</vt:lpstr>
      <vt:lpstr>Sprint 9</vt:lpstr>
      <vt:lpstr>Sprint 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Narnaware, Sonal</dc:creator>
  <cp:keywords/>
  <dc:description/>
  <cp:lastModifiedBy>Narnaware, Sonal</cp:lastModifiedBy>
  <cp:revision/>
  <dcterms:created xsi:type="dcterms:W3CDTF">2022-09-05T07:28:20Z</dcterms:created>
  <dcterms:modified xsi:type="dcterms:W3CDTF">2023-04-03T07:20:29Z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0x010100195A972607890640B5D854EE5A9D8E76</vt:lpwstr>
  </property>
  <property fmtid="{D5CDD505-2E9C-101B-9397-08002B2CF9AE}" pid="3" name="MediaServiceImageTags">
    <vt:lpwstr/>
  </property>
</Properties>
</file>