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4. Nepal-KG\OSL_data\KF-bin\SGC-data\"/>
    </mc:Choice>
  </mc:AlternateContent>
  <xr:revisionPtr revIDLastSave="0" documentId="13_ncr:1_{0173DCE1-B58D-4A4B-90CA-C7357BB0692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GC" sheetId="1" r:id="rId1"/>
    <sheet name="LnT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4" i="1" l="1"/>
  <c r="N164" i="1"/>
  <c r="O127" i="1"/>
  <c r="N127" i="1"/>
  <c r="B98" i="1"/>
  <c r="B99" i="1"/>
  <c r="B100" i="1"/>
  <c r="B101" i="1"/>
  <c r="B102" i="1"/>
  <c r="B103" i="1"/>
  <c r="B104" i="1"/>
  <c r="B97" i="1"/>
  <c r="B190" i="1"/>
  <c r="B191" i="1"/>
  <c r="B192" i="1"/>
  <c r="B193" i="1"/>
  <c r="B194" i="1"/>
  <c r="B195" i="1"/>
  <c r="B196" i="1"/>
  <c r="B197" i="1"/>
  <c r="B189" i="1"/>
  <c r="B176" i="1"/>
  <c r="B177" i="1"/>
  <c r="B178" i="1"/>
  <c r="B179" i="1"/>
  <c r="B180" i="1"/>
  <c r="B181" i="1"/>
  <c r="B182" i="1"/>
  <c r="B183" i="1"/>
  <c r="B184" i="1"/>
  <c r="B175" i="1"/>
  <c r="B162" i="1"/>
  <c r="B163" i="1"/>
  <c r="B164" i="1"/>
  <c r="B165" i="1"/>
  <c r="B166" i="1"/>
  <c r="B167" i="1"/>
  <c r="B168" i="1"/>
  <c r="B169" i="1"/>
  <c r="B170" i="1"/>
  <c r="B161" i="1"/>
  <c r="B150" i="1"/>
  <c r="B151" i="1"/>
  <c r="B152" i="1"/>
  <c r="B153" i="1"/>
  <c r="B154" i="1"/>
  <c r="B155" i="1"/>
  <c r="B156" i="1"/>
  <c r="B149" i="1"/>
  <c r="B137" i="1"/>
  <c r="B138" i="1"/>
  <c r="B139" i="1"/>
  <c r="B140" i="1"/>
  <c r="B141" i="1"/>
  <c r="B142" i="1"/>
  <c r="B143" i="1"/>
  <c r="B144" i="1"/>
  <c r="B136" i="1"/>
  <c r="B125" i="1"/>
  <c r="B126" i="1"/>
  <c r="B127" i="1"/>
  <c r="B128" i="1"/>
  <c r="B129" i="1"/>
  <c r="B130" i="1"/>
  <c r="B131" i="1"/>
  <c r="B124" i="1"/>
  <c r="B110" i="1"/>
  <c r="B111" i="1"/>
  <c r="B112" i="1"/>
  <c r="B113" i="1"/>
  <c r="B114" i="1"/>
  <c r="B115" i="1"/>
  <c r="B116" i="1"/>
  <c r="B117" i="1"/>
  <c r="B118" i="1"/>
  <c r="B109" i="1"/>
  <c r="B84" i="1"/>
  <c r="B85" i="1"/>
  <c r="B86" i="1"/>
  <c r="B87" i="1"/>
  <c r="B88" i="1"/>
  <c r="B89" i="1"/>
  <c r="B90" i="1"/>
  <c r="B91" i="1"/>
  <c r="B92" i="1"/>
  <c r="B83" i="1"/>
  <c r="B70" i="1"/>
  <c r="B71" i="1"/>
  <c r="B72" i="1"/>
  <c r="B73" i="1"/>
  <c r="B74" i="1"/>
  <c r="B75" i="1"/>
  <c r="B76" i="1"/>
  <c r="B77" i="1"/>
  <c r="B78" i="1"/>
  <c r="B69" i="1"/>
  <c r="B57" i="1"/>
  <c r="B58" i="1"/>
  <c r="B59" i="1"/>
  <c r="B60" i="1"/>
  <c r="B61" i="1"/>
  <c r="B62" i="1"/>
  <c r="B63" i="1"/>
  <c r="B64" i="1"/>
  <c r="B56" i="1"/>
  <c r="B50" i="1"/>
  <c r="B51" i="1"/>
  <c r="B45" i="1"/>
  <c r="B46" i="1"/>
  <c r="B47" i="1"/>
  <c r="B48" i="1"/>
  <c r="B49" i="1"/>
  <c r="B44" i="1"/>
  <c r="B32" i="1"/>
  <c r="B33" i="1"/>
  <c r="B34" i="1"/>
  <c r="B35" i="1"/>
  <c r="B36" i="1"/>
  <c r="B37" i="1"/>
  <c r="B38" i="1"/>
  <c r="B39" i="1"/>
  <c r="B31" i="1"/>
  <c r="B20" i="1"/>
  <c r="B21" i="1"/>
  <c r="B22" i="1"/>
  <c r="B23" i="1"/>
  <c r="B24" i="1"/>
  <c r="B25" i="1"/>
  <c r="B26" i="1"/>
  <c r="B19" i="1"/>
  <c r="B7" i="1"/>
  <c r="B8" i="1"/>
  <c r="B9" i="1"/>
  <c r="B10" i="1"/>
  <c r="B11" i="1"/>
  <c r="B12" i="1"/>
  <c r="B13" i="1"/>
  <c r="B14" i="1"/>
  <c r="B6" i="1"/>
  <c r="L76" i="1"/>
  <c r="K76" i="1"/>
  <c r="J76" i="1"/>
  <c r="L77" i="1"/>
  <c r="K77" i="1"/>
  <c r="J77" i="1"/>
  <c r="K71" i="1"/>
  <c r="J71" i="1"/>
  <c r="L73" i="1"/>
  <c r="K73" i="1"/>
  <c r="J73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N71" i="1" l="1"/>
  <c r="N34" i="1"/>
  <c r="O34" i="1"/>
  <c r="J179" i="1" l="1"/>
  <c r="J176" i="1"/>
  <c r="K176" i="1"/>
  <c r="J177" i="1"/>
  <c r="K177" i="1"/>
  <c r="J178" i="1"/>
  <c r="K178" i="1"/>
  <c r="J180" i="1"/>
  <c r="J181" i="1"/>
  <c r="K181" i="1"/>
  <c r="L181" i="1" s="1"/>
  <c r="J182" i="1"/>
  <c r="K182" i="1"/>
  <c r="J183" i="1"/>
  <c r="K183" i="1"/>
  <c r="J184" i="1"/>
  <c r="K184" i="1"/>
  <c r="K175" i="1"/>
  <c r="J175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K189" i="1"/>
  <c r="J189" i="1"/>
  <c r="J161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K136" i="1"/>
  <c r="J136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K124" i="1"/>
  <c r="J124" i="1"/>
  <c r="K109" i="1"/>
  <c r="J109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83" i="1"/>
  <c r="K83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K56" i="1"/>
  <c r="J56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44" i="1"/>
  <c r="J44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K19" i="1"/>
  <c r="J19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K161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49" i="1"/>
  <c r="J14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6" i="1"/>
  <c r="J6" i="1"/>
  <c r="J98" i="1"/>
  <c r="K98" i="1"/>
  <c r="J99" i="1"/>
  <c r="K99" i="1"/>
  <c r="J100" i="1"/>
  <c r="K100" i="1"/>
  <c r="J101" i="1"/>
  <c r="K101" i="1"/>
  <c r="J102" i="1"/>
  <c r="K102" i="1"/>
  <c r="J103" i="1"/>
  <c r="K103" i="1"/>
  <c r="K97" i="1"/>
  <c r="J97" i="1"/>
  <c r="J70" i="1"/>
  <c r="K70" i="1"/>
  <c r="J72" i="1"/>
  <c r="K72" i="1"/>
  <c r="J74" i="1"/>
  <c r="K74" i="1"/>
  <c r="J75" i="1"/>
  <c r="K75" i="1"/>
  <c r="J78" i="1"/>
  <c r="K78" i="1"/>
  <c r="K69" i="1"/>
  <c r="J69" i="1"/>
  <c r="L183" i="1" l="1"/>
  <c r="L178" i="1"/>
  <c r="L176" i="1"/>
  <c r="L192" i="1"/>
  <c r="L184" i="1"/>
  <c r="O112" i="1"/>
  <c r="N112" i="1"/>
  <c r="N86" i="1"/>
  <c r="O86" i="1"/>
  <c r="N191" i="1"/>
  <c r="O191" i="1"/>
  <c r="N178" i="1"/>
  <c r="O178" i="1"/>
  <c r="N59" i="1"/>
  <c r="O59" i="1"/>
  <c r="N22" i="1"/>
  <c r="O22" i="1"/>
  <c r="N47" i="1"/>
  <c r="O47" i="1"/>
  <c r="L177" i="1"/>
  <c r="O150" i="1"/>
  <c r="N150" i="1"/>
  <c r="O139" i="1"/>
  <c r="N139" i="1"/>
  <c r="L197" i="1"/>
  <c r="O71" i="1"/>
  <c r="L144" i="1"/>
  <c r="O9" i="1"/>
  <c r="N9" i="1"/>
  <c r="L182" i="1"/>
  <c r="L196" i="1"/>
  <c r="L195" i="1"/>
  <c r="L191" i="1"/>
  <c r="L190" i="1"/>
  <c r="L193" i="1"/>
  <c r="L194" i="1"/>
  <c r="L139" i="1"/>
  <c r="L141" i="1"/>
  <c r="L62" i="1"/>
  <c r="L91" i="1"/>
  <c r="L87" i="1"/>
  <c r="L142" i="1"/>
  <c r="L138" i="1"/>
  <c r="L143" i="1"/>
  <c r="L140" i="1"/>
  <c r="L83" i="1"/>
  <c r="L137" i="1"/>
  <c r="L90" i="1"/>
  <c r="L127" i="1"/>
  <c r="L46" i="1"/>
  <c r="L59" i="1"/>
  <c r="L92" i="1"/>
  <c r="L130" i="1"/>
  <c r="L64" i="1"/>
  <c r="L60" i="1"/>
  <c r="L89" i="1"/>
  <c r="L85" i="1"/>
  <c r="L131" i="1"/>
  <c r="L128" i="1"/>
  <c r="L63" i="1"/>
  <c r="L126" i="1"/>
  <c r="L58" i="1"/>
  <c r="L129" i="1"/>
  <c r="L125" i="1"/>
  <c r="L86" i="1"/>
  <c r="L61" i="1"/>
  <c r="L88" i="1"/>
  <c r="L84" i="1"/>
  <c r="L57" i="1"/>
  <c r="L38" i="1"/>
  <c r="L51" i="1"/>
  <c r="L36" i="1"/>
  <c r="L32" i="1"/>
  <c r="L47" i="1"/>
  <c r="L37" i="1"/>
  <c r="L33" i="1"/>
  <c r="L50" i="1"/>
  <c r="L49" i="1"/>
  <c r="L39" i="1"/>
  <c r="L45" i="1"/>
  <c r="L48" i="1"/>
  <c r="L24" i="1"/>
  <c r="L35" i="1"/>
  <c r="L34" i="1"/>
  <c r="L26" i="1"/>
  <c r="L25" i="1"/>
  <c r="L23" i="1"/>
  <c r="L13" i="1"/>
  <c r="L154" i="1"/>
  <c r="L168" i="1"/>
  <c r="L21" i="1"/>
  <c r="L10" i="1"/>
  <c r="L115" i="1"/>
  <c r="L155" i="1"/>
  <c r="L165" i="1"/>
  <c r="L8" i="1"/>
  <c r="L117" i="1"/>
  <c r="L167" i="1"/>
  <c r="L163" i="1"/>
  <c r="L22" i="1"/>
  <c r="L20" i="1"/>
  <c r="L14" i="1"/>
  <c r="L169" i="1"/>
  <c r="L118" i="1"/>
  <c r="L11" i="1"/>
  <c r="L156" i="1"/>
  <c r="L170" i="1"/>
  <c r="L166" i="1"/>
  <c r="L162" i="1"/>
  <c r="L116" i="1"/>
  <c r="L112" i="1"/>
  <c r="L153" i="1"/>
  <c r="L9" i="1"/>
  <c r="L164" i="1"/>
  <c r="L12" i="1"/>
  <c r="L111" i="1"/>
  <c r="L152" i="1"/>
  <c r="L114" i="1"/>
  <c r="L110" i="1"/>
  <c r="L151" i="1"/>
  <c r="L7" i="1"/>
  <c r="L113" i="1"/>
  <c r="L150" i="1"/>
  <c r="L161" i="1"/>
  <c r="L149" i="1"/>
  <c r="L109" i="1"/>
  <c r="L102" i="1"/>
  <c r="L98" i="1"/>
  <c r="L99" i="1"/>
  <c r="L97" i="1"/>
  <c r="L103" i="1"/>
  <c r="L100" i="1"/>
  <c r="L101" i="1"/>
  <c r="L75" i="1"/>
  <c r="L78" i="1"/>
  <c r="L69" i="1"/>
  <c r="L74" i="1"/>
  <c r="L72" i="1"/>
  <c r="L71" i="1"/>
  <c r="L70" i="1"/>
  <c r="L56" i="1" l="1"/>
  <c r="L175" i="1"/>
  <c r="L189" i="1"/>
  <c r="L124" i="1"/>
  <c r="L31" i="1"/>
  <c r="L136" i="1"/>
  <c r="L6" i="1"/>
  <c r="L44" i="1"/>
  <c r="L19" i="1"/>
</calcChain>
</file>

<file path=xl/sharedStrings.xml><?xml version="1.0" encoding="utf-8"?>
<sst xmlns="http://schemas.openxmlformats.org/spreadsheetml/2006/main" count="104" uniqueCount="29">
  <si>
    <t>Standardized growth curve</t>
  </si>
  <si>
    <t>JSM-4</t>
  </si>
  <si>
    <t>Natural</t>
  </si>
  <si>
    <t>average</t>
  </si>
  <si>
    <t>error</t>
  </si>
  <si>
    <t>%</t>
  </si>
  <si>
    <t>JSM-6</t>
  </si>
  <si>
    <t>JSM-2</t>
  </si>
  <si>
    <t>JSM-5</t>
  </si>
  <si>
    <t>JSM-7</t>
  </si>
  <si>
    <t>JSM-23</t>
  </si>
  <si>
    <t>JSM-24</t>
  </si>
  <si>
    <t>JSM-27</t>
  </si>
  <si>
    <t>JSM-28</t>
  </si>
  <si>
    <t>JSM-10</t>
  </si>
  <si>
    <t>JSM-17</t>
  </si>
  <si>
    <t>JSM-20</t>
  </si>
  <si>
    <t>JSM-22</t>
  </si>
  <si>
    <t>JSM-25</t>
  </si>
  <si>
    <t>JSM-26</t>
  </si>
  <si>
    <t>Dose (S)</t>
  </si>
  <si>
    <t>Dose (Gy)</t>
  </si>
  <si>
    <t>Ln/Tn</t>
  </si>
  <si>
    <t>Error</t>
  </si>
  <si>
    <t>range</t>
  </si>
  <si>
    <t xml:space="preserve">SGC </t>
  </si>
  <si>
    <t>De</t>
  </si>
  <si>
    <t>JSM- 10</t>
  </si>
  <si>
    <t>Machine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</si>
</sst>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opLeftCell="A154" zoomScale="90" zoomScaleNormal="90" workbookViewId="0">
      <selection activeCell="I161" sqref="I161:K170"/>
    </sheetView>
  </sheetViews>
  <sheetFormatPr defaultRowHeight="14.5" x14ac:dyDescent="0.35"/>
  <cols>
    <col min="9" max="9" width="10.453125" bestFit="1" customWidth="1"/>
    <col min="10" max="11" width="8.81640625" bestFit="1" customWidth="1"/>
  </cols>
  <sheetData>
    <row r="1" spans="1:17" x14ac:dyDescent="0.35">
      <c r="A1" t="s">
        <v>0</v>
      </c>
    </row>
    <row r="2" spans="1:17" x14ac:dyDescent="0.35">
      <c r="E2" t="s">
        <v>28</v>
      </c>
    </row>
    <row r="3" spans="1:17" x14ac:dyDescent="0.35">
      <c r="C3" s="3" t="s">
        <v>7</v>
      </c>
      <c r="E3">
        <v>5.2030000000000003</v>
      </c>
    </row>
    <row r="4" spans="1:17" x14ac:dyDescent="0.35">
      <c r="A4" s="3" t="s">
        <v>20</v>
      </c>
      <c r="B4" s="3" t="s">
        <v>21</v>
      </c>
      <c r="C4">
        <v>1</v>
      </c>
      <c r="D4">
        <v>3</v>
      </c>
      <c r="E4">
        <v>5</v>
      </c>
      <c r="F4">
        <v>7</v>
      </c>
      <c r="G4">
        <v>1</v>
      </c>
      <c r="H4">
        <v>3</v>
      </c>
      <c r="J4" t="s">
        <v>3</v>
      </c>
      <c r="K4" t="s">
        <v>4</v>
      </c>
      <c r="L4" t="s">
        <v>5</v>
      </c>
      <c r="N4" t="s">
        <v>24</v>
      </c>
      <c r="Q4">
        <v>2000</v>
      </c>
    </row>
    <row r="5" spans="1:17" x14ac:dyDescent="0.35">
      <c r="A5" t="s">
        <v>2</v>
      </c>
      <c r="B5" t="s">
        <v>2</v>
      </c>
      <c r="C5">
        <v>7.3230000000000004</v>
      </c>
      <c r="D5">
        <v>7.9</v>
      </c>
      <c r="E5">
        <v>7.125</v>
      </c>
      <c r="F5">
        <v>7.2149999999999999</v>
      </c>
      <c r="G5">
        <v>7.6470000000000002</v>
      </c>
      <c r="H5">
        <v>7.5389999999999997</v>
      </c>
      <c r="J5" s="1"/>
      <c r="K5" s="1"/>
      <c r="L5" s="1"/>
    </row>
    <row r="6" spans="1:17" x14ac:dyDescent="0.35">
      <c r="A6">
        <v>500</v>
      </c>
      <c r="B6">
        <f>A6/60*E3</f>
        <v>43.358333333333341</v>
      </c>
      <c r="C6">
        <v>1.526</v>
      </c>
      <c r="D6">
        <v>1.5029999999999999</v>
      </c>
      <c r="E6">
        <v>1.45</v>
      </c>
      <c r="F6">
        <v>1.452</v>
      </c>
      <c r="G6">
        <v>1.502</v>
      </c>
      <c r="H6">
        <v>1.482</v>
      </c>
      <c r="I6">
        <v>500</v>
      </c>
      <c r="J6" s="1">
        <f>+AVERAGE(C6:H6)</f>
        <v>1.4858333333333331</v>
      </c>
      <c r="K6" s="1">
        <f>+STDEV(C6:H6)</f>
        <v>3.0373782554477265E-2</v>
      </c>
      <c r="L6" s="1">
        <f t="shared" ref="L6" si="0">+K6/J6*100</f>
        <v>2.044225410284505</v>
      </c>
    </row>
    <row r="7" spans="1:17" x14ac:dyDescent="0.35">
      <c r="A7">
        <v>1000</v>
      </c>
      <c r="B7">
        <f t="shared" ref="B7:B13" si="1">A7/60*$E$3</f>
        <v>86.716666666666683</v>
      </c>
      <c r="G7">
        <v>2.8929999999999998</v>
      </c>
      <c r="H7">
        <v>2.8889999999999998</v>
      </c>
      <c r="I7">
        <v>1000</v>
      </c>
      <c r="J7" s="1">
        <f t="shared" ref="J7:J14" si="2">+AVERAGE(C7:H7)</f>
        <v>2.891</v>
      </c>
      <c r="K7" s="1">
        <f t="shared" ref="K7:K14" si="3">+STDEV(C7:H7)</f>
        <v>2.8284271247461927E-3</v>
      </c>
      <c r="L7" s="1">
        <f t="shared" ref="L7:L14" si="4">+K7/J7*100</f>
        <v>9.7835597535323157E-2</v>
      </c>
      <c r="Q7">
        <v>5.2880000000000003</v>
      </c>
    </row>
    <row r="8" spans="1:17" x14ac:dyDescent="0.35">
      <c r="A8">
        <v>1500</v>
      </c>
      <c r="B8">
        <f t="shared" si="1"/>
        <v>130.07500000000002</v>
      </c>
      <c r="G8">
        <v>4.1920000000000002</v>
      </c>
      <c r="H8">
        <v>4.1760000000000002</v>
      </c>
      <c r="I8">
        <v>1500</v>
      </c>
      <c r="J8" s="1">
        <f t="shared" si="2"/>
        <v>4.1840000000000002</v>
      </c>
      <c r="K8" s="1">
        <f t="shared" si="3"/>
        <v>1.1313708498984771E-2</v>
      </c>
      <c r="L8" s="1">
        <f t="shared" si="4"/>
        <v>0.27040412282468379</v>
      </c>
      <c r="Q8">
        <v>5.35</v>
      </c>
    </row>
    <row r="9" spans="1:17" x14ac:dyDescent="0.35">
      <c r="A9">
        <v>2000</v>
      </c>
      <c r="B9">
        <f t="shared" si="1"/>
        <v>173.43333333333337</v>
      </c>
      <c r="C9">
        <v>5.1159999999999997</v>
      </c>
      <c r="D9">
        <v>5.3529999999999998</v>
      </c>
      <c r="E9">
        <v>5.4039999999999999</v>
      </c>
      <c r="F9">
        <v>5.3650000000000002</v>
      </c>
      <c r="G9">
        <v>5.2539999999999996</v>
      </c>
      <c r="H9">
        <v>5.4809999999999999</v>
      </c>
      <c r="I9">
        <v>2000</v>
      </c>
      <c r="J9" s="1">
        <f t="shared" si="2"/>
        <v>5.3288333333333329</v>
      </c>
      <c r="K9" s="1">
        <f t="shared" si="3"/>
        <v>0.12774571095213608</v>
      </c>
      <c r="L9" s="1">
        <f t="shared" si="4"/>
        <v>2.3972547640597268</v>
      </c>
      <c r="N9" s="1">
        <f>+J9-K9</f>
        <v>5.2010876223811966</v>
      </c>
      <c r="O9" s="1">
        <f>+J9+K9</f>
        <v>5.4565790442854691</v>
      </c>
      <c r="Q9">
        <v>5.4850000000000003</v>
      </c>
    </row>
    <row r="10" spans="1:17" x14ac:dyDescent="0.35">
      <c r="A10">
        <v>3000</v>
      </c>
      <c r="B10">
        <f t="shared" si="1"/>
        <v>260.15000000000003</v>
      </c>
      <c r="G10">
        <v>6.9429999999999996</v>
      </c>
      <c r="H10">
        <v>7.2240000000000002</v>
      </c>
      <c r="I10">
        <v>3000</v>
      </c>
      <c r="J10" s="1">
        <f t="shared" si="2"/>
        <v>7.0834999999999999</v>
      </c>
      <c r="K10" s="1">
        <f t="shared" si="3"/>
        <v>0.19869700551342026</v>
      </c>
      <c r="L10" s="1">
        <f t="shared" si="4"/>
        <v>2.8050681938790181</v>
      </c>
      <c r="Q10">
        <v>5.3479999999999999</v>
      </c>
    </row>
    <row r="11" spans="1:17" x14ac:dyDescent="0.35">
      <c r="A11">
        <v>4000</v>
      </c>
      <c r="B11">
        <f t="shared" si="1"/>
        <v>346.86666666666673</v>
      </c>
      <c r="C11">
        <v>8.7490000000000006</v>
      </c>
      <c r="D11">
        <v>8.8000000000000007</v>
      </c>
      <c r="E11">
        <v>8.5020000000000007</v>
      </c>
      <c r="F11">
        <v>8.7089999999999996</v>
      </c>
      <c r="I11">
        <v>4000</v>
      </c>
      <c r="J11" s="1">
        <f t="shared" si="2"/>
        <v>8.6900000000000013</v>
      </c>
      <c r="K11" s="1">
        <f t="shared" si="3"/>
        <v>0.1307491236426972</v>
      </c>
      <c r="L11" s="1">
        <f t="shared" si="4"/>
        <v>1.50459290728075</v>
      </c>
    </row>
    <row r="12" spans="1:17" x14ac:dyDescent="0.35">
      <c r="A12">
        <v>6500</v>
      </c>
      <c r="B12">
        <f t="shared" si="1"/>
        <v>563.6583333333333</v>
      </c>
      <c r="C12">
        <v>10.997</v>
      </c>
      <c r="D12">
        <v>11.2</v>
      </c>
      <c r="E12">
        <v>10.728999999999999</v>
      </c>
      <c r="F12">
        <v>11.333</v>
      </c>
      <c r="I12">
        <v>6500</v>
      </c>
      <c r="J12" s="1">
        <f t="shared" si="2"/>
        <v>11.06475</v>
      </c>
      <c r="K12" s="1">
        <f t="shared" si="3"/>
        <v>0.26303912890163983</v>
      </c>
      <c r="L12" s="1">
        <f t="shared" si="4"/>
        <v>2.3772713247171406</v>
      </c>
    </row>
    <row r="13" spans="1:17" x14ac:dyDescent="0.35">
      <c r="A13">
        <v>0</v>
      </c>
      <c r="B13">
        <f t="shared" si="1"/>
        <v>0</v>
      </c>
      <c r="C13">
        <v>0.05</v>
      </c>
      <c r="D13">
        <v>2.5999999999999999E-2</v>
      </c>
      <c r="E13">
        <v>1.7999999999999999E-2</v>
      </c>
      <c r="F13">
        <v>1.9E-2</v>
      </c>
      <c r="G13">
        <v>1.4999999999999999E-2</v>
      </c>
      <c r="H13">
        <v>0.01</v>
      </c>
      <c r="I13">
        <v>0</v>
      </c>
      <c r="J13" s="1">
        <f t="shared" si="2"/>
        <v>2.3000000000000003E-2</v>
      </c>
      <c r="K13" s="1">
        <f t="shared" si="3"/>
        <v>1.4226735395022999E-2</v>
      </c>
      <c r="L13" s="1">
        <f t="shared" si="4"/>
        <v>61.855371282708681</v>
      </c>
    </row>
    <row r="14" spans="1:17" x14ac:dyDescent="0.35">
      <c r="A14">
        <v>500</v>
      </c>
      <c r="B14">
        <f>A14/60*$E$3</f>
        <v>43.358333333333341</v>
      </c>
      <c r="C14">
        <v>1.4950000000000001</v>
      </c>
      <c r="D14">
        <v>1.468</v>
      </c>
      <c r="E14">
        <v>1.4630000000000001</v>
      </c>
      <c r="F14">
        <v>1.472</v>
      </c>
      <c r="G14">
        <v>1.4279999999999999</v>
      </c>
      <c r="H14">
        <v>1.478</v>
      </c>
      <c r="I14">
        <v>500</v>
      </c>
      <c r="J14" s="1">
        <f t="shared" si="2"/>
        <v>1.4673333333333334</v>
      </c>
      <c r="K14" s="1">
        <f t="shared" si="3"/>
        <v>2.2214109630292828E-2</v>
      </c>
      <c r="L14" s="1">
        <f t="shared" si="4"/>
        <v>1.5139102428641182</v>
      </c>
    </row>
    <row r="15" spans="1:17" x14ac:dyDescent="0.35">
      <c r="J15" s="1"/>
      <c r="K15" s="1"/>
      <c r="L15" s="1"/>
    </row>
    <row r="16" spans="1:17" x14ac:dyDescent="0.35">
      <c r="C16" t="s">
        <v>1</v>
      </c>
      <c r="E16">
        <v>5.2130000000000001</v>
      </c>
      <c r="J16" s="1"/>
      <c r="K16" s="1"/>
      <c r="L16" s="1"/>
    </row>
    <row r="17" spans="1:17" x14ac:dyDescent="0.35">
      <c r="A17" s="3" t="s">
        <v>20</v>
      </c>
      <c r="B17" s="3" t="s">
        <v>21</v>
      </c>
      <c r="C17">
        <v>1</v>
      </c>
      <c r="D17">
        <v>3</v>
      </c>
      <c r="E17">
        <v>5</v>
      </c>
      <c r="F17">
        <v>7</v>
      </c>
      <c r="G17">
        <v>1</v>
      </c>
      <c r="H17">
        <v>3</v>
      </c>
      <c r="J17" s="1"/>
      <c r="K17" s="1"/>
      <c r="L17" s="1"/>
      <c r="N17" t="s">
        <v>24</v>
      </c>
      <c r="Q17">
        <v>2000</v>
      </c>
    </row>
    <row r="18" spans="1:17" x14ac:dyDescent="0.35">
      <c r="A18" t="s">
        <v>2</v>
      </c>
      <c r="B18" t="s">
        <v>2</v>
      </c>
      <c r="C18">
        <v>7.3230000000000004</v>
      </c>
      <c r="D18">
        <v>7.9</v>
      </c>
      <c r="E18">
        <v>7.125</v>
      </c>
      <c r="F18">
        <v>7.2149999999999999</v>
      </c>
      <c r="G18">
        <v>6.0860000000000003</v>
      </c>
      <c r="H18">
        <v>5.7320000000000002</v>
      </c>
      <c r="J18" s="1"/>
      <c r="K18" s="1"/>
      <c r="L18" s="1"/>
    </row>
    <row r="19" spans="1:17" x14ac:dyDescent="0.35">
      <c r="A19">
        <v>500</v>
      </c>
      <c r="B19">
        <f>A19/60*$E$16</f>
        <v>43.44166666666667</v>
      </c>
      <c r="C19">
        <v>1.526</v>
      </c>
      <c r="D19">
        <v>1.5029999999999999</v>
      </c>
      <c r="E19">
        <v>1.45</v>
      </c>
      <c r="F19">
        <v>1.452</v>
      </c>
      <c r="G19">
        <v>1.4550000000000001</v>
      </c>
      <c r="H19">
        <v>1.4219999999999999</v>
      </c>
      <c r="I19">
        <v>500</v>
      </c>
      <c r="J19" s="1">
        <f>+AVERAGE(C19:H19)</f>
        <v>1.468</v>
      </c>
      <c r="K19" s="1">
        <f>+STDEV(C19:H19)</f>
        <v>3.8610879295866866E-2</v>
      </c>
      <c r="L19" s="1">
        <f>+K19/J19*100</f>
        <v>2.6301688893642279</v>
      </c>
    </row>
    <row r="20" spans="1:17" x14ac:dyDescent="0.35">
      <c r="A20">
        <v>1000</v>
      </c>
      <c r="B20">
        <f t="shared" ref="B20:B26" si="5">A20/60*$E$16</f>
        <v>86.88333333333334</v>
      </c>
      <c r="G20">
        <v>2.879</v>
      </c>
      <c r="H20">
        <v>2.875</v>
      </c>
      <c r="I20">
        <v>1000</v>
      </c>
      <c r="J20" s="1">
        <f t="shared" ref="J20:J26" si="6">+AVERAGE(C20:H20)</f>
        <v>2.8769999999999998</v>
      </c>
      <c r="K20" s="1">
        <f t="shared" ref="K20:K26" si="7">+STDEV(C20:H20)</f>
        <v>2.8284271247461927E-3</v>
      </c>
      <c r="L20" s="1">
        <f t="shared" ref="L20:L26" si="8">+K20/J20*100</f>
        <v>9.8311683168098477E-2</v>
      </c>
      <c r="Q20">
        <v>5.3360000000000003</v>
      </c>
    </row>
    <row r="21" spans="1:17" x14ac:dyDescent="0.35">
      <c r="A21">
        <v>1500</v>
      </c>
      <c r="B21">
        <f t="shared" si="5"/>
        <v>130.32499999999999</v>
      </c>
      <c r="G21">
        <v>4.165</v>
      </c>
      <c r="H21">
        <v>4.1779999999999999</v>
      </c>
      <c r="I21">
        <v>1500</v>
      </c>
      <c r="J21" s="1">
        <f t="shared" si="6"/>
        <v>4.1715</v>
      </c>
      <c r="K21" s="1">
        <f t="shared" si="7"/>
        <v>9.1923881554250471E-3</v>
      </c>
      <c r="L21" s="1">
        <f t="shared" si="8"/>
        <v>0.22036169616265244</v>
      </c>
      <c r="Q21">
        <v>5.39</v>
      </c>
    </row>
    <row r="22" spans="1:17" x14ac:dyDescent="0.35">
      <c r="A22">
        <v>2000</v>
      </c>
      <c r="B22">
        <f t="shared" si="5"/>
        <v>173.76666666666668</v>
      </c>
      <c r="C22">
        <v>5.1159999999999997</v>
      </c>
      <c r="D22">
        <v>5.3529999999999998</v>
      </c>
      <c r="E22">
        <v>5.4039999999999999</v>
      </c>
      <c r="F22">
        <v>5.3650000000000002</v>
      </c>
      <c r="G22">
        <v>5.298</v>
      </c>
      <c r="H22">
        <v>5.3550000000000004</v>
      </c>
      <c r="I22">
        <v>2000</v>
      </c>
      <c r="J22" s="1">
        <f t="shared" si="6"/>
        <v>5.3151666666666673</v>
      </c>
      <c r="K22" s="1">
        <f t="shared" si="7"/>
        <v>0.1033003710867812</v>
      </c>
      <c r="L22" s="1">
        <f t="shared" si="8"/>
        <v>1.9435020116041739</v>
      </c>
      <c r="N22">
        <f>+J22-K22</f>
        <v>5.2118662955798865</v>
      </c>
      <c r="O22">
        <f>+J22+K22</f>
        <v>5.4184670377534481</v>
      </c>
      <c r="Q22">
        <v>5.202</v>
      </c>
    </row>
    <row r="23" spans="1:17" x14ac:dyDescent="0.35">
      <c r="A23">
        <v>4000</v>
      </c>
      <c r="B23">
        <f t="shared" si="5"/>
        <v>347.53333333333336</v>
      </c>
      <c r="C23">
        <v>8.7490000000000006</v>
      </c>
      <c r="D23">
        <v>8.8000000000000007</v>
      </c>
      <c r="E23">
        <v>8.5020000000000007</v>
      </c>
      <c r="F23">
        <v>8.7089999999999996</v>
      </c>
      <c r="I23">
        <v>4000</v>
      </c>
      <c r="J23" s="1">
        <f t="shared" si="6"/>
        <v>8.6900000000000013</v>
      </c>
      <c r="K23" s="1">
        <f t="shared" si="7"/>
        <v>0.1307491236426972</v>
      </c>
      <c r="L23" s="1">
        <f t="shared" si="8"/>
        <v>1.50459290728075</v>
      </c>
      <c r="Q23">
        <v>5.3079999999999998</v>
      </c>
    </row>
    <row r="24" spans="1:17" x14ac:dyDescent="0.35">
      <c r="A24">
        <v>6500</v>
      </c>
      <c r="B24">
        <f t="shared" si="5"/>
        <v>564.74166666666667</v>
      </c>
      <c r="C24">
        <v>10.997</v>
      </c>
      <c r="D24">
        <v>11.2</v>
      </c>
      <c r="E24">
        <v>10.728999999999999</v>
      </c>
      <c r="F24">
        <v>11.333</v>
      </c>
      <c r="I24">
        <v>6500</v>
      </c>
      <c r="J24" s="1">
        <f t="shared" si="6"/>
        <v>11.06475</v>
      </c>
      <c r="K24" s="1">
        <f t="shared" si="7"/>
        <v>0.26303912890163983</v>
      </c>
      <c r="L24" s="1">
        <f t="shared" si="8"/>
        <v>2.3772713247171406</v>
      </c>
    </row>
    <row r="25" spans="1:17" x14ac:dyDescent="0.35">
      <c r="A25">
        <v>0</v>
      </c>
      <c r="B25">
        <f t="shared" si="5"/>
        <v>0</v>
      </c>
      <c r="C25">
        <v>0.05</v>
      </c>
      <c r="D25">
        <v>2.5999999999999999E-2</v>
      </c>
      <c r="E25">
        <v>1.7999999999999999E-2</v>
      </c>
      <c r="F25">
        <v>1.9E-2</v>
      </c>
      <c r="G25">
        <v>1.2999999999999999E-2</v>
      </c>
      <c r="H25">
        <v>1.2E-2</v>
      </c>
      <c r="I25">
        <v>0</v>
      </c>
      <c r="J25" s="1">
        <f t="shared" si="6"/>
        <v>2.3000000000000003E-2</v>
      </c>
      <c r="K25" s="1">
        <f t="shared" si="7"/>
        <v>1.4142135623730954E-2</v>
      </c>
      <c r="L25" s="1">
        <f t="shared" si="8"/>
        <v>61.48754619013458</v>
      </c>
    </row>
    <row r="26" spans="1:17" x14ac:dyDescent="0.35">
      <c r="A26">
        <v>500</v>
      </c>
      <c r="B26">
        <f t="shared" si="5"/>
        <v>43.44166666666667</v>
      </c>
      <c r="C26">
        <v>1.4950000000000001</v>
      </c>
      <c r="D26">
        <v>1.468</v>
      </c>
      <c r="E26">
        <v>1.4630000000000001</v>
      </c>
      <c r="F26">
        <v>1.472</v>
      </c>
      <c r="G26">
        <v>1.4710000000000001</v>
      </c>
      <c r="H26">
        <v>1.46</v>
      </c>
      <c r="I26">
        <v>500</v>
      </c>
      <c r="J26" s="1">
        <f t="shared" si="6"/>
        <v>1.4715</v>
      </c>
      <c r="K26" s="1">
        <f t="shared" si="7"/>
        <v>1.2405643876881237E-2</v>
      </c>
      <c r="L26" s="1">
        <f t="shared" si="8"/>
        <v>0.84306108575475625</v>
      </c>
    </row>
    <row r="27" spans="1:17" x14ac:dyDescent="0.35">
      <c r="J27" s="1"/>
      <c r="K27" s="1"/>
      <c r="L27" s="1"/>
    </row>
    <row r="28" spans="1:17" x14ac:dyDescent="0.35">
      <c r="C28" t="s">
        <v>8</v>
      </c>
      <c r="E28">
        <v>5.2030000000000003</v>
      </c>
      <c r="J28" s="1"/>
      <c r="K28" s="1"/>
      <c r="L28" s="1"/>
    </row>
    <row r="29" spans="1:17" x14ac:dyDescent="0.35">
      <c r="A29" s="3" t="s">
        <v>20</v>
      </c>
      <c r="B29" s="3" t="s">
        <v>21</v>
      </c>
      <c r="C29">
        <v>9</v>
      </c>
      <c r="D29">
        <v>11</v>
      </c>
      <c r="E29">
        <v>13</v>
      </c>
      <c r="F29">
        <v>15</v>
      </c>
      <c r="G29">
        <v>5</v>
      </c>
      <c r="H29">
        <v>7</v>
      </c>
      <c r="J29" s="1"/>
      <c r="K29" s="1"/>
      <c r="L29" s="1"/>
      <c r="N29" t="s">
        <v>24</v>
      </c>
      <c r="Q29">
        <v>2000</v>
      </c>
    </row>
    <row r="30" spans="1:17" x14ac:dyDescent="0.35">
      <c r="A30" t="s">
        <v>2</v>
      </c>
      <c r="B30" t="s">
        <v>2</v>
      </c>
      <c r="C30">
        <v>6.5289999999999999</v>
      </c>
      <c r="D30">
        <v>6.5940000000000003</v>
      </c>
      <c r="E30">
        <v>5.9820000000000002</v>
      </c>
      <c r="F30">
        <v>6.6239999999999997</v>
      </c>
      <c r="G30">
        <v>5.5919999999999996</v>
      </c>
      <c r="H30">
        <v>6.4050000000000002</v>
      </c>
      <c r="J30" s="1"/>
      <c r="K30" s="1"/>
      <c r="L30" s="1"/>
    </row>
    <row r="31" spans="1:17" x14ac:dyDescent="0.35">
      <c r="A31">
        <v>500</v>
      </c>
      <c r="B31">
        <f>A31/60*$E$28</f>
        <v>43.358333333333341</v>
      </c>
      <c r="C31">
        <v>1.492</v>
      </c>
      <c r="D31">
        <v>1.458</v>
      </c>
      <c r="E31">
        <v>1.4670000000000001</v>
      </c>
      <c r="F31">
        <v>1.5029999999999999</v>
      </c>
      <c r="G31">
        <v>1.5069999999999999</v>
      </c>
      <c r="H31">
        <v>1.5269999999999999</v>
      </c>
      <c r="I31">
        <v>500</v>
      </c>
      <c r="J31" s="1">
        <f>+AVERAGE(C31:H31)</f>
        <v>1.4923333333333331</v>
      </c>
      <c r="K31" s="1">
        <f>+STDEV(C31:H31)</f>
        <v>2.5889508814704542E-2</v>
      </c>
      <c r="L31" s="1">
        <f t="shared" ref="L31" si="9">+K31/J31*100</f>
        <v>1.7348341845904318</v>
      </c>
    </row>
    <row r="32" spans="1:17" x14ac:dyDescent="0.35">
      <c r="A32">
        <v>1000</v>
      </c>
      <c r="B32">
        <f t="shared" ref="B32:B39" si="10">A32/60*$E$28</f>
        <v>86.716666666666683</v>
      </c>
      <c r="G32">
        <v>2.8530000000000002</v>
      </c>
      <c r="H32">
        <v>3.036</v>
      </c>
      <c r="I32">
        <v>1000</v>
      </c>
      <c r="J32" s="1">
        <f t="shared" ref="J32:J39" si="11">+AVERAGE(C32:H32)</f>
        <v>2.9445000000000001</v>
      </c>
      <c r="K32" s="1">
        <f t="shared" ref="K32:K39" si="12">+STDEV(C32:H32)</f>
        <v>0.12940054095713807</v>
      </c>
      <c r="L32" s="1">
        <f t="shared" ref="L32:L39" si="13">+K32/J32*100</f>
        <v>4.3946524352908156</v>
      </c>
      <c r="Q32">
        <v>5.4569999999999999</v>
      </c>
    </row>
    <row r="33" spans="1:17" x14ac:dyDescent="0.35">
      <c r="A33">
        <v>1500</v>
      </c>
      <c r="B33">
        <f t="shared" si="10"/>
        <v>130.07500000000002</v>
      </c>
      <c r="G33">
        <v>4.3019999999999996</v>
      </c>
      <c r="H33">
        <v>4.2679999999999998</v>
      </c>
      <c r="I33">
        <v>1500</v>
      </c>
      <c r="J33" s="1">
        <f t="shared" si="11"/>
        <v>4.2850000000000001</v>
      </c>
      <c r="K33" s="1">
        <f t="shared" si="12"/>
        <v>2.4041630560342479E-2</v>
      </c>
      <c r="L33" s="1">
        <f t="shared" si="13"/>
        <v>0.56106489055641728</v>
      </c>
      <c r="Q33" s="2">
        <v>5.7629999999999999</v>
      </c>
    </row>
    <row r="34" spans="1:17" x14ac:dyDescent="0.35">
      <c r="A34">
        <v>2000</v>
      </c>
      <c r="B34">
        <f t="shared" si="10"/>
        <v>173.43333333333337</v>
      </c>
      <c r="C34">
        <v>5.2889999999999997</v>
      </c>
      <c r="D34">
        <v>5.15</v>
      </c>
      <c r="E34">
        <v>5.173</v>
      </c>
      <c r="F34">
        <v>5.4340000000000002</v>
      </c>
      <c r="G34">
        <v>5.3650000000000002</v>
      </c>
      <c r="H34">
        <v>5.4690000000000003</v>
      </c>
      <c r="I34">
        <v>2000</v>
      </c>
      <c r="J34" s="1">
        <f>+AVERAGE(C34:H34)</f>
        <v>5.3133333333333335</v>
      </c>
      <c r="K34" s="1">
        <f>+STDEV(C34:H34)</f>
        <v>0.13298521221048104</v>
      </c>
      <c r="L34" s="1">
        <f t="shared" si="13"/>
        <v>2.5028584481269958</v>
      </c>
      <c r="N34">
        <f>+J34-K34</f>
        <v>5.1803481211228526</v>
      </c>
      <c r="O34">
        <f>+J34+K34</f>
        <v>5.4463185455438143</v>
      </c>
      <c r="Q34">
        <v>5.4589999999999996</v>
      </c>
    </row>
    <row r="35" spans="1:17" x14ac:dyDescent="0.35">
      <c r="A35">
        <v>3000</v>
      </c>
      <c r="B35">
        <f t="shared" si="10"/>
        <v>260.15000000000003</v>
      </c>
      <c r="G35">
        <v>7.4560000000000004</v>
      </c>
      <c r="H35">
        <v>7.6539999999999999</v>
      </c>
      <c r="I35">
        <v>3000</v>
      </c>
      <c r="J35" s="1">
        <f t="shared" si="11"/>
        <v>7.5549999999999997</v>
      </c>
      <c r="K35" s="1">
        <f t="shared" si="12"/>
        <v>0.14000714267493608</v>
      </c>
      <c r="L35" s="1">
        <f t="shared" si="13"/>
        <v>1.8531719745193391</v>
      </c>
      <c r="Q35" s="2">
        <v>5.5149999999999997</v>
      </c>
    </row>
    <row r="36" spans="1:17" x14ac:dyDescent="0.35">
      <c r="A36">
        <v>4000</v>
      </c>
      <c r="B36">
        <f t="shared" si="10"/>
        <v>346.86666666666673</v>
      </c>
      <c r="C36">
        <v>8.3729999999999993</v>
      </c>
      <c r="D36">
        <v>8.3420000000000005</v>
      </c>
      <c r="E36">
        <v>8.4339999999999993</v>
      </c>
      <c r="F36">
        <v>9.0079999999999991</v>
      </c>
      <c r="I36">
        <v>4000</v>
      </c>
      <c r="J36" s="1">
        <f t="shared" si="11"/>
        <v>8.5392499999999991</v>
      </c>
      <c r="K36" s="1">
        <f t="shared" si="12"/>
        <v>0.31482839240873184</v>
      </c>
      <c r="L36" s="1">
        <f t="shared" si="13"/>
        <v>3.6868389192110764</v>
      </c>
    </row>
    <row r="37" spans="1:17" x14ac:dyDescent="0.35">
      <c r="A37">
        <v>6500</v>
      </c>
      <c r="B37">
        <f t="shared" si="10"/>
        <v>563.6583333333333</v>
      </c>
      <c r="C37">
        <v>11.164999999999999</v>
      </c>
      <c r="D37">
        <v>10.666</v>
      </c>
      <c r="E37">
        <v>10.574999999999999</v>
      </c>
      <c r="F37">
        <v>11.378</v>
      </c>
      <c r="I37">
        <v>6500</v>
      </c>
      <c r="J37" s="1">
        <f t="shared" si="11"/>
        <v>10.946</v>
      </c>
      <c r="K37" s="1">
        <f t="shared" si="12"/>
        <v>0.38756762850716348</v>
      </c>
      <c r="L37" s="1">
        <f t="shared" si="13"/>
        <v>3.5407238124169877</v>
      </c>
    </row>
    <row r="38" spans="1:17" x14ac:dyDescent="0.35">
      <c r="A38">
        <v>0</v>
      </c>
      <c r="B38">
        <f t="shared" si="10"/>
        <v>0</v>
      </c>
      <c r="C38">
        <v>2.3E-2</v>
      </c>
      <c r="D38">
        <v>2.4E-2</v>
      </c>
      <c r="E38">
        <v>2.1000000000000001E-2</v>
      </c>
      <c r="F38">
        <v>1.7000000000000001E-2</v>
      </c>
      <c r="G38">
        <v>0.01</v>
      </c>
      <c r="H38">
        <v>1.0999999999999999E-2</v>
      </c>
      <c r="I38">
        <v>0</v>
      </c>
      <c r="J38" s="1">
        <f t="shared" si="11"/>
        <v>1.7666666666666667E-2</v>
      </c>
      <c r="K38" s="1">
        <f t="shared" si="12"/>
        <v>6.0553007081949866E-3</v>
      </c>
      <c r="L38" s="1">
        <f t="shared" si="13"/>
        <v>34.275287027518793</v>
      </c>
    </row>
    <row r="39" spans="1:17" x14ac:dyDescent="0.35">
      <c r="A39">
        <v>500</v>
      </c>
      <c r="B39">
        <f t="shared" si="10"/>
        <v>43.358333333333341</v>
      </c>
      <c r="C39">
        <v>1.504</v>
      </c>
      <c r="D39">
        <v>1.454</v>
      </c>
      <c r="E39">
        <v>1.468</v>
      </c>
      <c r="F39">
        <v>1.5</v>
      </c>
      <c r="G39">
        <v>1.468</v>
      </c>
      <c r="H39">
        <v>1.52</v>
      </c>
      <c r="I39">
        <v>500</v>
      </c>
      <c r="J39" s="1">
        <f t="shared" si="11"/>
        <v>1.4856666666666667</v>
      </c>
      <c r="K39" s="1">
        <f t="shared" si="12"/>
        <v>2.5874053927953923E-2</v>
      </c>
      <c r="L39" s="1">
        <f t="shared" si="13"/>
        <v>1.7415786803648592</v>
      </c>
    </row>
    <row r="40" spans="1:17" x14ac:dyDescent="0.35">
      <c r="J40" s="1"/>
      <c r="K40" s="1"/>
      <c r="L40" s="1"/>
    </row>
    <row r="41" spans="1:17" x14ac:dyDescent="0.35">
      <c r="C41" t="s">
        <v>6</v>
      </c>
      <c r="E41">
        <v>5.2130000000000001</v>
      </c>
    </row>
    <row r="42" spans="1:17" x14ac:dyDescent="0.35">
      <c r="A42" s="3" t="s">
        <v>20</v>
      </c>
      <c r="B42" s="3" t="s">
        <v>21</v>
      </c>
      <c r="C42">
        <v>9</v>
      </c>
      <c r="D42">
        <v>11</v>
      </c>
      <c r="E42">
        <v>13</v>
      </c>
      <c r="F42">
        <v>15</v>
      </c>
      <c r="G42">
        <v>5</v>
      </c>
      <c r="H42">
        <v>7</v>
      </c>
      <c r="N42" t="s">
        <v>24</v>
      </c>
      <c r="Q42">
        <v>2000</v>
      </c>
    </row>
    <row r="43" spans="1:17" x14ac:dyDescent="0.35">
      <c r="A43" t="s">
        <v>2</v>
      </c>
      <c r="B43" t="s">
        <v>2</v>
      </c>
      <c r="C43">
        <v>6.5289999999999999</v>
      </c>
      <c r="D43">
        <v>6.5940000000000003</v>
      </c>
      <c r="E43">
        <v>5.9820000000000002</v>
      </c>
      <c r="F43">
        <v>6.6239999999999997</v>
      </c>
      <c r="G43">
        <v>6.15</v>
      </c>
      <c r="H43">
        <v>6.133</v>
      </c>
    </row>
    <row r="44" spans="1:17" x14ac:dyDescent="0.35">
      <c r="A44">
        <v>500</v>
      </c>
      <c r="B44">
        <f>A44/60*$E$41</f>
        <v>43.44166666666667</v>
      </c>
      <c r="C44">
        <v>1.492</v>
      </c>
      <c r="D44">
        <v>1.458</v>
      </c>
      <c r="E44">
        <v>1.4670000000000001</v>
      </c>
      <c r="F44">
        <v>1.5029999999999999</v>
      </c>
      <c r="G44">
        <v>1.4790000000000001</v>
      </c>
      <c r="H44">
        <v>1.4790000000000001</v>
      </c>
      <c r="I44">
        <v>500</v>
      </c>
      <c r="J44" s="1">
        <f>+AVERAGE(C44:H44)</f>
        <v>1.4796666666666667</v>
      </c>
      <c r="K44" s="1">
        <f>+STDEV(C44:H44)</f>
        <v>1.6293147844006865E-2</v>
      </c>
      <c r="L44" s="1">
        <f>+K44/J44*100</f>
        <v>1.1011363715255822</v>
      </c>
    </row>
    <row r="45" spans="1:17" x14ac:dyDescent="0.35">
      <c r="A45">
        <v>1000</v>
      </c>
      <c r="B45">
        <f t="shared" ref="B45:B51" si="14">A45/60*$E$41</f>
        <v>86.88333333333334</v>
      </c>
      <c r="G45">
        <v>2.8919999999999999</v>
      </c>
      <c r="H45">
        <v>2.8610000000000002</v>
      </c>
      <c r="I45">
        <v>1000</v>
      </c>
      <c r="J45" s="1">
        <f t="shared" ref="J45:J51" si="15">+AVERAGE(C45:H45)</f>
        <v>2.8765000000000001</v>
      </c>
      <c r="K45" s="1">
        <f t="shared" ref="K45:K51" si="16">+STDEV(C45:H45)</f>
        <v>2.1920310216782757E-2</v>
      </c>
      <c r="L45" s="1">
        <f t="shared" ref="L45:L51" si="17">+K45/J45*100</f>
        <v>0.76204798250591887</v>
      </c>
      <c r="Q45">
        <v>5.0659999999999998</v>
      </c>
    </row>
    <row r="46" spans="1:17" x14ac:dyDescent="0.35">
      <c r="A46">
        <v>1500</v>
      </c>
      <c r="B46">
        <f t="shared" si="14"/>
        <v>130.32499999999999</v>
      </c>
      <c r="G46">
        <v>4.1500000000000004</v>
      </c>
      <c r="H46">
        <v>4.1219999999999999</v>
      </c>
      <c r="I46">
        <v>1500</v>
      </c>
      <c r="J46" s="1">
        <f t="shared" si="15"/>
        <v>4.1360000000000001</v>
      </c>
      <c r="K46" s="1">
        <f t="shared" si="16"/>
        <v>1.9798989873223663E-2</v>
      </c>
      <c r="L46" s="1">
        <f t="shared" si="17"/>
        <v>0.47869898146092021</v>
      </c>
      <c r="Q46">
        <v>5.1849999999999996</v>
      </c>
    </row>
    <row r="47" spans="1:17" x14ac:dyDescent="0.35">
      <c r="A47">
        <v>2000</v>
      </c>
      <c r="B47">
        <f t="shared" si="14"/>
        <v>173.76666666666668</v>
      </c>
      <c r="C47">
        <v>5.2889999999999997</v>
      </c>
      <c r="D47">
        <v>5.15</v>
      </c>
      <c r="E47">
        <v>5.173</v>
      </c>
      <c r="F47">
        <v>5.4340000000000002</v>
      </c>
      <c r="G47">
        <v>5.35</v>
      </c>
      <c r="H47">
        <v>5.1970000000000001</v>
      </c>
      <c r="I47">
        <v>2000</v>
      </c>
      <c r="J47" s="1">
        <f t="shared" si="15"/>
        <v>5.2655000000000003</v>
      </c>
      <c r="K47" s="1">
        <f t="shared" si="16"/>
        <v>0.11195847444476893</v>
      </c>
      <c r="L47" s="1">
        <f t="shared" si="17"/>
        <v>2.1262648266027711</v>
      </c>
      <c r="N47">
        <f>+J47-K47</f>
        <v>5.153541525555231</v>
      </c>
      <c r="O47">
        <f>+J47+K47</f>
        <v>5.3774584744447695</v>
      </c>
      <c r="Q47">
        <v>5.2850000000000001</v>
      </c>
    </row>
    <row r="48" spans="1:17" x14ac:dyDescent="0.35">
      <c r="A48">
        <v>4000</v>
      </c>
      <c r="B48">
        <f t="shared" si="14"/>
        <v>347.53333333333336</v>
      </c>
      <c r="C48">
        <v>8.3729999999999993</v>
      </c>
      <c r="D48">
        <v>8.3420000000000005</v>
      </c>
      <c r="E48">
        <v>8.4339999999999993</v>
      </c>
      <c r="F48">
        <v>9.0079999999999991</v>
      </c>
      <c r="I48">
        <v>4000</v>
      </c>
      <c r="J48" s="1">
        <f t="shared" si="15"/>
        <v>8.5392499999999991</v>
      </c>
      <c r="K48" s="1">
        <f t="shared" si="16"/>
        <v>0.31482839240873184</v>
      </c>
      <c r="L48" s="1">
        <f t="shared" si="17"/>
        <v>3.6868389192110764</v>
      </c>
      <c r="Q48">
        <v>5.2439999999999998</v>
      </c>
    </row>
    <row r="49" spans="1:17" x14ac:dyDescent="0.35">
      <c r="A49">
        <v>6500</v>
      </c>
      <c r="B49">
        <f t="shared" si="14"/>
        <v>564.74166666666667</v>
      </c>
      <c r="C49">
        <v>11.164999999999999</v>
      </c>
      <c r="D49">
        <v>10.666</v>
      </c>
      <c r="E49">
        <v>10.574999999999999</v>
      </c>
      <c r="F49">
        <v>11.378</v>
      </c>
      <c r="I49">
        <v>6500</v>
      </c>
      <c r="J49" s="1">
        <f t="shared" si="15"/>
        <v>10.946</v>
      </c>
      <c r="K49" s="1">
        <f t="shared" si="16"/>
        <v>0.38756762850716348</v>
      </c>
      <c r="L49" s="1">
        <f t="shared" si="17"/>
        <v>3.5407238124169877</v>
      </c>
    </row>
    <row r="50" spans="1:17" x14ac:dyDescent="0.35">
      <c r="A50">
        <v>0</v>
      </c>
      <c r="B50">
        <f>A50/60*$E$41</f>
        <v>0</v>
      </c>
      <c r="C50">
        <v>2.3E-2</v>
      </c>
      <c r="D50">
        <v>2.4E-2</v>
      </c>
      <c r="E50">
        <v>2.1000000000000001E-2</v>
      </c>
      <c r="F50">
        <v>1.7000000000000001E-2</v>
      </c>
      <c r="G50">
        <v>1.2999999999999999E-2</v>
      </c>
      <c r="H50">
        <v>1.2999999999999999E-2</v>
      </c>
      <c r="I50">
        <v>0</v>
      </c>
      <c r="J50" s="1">
        <f t="shared" si="15"/>
        <v>1.8499999999999999E-2</v>
      </c>
      <c r="K50" s="1">
        <f t="shared" si="16"/>
        <v>4.8887626246321234E-3</v>
      </c>
      <c r="L50" s="1">
        <f t="shared" si="17"/>
        <v>26.425743916930401</v>
      </c>
    </row>
    <row r="51" spans="1:17" x14ac:dyDescent="0.35">
      <c r="A51">
        <v>500</v>
      </c>
      <c r="B51">
        <f t="shared" si="14"/>
        <v>43.44166666666667</v>
      </c>
      <c r="C51">
        <v>1.504</v>
      </c>
      <c r="D51">
        <v>1.454</v>
      </c>
      <c r="E51">
        <v>1.468</v>
      </c>
      <c r="F51">
        <v>1.5</v>
      </c>
      <c r="G51">
        <v>1.486</v>
      </c>
      <c r="H51">
        <v>1.4450000000000001</v>
      </c>
      <c r="I51">
        <v>500</v>
      </c>
      <c r="J51" s="1">
        <f t="shared" si="15"/>
        <v>1.4761666666666666</v>
      </c>
      <c r="K51" s="1">
        <f t="shared" si="16"/>
        <v>2.4367327852406515E-2</v>
      </c>
      <c r="L51" s="1">
        <f t="shared" si="17"/>
        <v>1.6507165757529536</v>
      </c>
    </row>
    <row r="53" spans="1:17" x14ac:dyDescent="0.35">
      <c r="C53" t="s">
        <v>9</v>
      </c>
      <c r="E53">
        <v>5.23</v>
      </c>
    </row>
    <row r="54" spans="1:17" x14ac:dyDescent="0.35">
      <c r="A54" s="3" t="s">
        <v>20</v>
      </c>
      <c r="B54" s="3" t="s">
        <v>21</v>
      </c>
      <c r="C54">
        <v>17</v>
      </c>
      <c r="D54">
        <v>19</v>
      </c>
      <c r="E54">
        <v>21</v>
      </c>
      <c r="F54">
        <v>23</v>
      </c>
      <c r="G54">
        <v>9</v>
      </c>
      <c r="H54">
        <v>11</v>
      </c>
    </row>
    <row r="55" spans="1:17" x14ac:dyDescent="0.35">
      <c r="A55" t="s">
        <v>2</v>
      </c>
      <c r="B55" t="s">
        <v>2</v>
      </c>
      <c r="C55">
        <v>6.11</v>
      </c>
      <c r="D55">
        <v>6.4169999999999998</v>
      </c>
      <c r="E55">
        <v>6.3479999999999999</v>
      </c>
      <c r="F55">
        <v>6.383</v>
      </c>
      <c r="G55">
        <v>6.4429999999999996</v>
      </c>
      <c r="H55">
        <v>6.8559999999999999</v>
      </c>
    </row>
    <row r="56" spans="1:17" x14ac:dyDescent="0.35">
      <c r="A56">
        <v>500</v>
      </c>
      <c r="B56">
        <f>A56/60*$E$53</f>
        <v>43.583333333333343</v>
      </c>
      <c r="C56">
        <v>1.43</v>
      </c>
      <c r="D56">
        <v>1.4359999999999999</v>
      </c>
      <c r="E56">
        <v>1.472</v>
      </c>
      <c r="F56">
        <v>1.468</v>
      </c>
      <c r="G56">
        <v>1.421</v>
      </c>
      <c r="H56">
        <v>1.5069999999999999</v>
      </c>
      <c r="I56">
        <v>500</v>
      </c>
      <c r="J56" s="1">
        <f>+AVERAGE(C56:H56)</f>
        <v>1.4556666666666667</v>
      </c>
      <c r="K56" s="1">
        <f>+STDEV(C56:H56)</f>
        <v>3.2561736235444581E-2</v>
      </c>
      <c r="L56">
        <f t="shared" ref="L56" si="18">+K56/J56*100</f>
        <v>2.2368950928860487</v>
      </c>
    </row>
    <row r="57" spans="1:17" x14ac:dyDescent="0.35">
      <c r="A57">
        <v>1000</v>
      </c>
      <c r="B57">
        <f t="shared" ref="B57:B64" si="19">A57/60*$E$53</f>
        <v>87.166666666666686</v>
      </c>
      <c r="G57">
        <v>2.9039999999999999</v>
      </c>
      <c r="H57">
        <v>2.9</v>
      </c>
      <c r="I57">
        <v>1000</v>
      </c>
      <c r="J57" s="1">
        <f t="shared" ref="J57:J64" si="20">+AVERAGE(C57:H57)</f>
        <v>2.9020000000000001</v>
      </c>
      <c r="K57" s="1">
        <f t="shared" ref="K57:K64" si="21">+STDEV(C57:H57)</f>
        <v>2.8284271247461927E-3</v>
      </c>
      <c r="L57">
        <f t="shared" ref="L57:L64" si="22">+K57/J57*100</f>
        <v>9.7464752747973546E-2</v>
      </c>
      <c r="Q57">
        <v>5.1660000000000004</v>
      </c>
    </row>
    <row r="58" spans="1:17" x14ac:dyDescent="0.35">
      <c r="A58">
        <v>1500</v>
      </c>
      <c r="B58">
        <f t="shared" si="19"/>
        <v>130.75</v>
      </c>
      <c r="G58">
        <v>4.2329999999999997</v>
      </c>
      <c r="H58">
        <v>4.3070000000000004</v>
      </c>
      <c r="I58">
        <v>1500</v>
      </c>
      <c r="J58" s="1">
        <f t="shared" si="20"/>
        <v>4.2699999999999996</v>
      </c>
      <c r="K58" s="1">
        <f t="shared" si="21"/>
        <v>5.2325901807805032E-2</v>
      </c>
      <c r="L58">
        <f t="shared" si="22"/>
        <v>1.2254309556863008</v>
      </c>
      <c r="Q58">
        <v>5.1269999999999998</v>
      </c>
    </row>
    <row r="59" spans="1:17" x14ac:dyDescent="0.35">
      <c r="A59">
        <v>2000</v>
      </c>
      <c r="B59">
        <f t="shared" si="19"/>
        <v>174.33333333333337</v>
      </c>
      <c r="C59">
        <v>5.0289999999999999</v>
      </c>
      <c r="D59">
        <v>5.1740000000000004</v>
      </c>
      <c r="E59">
        <v>5.1349999999999998</v>
      </c>
      <c r="F59">
        <v>5.3479999999999999</v>
      </c>
      <c r="G59">
        <v>5.44</v>
      </c>
      <c r="H59">
        <v>5.49</v>
      </c>
      <c r="I59">
        <v>2000</v>
      </c>
      <c r="J59" s="1">
        <f t="shared" si="20"/>
        <v>5.269333333333333</v>
      </c>
      <c r="K59" s="1">
        <f t="shared" si="21"/>
        <v>0.18379517585254168</v>
      </c>
      <c r="L59">
        <f t="shared" si="22"/>
        <v>3.4880157360679722</v>
      </c>
      <c r="N59">
        <f>+J59-K59</f>
        <v>5.0855381574807916</v>
      </c>
      <c r="O59">
        <f>+J59+K59</f>
        <v>5.4531285091858743</v>
      </c>
      <c r="Q59">
        <v>5.133</v>
      </c>
    </row>
    <row r="60" spans="1:17" x14ac:dyDescent="0.35">
      <c r="A60">
        <v>3000</v>
      </c>
      <c r="B60">
        <f t="shared" si="19"/>
        <v>261.5</v>
      </c>
      <c r="G60">
        <v>7.4219999999999997</v>
      </c>
      <c r="H60">
        <v>7.6429999999999998</v>
      </c>
      <c r="I60">
        <v>3000</v>
      </c>
      <c r="J60" s="1">
        <f t="shared" si="20"/>
        <v>7.5324999999999998</v>
      </c>
      <c r="K60" s="1">
        <f t="shared" si="21"/>
        <v>0.15627059864222706</v>
      </c>
      <c r="L60">
        <f t="shared" si="22"/>
        <v>2.0746179706900376</v>
      </c>
      <c r="Q60">
        <v>5.1470000000000002</v>
      </c>
    </row>
    <row r="61" spans="1:17" x14ac:dyDescent="0.35">
      <c r="A61">
        <v>4000</v>
      </c>
      <c r="B61">
        <f t="shared" si="19"/>
        <v>348.66666666666674</v>
      </c>
      <c r="C61">
        <v>8.1430000000000007</v>
      </c>
      <c r="D61">
        <v>8.452</v>
      </c>
      <c r="E61">
        <v>8.1959999999999997</v>
      </c>
      <c r="F61">
        <v>8.6620000000000008</v>
      </c>
      <c r="I61">
        <v>4000</v>
      </c>
      <c r="J61" s="1">
        <f t="shared" si="20"/>
        <v>8.363249999999999</v>
      </c>
      <c r="K61" s="1">
        <f t="shared" si="21"/>
        <v>0.24056236197709752</v>
      </c>
      <c r="L61">
        <f t="shared" si="22"/>
        <v>2.876421988785431</v>
      </c>
    </row>
    <row r="62" spans="1:17" x14ac:dyDescent="0.35">
      <c r="A62">
        <v>6500</v>
      </c>
      <c r="B62">
        <f t="shared" si="19"/>
        <v>566.58333333333337</v>
      </c>
      <c r="C62">
        <v>10.384</v>
      </c>
      <c r="D62">
        <v>10.754</v>
      </c>
      <c r="E62">
        <v>10.592000000000001</v>
      </c>
      <c r="F62">
        <v>11.023999999999999</v>
      </c>
      <c r="I62">
        <v>6500</v>
      </c>
      <c r="J62" s="1">
        <f t="shared" si="20"/>
        <v>10.688499999999999</v>
      </c>
      <c r="K62" s="1">
        <f t="shared" si="21"/>
        <v>0.27011293934204572</v>
      </c>
      <c r="L62">
        <f t="shared" si="22"/>
        <v>2.527136074678821</v>
      </c>
    </row>
    <row r="63" spans="1:17" x14ac:dyDescent="0.35">
      <c r="A63">
        <v>0</v>
      </c>
      <c r="B63">
        <f t="shared" si="19"/>
        <v>0</v>
      </c>
      <c r="C63">
        <v>2.1999999999999999E-2</v>
      </c>
      <c r="D63">
        <v>0.02</v>
      </c>
      <c r="E63">
        <v>2.1000000000000001E-2</v>
      </c>
      <c r="F63">
        <v>1.7999999999999999E-2</v>
      </c>
      <c r="G63">
        <v>1.2E-2</v>
      </c>
      <c r="H63">
        <v>1.0999999999999999E-2</v>
      </c>
      <c r="I63">
        <v>0</v>
      </c>
      <c r="J63" s="1">
        <f t="shared" si="20"/>
        <v>1.7333333333333333E-2</v>
      </c>
      <c r="K63" s="1">
        <f t="shared" si="21"/>
        <v>4.7187568984497028E-3</v>
      </c>
      <c r="L63">
        <f t="shared" si="22"/>
        <v>27.22359749105598</v>
      </c>
    </row>
    <row r="64" spans="1:17" x14ac:dyDescent="0.35">
      <c r="A64">
        <v>500</v>
      </c>
      <c r="B64">
        <f t="shared" si="19"/>
        <v>43.583333333333343</v>
      </c>
      <c r="C64">
        <v>1.48</v>
      </c>
      <c r="D64">
        <v>1.5029999999999999</v>
      </c>
      <c r="E64">
        <v>1.472</v>
      </c>
      <c r="F64">
        <v>1.472</v>
      </c>
      <c r="G64">
        <v>1.492</v>
      </c>
      <c r="H64">
        <v>1.464</v>
      </c>
      <c r="I64">
        <v>500</v>
      </c>
      <c r="J64" s="1">
        <f t="shared" si="20"/>
        <v>1.4804999999999999</v>
      </c>
      <c r="K64" s="1">
        <f t="shared" si="21"/>
        <v>1.4529280780547927E-2</v>
      </c>
      <c r="L64">
        <f t="shared" si="22"/>
        <v>0.98137661469422</v>
      </c>
    </row>
    <row r="66" spans="1:17" x14ac:dyDescent="0.35">
      <c r="C66" t="s">
        <v>14</v>
      </c>
      <c r="E66">
        <v>5.2160000000000002</v>
      </c>
    </row>
    <row r="67" spans="1:17" x14ac:dyDescent="0.35">
      <c r="A67" s="3" t="s">
        <v>20</v>
      </c>
      <c r="B67" s="3" t="s">
        <v>21</v>
      </c>
      <c r="C67">
        <v>9</v>
      </c>
      <c r="D67">
        <v>11</v>
      </c>
      <c r="E67">
        <v>1</v>
      </c>
      <c r="F67">
        <v>3</v>
      </c>
      <c r="G67">
        <v>5</v>
      </c>
      <c r="H67">
        <v>7</v>
      </c>
    </row>
    <row r="68" spans="1:17" x14ac:dyDescent="0.35">
      <c r="A68" t="s">
        <v>2</v>
      </c>
      <c r="B68" t="s">
        <v>2</v>
      </c>
      <c r="C68">
        <v>5.9480000000000004</v>
      </c>
      <c r="D68">
        <v>5.9340000000000002</v>
      </c>
      <c r="E68">
        <v>6.9950000000000001</v>
      </c>
      <c r="F68">
        <v>5.6289999999999996</v>
      </c>
      <c r="G68">
        <v>5.2430000000000003</v>
      </c>
      <c r="H68">
        <v>6.75</v>
      </c>
    </row>
    <row r="69" spans="1:17" x14ac:dyDescent="0.35">
      <c r="A69">
        <v>500</v>
      </c>
      <c r="B69">
        <f>A69/60*$E$66</f>
        <v>43.466666666666669</v>
      </c>
      <c r="C69">
        <v>1.3759999999999999</v>
      </c>
      <c r="D69">
        <v>1.625</v>
      </c>
      <c r="E69">
        <v>1.357</v>
      </c>
      <c r="F69">
        <v>1.3979999999999999</v>
      </c>
      <c r="G69">
        <v>1.3029999999999999</v>
      </c>
      <c r="H69">
        <v>1.4430000000000001</v>
      </c>
      <c r="I69">
        <v>500</v>
      </c>
      <c r="J69">
        <f t="shared" ref="J69" si="23">+AVERAGE(C69:F69)</f>
        <v>1.4389999999999998</v>
      </c>
      <c r="K69">
        <f t="shared" ref="K69" si="24">+STDEV(C69:F69)</f>
        <v>0.12512660255384014</v>
      </c>
      <c r="L69">
        <f t="shared" ref="L69" si="25">+K69/J69*100</f>
        <v>8.6953858619763835</v>
      </c>
    </row>
    <row r="70" spans="1:17" x14ac:dyDescent="0.35">
      <c r="A70">
        <v>1000</v>
      </c>
      <c r="B70">
        <f t="shared" ref="B70:B78" si="26">A70/60*$E$66</f>
        <v>86.933333333333337</v>
      </c>
      <c r="C70">
        <v>2.472</v>
      </c>
      <c r="D70">
        <v>2.992</v>
      </c>
      <c r="I70">
        <v>1000</v>
      </c>
      <c r="J70">
        <f t="shared" ref="J70:J78" si="27">+AVERAGE(C70:F70)</f>
        <v>2.7320000000000002</v>
      </c>
      <c r="K70">
        <f t="shared" ref="K70:K78" si="28">+STDEV(C70:F70)</f>
        <v>0.36769552621700469</v>
      </c>
      <c r="L70">
        <f t="shared" ref="L70:L78" si="29">+K70/J70*100</f>
        <v>13.45884063751847</v>
      </c>
      <c r="Q70">
        <v>3.9969999999999999</v>
      </c>
    </row>
    <row r="71" spans="1:17" x14ac:dyDescent="0.35">
      <c r="A71">
        <v>1500</v>
      </c>
      <c r="B71">
        <f t="shared" si="26"/>
        <v>130.4</v>
      </c>
      <c r="C71">
        <v>3.9209999999999998</v>
      </c>
      <c r="D71">
        <v>3.524</v>
      </c>
      <c r="E71">
        <v>4.1760000000000002</v>
      </c>
      <c r="F71">
        <v>3.5249999999999999</v>
      </c>
      <c r="G71">
        <v>2.8929999999999998</v>
      </c>
      <c r="H71">
        <v>3.6840000000000002</v>
      </c>
      <c r="I71">
        <v>1500</v>
      </c>
      <c r="J71">
        <f>+AVERAGE(C71:H71)</f>
        <v>3.6205000000000003</v>
      </c>
      <c r="K71">
        <f>+STDEV(C71:H71)</f>
        <v>0.43602786608196875</v>
      </c>
      <c r="L71">
        <f t="shared" si="29"/>
        <v>12.043305236347706</v>
      </c>
      <c r="N71">
        <f>+J71-K71</f>
        <v>3.1844721339180317</v>
      </c>
      <c r="O71">
        <f>+J71+K71</f>
        <v>4.0565278660819688</v>
      </c>
      <c r="Q71">
        <v>4.3730000000000002</v>
      </c>
    </row>
    <row r="72" spans="1:17" x14ac:dyDescent="0.35">
      <c r="A72">
        <v>2000</v>
      </c>
      <c r="B72">
        <f t="shared" si="26"/>
        <v>173.86666666666667</v>
      </c>
      <c r="C72">
        <v>4.4379999999999997</v>
      </c>
      <c r="D72">
        <v>4.3280000000000003</v>
      </c>
      <c r="I72">
        <v>2000</v>
      </c>
      <c r="J72">
        <f>+AVERAGE(C72:F72)</f>
        <v>4.383</v>
      </c>
      <c r="K72">
        <f>+STDEV(C72:F72)</f>
        <v>7.7781745930519827E-2</v>
      </c>
      <c r="L72">
        <f t="shared" si="29"/>
        <v>1.774623452669857</v>
      </c>
      <c r="Q72">
        <v>4.6420000000000003</v>
      </c>
    </row>
    <row r="73" spans="1:17" x14ac:dyDescent="0.35">
      <c r="A73">
        <v>2500</v>
      </c>
      <c r="B73">
        <f t="shared" si="26"/>
        <v>217.33333333333334</v>
      </c>
      <c r="E73">
        <v>5.4649999999999999</v>
      </c>
      <c r="F73">
        <v>5.1980000000000004</v>
      </c>
      <c r="G73">
        <v>5.9909999999999997</v>
      </c>
      <c r="H73">
        <v>4.96</v>
      </c>
      <c r="I73">
        <v>2500</v>
      </c>
      <c r="J73">
        <f>+AVERAGE(C73:F73)</f>
        <v>5.3315000000000001</v>
      </c>
      <c r="K73">
        <f>+STDEV(C73:F73)</f>
        <v>0.1887975105768078</v>
      </c>
      <c r="L73">
        <f t="shared" si="29"/>
        <v>3.5411706007091399</v>
      </c>
      <c r="Q73">
        <v>3.3540000000000001</v>
      </c>
    </row>
    <row r="74" spans="1:17" x14ac:dyDescent="0.35">
      <c r="A74">
        <v>0</v>
      </c>
      <c r="B74">
        <f t="shared" si="26"/>
        <v>0</v>
      </c>
      <c r="C74">
        <v>5.0000000000000001E-3</v>
      </c>
      <c r="D74">
        <v>2.5999999999999999E-2</v>
      </c>
      <c r="E74">
        <v>8.0000000000000002E-3</v>
      </c>
      <c r="F74">
        <v>-1.2E-2</v>
      </c>
      <c r="G74">
        <v>4.2999999999999997E-2</v>
      </c>
      <c r="H74">
        <v>7.0000000000000001E-3</v>
      </c>
      <c r="I74">
        <v>0</v>
      </c>
      <c r="J74">
        <f t="shared" si="27"/>
        <v>6.7499999999999999E-3</v>
      </c>
      <c r="K74">
        <f t="shared" si="28"/>
        <v>1.556438241627338E-2</v>
      </c>
      <c r="L74">
        <f t="shared" si="29"/>
        <v>230.58344320405007</v>
      </c>
    </row>
    <row r="75" spans="1:17" x14ac:dyDescent="0.35">
      <c r="A75">
        <v>500</v>
      </c>
      <c r="B75">
        <f t="shared" si="26"/>
        <v>43.466666666666669</v>
      </c>
      <c r="C75">
        <v>1.421</v>
      </c>
      <c r="D75">
        <v>1.444</v>
      </c>
      <c r="E75">
        <v>1.4419999999999999</v>
      </c>
      <c r="F75">
        <v>1.361</v>
      </c>
      <c r="G75">
        <v>1.2749999999999999</v>
      </c>
      <c r="H75">
        <v>1.3340000000000001</v>
      </c>
      <c r="I75">
        <v>500</v>
      </c>
      <c r="J75">
        <f t="shared" si="27"/>
        <v>1.417</v>
      </c>
      <c r="K75">
        <f t="shared" si="28"/>
        <v>3.8755644750152189E-2</v>
      </c>
      <c r="L75">
        <f t="shared" si="29"/>
        <v>2.735049029650825</v>
      </c>
    </row>
    <row r="76" spans="1:17" x14ac:dyDescent="0.35">
      <c r="A76">
        <v>3500</v>
      </c>
      <c r="B76">
        <f t="shared" si="26"/>
        <v>304.26666666666671</v>
      </c>
      <c r="C76">
        <v>6.2549999999999999</v>
      </c>
      <c r="D76">
        <v>7.0819999999999999</v>
      </c>
      <c r="I76">
        <v>3500</v>
      </c>
      <c r="J76">
        <f>+AVERAGE(C76:D76)</f>
        <v>6.6684999999999999</v>
      </c>
      <c r="K76">
        <f>+STDEV(C76:D76)</f>
        <v>0.58477730804127481</v>
      </c>
      <c r="L76">
        <f>+K76/J76*100</f>
        <v>8.7692480773978385</v>
      </c>
    </row>
    <row r="77" spans="1:17" x14ac:dyDescent="0.35">
      <c r="A77">
        <v>4000</v>
      </c>
      <c r="B77">
        <f t="shared" si="26"/>
        <v>347.73333333333335</v>
      </c>
      <c r="E77">
        <v>7.7539999999999996</v>
      </c>
      <c r="F77">
        <v>6.83</v>
      </c>
      <c r="G77">
        <v>7.29</v>
      </c>
      <c r="H77">
        <v>6.5620000000000003</v>
      </c>
      <c r="I77">
        <v>4000</v>
      </c>
      <c r="J77">
        <f t="shared" si="27"/>
        <v>7.2919999999999998</v>
      </c>
      <c r="K77">
        <f t="shared" si="28"/>
        <v>0.6533666658163696</v>
      </c>
      <c r="L77">
        <f t="shared" si="29"/>
        <v>8.9600475290231714</v>
      </c>
    </row>
    <row r="78" spans="1:17" x14ac:dyDescent="0.35">
      <c r="A78">
        <v>5000</v>
      </c>
      <c r="B78">
        <f t="shared" si="26"/>
        <v>434.66666666666669</v>
      </c>
      <c r="C78">
        <v>8.6509999999999998</v>
      </c>
      <c r="D78">
        <v>8.4770000000000003</v>
      </c>
      <c r="I78">
        <v>5000</v>
      </c>
      <c r="J78">
        <f t="shared" si="27"/>
        <v>8.5640000000000001</v>
      </c>
      <c r="K78">
        <f t="shared" si="28"/>
        <v>0.1230365799264589</v>
      </c>
      <c r="L78">
        <f t="shared" si="29"/>
        <v>1.4366718814392678</v>
      </c>
    </row>
    <row r="80" spans="1:17" x14ac:dyDescent="0.35">
      <c r="C80" t="s">
        <v>15</v>
      </c>
      <c r="E80">
        <v>5.2130000000000001</v>
      </c>
    </row>
    <row r="81" spans="1:17" x14ac:dyDescent="0.35">
      <c r="A81" s="3" t="s">
        <v>20</v>
      </c>
      <c r="B81" s="3" t="s">
        <v>21</v>
      </c>
      <c r="C81">
        <v>17</v>
      </c>
      <c r="D81">
        <v>19</v>
      </c>
      <c r="E81">
        <v>21</v>
      </c>
      <c r="F81">
        <v>23</v>
      </c>
      <c r="G81">
        <v>13</v>
      </c>
      <c r="H81">
        <v>15</v>
      </c>
    </row>
    <row r="82" spans="1:17" x14ac:dyDescent="0.35">
      <c r="A82" t="s">
        <v>2</v>
      </c>
      <c r="B82" t="s">
        <v>2</v>
      </c>
      <c r="C82">
        <v>7.4829999999999997</v>
      </c>
      <c r="D82">
        <v>7.3449999999999998</v>
      </c>
      <c r="E82">
        <v>7.9279999999999999</v>
      </c>
      <c r="F82">
        <v>7.8170000000000002</v>
      </c>
      <c r="G82">
        <v>7.64</v>
      </c>
      <c r="H82">
        <v>7.1589999999999998</v>
      </c>
    </row>
    <row r="83" spans="1:17" x14ac:dyDescent="0.35">
      <c r="A83">
        <v>500</v>
      </c>
      <c r="B83">
        <f>A83/60*$E$80</f>
        <v>43.44166666666667</v>
      </c>
      <c r="G83">
        <v>1.4890000000000001</v>
      </c>
      <c r="H83">
        <v>1.4710000000000001</v>
      </c>
      <c r="I83">
        <v>500</v>
      </c>
      <c r="J83" s="1">
        <f>+AVERAGE(C83:H83)</f>
        <v>1.48</v>
      </c>
      <c r="K83" s="1">
        <f>+STDEV(C83:H83)</f>
        <v>1.2727922061357868E-2</v>
      </c>
      <c r="L83">
        <f t="shared" ref="L83" si="30">+K83/J83*100</f>
        <v>0.8599947338755316</v>
      </c>
    </row>
    <row r="84" spans="1:17" x14ac:dyDescent="0.35">
      <c r="A84">
        <v>700</v>
      </c>
      <c r="B84">
        <f t="shared" ref="B84:B92" si="31">A84/60*$E$80</f>
        <v>60.818333333333328</v>
      </c>
      <c r="C84">
        <v>2.0089999999999999</v>
      </c>
      <c r="D84">
        <v>2.0529999999999999</v>
      </c>
      <c r="E84">
        <v>2.0790000000000002</v>
      </c>
      <c r="F84">
        <v>2.056</v>
      </c>
      <c r="I84">
        <v>700</v>
      </c>
      <c r="J84" s="1">
        <f t="shared" ref="J84:J92" si="32">+AVERAGE(C84:H84)</f>
        <v>2.0492499999999998</v>
      </c>
      <c r="K84" s="1">
        <f t="shared" ref="K84:K92" si="33">+STDEV(C84:H84)</f>
        <v>2.9238958029770369E-2</v>
      </c>
      <c r="L84">
        <f t="shared" ref="L84:L92" si="34">+K84/J84*100</f>
        <v>1.4268126402230266</v>
      </c>
      <c r="Q84">
        <v>4.1769999999999996</v>
      </c>
    </row>
    <row r="85" spans="1:17" x14ac:dyDescent="0.35">
      <c r="A85">
        <v>1000</v>
      </c>
      <c r="B85">
        <f t="shared" si="31"/>
        <v>86.88333333333334</v>
      </c>
      <c r="G85">
        <v>2.9359999999999999</v>
      </c>
      <c r="H85">
        <v>2.8279999999999998</v>
      </c>
      <c r="I85">
        <v>1000</v>
      </c>
      <c r="J85" s="1">
        <f t="shared" si="32"/>
        <v>2.8819999999999997</v>
      </c>
      <c r="K85" s="1">
        <f t="shared" si="33"/>
        <v>7.6367532368147209E-2</v>
      </c>
      <c r="L85">
        <f t="shared" si="34"/>
        <v>2.6498102834194039</v>
      </c>
      <c r="Q85">
        <v>4.1980000000000004</v>
      </c>
    </row>
    <row r="86" spans="1:17" x14ac:dyDescent="0.35">
      <c r="A86">
        <v>1500</v>
      </c>
      <c r="B86">
        <f t="shared" si="31"/>
        <v>130.32499999999999</v>
      </c>
      <c r="C86">
        <v>4.0739999999999998</v>
      </c>
      <c r="D86">
        <v>4.1710000000000003</v>
      </c>
      <c r="E86">
        <v>4.1840000000000002</v>
      </c>
      <c r="F86">
        <v>4.1879999999999997</v>
      </c>
      <c r="G86">
        <v>4.1550000000000002</v>
      </c>
      <c r="H86">
        <v>4.1130000000000004</v>
      </c>
      <c r="I86">
        <v>1500</v>
      </c>
      <c r="J86" s="1">
        <f t="shared" si="32"/>
        <v>4.1475</v>
      </c>
      <c r="K86" s="1">
        <f t="shared" si="33"/>
        <v>4.5107649018763983E-2</v>
      </c>
      <c r="L86">
        <f t="shared" si="34"/>
        <v>1.0875864742318018</v>
      </c>
      <c r="N86">
        <f>+J86-K86</f>
        <v>4.1023923509812361</v>
      </c>
      <c r="O86">
        <f>+J86+K86</f>
        <v>4.1926076490187638</v>
      </c>
      <c r="Q86">
        <v>4.0629999999999997</v>
      </c>
    </row>
    <row r="87" spans="1:17" x14ac:dyDescent="0.35">
      <c r="A87">
        <v>2000</v>
      </c>
      <c r="B87">
        <f t="shared" si="31"/>
        <v>173.76666666666668</v>
      </c>
      <c r="G87">
        <v>5.2119999999999997</v>
      </c>
      <c r="H87">
        <v>5.2539999999999996</v>
      </c>
      <c r="I87">
        <v>2000</v>
      </c>
      <c r="J87" s="1">
        <f t="shared" si="32"/>
        <v>5.2329999999999997</v>
      </c>
      <c r="K87" s="1">
        <f t="shared" si="33"/>
        <v>2.9698484809834867E-2</v>
      </c>
      <c r="L87">
        <f t="shared" si="34"/>
        <v>0.5675231188579184</v>
      </c>
      <c r="Q87">
        <v>4.2119999999999997</v>
      </c>
    </row>
    <row r="88" spans="1:17" x14ac:dyDescent="0.35">
      <c r="A88">
        <v>2500</v>
      </c>
      <c r="B88">
        <f t="shared" si="31"/>
        <v>217.20833333333331</v>
      </c>
      <c r="C88">
        <v>6.18</v>
      </c>
      <c r="D88">
        <v>6.2750000000000004</v>
      </c>
      <c r="E88">
        <v>6.26</v>
      </c>
      <c r="F88">
        <v>6.2629999999999999</v>
      </c>
      <c r="I88">
        <v>2500</v>
      </c>
      <c r="J88" s="1">
        <f t="shared" si="32"/>
        <v>6.2445000000000004</v>
      </c>
      <c r="K88" s="1">
        <f t="shared" si="33"/>
        <v>4.3485629810317984E-2</v>
      </c>
      <c r="L88">
        <f t="shared" si="34"/>
        <v>0.69638289391173003</v>
      </c>
    </row>
    <row r="89" spans="1:17" x14ac:dyDescent="0.35">
      <c r="A89">
        <v>0</v>
      </c>
      <c r="B89">
        <f t="shared" si="31"/>
        <v>0</v>
      </c>
      <c r="C89">
        <v>1.4999999999999999E-2</v>
      </c>
      <c r="D89">
        <v>1.4999999999999999E-2</v>
      </c>
      <c r="E89">
        <v>1.6E-2</v>
      </c>
      <c r="F89">
        <v>1.4999999999999999E-2</v>
      </c>
      <c r="G89">
        <v>1.2E-2</v>
      </c>
      <c r="H89">
        <v>1.0999999999999999E-2</v>
      </c>
      <c r="I89">
        <v>0</v>
      </c>
      <c r="J89" s="1">
        <f t="shared" si="32"/>
        <v>1.3999999999999999E-2</v>
      </c>
      <c r="K89" s="1">
        <f t="shared" si="33"/>
        <v>2E-3</v>
      </c>
      <c r="L89">
        <f t="shared" si="34"/>
        <v>14.285714285714288</v>
      </c>
    </row>
    <row r="90" spans="1:17" x14ac:dyDescent="0.35">
      <c r="A90">
        <v>500</v>
      </c>
      <c r="B90">
        <f t="shared" si="31"/>
        <v>43.44166666666667</v>
      </c>
      <c r="G90">
        <v>1.4650000000000001</v>
      </c>
      <c r="H90">
        <v>1.466</v>
      </c>
      <c r="I90">
        <v>500</v>
      </c>
      <c r="J90" s="1">
        <f t="shared" si="32"/>
        <v>1.4655</v>
      </c>
      <c r="K90" s="1">
        <f t="shared" si="33"/>
        <v>7.0710678118646967E-4</v>
      </c>
      <c r="L90">
        <f t="shared" si="34"/>
        <v>4.8250206836333652E-2</v>
      </c>
    </row>
    <row r="91" spans="1:17" x14ac:dyDescent="0.35">
      <c r="A91">
        <v>700</v>
      </c>
      <c r="B91">
        <f t="shared" si="31"/>
        <v>60.818333333333328</v>
      </c>
      <c r="C91">
        <v>2.0190000000000001</v>
      </c>
      <c r="D91">
        <v>2.0449999999999999</v>
      </c>
      <c r="E91">
        <v>2.069</v>
      </c>
      <c r="F91">
        <v>2.0329999999999999</v>
      </c>
      <c r="I91">
        <v>700</v>
      </c>
      <c r="J91" s="1">
        <f t="shared" si="32"/>
        <v>2.0415000000000001</v>
      </c>
      <c r="K91" s="1">
        <f t="shared" si="33"/>
        <v>2.1189620100417028E-2</v>
      </c>
      <c r="L91">
        <f t="shared" si="34"/>
        <v>1.0379436737897147</v>
      </c>
    </row>
    <row r="92" spans="1:17" x14ac:dyDescent="0.35">
      <c r="A92">
        <v>3500</v>
      </c>
      <c r="B92">
        <f t="shared" si="31"/>
        <v>304.0916666666667</v>
      </c>
      <c r="C92">
        <v>7.6470000000000002</v>
      </c>
      <c r="D92">
        <v>7.9649999999999999</v>
      </c>
      <c r="E92">
        <v>7.9969999999999999</v>
      </c>
      <c r="F92">
        <v>7.99</v>
      </c>
      <c r="G92">
        <v>8.0050000000000008</v>
      </c>
      <c r="H92">
        <v>7.9950000000000001</v>
      </c>
      <c r="I92">
        <v>3500</v>
      </c>
      <c r="J92" s="1">
        <f t="shared" si="32"/>
        <v>7.9331666666666676</v>
      </c>
      <c r="K92" s="1">
        <f t="shared" si="33"/>
        <v>0.14084944680994194</v>
      </c>
      <c r="L92">
        <f t="shared" si="34"/>
        <v>1.7754504944634371</v>
      </c>
    </row>
    <row r="94" spans="1:17" x14ac:dyDescent="0.35">
      <c r="C94" t="s">
        <v>16</v>
      </c>
      <c r="E94">
        <v>5.2160000000000002</v>
      </c>
    </row>
    <row r="95" spans="1:17" x14ac:dyDescent="0.35">
      <c r="A95" s="3" t="s">
        <v>20</v>
      </c>
      <c r="B95" s="3" t="s">
        <v>21</v>
      </c>
      <c r="C95">
        <v>17</v>
      </c>
      <c r="D95">
        <v>19</v>
      </c>
    </row>
    <row r="96" spans="1:17" x14ac:dyDescent="0.35">
      <c r="A96" t="s">
        <v>2</v>
      </c>
      <c r="B96" t="s">
        <v>2</v>
      </c>
      <c r="C96">
        <v>7.5620000000000003</v>
      </c>
      <c r="D96">
        <v>6.6870000000000003</v>
      </c>
    </row>
    <row r="97" spans="1:17" x14ac:dyDescent="0.35">
      <c r="A97">
        <v>500</v>
      </c>
      <c r="B97">
        <f>A97/60*$E$94</f>
        <v>43.466666666666669</v>
      </c>
      <c r="C97">
        <v>1.4450000000000001</v>
      </c>
      <c r="D97">
        <v>1.4670000000000001</v>
      </c>
      <c r="J97">
        <f t="shared" ref="J97" si="35">+AVERAGE(C97:F97)</f>
        <v>1.456</v>
      </c>
      <c r="K97">
        <f t="shared" ref="K97" si="36">+STDEV(C97:F97)</f>
        <v>1.555634918610406E-2</v>
      </c>
      <c r="L97">
        <f t="shared" ref="L97" si="37">+K97/J97*100</f>
        <v>1.0684305759686854</v>
      </c>
    </row>
    <row r="98" spans="1:17" x14ac:dyDescent="0.35">
      <c r="A98">
        <v>1000</v>
      </c>
      <c r="B98">
        <f t="shared" ref="B98:B104" si="38">A98/60*$E$94</f>
        <v>86.933333333333337</v>
      </c>
      <c r="C98">
        <v>2.84</v>
      </c>
      <c r="D98">
        <v>2.7189999999999999</v>
      </c>
      <c r="J98">
        <f t="shared" ref="J98:J103" si="39">+AVERAGE(C98:F98)</f>
        <v>2.7794999999999996</v>
      </c>
      <c r="K98">
        <f t="shared" ref="K98:K103" si="40">+STDEV(C98:F98)</f>
        <v>8.5559920523572253E-2</v>
      </c>
      <c r="L98">
        <f t="shared" ref="L98:L103" si="41">+K98/J98*100</f>
        <v>3.0782486247012866</v>
      </c>
    </row>
    <row r="99" spans="1:17" x14ac:dyDescent="0.35">
      <c r="A99">
        <v>1500</v>
      </c>
      <c r="B99">
        <f t="shared" si="38"/>
        <v>130.4</v>
      </c>
      <c r="C99">
        <v>4.1079999999999997</v>
      </c>
      <c r="D99">
        <v>3.819</v>
      </c>
      <c r="J99">
        <f t="shared" si="39"/>
        <v>3.9634999999999998</v>
      </c>
      <c r="K99">
        <f t="shared" si="40"/>
        <v>0.20435385976291204</v>
      </c>
      <c r="L99">
        <f t="shared" si="41"/>
        <v>5.1558940270698139</v>
      </c>
    </row>
    <row r="100" spans="1:17" x14ac:dyDescent="0.35">
      <c r="A100">
        <v>2000</v>
      </c>
      <c r="B100">
        <f t="shared" si="38"/>
        <v>173.86666666666667</v>
      </c>
      <c r="C100">
        <v>4.7789999999999999</v>
      </c>
      <c r="D100">
        <v>4.8319999999999999</v>
      </c>
      <c r="J100">
        <f t="shared" si="39"/>
        <v>4.8055000000000003</v>
      </c>
      <c r="K100">
        <f t="shared" si="40"/>
        <v>3.7476659402886976E-2</v>
      </c>
      <c r="L100">
        <f t="shared" si="41"/>
        <v>0.77987013636223024</v>
      </c>
    </row>
    <row r="101" spans="1:17" x14ac:dyDescent="0.35">
      <c r="A101">
        <v>0</v>
      </c>
      <c r="B101">
        <f t="shared" si="38"/>
        <v>0</v>
      </c>
      <c r="C101">
        <v>1.0999999999999999E-2</v>
      </c>
      <c r="D101">
        <v>2.1000000000000001E-2</v>
      </c>
      <c r="J101">
        <f t="shared" si="39"/>
        <v>1.6E-2</v>
      </c>
      <c r="K101">
        <f t="shared" si="40"/>
        <v>7.0710678118654771E-3</v>
      </c>
      <c r="L101">
        <f t="shared" si="41"/>
        <v>44.194173824159236</v>
      </c>
    </row>
    <row r="102" spans="1:17" x14ac:dyDescent="0.35">
      <c r="A102">
        <v>500</v>
      </c>
      <c r="B102">
        <f t="shared" si="38"/>
        <v>43.466666666666669</v>
      </c>
      <c r="C102">
        <v>1.3560000000000001</v>
      </c>
      <c r="D102">
        <v>1.4</v>
      </c>
      <c r="J102">
        <f t="shared" si="39"/>
        <v>1.3780000000000001</v>
      </c>
      <c r="K102">
        <f t="shared" si="40"/>
        <v>3.1112698372207963E-2</v>
      </c>
      <c r="L102">
        <f t="shared" si="41"/>
        <v>2.2578155567640033</v>
      </c>
    </row>
    <row r="103" spans="1:17" x14ac:dyDescent="0.35">
      <c r="A103">
        <v>3500</v>
      </c>
      <c r="B103">
        <f t="shared" si="38"/>
        <v>304.26666666666671</v>
      </c>
      <c r="C103">
        <v>6.915</v>
      </c>
      <c r="D103">
        <v>6.9720000000000004</v>
      </c>
      <c r="J103">
        <f t="shared" si="39"/>
        <v>6.9435000000000002</v>
      </c>
      <c r="K103">
        <f t="shared" si="40"/>
        <v>4.0305086527633482E-2</v>
      </c>
      <c r="L103">
        <f t="shared" si="41"/>
        <v>0.58047219021579144</v>
      </c>
    </row>
    <row r="104" spans="1:17" x14ac:dyDescent="0.35">
      <c r="A104">
        <v>5000</v>
      </c>
      <c r="B104">
        <f t="shared" si="38"/>
        <v>434.66666666666669</v>
      </c>
      <c r="C104">
        <v>8.7490000000000006</v>
      </c>
    </row>
    <row r="106" spans="1:17" x14ac:dyDescent="0.35">
      <c r="C106" t="s">
        <v>17</v>
      </c>
      <c r="E106">
        <v>5.2130000000000001</v>
      </c>
    </row>
    <row r="107" spans="1:17" x14ac:dyDescent="0.35">
      <c r="A107" s="3" t="s">
        <v>20</v>
      </c>
      <c r="B107" s="3" t="s">
        <v>21</v>
      </c>
      <c r="C107">
        <v>25</v>
      </c>
      <c r="D107">
        <v>27</v>
      </c>
      <c r="E107">
        <v>29</v>
      </c>
      <c r="F107">
        <v>31</v>
      </c>
      <c r="G107">
        <v>21</v>
      </c>
      <c r="H107">
        <v>23</v>
      </c>
    </row>
    <row r="108" spans="1:17" x14ac:dyDescent="0.35">
      <c r="A108" t="s">
        <v>2</v>
      </c>
      <c r="B108" t="s">
        <v>2</v>
      </c>
      <c r="C108">
        <v>6.8</v>
      </c>
      <c r="D108">
        <v>6.8310000000000004</v>
      </c>
      <c r="E108">
        <v>7.0709999999999997</v>
      </c>
      <c r="F108">
        <v>6.4139999999999997</v>
      </c>
      <c r="G108">
        <v>6.9459999999999997</v>
      </c>
      <c r="H108">
        <v>7.1970000000000001</v>
      </c>
    </row>
    <row r="109" spans="1:17" x14ac:dyDescent="0.35">
      <c r="A109">
        <v>500</v>
      </c>
      <c r="B109">
        <f>A109/60*$E$106</f>
        <v>43.44166666666667</v>
      </c>
      <c r="G109">
        <v>1.51</v>
      </c>
      <c r="H109">
        <v>1.5</v>
      </c>
      <c r="I109">
        <v>500</v>
      </c>
      <c r="J109" s="1">
        <f>+AVERAGE(C109:H109)</f>
        <v>1.5049999999999999</v>
      </c>
      <c r="K109" s="1">
        <f>+STDEV(C109:H109)</f>
        <v>7.0710678118654814E-3</v>
      </c>
      <c r="L109">
        <f t="shared" ref="L109" si="42">+K109/J109*100</f>
        <v>0.46983839281498224</v>
      </c>
    </row>
    <row r="110" spans="1:17" x14ac:dyDescent="0.35">
      <c r="A110">
        <v>700</v>
      </c>
      <c r="B110">
        <f t="shared" ref="B110:B118" si="43">A110/60*$E$106</f>
        <v>60.818333333333328</v>
      </c>
      <c r="C110">
        <v>1.9750000000000001</v>
      </c>
      <c r="D110">
        <v>1.9710000000000001</v>
      </c>
      <c r="E110">
        <v>2.0880000000000001</v>
      </c>
      <c r="F110">
        <v>2.0009999999999999</v>
      </c>
      <c r="I110">
        <v>700</v>
      </c>
      <c r="J110" s="1">
        <f t="shared" ref="J110:J118" si="44">+AVERAGE(C110:H110)</f>
        <v>2.00875</v>
      </c>
      <c r="K110" s="1">
        <f t="shared" ref="K110:K118" si="45">+STDEV(C110:H110)</f>
        <v>5.4481648286372551E-2</v>
      </c>
      <c r="L110">
        <f t="shared" ref="L110:L118" si="46">+K110/J110*100</f>
        <v>2.7122164672743025</v>
      </c>
      <c r="Q110">
        <v>4.2069999999999999</v>
      </c>
    </row>
    <row r="111" spans="1:17" x14ac:dyDescent="0.35">
      <c r="A111">
        <v>1000</v>
      </c>
      <c r="B111">
        <f t="shared" si="43"/>
        <v>86.88333333333334</v>
      </c>
      <c r="G111">
        <v>2.665</v>
      </c>
      <c r="H111">
        <v>2.8679999999999999</v>
      </c>
      <c r="I111">
        <v>1000</v>
      </c>
      <c r="J111" s="1">
        <f t="shared" si="44"/>
        <v>2.7664999999999997</v>
      </c>
      <c r="K111" s="1">
        <f t="shared" si="45"/>
        <v>0.14354267658086906</v>
      </c>
      <c r="L111">
        <f t="shared" si="46"/>
        <v>5.1886020813616147</v>
      </c>
      <c r="Q111">
        <v>4.0960000000000001</v>
      </c>
    </row>
    <row r="112" spans="1:17" x14ac:dyDescent="0.35">
      <c r="A112">
        <v>1500</v>
      </c>
      <c r="B112">
        <f t="shared" si="43"/>
        <v>130.32499999999999</v>
      </c>
      <c r="C112">
        <v>4.0789999999999997</v>
      </c>
      <c r="D112">
        <v>3.96</v>
      </c>
      <c r="E112">
        <v>4.157</v>
      </c>
      <c r="F112">
        <v>4.0289999999999999</v>
      </c>
      <c r="G112">
        <v>4.0570000000000004</v>
      </c>
      <c r="H112">
        <v>4.1689999999999996</v>
      </c>
      <c r="I112">
        <v>1500</v>
      </c>
      <c r="J112" s="1">
        <f t="shared" si="44"/>
        <v>4.075166666666667</v>
      </c>
      <c r="K112" s="1">
        <f t="shared" si="45"/>
        <v>7.904534563569604E-2</v>
      </c>
      <c r="L112">
        <f t="shared" si="46"/>
        <v>1.9396837504158364</v>
      </c>
      <c r="N112">
        <f>+J112-K112</f>
        <v>3.9961213210309712</v>
      </c>
      <c r="O112">
        <f>+J112+K112</f>
        <v>4.1542120123023629</v>
      </c>
      <c r="Q112">
        <v>4.1719999999999997</v>
      </c>
    </row>
    <row r="113" spans="1:17" x14ac:dyDescent="0.35">
      <c r="A113">
        <v>2000</v>
      </c>
      <c r="B113">
        <f t="shared" si="43"/>
        <v>173.76666666666668</v>
      </c>
      <c r="G113">
        <v>5.4020000000000001</v>
      </c>
      <c r="H113">
        <v>5.2770000000000001</v>
      </c>
      <c r="I113">
        <v>2000</v>
      </c>
      <c r="J113" s="1">
        <f t="shared" si="44"/>
        <v>5.3395000000000001</v>
      </c>
      <c r="K113" s="1">
        <f t="shared" si="45"/>
        <v>8.8388347648318447E-2</v>
      </c>
      <c r="L113">
        <f t="shared" si="46"/>
        <v>1.6553674997344028</v>
      </c>
      <c r="Q113" s="2">
        <v>4.4610000000000003</v>
      </c>
    </row>
    <row r="114" spans="1:17" x14ac:dyDescent="0.35">
      <c r="A114">
        <v>2500</v>
      </c>
      <c r="B114">
        <f t="shared" si="43"/>
        <v>217.20833333333331</v>
      </c>
      <c r="C114">
        <v>6.1</v>
      </c>
      <c r="D114">
        <v>6.51</v>
      </c>
      <c r="E114">
        <v>6.4169999999999998</v>
      </c>
      <c r="F114">
        <v>6</v>
      </c>
      <c r="I114">
        <v>2500</v>
      </c>
      <c r="J114" s="1">
        <f t="shared" si="44"/>
        <v>6.2567500000000003</v>
      </c>
      <c r="K114" s="1">
        <f t="shared" si="45"/>
        <v>0.2451576023703935</v>
      </c>
      <c r="L114">
        <f t="shared" si="46"/>
        <v>3.9182898848506573</v>
      </c>
    </row>
    <row r="115" spans="1:17" x14ac:dyDescent="0.35">
      <c r="A115">
        <v>3500</v>
      </c>
      <c r="B115">
        <f t="shared" si="43"/>
        <v>304.0916666666667</v>
      </c>
      <c r="C115">
        <v>7.9139999999999997</v>
      </c>
      <c r="D115">
        <v>7.8170000000000002</v>
      </c>
      <c r="E115">
        <v>8.3030000000000008</v>
      </c>
      <c r="F115">
        <v>7.4809999999999999</v>
      </c>
      <c r="G115">
        <v>8.1020000000000003</v>
      </c>
      <c r="H115">
        <v>8.1920000000000002</v>
      </c>
      <c r="I115">
        <v>3500</v>
      </c>
      <c r="J115" s="1">
        <f t="shared" si="44"/>
        <v>7.9681666666666677</v>
      </c>
      <c r="K115" s="1">
        <f t="shared" si="45"/>
        <v>0.29773909159978779</v>
      </c>
      <c r="L115">
        <f t="shared" si="46"/>
        <v>3.7366072279251323</v>
      </c>
    </row>
    <row r="116" spans="1:17" x14ac:dyDescent="0.35">
      <c r="A116">
        <v>0</v>
      </c>
      <c r="B116">
        <f t="shared" si="43"/>
        <v>0</v>
      </c>
      <c r="C116">
        <v>1.4E-2</v>
      </c>
      <c r="D116">
        <v>1.4999999999999999E-2</v>
      </c>
      <c r="E116">
        <v>1.7000000000000001E-2</v>
      </c>
      <c r="F116">
        <v>1.4999999999999999E-2</v>
      </c>
      <c r="G116">
        <v>1.4E-2</v>
      </c>
      <c r="H116">
        <v>1.2999999999999999E-2</v>
      </c>
      <c r="I116">
        <v>0</v>
      </c>
      <c r="J116" s="1">
        <f t="shared" si="44"/>
        <v>1.4666666666666666E-2</v>
      </c>
      <c r="K116" s="1">
        <f t="shared" si="45"/>
        <v>1.3662601021279469E-3</v>
      </c>
      <c r="L116">
        <f t="shared" si="46"/>
        <v>9.3154097872360015</v>
      </c>
    </row>
    <row r="117" spans="1:17" x14ac:dyDescent="0.35">
      <c r="A117">
        <v>500</v>
      </c>
      <c r="B117">
        <f t="shared" si="43"/>
        <v>43.44166666666667</v>
      </c>
      <c r="G117">
        <v>1.4419999999999999</v>
      </c>
      <c r="H117">
        <v>1.466</v>
      </c>
      <c r="I117">
        <v>500</v>
      </c>
      <c r="J117" s="1">
        <f t="shared" si="44"/>
        <v>1.454</v>
      </c>
      <c r="K117" s="1">
        <f t="shared" si="45"/>
        <v>1.6970562748477157E-2</v>
      </c>
      <c r="L117">
        <f t="shared" si="46"/>
        <v>1.1671638754110838</v>
      </c>
      <c r="N117" s="5"/>
    </row>
    <row r="118" spans="1:17" x14ac:dyDescent="0.35">
      <c r="A118">
        <v>700</v>
      </c>
      <c r="B118">
        <f t="shared" si="43"/>
        <v>60.818333333333328</v>
      </c>
      <c r="C118">
        <v>2.0630000000000002</v>
      </c>
      <c r="D118">
        <v>1.9370000000000001</v>
      </c>
      <c r="E118">
        <v>2.0110000000000001</v>
      </c>
      <c r="F118">
        <v>2.093</v>
      </c>
      <c r="I118">
        <v>700</v>
      </c>
      <c r="J118" s="1">
        <f t="shared" si="44"/>
        <v>2.0259999999999998</v>
      </c>
      <c r="K118" s="1">
        <f t="shared" si="45"/>
        <v>6.8322763410154877E-2</v>
      </c>
      <c r="L118">
        <f t="shared" si="46"/>
        <v>3.3722982927026099</v>
      </c>
    </row>
    <row r="119" spans="1:17" x14ac:dyDescent="0.35">
      <c r="J119" s="1"/>
      <c r="K119" s="1"/>
    </row>
    <row r="121" spans="1:17" x14ac:dyDescent="0.35">
      <c r="C121" t="s">
        <v>10</v>
      </c>
      <c r="E121">
        <v>5.2030000000000003</v>
      </c>
    </row>
    <row r="122" spans="1:17" x14ac:dyDescent="0.35">
      <c r="A122" s="3" t="s">
        <v>20</v>
      </c>
      <c r="B122" s="3" t="s">
        <v>21</v>
      </c>
      <c r="C122">
        <v>25</v>
      </c>
      <c r="D122">
        <v>27</v>
      </c>
      <c r="E122">
        <v>29</v>
      </c>
      <c r="F122">
        <v>31</v>
      </c>
      <c r="G122">
        <v>17</v>
      </c>
      <c r="H122">
        <v>19</v>
      </c>
    </row>
    <row r="123" spans="1:17" x14ac:dyDescent="0.35">
      <c r="A123" t="s">
        <v>2</v>
      </c>
      <c r="B123" t="s">
        <v>2</v>
      </c>
      <c r="C123">
        <v>5.4450000000000003</v>
      </c>
      <c r="D123">
        <v>6.2169999999999996</v>
      </c>
      <c r="E123">
        <v>6.5780000000000003</v>
      </c>
      <c r="F123">
        <v>6.5839999999999996</v>
      </c>
      <c r="G123">
        <v>5.1109999999999998</v>
      </c>
      <c r="H123">
        <v>4.8550000000000004</v>
      </c>
    </row>
    <row r="124" spans="1:17" x14ac:dyDescent="0.35">
      <c r="A124">
        <v>500</v>
      </c>
      <c r="B124">
        <f>A124/60*$E$121</f>
        <v>43.358333333333341</v>
      </c>
      <c r="C124">
        <v>1.4430000000000001</v>
      </c>
      <c r="D124">
        <v>1.3640000000000001</v>
      </c>
      <c r="E124">
        <v>1.409</v>
      </c>
      <c r="F124">
        <v>1.5920000000000001</v>
      </c>
      <c r="G124">
        <v>1.43</v>
      </c>
      <c r="H124">
        <v>1.4590000000000001</v>
      </c>
      <c r="I124" s="4">
        <v>500</v>
      </c>
      <c r="J124" s="4">
        <f>+AVERAGE(C124:H124)</f>
        <v>1.4494999999999998</v>
      </c>
      <c r="K124" s="4">
        <f>+STDEV(C124:H124)</f>
        <v>7.7161518906771143E-2</v>
      </c>
      <c r="L124">
        <f t="shared" ref="L124" si="47">+K124/J124*100</f>
        <v>5.3233196900152571</v>
      </c>
    </row>
    <row r="125" spans="1:17" x14ac:dyDescent="0.35">
      <c r="A125">
        <v>1000</v>
      </c>
      <c r="B125">
        <f t="shared" ref="B125:B131" si="48">A125/60*$E$121</f>
        <v>86.716666666666683</v>
      </c>
      <c r="G125">
        <v>2.8940000000000001</v>
      </c>
      <c r="H125">
        <v>2.5230000000000001</v>
      </c>
      <c r="I125" s="4">
        <v>1000</v>
      </c>
      <c r="J125" s="4">
        <f t="shared" ref="J125:J131" si="49">+AVERAGE(C125:H125)</f>
        <v>2.7084999999999999</v>
      </c>
      <c r="K125" s="4">
        <f t="shared" ref="K125:K131" si="50">+STDEV(C125:H125)</f>
        <v>0.26233661582020912</v>
      </c>
      <c r="L125">
        <f t="shared" ref="L125:L131" si="51">+K125/J125*100</f>
        <v>9.6856790038844043</v>
      </c>
      <c r="Q125">
        <v>5.5750000000000002</v>
      </c>
    </row>
    <row r="126" spans="1:17" x14ac:dyDescent="0.35">
      <c r="A126">
        <v>1500</v>
      </c>
      <c r="B126">
        <f t="shared" si="48"/>
        <v>130.07500000000002</v>
      </c>
      <c r="G126">
        <v>3.6890000000000001</v>
      </c>
      <c r="H126">
        <v>3.94</v>
      </c>
      <c r="I126" s="4">
        <v>1500</v>
      </c>
      <c r="J126" s="4">
        <f t="shared" si="49"/>
        <v>3.8144999999999998</v>
      </c>
      <c r="K126" s="4">
        <f t="shared" si="50"/>
        <v>0.17748380207782335</v>
      </c>
      <c r="L126">
        <f t="shared" si="51"/>
        <v>4.6528719905052665</v>
      </c>
      <c r="Q126">
        <v>4.9000000000000004</v>
      </c>
    </row>
    <row r="127" spans="1:17" x14ac:dyDescent="0.35">
      <c r="A127">
        <v>2000</v>
      </c>
      <c r="B127">
        <f t="shared" si="48"/>
        <v>173.43333333333337</v>
      </c>
      <c r="C127">
        <v>4.8620000000000001</v>
      </c>
      <c r="D127">
        <v>5.3739999999999997</v>
      </c>
      <c r="E127">
        <v>4.79</v>
      </c>
      <c r="F127">
        <v>4.8109999999999999</v>
      </c>
      <c r="G127">
        <v>4.7519999999999998</v>
      </c>
      <c r="H127">
        <v>4.944</v>
      </c>
      <c r="I127" s="4">
        <v>2000</v>
      </c>
      <c r="J127" s="4">
        <f t="shared" si="49"/>
        <v>4.9221666666666666</v>
      </c>
      <c r="K127" s="4">
        <f t="shared" si="50"/>
        <v>0.2310986081019672</v>
      </c>
      <c r="L127">
        <f t="shared" si="51"/>
        <v>4.6950585738387671</v>
      </c>
      <c r="N127">
        <f>+J127-K127</f>
        <v>4.6910680585646993</v>
      </c>
      <c r="O127">
        <f>+J127+K127</f>
        <v>5.1532652747686338</v>
      </c>
      <c r="Q127">
        <v>5.3170000000000002</v>
      </c>
    </row>
    <row r="128" spans="1:17" x14ac:dyDescent="0.35">
      <c r="A128">
        <v>4000</v>
      </c>
      <c r="B128">
        <f t="shared" si="48"/>
        <v>346.86666666666673</v>
      </c>
      <c r="C128">
        <v>6.45</v>
      </c>
      <c r="D128">
        <v>8.1240000000000006</v>
      </c>
      <c r="E128">
        <v>7.4989999999999997</v>
      </c>
      <c r="F128">
        <v>8.0709999999999997</v>
      </c>
      <c r="I128" s="4">
        <v>4000</v>
      </c>
      <c r="J128" s="4">
        <f t="shared" si="49"/>
        <v>7.5359999999999996</v>
      </c>
      <c r="K128" s="4">
        <f t="shared" si="50"/>
        <v>0.77733176100469914</v>
      </c>
      <c r="L128">
        <f t="shared" si="51"/>
        <v>10.314911902928598</v>
      </c>
      <c r="Q128">
        <v>4.5460000000000003</v>
      </c>
    </row>
    <row r="129" spans="1:17" x14ac:dyDescent="0.35">
      <c r="A129">
        <v>6500</v>
      </c>
      <c r="B129">
        <f t="shared" si="48"/>
        <v>563.6583333333333</v>
      </c>
      <c r="C129">
        <v>10.548</v>
      </c>
      <c r="D129">
        <v>11.09</v>
      </c>
      <c r="E129">
        <v>8.0210000000000008</v>
      </c>
      <c r="F129">
        <v>10.215999999999999</v>
      </c>
      <c r="I129" s="4">
        <v>6500</v>
      </c>
      <c r="J129" s="4">
        <f t="shared" si="49"/>
        <v>9.96875</v>
      </c>
      <c r="K129" s="4">
        <f t="shared" si="50"/>
        <v>1.3475403209799142</v>
      </c>
      <c r="L129">
        <f t="shared" si="51"/>
        <v>13.517645853090048</v>
      </c>
    </row>
    <row r="130" spans="1:17" x14ac:dyDescent="0.35">
      <c r="A130">
        <v>0</v>
      </c>
      <c r="B130">
        <f t="shared" si="48"/>
        <v>0</v>
      </c>
      <c r="C130">
        <v>3.6999999999999998E-2</v>
      </c>
      <c r="D130">
        <v>2.3E-2</v>
      </c>
      <c r="E130">
        <v>8.0000000000000002E-3</v>
      </c>
      <c r="F130">
        <v>1.2E-2</v>
      </c>
      <c r="G130">
        <v>1.7999999999999999E-2</v>
      </c>
      <c r="H130">
        <v>8.0000000000000002E-3</v>
      </c>
      <c r="I130" s="4">
        <v>0</v>
      </c>
      <c r="J130" s="4">
        <f t="shared" si="49"/>
        <v>1.7666666666666667E-2</v>
      </c>
      <c r="K130" s="4">
        <f t="shared" si="50"/>
        <v>1.1147495981908515E-2</v>
      </c>
      <c r="L130">
        <f t="shared" si="51"/>
        <v>63.099033859859524</v>
      </c>
    </row>
    <row r="131" spans="1:17" x14ac:dyDescent="0.35">
      <c r="A131">
        <v>500</v>
      </c>
      <c r="B131">
        <f t="shared" si="48"/>
        <v>43.358333333333341</v>
      </c>
      <c r="C131">
        <v>1.81</v>
      </c>
      <c r="D131">
        <v>1.4650000000000001</v>
      </c>
      <c r="E131">
        <v>1.516</v>
      </c>
      <c r="F131">
        <v>1.5920000000000001</v>
      </c>
      <c r="G131">
        <v>1.518</v>
      </c>
      <c r="H131">
        <v>1.4319999999999999</v>
      </c>
      <c r="I131" s="4">
        <v>500</v>
      </c>
      <c r="J131" s="4">
        <f t="shared" si="49"/>
        <v>1.5555000000000001</v>
      </c>
      <c r="K131" s="4">
        <f t="shared" si="50"/>
        <v>0.13602315979273533</v>
      </c>
      <c r="L131">
        <f t="shared" si="51"/>
        <v>8.7446582959006953</v>
      </c>
    </row>
    <row r="133" spans="1:17" x14ac:dyDescent="0.35">
      <c r="C133" t="s">
        <v>11</v>
      </c>
      <c r="E133">
        <v>5.2030000000000003</v>
      </c>
    </row>
    <row r="134" spans="1:17" x14ac:dyDescent="0.35">
      <c r="A134" s="3" t="s">
        <v>20</v>
      </c>
      <c r="B134" s="3" t="s">
        <v>21</v>
      </c>
      <c r="C134">
        <v>33</v>
      </c>
      <c r="D134">
        <v>35</v>
      </c>
      <c r="E134">
        <v>37</v>
      </c>
      <c r="F134">
        <v>39</v>
      </c>
      <c r="G134">
        <v>21</v>
      </c>
      <c r="H134">
        <v>23</v>
      </c>
      <c r="N134" t="s">
        <v>24</v>
      </c>
      <c r="Q134">
        <v>2000</v>
      </c>
    </row>
    <row r="135" spans="1:17" x14ac:dyDescent="0.35">
      <c r="A135" t="s">
        <v>2</v>
      </c>
      <c r="B135" t="s">
        <v>2</v>
      </c>
      <c r="C135">
        <v>6.7050000000000001</v>
      </c>
      <c r="D135">
        <v>6.71</v>
      </c>
      <c r="E135">
        <v>6.6239999999999997</v>
      </c>
      <c r="F135">
        <v>6.5119999999999996</v>
      </c>
      <c r="G135">
        <v>6.532</v>
      </c>
      <c r="H135">
        <v>6.5629999999999997</v>
      </c>
    </row>
    <row r="136" spans="1:17" x14ac:dyDescent="0.35">
      <c r="A136">
        <v>500</v>
      </c>
      <c r="B136">
        <f>A136/60*$E$133</f>
        <v>43.358333333333341</v>
      </c>
      <c r="C136">
        <v>1.5069999999999999</v>
      </c>
      <c r="D136">
        <v>1.454</v>
      </c>
      <c r="E136">
        <v>1.472</v>
      </c>
      <c r="F136">
        <v>1.4790000000000001</v>
      </c>
      <c r="G136">
        <v>1.506</v>
      </c>
      <c r="H136">
        <v>1.484</v>
      </c>
      <c r="I136">
        <v>500</v>
      </c>
      <c r="J136" s="1">
        <f>+AVERAGE(C136:H136)</f>
        <v>1.4836666666666669</v>
      </c>
      <c r="K136" s="1">
        <f>+STDEV(C136:H136)</f>
        <v>2.0402614211582449E-2</v>
      </c>
      <c r="L136">
        <f t="shared" ref="L136" si="52">+K136/J136*100</f>
        <v>1.3751481158109937</v>
      </c>
    </row>
    <row r="137" spans="1:17" x14ac:dyDescent="0.35">
      <c r="A137">
        <v>1000</v>
      </c>
      <c r="B137">
        <f t="shared" ref="B137:B144" si="53">A137/60*$E$133</f>
        <v>86.716666666666683</v>
      </c>
      <c r="G137">
        <v>2.9169999999999998</v>
      </c>
      <c r="H137">
        <v>2.8820000000000001</v>
      </c>
      <c r="I137">
        <v>1000</v>
      </c>
      <c r="J137" s="1">
        <f t="shared" ref="J137:J144" si="54">+AVERAGE(C137:H137)</f>
        <v>2.8994999999999997</v>
      </c>
      <c r="K137" s="1">
        <f t="shared" ref="K137:K144" si="55">+STDEV(C137:H137)</f>
        <v>2.4748737341528947E-2</v>
      </c>
      <c r="L137">
        <f t="shared" ref="L137:L144" si="56">+K137/J137*100</f>
        <v>0.85355190003548709</v>
      </c>
      <c r="Q137">
        <v>5.3949999999999996</v>
      </c>
    </row>
    <row r="138" spans="1:17" x14ac:dyDescent="0.35">
      <c r="A138">
        <v>1500</v>
      </c>
      <c r="B138">
        <f t="shared" si="53"/>
        <v>130.07500000000002</v>
      </c>
      <c r="G138">
        <v>4.3040000000000003</v>
      </c>
      <c r="H138">
        <v>4.1879999999999997</v>
      </c>
      <c r="I138">
        <v>1500</v>
      </c>
      <c r="J138" s="1">
        <f t="shared" si="54"/>
        <v>4.2460000000000004</v>
      </c>
      <c r="K138" s="1">
        <f t="shared" si="55"/>
        <v>8.2024386617639902E-2</v>
      </c>
      <c r="L138">
        <f t="shared" si="56"/>
        <v>1.931803735695711</v>
      </c>
      <c r="Q138">
        <v>5.5789999999999997</v>
      </c>
    </row>
    <row r="139" spans="1:17" x14ac:dyDescent="0.35">
      <c r="A139">
        <v>2000</v>
      </c>
      <c r="B139">
        <f t="shared" si="53"/>
        <v>173.43333333333337</v>
      </c>
      <c r="C139">
        <v>5.5739999999999998</v>
      </c>
      <c r="D139">
        <v>5.4329999999999998</v>
      </c>
      <c r="E139">
        <v>5.3019999999999996</v>
      </c>
      <c r="F139">
        <v>5.2679999999999998</v>
      </c>
      <c r="G139">
        <v>5.5030000000000001</v>
      </c>
      <c r="H139">
        <v>5.407</v>
      </c>
      <c r="I139">
        <v>2000</v>
      </c>
      <c r="J139" s="1">
        <f t="shared" si="54"/>
        <v>5.4144999999999994</v>
      </c>
      <c r="K139" s="1">
        <f t="shared" si="55"/>
        <v>0.11643839572924397</v>
      </c>
      <c r="L139">
        <f t="shared" si="56"/>
        <v>2.1504921180024743</v>
      </c>
      <c r="N139">
        <f>+J139-K139</f>
        <v>5.2980616042707558</v>
      </c>
      <c r="O139">
        <f>+J139+K139</f>
        <v>5.5309383957292431</v>
      </c>
      <c r="Q139">
        <v>5.3040000000000003</v>
      </c>
    </row>
    <row r="140" spans="1:17" x14ac:dyDescent="0.35">
      <c r="A140">
        <v>3000</v>
      </c>
      <c r="B140">
        <f t="shared" si="53"/>
        <v>260.15000000000003</v>
      </c>
      <c r="G140">
        <v>7.5620000000000003</v>
      </c>
      <c r="H140">
        <v>7.4619999999999997</v>
      </c>
      <c r="I140">
        <v>3000</v>
      </c>
      <c r="J140" s="1">
        <f t="shared" si="54"/>
        <v>7.5120000000000005</v>
      </c>
      <c r="K140" s="1">
        <f t="shared" si="55"/>
        <v>7.0710678118655126E-2</v>
      </c>
      <c r="L140">
        <f t="shared" si="56"/>
        <v>0.94130295685110643</v>
      </c>
      <c r="Q140">
        <v>5.2270000000000003</v>
      </c>
    </row>
    <row r="141" spans="1:17" x14ac:dyDescent="0.35">
      <c r="A141">
        <v>4000</v>
      </c>
      <c r="B141">
        <f t="shared" si="53"/>
        <v>346.86666666666673</v>
      </c>
      <c r="C141">
        <v>9.4369999999999994</v>
      </c>
      <c r="D141">
        <v>8.8109999999999999</v>
      </c>
      <c r="E141">
        <v>8.891</v>
      </c>
      <c r="F141">
        <v>8.5269999999999992</v>
      </c>
      <c r="I141">
        <v>4000</v>
      </c>
      <c r="J141" s="1">
        <f t="shared" si="54"/>
        <v>8.9164999999999992</v>
      </c>
      <c r="K141" s="1">
        <f t="shared" si="55"/>
        <v>0.38053076967134558</v>
      </c>
      <c r="L141">
        <f t="shared" si="56"/>
        <v>4.2677145704182768</v>
      </c>
    </row>
    <row r="142" spans="1:17" x14ac:dyDescent="0.35">
      <c r="A142">
        <v>6500</v>
      </c>
      <c r="B142">
        <f t="shared" si="53"/>
        <v>563.6583333333333</v>
      </c>
      <c r="C142">
        <v>11.897</v>
      </c>
      <c r="D142">
        <v>11.471</v>
      </c>
      <c r="E142">
        <v>11.159000000000001</v>
      </c>
      <c r="F142">
        <v>10.952</v>
      </c>
      <c r="I142">
        <v>6500</v>
      </c>
      <c r="J142" s="1">
        <f t="shared" si="54"/>
        <v>11.36975</v>
      </c>
      <c r="K142" s="1">
        <f t="shared" si="55"/>
        <v>0.41116693690033007</v>
      </c>
      <c r="L142">
        <f t="shared" si="56"/>
        <v>3.6163234626999721</v>
      </c>
    </row>
    <row r="143" spans="1:17" x14ac:dyDescent="0.35">
      <c r="A143">
        <v>0</v>
      </c>
      <c r="B143">
        <f t="shared" si="53"/>
        <v>0</v>
      </c>
      <c r="C143">
        <v>2.1000000000000001E-2</v>
      </c>
      <c r="D143">
        <v>2.1000000000000001E-2</v>
      </c>
      <c r="E143">
        <v>1.9E-2</v>
      </c>
      <c r="F143">
        <v>2.1000000000000001E-2</v>
      </c>
      <c r="G143">
        <v>1.2999999999999999E-2</v>
      </c>
      <c r="H143">
        <v>1.2999999999999999E-2</v>
      </c>
      <c r="I143">
        <v>0</v>
      </c>
      <c r="J143" s="1">
        <f t="shared" si="54"/>
        <v>1.7999999999999999E-2</v>
      </c>
      <c r="K143" s="1">
        <f t="shared" si="55"/>
        <v>3.949683531626301E-3</v>
      </c>
      <c r="L143">
        <f t="shared" si="56"/>
        <v>21.942686286812783</v>
      </c>
    </row>
    <row r="144" spans="1:17" x14ac:dyDescent="0.35">
      <c r="A144">
        <v>500</v>
      </c>
      <c r="B144">
        <f t="shared" si="53"/>
        <v>43.358333333333341</v>
      </c>
      <c r="C144">
        <v>1.5069999999999999</v>
      </c>
      <c r="D144">
        <v>1.49</v>
      </c>
      <c r="E144">
        <v>1.51</v>
      </c>
      <c r="F144">
        <v>1.4970000000000001</v>
      </c>
      <c r="G144">
        <v>1.496</v>
      </c>
      <c r="H144">
        <v>1.476</v>
      </c>
      <c r="I144">
        <v>500</v>
      </c>
      <c r="J144" s="1">
        <f t="shared" si="54"/>
        <v>1.4959999999999998</v>
      </c>
      <c r="K144" s="1">
        <f t="shared" si="55"/>
        <v>1.2280065146406994E-2</v>
      </c>
      <c r="L144">
        <f t="shared" si="56"/>
        <v>0.82085996967961194</v>
      </c>
    </row>
    <row r="146" spans="1:17" x14ac:dyDescent="0.35">
      <c r="C146" t="s">
        <v>18</v>
      </c>
      <c r="E146">
        <v>5.2130000000000001</v>
      </c>
    </row>
    <row r="147" spans="1:17" x14ac:dyDescent="0.35">
      <c r="A147" s="3" t="s">
        <v>20</v>
      </c>
      <c r="B147" s="3" t="s">
        <v>21</v>
      </c>
      <c r="C147">
        <v>33</v>
      </c>
      <c r="D147">
        <v>35</v>
      </c>
      <c r="E147">
        <v>37</v>
      </c>
      <c r="F147">
        <v>39</v>
      </c>
      <c r="G147">
        <v>25</v>
      </c>
      <c r="H147">
        <v>27</v>
      </c>
    </row>
    <row r="148" spans="1:17" x14ac:dyDescent="0.35">
      <c r="A148" t="s">
        <v>2</v>
      </c>
      <c r="B148" t="s">
        <v>2</v>
      </c>
      <c r="C148">
        <v>3.5720000000000001</v>
      </c>
      <c r="D148">
        <v>3.6629999999999998</v>
      </c>
      <c r="E148">
        <v>3.6120000000000001</v>
      </c>
      <c r="F148">
        <v>3.5139999999999998</v>
      </c>
      <c r="G148">
        <v>3.6259999999999999</v>
      </c>
      <c r="H148">
        <v>4.3559999999999999</v>
      </c>
    </row>
    <row r="149" spans="1:17" x14ac:dyDescent="0.35">
      <c r="A149">
        <v>500</v>
      </c>
      <c r="B149">
        <f>A149/60*$E$146</f>
        <v>43.44166666666667</v>
      </c>
      <c r="C149">
        <v>1.448</v>
      </c>
      <c r="D149">
        <v>1.44</v>
      </c>
      <c r="E149">
        <v>1.413</v>
      </c>
      <c r="F149">
        <v>1.4690000000000001</v>
      </c>
      <c r="G149">
        <v>1.4470000000000001</v>
      </c>
      <c r="H149">
        <v>1.4610000000000001</v>
      </c>
      <c r="I149">
        <v>500</v>
      </c>
      <c r="J149" s="1">
        <f>+AVERAGE(C149:H149)</f>
        <v>1.4463333333333335</v>
      </c>
      <c r="K149" s="1">
        <f>+STDEV(C149:H149)</f>
        <v>1.9407902170679538E-2</v>
      </c>
      <c r="L149">
        <f t="shared" ref="L149" si="57">+K149/J149*100</f>
        <v>1.3418692443429041</v>
      </c>
      <c r="Q149">
        <v>2.839</v>
      </c>
    </row>
    <row r="150" spans="1:17" x14ac:dyDescent="0.35">
      <c r="A150">
        <v>1000</v>
      </c>
      <c r="B150">
        <f t="shared" ref="B150:B156" si="58">A150/60*$E$146</f>
        <v>86.88333333333334</v>
      </c>
      <c r="C150">
        <v>2.8580000000000001</v>
      </c>
      <c r="D150">
        <v>2.7989999999999999</v>
      </c>
      <c r="E150">
        <v>2.806</v>
      </c>
      <c r="F150">
        <v>2.8319999999999999</v>
      </c>
      <c r="G150">
        <v>2.8450000000000002</v>
      </c>
      <c r="H150">
        <v>2.8370000000000002</v>
      </c>
      <c r="I150">
        <v>1000</v>
      </c>
      <c r="J150" s="1">
        <f t="shared" ref="J150:J156" si="59">+AVERAGE(C150:H150)</f>
        <v>2.8295000000000008</v>
      </c>
      <c r="K150" s="1">
        <f t="shared" ref="K150:K156" si="60">+STDEV(C150:H150)</f>
        <v>2.2792542640083027E-2</v>
      </c>
      <c r="L150">
        <f t="shared" ref="L150:L156" si="61">+K150/J150*100</f>
        <v>0.80553251952935212</v>
      </c>
      <c r="N150">
        <f>+J150-K150</f>
        <v>2.8067074573599178</v>
      </c>
      <c r="O150">
        <f>+J150+K150</f>
        <v>2.8522925426400838</v>
      </c>
      <c r="Q150">
        <v>2.82</v>
      </c>
    </row>
    <row r="151" spans="1:17" x14ac:dyDescent="0.35">
      <c r="A151">
        <v>1500</v>
      </c>
      <c r="B151">
        <f t="shared" si="58"/>
        <v>130.32499999999999</v>
      </c>
      <c r="G151">
        <v>4.0990000000000002</v>
      </c>
      <c r="H151">
        <v>4.0659999999999998</v>
      </c>
      <c r="I151">
        <v>1500</v>
      </c>
      <c r="J151" s="1">
        <f t="shared" si="59"/>
        <v>4.0824999999999996</v>
      </c>
      <c r="K151" s="1">
        <f t="shared" si="60"/>
        <v>2.3334523779156326E-2</v>
      </c>
      <c r="L151">
        <f t="shared" si="61"/>
        <v>0.57157437303506009</v>
      </c>
      <c r="Q151">
        <v>2.8639999999999999</v>
      </c>
    </row>
    <row r="152" spans="1:17" x14ac:dyDescent="0.35">
      <c r="A152">
        <v>1600</v>
      </c>
      <c r="B152">
        <f t="shared" si="58"/>
        <v>139.01333333333335</v>
      </c>
      <c r="C152">
        <v>4.2690000000000001</v>
      </c>
      <c r="D152">
        <v>4.2590000000000003</v>
      </c>
      <c r="E152">
        <v>4.4160000000000004</v>
      </c>
      <c r="F152">
        <v>4.1710000000000003</v>
      </c>
      <c r="I152">
        <v>1600</v>
      </c>
      <c r="J152" s="1">
        <f t="shared" si="59"/>
        <v>4.2787500000000005</v>
      </c>
      <c r="K152" s="1">
        <f t="shared" si="60"/>
        <v>0.10154268396426537</v>
      </c>
      <c r="L152">
        <f t="shared" si="61"/>
        <v>2.3731857192933767</v>
      </c>
      <c r="Q152" s="2">
        <v>2.7789999999999999</v>
      </c>
    </row>
    <row r="153" spans="1:17" x14ac:dyDescent="0.35">
      <c r="A153">
        <v>2000</v>
      </c>
      <c r="B153">
        <f t="shared" si="58"/>
        <v>173.76666666666668</v>
      </c>
      <c r="G153">
        <v>5.1719999999999997</v>
      </c>
      <c r="H153">
        <v>5.1950000000000003</v>
      </c>
      <c r="I153">
        <v>2000</v>
      </c>
      <c r="J153" s="1">
        <f t="shared" si="59"/>
        <v>5.1835000000000004</v>
      </c>
      <c r="K153" s="1">
        <f t="shared" si="60"/>
        <v>1.6263455967291E-2</v>
      </c>
      <c r="L153">
        <f t="shared" si="61"/>
        <v>0.31375433524242302</v>
      </c>
    </row>
    <row r="154" spans="1:17" x14ac:dyDescent="0.35">
      <c r="A154">
        <v>2500</v>
      </c>
      <c r="B154">
        <f t="shared" si="58"/>
        <v>217.20833333333331</v>
      </c>
      <c r="C154">
        <v>6.0229999999999997</v>
      </c>
      <c r="D154">
        <v>6.008</v>
      </c>
      <c r="E154">
        <v>6.1509999999999998</v>
      </c>
      <c r="F154">
        <v>5.8689999999999998</v>
      </c>
      <c r="I154">
        <v>2500</v>
      </c>
      <c r="J154" s="1">
        <f t="shared" si="59"/>
        <v>6.0127499999999996</v>
      </c>
      <c r="K154" s="1">
        <f t="shared" si="60"/>
        <v>0.11533249036300801</v>
      </c>
      <c r="L154">
        <f t="shared" si="61"/>
        <v>1.9181321419152304</v>
      </c>
    </row>
    <row r="155" spans="1:17" x14ac:dyDescent="0.35">
      <c r="A155">
        <v>0</v>
      </c>
      <c r="B155">
        <f t="shared" si="58"/>
        <v>0</v>
      </c>
      <c r="C155">
        <v>1.4999999999999999E-2</v>
      </c>
      <c r="D155">
        <v>1.4999999999999999E-2</v>
      </c>
      <c r="E155">
        <v>1.4E-2</v>
      </c>
      <c r="F155">
        <v>1.6E-2</v>
      </c>
      <c r="G155">
        <v>1.2999999999999999E-2</v>
      </c>
      <c r="H155">
        <v>1.2E-2</v>
      </c>
      <c r="I155">
        <v>0</v>
      </c>
      <c r="J155" s="1">
        <f t="shared" si="59"/>
        <v>1.4166666666666666E-2</v>
      </c>
      <c r="K155" s="1">
        <f t="shared" si="60"/>
        <v>1.4719601443879745E-3</v>
      </c>
      <c r="L155">
        <f t="shared" si="61"/>
        <v>10.390306901562173</v>
      </c>
    </row>
    <row r="156" spans="1:17" x14ac:dyDescent="0.35">
      <c r="A156">
        <v>500</v>
      </c>
      <c r="B156">
        <f t="shared" si="58"/>
        <v>43.44166666666667</v>
      </c>
      <c r="C156">
        <v>1.4630000000000001</v>
      </c>
      <c r="D156">
        <v>1.48</v>
      </c>
      <c r="E156">
        <v>1.458</v>
      </c>
      <c r="F156">
        <v>1.4970000000000001</v>
      </c>
      <c r="G156">
        <v>1.4810000000000001</v>
      </c>
      <c r="H156">
        <v>1.474</v>
      </c>
      <c r="I156">
        <v>500</v>
      </c>
      <c r="J156" s="1">
        <f t="shared" si="59"/>
        <v>1.4755</v>
      </c>
      <c r="K156" s="1">
        <f t="shared" si="60"/>
        <v>1.3982131454109597E-2</v>
      </c>
      <c r="L156">
        <f t="shared" si="61"/>
        <v>0.94761988845202283</v>
      </c>
    </row>
    <row r="158" spans="1:17" x14ac:dyDescent="0.35">
      <c r="C158" t="s">
        <v>19</v>
      </c>
      <c r="E158">
        <v>5.2130000000000001</v>
      </c>
    </row>
    <row r="159" spans="1:17" x14ac:dyDescent="0.35">
      <c r="A159" s="3" t="s">
        <v>20</v>
      </c>
      <c r="B159" s="3" t="s">
        <v>21</v>
      </c>
      <c r="C159">
        <v>41</v>
      </c>
      <c r="D159">
        <v>43</v>
      </c>
      <c r="E159">
        <v>45</v>
      </c>
      <c r="F159">
        <v>47</v>
      </c>
      <c r="G159">
        <v>29</v>
      </c>
      <c r="H159">
        <v>31</v>
      </c>
    </row>
    <row r="160" spans="1:17" x14ac:dyDescent="0.35">
      <c r="A160" t="s">
        <v>2</v>
      </c>
      <c r="B160" t="s">
        <v>2</v>
      </c>
      <c r="C160">
        <v>1.6739999999999999</v>
      </c>
      <c r="D160">
        <v>1.6870000000000001</v>
      </c>
      <c r="E160">
        <v>1.4510000000000001</v>
      </c>
      <c r="F160">
        <v>1.58</v>
      </c>
      <c r="G160">
        <v>1.4890000000000001</v>
      </c>
      <c r="H160">
        <v>1.639</v>
      </c>
    </row>
    <row r="161" spans="1:17" x14ac:dyDescent="0.35">
      <c r="A161">
        <v>200</v>
      </c>
      <c r="B161">
        <f>A161/60*$E$158</f>
        <v>17.376666666666669</v>
      </c>
      <c r="C161">
        <v>0.57099999999999995</v>
      </c>
      <c r="D161">
        <v>0.59599999999999997</v>
      </c>
      <c r="E161">
        <v>0.56499999999999995</v>
      </c>
      <c r="F161">
        <v>0.59599999999999997</v>
      </c>
      <c r="I161">
        <v>200</v>
      </c>
      <c r="J161" s="4">
        <f>+AVERAGE(C161:H161)</f>
        <v>0.58199999999999996</v>
      </c>
      <c r="K161" s="4">
        <f>+STDEV(C161:H161)</f>
        <v>1.6350331291240975E-2</v>
      </c>
      <c r="L161">
        <f t="shared" ref="L161" si="62">+K161/J161*100</f>
        <v>2.8093352734091024</v>
      </c>
    </row>
    <row r="162" spans="1:17" x14ac:dyDescent="0.35">
      <c r="A162">
        <v>400</v>
      </c>
      <c r="B162">
        <f t="shared" ref="B162:B170" si="63">A162/60*$E$158</f>
        <v>34.753333333333337</v>
      </c>
      <c r="C162">
        <v>1.1659999999999999</v>
      </c>
      <c r="D162">
        <v>1.1950000000000001</v>
      </c>
      <c r="E162">
        <v>1.1990000000000001</v>
      </c>
      <c r="F162">
        <v>1.19</v>
      </c>
      <c r="I162">
        <v>400</v>
      </c>
      <c r="J162" s="4">
        <f t="shared" ref="J162:J170" si="64">+AVERAGE(C162:H162)</f>
        <v>1.1875</v>
      </c>
      <c r="K162" s="4">
        <f t="shared" ref="K162:K170" si="65">+STDEV(C162:H162)</f>
        <v>1.4798648586948801E-2</v>
      </c>
      <c r="L162">
        <f t="shared" ref="L162:L170" si="66">+K162/J162*100</f>
        <v>1.2462019862693727</v>
      </c>
      <c r="Q162">
        <v>1.76</v>
      </c>
    </row>
    <row r="163" spans="1:17" x14ac:dyDescent="0.35">
      <c r="A163">
        <v>500</v>
      </c>
      <c r="B163">
        <f t="shared" si="63"/>
        <v>43.44166666666667</v>
      </c>
      <c r="G163">
        <v>1.4530000000000001</v>
      </c>
      <c r="H163">
        <v>1.468</v>
      </c>
      <c r="I163">
        <v>500</v>
      </c>
      <c r="J163" s="4">
        <f t="shared" si="64"/>
        <v>1.4605000000000001</v>
      </c>
      <c r="K163" s="4">
        <f t="shared" si="65"/>
        <v>1.0606601717798144E-2</v>
      </c>
      <c r="L163">
        <f t="shared" si="66"/>
        <v>0.72623086051339558</v>
      </c>
      <c r="Q163">
        <v>1.74</v>
      </c>
    </row>
    <row r="164" spans="1:17" x14ac:dyDescent="0.35">
      <c r="A164">
        <v>600</v>
      </c>
      <c r="B164">
        <f t="shared" si="63"/>
        <v>52.13</v>
      </c>
      <c r="C164">
        <v>1.8029999999999999</v>
      </c>
      <c r="D164">
        <v>1.796</v>
      </c>
      <c r="E164">
        <v>1.754</v>
      </c>
      <c r="F164">
        <v>1.8169999999999999</v>
      </c>
      <c r="I164">
        <v>600</v>
      </c>
      <c r="J164" s="4">
        <f t="shared" si="64"/>
        <v>1.7925</v>
      </c>
      <c r="K164" s="4">
        <f t="shared" si="65"/>
        <v>2.7110883423451894E-2</v>
      </c>
      <c r="L164">
        <f t="shared" si="66"/>
        <v>1.5124621156737457</v>
      </c>
      <c r="N164">
        <f>+J164-K164</f>
        <v>1.7653891165765481</v>
      </c>
      <c r="O164">
        <f>+J164+K164</f>
        <v>1.8196108834234519</v>
      </c>
      <c r="Q164">
        <v>1.7</v>
      </c>
    </row>
    <row r="165" spans="1:17" x14ac:dyDescent="0.35">
      <c r="A165">
        <v>1000</v>
      </c>
      <c r="B165">
        <f t="shared" si="63"/>
        <v>86.88333333333334</v>
      </c>
      <c r="G165">
        <v>2.8879999999999999</v>
      </c>
      <c r="H165">
        <v>2.8759999999999999</v>
      </c>
      <c r="I165">
        <v>1000</v>
      </c>
      <c r="J165" s="4">
        <f t="shared" si="64"/>
        <v>2.8819999999999997</v>
      </c>
      <c r="K165" s="4">
        <f t="shared" si="65"/>
        <v>8.4852813742385784E-3</v>
      </c>
      <c r="L165">
        <f t="shared" si="66"/>
        <v>0.29442336482437814</v>
      </c>
      <c r="Q165">
        <v>1.623</v>
      </c>
    </row>
    <row r="166" spans="1:17" x14ac:dyDescent="0.35">
      <c r="A166">
        <v>1500</v>
      </c>
      <c r="B166">
        <f t="shared" si="63"/>
        <v>130.32499999999999</v>
      </c>
      <c r="G166">
        <v>4.1760000000000002</v>
      </c>
      <c r="H166">
        <v>4.22</v>
      </c>
      <c r="I166">
        <v>1500</v>
      </c>
      <c r="J166" s="4">
        <f t="shared" si="64"/>
        <v>4.1980000000000004</v>
      </c>
      <c r="K166" s="4">
        <f t="shared" si="65"/>
        <v>3.1112698372207804E-2</v>
      </c>
      <c r="L166">
        <f t="shared" si="66"/>
        <v>0.74113145241085754</v>
      </c>
    </row>
    <row r="167" spans="1:17" x14ac:dyDescent="0.35">
      <c r="A167">
        <v>2000</v>
      </c>
      <c r="B167">
        <f t="shared" si="63"/>
        <v>173.76666666666668</v>
      </c>
      <c r="G167">
        <v>5.3040000000000003</v>
      </c>
      <c r="H167">
        <v>5.3090000000000002</v>
      </c>
      <c r="I167">
        <v>2000</v>
      </c>
      <c r="J167" s="4">
        <f t="shared" si="64"/>
        <v>5.3064999999999998</v>
      </c>
      <c r="K167" s="4">
        <f t="shared" si="65"/>
        <v>3.5355339059326622E-3</v>
      </c>
      <c r="L167">
        <f t="shared" si="66"/>
        <v>6.6626475189534767E-2</v>
      </c>
    </row>
    <row r="168" spans="1:17" x14ac:dyDescent="0.35">
      <c r="A168">
        <v>0</v>
      </c>
      <c r="B168">
        <f t="shared" si="63"/>
        <v>0</v>
      </c>
      <c r="C168">
        <v>8.0000000000000002E-3</v>
      </c>
      <c r="D168">
        <v>7.0000000000000001E-3</v>
      </c>
      <c r="E168">
        <v>7.0000000000000001E-3</v>
      </c>
      <c r="F168">
        <v>0.01</v>
      </c>
      <c r="G168">
        <v>1.2999999999999999E-2</v>
      </c>
      <c r="H168">
        <v>1.0999999999999999E-2</v>
      </c>
      <c r="I168">
        <v>0</v>
      </c>
      <c r="J168" s="4">
        <f t="shared" si="64"/>
        <v>9.3333333333333324E-3</v>
      </c>
      <c r="K168" s="4">
        <f t="shared" si="65"/>
        <v>2.4221202832779929E-3</v>
      </c>
      <c r="L168">
        <f t="shared" si="66"/>
        <v>25.95128874940707</v>
      </c>
    </row>
    <row r="169" spans="1:17" x14ac:dyDescent="0.35">
      <c r="A169">
        <v>200</v>
      </c>
      <c r="B169">
        <f t="shared" si="63"/>
        <v>17.376666666666669</v>
      </c>
      <c r="C169">
        <v>0.60099999999999998</v>
      </c>
      <c r="D169">
        <v>0.59499999999999997</v>
      </c>
      <c r="E169">
        <v>0.58299999999999996</v>
      </c>
      <c r="F169">
        <v>0.60899999999999999</v>
      </c>
      <c r="I169">
        <v>200</v>
      </c>
      <c r="J169" s="4">
        <f t="shared" si="64"/>
        <v>0.59699999999999998</v>
      </c>
      <c r="K169" s="4">
        <f t="shared" si="65"/>
        <v>1.0954451150103331E-2</v>
      </c>
      <c r="L169">
        <f t="shared" si="66"/>
        <v>1.834916440553322</v>
      </c>
    </row>
    <row r="170" spans="1:17" x14ac:dyDescent="0.35">
      <c r="A170">
        <v>500</v>
      </c>
      <c r="B170">
        <f t="shared" si="63"/>
        <v>43.44166666666667</v>
      </c>
      <c r="G170">
        <v>1.4930000000000001</v>
      </c>
      <c r="H170">
        <v>1.4690000000000001</v>
      </c>
      <c r="I170">
        <v>500</v>
      </c>
      <c r="J170" s="4">
        <f t="shared" si="64"/>
        <v>1.4810000000000001</v>
      </c>
      <c r="K170" s="4">
        <f t="shared" si="65"/>
        <v>1.6970562748477157E-2</v>
      </c>
      <c r="L170">
        <f t="shared" si="66"/>
        <v>1.1458853982766479</v>
      </c>
    </row>
    <row r="172" spans="1:17" x14ac:dyDescent="0.35">
      <c r="C172" t="s">
        <v>12</v>
      </c>
      <c r="E172">
        <v>5.2030000000000003</v>
      </c>
    </row>
    <row r="173" spans="1:17" x14ac:dyDescent="0.35">
      <c r="A173" s="3" t="s">
        <v>20</v>
      </c>
      <c r="B173" s="3" t="s">
        <v>21</v>
      </c>
      <c r="C173">
        <v>41</v>
      </c>
      <c r="D173">
        <v>43</v>
      </c>
      <c r="E173">
        <v>45</v>
      </c>
      <c r="F173">
        <v>47</v>
      </c>
      <c r="G173">
        <v>25</v>
      </c>
      <c r="H173">
        <v>27</v>
      </c>
    </row>
    <row r="174" spans="1:17" x14ac:dyDescent="0.35">
      <c r="A174" t="s">
        <v>2</v>
      </c>
      <c r="B174" t="s">
        <v>2</v>
      </c>
      <c r="C174">
        <v>5.806</v>
      </c>
      <c r="D174">
        <v>3.6909999999999998</v>
      </c>
      <c r="E174">
        <v>4.3940000000000001</v>
      </c>
      <c r="F174">
        <v>4.7350000000000003</v>
      </c>
      <c r="G174">
        <v>4.4889999999999999</v>
      </c>
      <c r="H174">
        <v>4.6900000000000004</v>
      </c>
    </row>
    <row r="175" spans="1:17" x14ac:dyDescent="0.35">
      <c r="A175">
        <v>500</v>
      </c>
      <c r="B175">
        <f>A175/60*$E$172</f>
        <v>43.358333333333341</v>
      </c>
      <c r="C175">
        <v>1.5109999999999999</v>
      </c>
      <c r="D175">
        <v>1.4830000000000001</v>
      </c>
      <c r="E175">
        <v>1.466</v>
      </c>
      <c r="F175">
        <v>1.494</v>
      </c>
      <c r="G175">
        <v>1.4630000000000001</v>
      </c>
      <c r="H175">
        <v>1.5009999999999999</v>
      </c>
      <c r="I175">
        <v>500</v>
      </c>
      <c r="J175" s="1">
        <f>+AVERAGE(C175:H175)</f>
        <v>1.4863333333333333</v>
      </c>
      <c r="K175" s="1">
        <f>+STDEV(C175:H175)</f>
        <v>1.9242314483103751E-2</v>
      </c>
      <c r="L175">
        <f t="shared" ref="L175" si="67">+K175/J175*100</f>
        <v>1.2946163590336681</v>
      </c>
    </row>
    <row r="176" spans="1:17" x14ac:dyDescent="0.35">
      <c r="A176">
        <v>1000</v>
      </c>
      <c r="B176">
        <f t="shared" ref="B176:B184" si="68">A176/60*$E$172</f>
        <v>86.716666666666683</v>
      </c>
      <c r="G176">
        <v>2.8069999999999999</v>
      </c>
      <c r="H176">
        <v>2.839</v>
      </c>
      <c r="I176">
        <v>1000</v>
      </c>
      <c r="J176" s="1">
        <f t="shared" ref="J176:J184" si="69">+AVERAGE(C176:H176)</f>
        <v>2.823</v>
      </c>
      <c r="K176" s="1">
        <f t="shared" ref="K176:K184" si="70">+STDEV(C176:H176)</f>
        <v>2.2627416997969541E-2</v>
      </c>
      <c r="L176">
        <f t="shared" ref="L176:L184" si="71">+K176/J176*100</f>
        <v>0.80153797371482627</v>
      </c>
      <c r="Q176">
        <v>5.1589999999999998</v>
      </c>
    </row>
    <row r="177" spans="1:17" x14ac:dyDescent="0.35">
      <c r="A177">
        <v>1500</v>
      </c>
      <c r="B177">
        <f t="shared" si="68"/>
        <v>130.07500000000002</v>
      </c>
      <c r="F177">
        <v>4.0910000000000002</v>
      </c>
      <c r="G177">
        <v>4.032</v>
      </c>
      <c r="H177">
        <v>4.1820000000000004</v>
      </c>
      <c r="I177">
        <v>1500</v>
      </c>
      <c r="J177" s="1">
        <f t="shared" si="69"/>
        <v>4.1016666666666675</v>
      </c>
      <c r="K177" s="1">
        <f t="shared" si="70"/>
        <v>7.5566747537083798E-2</v>
      </c>
      <c r="L177">
        <f t="shared" si="71"/>
        <v>1.8423424836347124</v>
      </c>
      <c r="Q177">
        <v>5.2569999999999997</v>
      </c>
    </row>
    <row r="178" spans="1:17" x14ac:dyDescent="0.35">
      <c r="A178">
        <v>2000</v>
      </c>
      <c r="B178">
        <f t="shared" si="68"/>
        <v>173.43333333333337</v>
      </c>
      <c r="C178">
        <v>5.5060000000000002</v>
      </c>
      <c r="D178">
        <v>5.2759999999999998</v>
      </c>
      <c r="E178">
        <v>5.2389999999999999</v>
      </c>
      <c r="G178">
        <v>5.1360000000000001</v>
      </c>
      <c r="H178">
        <v>5.2640000000000002</v>
      </c>
      <c r="I178">
        <v>2000</v>
      </c>
      <c r="J178" s="1">
        <f t="shared" si="69"/>
        <v>5.2842000000000002</v>
      </c>
      <c r="K178" s="1">
        <f t="shared" si="70"/>
        <v>0.13571735334878887</v>
      </c>
      <c r="L178">
        <f t="shared" si="71"/>
        <v>2.5683614047308745</v>
      </c>
      <c r="N178">
        <f>+J178-K178</f>
        <v>5.1484826466512112</v>
      </c>
      <c r="O178">
        <f>+J178+K178</f>
        <v>5.4199173533487892</v>
      </c>
      <c r="Q178">
        <v>5.2480000000000002</v>
      </c>
    </row>
    <row r="179" spans="1:17" x14ac:dyDescent="0.35">
      <c r="A179">
        <v>2500</v>
      </c>
      <c r="B179">
        <f t="shared" si="68"/>
        <v>216.79166666666666</v>
      </c>
      <c r="F179">
        <v>6.1829999999999998</v>
      </c>
      <c r="I179">
        <v>2500</v>
      </c>
      <c r="J179" s="1">
        <f>+AVERAGE(C179:H179)</f>
        <v>6.1829999999999998</v>
      </c>
      <c r="K179" s="1">
        <v>0</v>
      </c>
      <c r="L179">
        <v>0</v>
      </c>
      <c r="Q179">
        <v>5.37</v>
      </c>
    </row>
    <row r="180" spans="1:17" x14ac:dyDescent="0.35">
      <c r="A180">
        <v>3500</v>
      </c>
      <c r="B180">
        <f t="shared" si="68"/>
        <v>303.50833333333338</v>
      </c>
      <c r="F180">
        <v>7.9379999999999997</v>
      </c>
      <c r="I180">
        <v>3500</v>
      </c>
      <c r="J180" s="1">
        <f t="shared" si="69"/>
        <v>7.9379999999999997</v>
      </c>
      <c r="K180" s="1">
        <v>0</v>
      </c>
      <c r="L180">
        <v>0</v>
      </c>
    </row>
    <row r="181" spans="1:17" x14ac:dyDescent="0.35">
      <c r="A181">
        <v>4000</v>
      </c>
      <c r="B181">
        <f t="shared" si="68"/>
        <v>346.86666666666673</v>
      </c>
      <c r="C181">
        <v>8.7720000000000002</v>
      </c>
      <c r="D181">
        <v>8.5</v>
      </c>
      <c r="E181">
        <v>8.0690000000000008</v>
      </c>
      <c r="I181">
        <v>4000</v>
      </c>
      <c r="J181" s="1">
        <f t="shared" si="69"/>
        <v>8.447000000000001</v>
      </c>
      <c r="K181" s="1">
        <f t="shared" si="70"/>
        <v>0.35448413222597114</v>
      </c>
      <c r="L181">
        <f t="shared" si="71"/>
        <v>4.1965683938199492</v>
      </c>
    </row>
    <row r="182" spans="1:17" x14ac:dyDescent="0.35">
      <c r="A182">
        <v>6500</v>
      </c>
      <c r="B182">
        <f t="shared" si="68"/>
        <v>563.6583333333333</v>
      </c>
      <c r="C182">
        <v>10.725</v>
      </c>
      <c r="D182">
        <v>10.96</v>
      </c>
      <c r="E182">
        <v>10.417</v>
      </c>
      <c r="I182">
        <v>6500</v>
      </c>
      <c r="J182" s="1">
        <f t="shared" si="69"/>
        <v>10.700666666666669</v>
      </c>
      <c r="K182" s="1">
        <f t="shared" si="70"/>
        <v>0.27231660495337701</v>
      </c>
      <c r="L182">
        <f t="shared" si="71"/>
        <v>2.5448564415305306</v>
      </c>
    </row>
    <row r="183" spans="1:17" x14ac:dyDescent="0.35">
      <c r="A183">
        <v>0</v>
      </c>
      <c r="B183">
        <f t="shared" si="68"/>
        <v>0</v>
      </c>
      <c r="C183">
        <v>2.7E-2</v>
      </c>
      <c r="D183">
        <v>1.4999999999999999E-2</v>
      </c>
      <c r="E183">
        <v>1.6E-2</v>
      </c>
      <c r="F183">
        <v>1.4E-2</v>
      </c>
      <c r="G183">
        <v>1.4E-2</v>
      </c>
      <c r="H183">
        <v>1.4E-2</v>
      </c>
      <c r="I183">
        <v>0</v>
      </c>
      <c r="J183" s="1">
        <f t="shared" si="69"/>
        <v>1.6666666666666666E-2</v>
      </c>
      <c r="K183" s="1">
        <f t="shared" si="70"/>
        <v>5.1251016250086897E-3</v>
      </c>
      <c r="L183">
        <f t="shared" si="71"/>
        <v>30.750609750052138</v>
      </c>
    </row>
    <row r="184" spans="1:17" x14ac:dyDescent="0.35">
      <c r="A184">
        <v>500</v>
      </c>
      <c r="B184">
        <f t="shared" si="68"/>
        <v>43.358333333333341</v>
      </c>
      <c r="C184">
        <v>1.486</v>
      </c>
      <c r="D184">
        <v>1.4690000000000001</v>
      </c>
      <c r="E184">
        <v>1.4350000000000001</v>
      </c>
      <c r="F184">
        <v>1.508</v>
      </c>
      <c r="G184">
        <v>1.486</v>
      </c>
      <c r="H184">
        <v>1.4590000000000001</v>
      </c>
      <c r="I184">
        <v>500</v>
      </c>
      <c r="J184" s="1">
        <f t="shared" si="69"/>
        <v>1.4738333333333333</v>
      </c>
      <c r="K184" s="1">
        <f t="shared" si="70"/>
        <v>2.5356787388521151E-2</v>
      </c>
      <c r="L184">
        <f t="shared" si="71"/>
        <v>1.7204650495434459</v>
      </c>
    </row>
    <row r="186" spans="1:17" x14ac:dyDescent="0.35">
      <c r="C186" t="s">
        <v>13</v>
      </c>
      <c r="E186">
        <v>5.1989999999999998</v>
      </c>
    </row>
    <row r="187" spans="1:17" x14ac:dyDescent="0.35">
      <c r="A187" s="3" t="s">
        <v>20</v>
      </c>
      <c r="B187" s="3" t="s">
        <v>21</v>
      </c>
      <c r="C187">
        <v>1</v>
      </c>
      <c r="D187">
        <v>3</v>
      </c>
      <c r="E187">
        <v>5</v>
      </c>
      <c r="F187">
        <v>7</v>
      </c>
      <c r="G187">
        <v>29</v>
      </c>
      <c r="H187">
        <v>31</v>
      </c>
    </row>
    <row r="188" spans="1:17" x14ac:dyDescent="0.35">
      <c r="A188" t="s">
        <v>2</v>
      </c>
      <c r="B188" t="s">
        <v>2</v>
      </c>
      <c r="C188">
        <v>7.593</v>
      </c>
      <c r="D188">
        <v>7.0940000000000003</v>
      </c>
      <c r="E188">
        <v>7.3650000000000002</v>
      </c>
      <c r="F188">
        <v>7.23</v>
      </c>
      <c r="G188">
        <v>7.2460000000000004</v>
      </c>
      <c r="H188">
        <v>7.2080000000000002</v>
      </c>
    </row>
    <row r="189" spans="1:17" x14ac:dyDescent="0.35">
      <c r="A189">
        <v>500</v>
      </c>
      <c r="B189">
        <f>A189/60*$E$186</f>
        <v>43.325000000000003</v>
      </c>
      <c r="C189">
        <v>1.4379999999999999</v>
      </c>
      <c r="D189">
        <v>1.429</v>
      </c>
      <c r="E189">
        <v>1.4510000000000001</v>
      </c>
      <c r="F189">
        <v>1.4810000000000001</v>
      </c>
      <c r="G189">
        <v>1.478</v>
      </c>
      <c r="H189">
        <v>1.4610000000000001</v>
      </c>
      <c r="I189">
        <v>500</v>
      </c>
      <c r="J189" s="1">
        <f>+AVERAGE(C189:H189)</f>
        <v>1.4563333333333333</v>
      </c>
      <c r="K189" s="1">
        <f>+STDEV(C189:H189)</f>
        <v>2.1030137105275067E-2</v>
      </c>
      <c r="L189">
        <f t="shared" ref="L189" si="72">+K189/J189*100</f>
        <v>1.4440469516096408</v>
      </c>
    </row>
    <row r="190" spans="1:17" x14ac:dyDescent="0.35">
      <c r="A190">
        <v>1000</v>
      </c>
      <c r="B190">
        <f t="shared" ref="B190:B197" si="73">A190/60*$E$186</f>
        <v>86.65</v>
      </c>
      <c r="G190">
        <v>2.77</v>
      </c>
      <c r="H190">
        <v>2.7810000000000001</v>
      </c>
      <c r="I190">
        <v>1000</v>
      </c>
      <c r="J190" s="1">
        <f t="shared" ref="J190:J197" si="74">+AVERAGE(C190:H190)</f>
        <v>2.7755000000000001</v>
      </c>
      <c r="K190" s="1">
        <f t="shared" ref="K190:K197" si="75">+STDEV(C190:H190)</f>
        <v>7.778174593052108E-3</v>
      </c>
      <c r="L190">
        <f t="shared" ref="L190:L197" si="76">+K190/J190*100</f>
        <v>0.28024408549998586</v>
      </c>
      <c r="Q190" s="2">
        <v>4.29</v>
      </c>
    </row>
    <row r="191" spans="1:17" x14ac:dyDescent="0.35">
      <c r="A191">
        <v>1500</v>
      </c>
      <c r="B191">
        <f t="shared" si="73"/>
        <v>129.97499999999999</v>
      </c>
      <c r="C191">
        <v>4.1449999999999996</v>
      </c>
      <c r="D191">
        <v>4.0579999999999998</v>
      </c>
      <c r="E191">
        <v>4.1390000000000002</v>
      </c>
      <c r="F191">
        <v>4.1390000000000002</v>
      </c>
      <c r="G191">
        <v>4.1020000000000003</v>
      </c>
      <c r="H191">
        <v>4.1580000000000004</v>
      </c>
      <c r="I191">
        <v>1500</v>
      </c>
      <c r="J191" s="1">
        <f t="shared" si="74"/>
        <v>4.1234999999999999</v>
      </c>
      <c r="K191" s="1">
        <f t="shared" si="75"/>
        <v>3.710929802623604E-2</v>
      </c>
      <c r="L191">
        <f t="shared" si="76"/>
        <v>0.89994659939944321</v>
      </c>
      <c r="N191">
        <f>+J191-K191</f>
        <v>4.0863907019737642</v>
      </c>
      <c r="O191">
        <f>+J191+K191</f>
        <v>4.1606092980262357</v>
      </c>
      <c r="Q191">
        <v>4.0739999999999998</v>
      </c>
    </row>
    <row r="192" spans="1:17" x14ac:dyDescent="0.35">
      <c r="A192">
        <v>2000</v>
      </c>
      <c r="B192">
        <f t="shared" si="73"/>
        <v>173.3</v>
      </c>
      <c r="G192">
        <v>5.2380000000000004</v>
      </c>
      <c r="H192">
        <v>5.2789999999999999</v>
      </c>
      <c r="I192">
        <v>2000</v>
      </c>
      <c r="J192" s="1">
        <f t="shared" si="74"/>
        <v>5.2584999999999997</v>
      </c>
      <c r="K192" s="1">
        <f t="shared" si="75"/>
        <v>2.8991378028648082E-2</v>
      </c>
      <c r="L192">
        <f t="shared" si="76"/>
        <v>0.551324104376687</v>
      </c>
      <c r="Q192">
        <v>4.07</v>
      </c>
    </row>
    <row r="193" spans="1:17" x14ac:dyDescent="0.35">
      <c r="A193">
        <v>2500</v>
      </c>
      <c r="B193">
        <f t="shared" si="73"/>
        <v>216.62499999999997</v>
      </c>
      <c r="C193">
        <v>6.2590000000000003</v>
      </c>
      <c r="D193">
        <v>6.0149999999999997</v>
      </c>
      <c r="E193">
        <v>6.1959999999999997</v>
      </c>
      <c r="F193">
        <v>6.391</v>
      </c>
      <c r="I193">
        <v>2500</v>
      </c>
      <c r="J193" s="1">
        <f t="shared" si="74"/>
        <v>6.2152499999999993</v>
      </c>
      <c r="K193" s="1">
        <f t="shared" si="75"/>
        <v>0.15628259659987756</v>
      </c>
      <c r="L193">
        <f t="shared" si="76"/>
        <v>2.514502177706087</v>
      </c>
      <c r="Q193">
        <v>4.101</v>
      </c>
    </row>
    <row r="194" spans="1:17" x14ac:dyDescent="0.35">
      <c r="A194">
        <v>3000</v>
      </c>
      <c r="B194">
        <f t="shared" si="73"/>
        <v>259.95</v>
      </c>
      <c r="G194">
        <v>7.1890000000000001</v>
      </c>
      <c r="H194">
        <v>7.3129999999999997</v>
      </c>
      <c r="I194">
        <v>3000</v>
      </c>
      <c r="J194" s="1">
        <f t="shared" si="74"/>
        <v>7.2509999999999994</v>
      </c>
      <c r="K194" s="1">
        <f t="shared" si="75"/>
        <v>8.7681240867131652E-2</v>
      </c>
      <c r="L194">
        <f t="shared" si="76"/>
        <v>1.209229635458994</v>
      </c>
    </row>
    <row r="195" spans="1:17" x14ac:dyDescent="0.35">
      <c r="A195">
        <v>3500</v>
      </c>
      <c r="B195">
        <f t="shared" si="73"/>
        <v>303.27499999999998</v>
      </c>
      <c r="C195">
        <v>7.8879999999999999</v>
      </c>
      <c r="D195">
        <v>7.7069999999999999</v>
      </c>
      <c r="E195">
        <v>7.8639999999999999</v>
      </c>
      <c r="F195">
        <v>8.0960000000000001</v>
      </c>
      <c r="I195">
        <v>3500</v>
      </c>
      <c r="J195" s="1">
        <f t="shared" si="74"/>
        <v>7.8887499999999999</v>
      </c>
      <c r="K195" s="1">
        <f t="shared" si="75"/>
        <v>0.15979022706869997</v>
      </c>
      <c r="L195">
        <f t="shared" si="76"/>
        <v>2.0255455816029153</v>
      </c>
    </row>
    <row r="196" spans="1:17" x14ac:dyDescent="0.35">
      <c r="A196">
        <v>0</v>
      </c>
      <c r="B196">
        <f t="shared" si="73"/>
        <v>0</v>
      </c>
      <c r="C196">
        <v>1.4999999999999999E-2</v>
      </c>
      <c r="D196">
        <v>1.6E-2</v>
      </c>
      <c r="E196">
        <v>1.4E-2</v>
      </c>
      <c r="F196">
        <v>1.4999999999999999E-2</v>
      </c>
      <c r="G196">
        <v>1.4999999999999999E-2</v>
      </c>
      <c r="H196">
        <v>1.2999999999999999E-2</v>
      </c>
      <c r="I196">
        <v>0</v>
      </c>
      <c r="J196" s="1">
        <f t="shared" si="74"/>
        <v>1.4666666666666666E-2</v>
      </c>
      <c r="K196" s="1">
        <f t="shared" si="75"/>
        <v>1.0327955589886446E-3</v>
      </c>
      <c r="L196">
        <f t="shared" si="76"/>
        <v>7.0417879021953036</v>
      </c>
    </row>
    <row r="197" spans="1:17" x14ac:dyDescent="0.35">
      <c r="A197">
        <v>500</v>
      </c>
      <c r="B197">
        <f t="shared" si="73"/>
        <v>43.325000000000003</v>
      </c>
      <c r="C197">
        <v>1.4770000000000001</v>
      </c>
      <c r="D197">
        <v>1.4490000000000001</v>
      </c>
      <c r="E197">
        <v>1.4610000000000001</v>
      </c>
      <c r="F197">
        <v>1.4530000000000001</v>
      </c>
      <c r="G197">
        <v>1.4850000000000001</v>
      </c>
      <c r="H197">
        <v>1.4730000000000001</v>
      </c>
      <c r="I197">
        <v>500</v>
      </c>
      <c r="J197" s="1">
        <f t="shared" si="74"/>
        <v>1.4663333333333337</v>
      </c>
      <c r="K197" s="1">
        <f t="shared" si="75"/>
        <v>1.4236104336041762E-2</v>
      </c>
      <c r="L197">
        <f t="shared" si="76"/>
        <v>0.97086412839566438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tabSelected="1" workbookViewId="0">
      <selection activeCell="J6" sqref="J6"/>
    </sheetView>
  </sheetViews>
  <sheetFormatPr defaultRowHeight="14.5" x14ac:dyDescent="0.35"/>
  <sheetData>
    <row r="1" spans="1:6" x14ac:dyDescent="0.35">
      <c r="E1" t="s">
        <v>25</v>
      </c>
    </row>
    <row r="2" spans="1:6" x14ac:dyDescent="0.35">
      <c r="B2" t="s">
        <v>22</v>
      </c>
      <c r="C2" t="s">
        <v>23</v>
      </c>
      <c r="E2" s="3" t="s">
        <v>26</v>
      </c>
      <c r="F2" s="3" t="s">
        <v>23</v>
      </c>
    </row>
    <row r="3" spans="1:6" x14ac:dyDescent="0.35">
      <c r="A3" t="s">
        <v>7</v>
      </c>
      <c r="B3">
        <v>7.9169999999999998</v>
      </c>
      <c r="C3">
        <v>0.17799999999999999</v>
      </c>
      <c r="E3">
        <v>3397.4969999999998</v>
      </c>
      <c r="F3">
        <v>108.46</v>
      </c>
    </row>
    <row r="4" spans="1:6" x14ac:dyDescent="0.35">
      <c r="B4">
        <v>7.1349999999999998</v>
      </c>
      <c r="C4">
        <v>0.16300000000000001</v>
      </c>
      <c r="E4">
        <v>2942.0189999999998</v>
      </c>
      <c r="F4">
        <v>90.835999999999999</v>
      </c>
    </row>
    <row r="5" spans="1:6" x14ac:dyDescent="0.35">
      <c r="B5">
        <v>7.383</v>
      </c>
      <c r="C5">
        <v>0.16600000000000001</v>
      </c>
      <c r="E5">
        <v>3082.114</v>
      </c>
      <c r="F5">
        <v>95.084000000000003</v>
      </c>
    </row>
    <row r="6" spans="1:6" x14ac:dyDescent="0.35">
      <c r="B6">
        <v>7.2510000000000003</v>
      </c>
      <c r="C6">
        <v>0.16400000000000001</v>
      </c>
      <c r="E6">
        <v>3007.069</v>
      </c>
      <c r="F6">
        <v>92.566000000000003</v>
      </c>
    </row>
    <row r="8" spans="1:6" x14ac:dyDescent="0.35">
      <c r="A8" t="s">
        <v>1</v>
      </c>
      <c r="B8">
        <v>5.782</v>
      </c>
      <c r="C8">
        <v>0.13</v>
      </c>
      <c r="E8">
        <v>2232.69</v>
      </c>
      <c r="F8">
        <v>62.13</v>
      </c>
    </row>
    <row r="9" spans="1:6" x14ac:dyDescent="0.35">
      <c r="B9">
        <v>6.5919999999999996</v>
      </c>
      <c r="C9">
        <v>0.156</v>
      </c>
      <c r="E9">
        <v>2634.538</v>
      </c>
      <c r="F9">
        <v>80.385999999999996</v>
      </c>
    </row>
    <row r="10" spans="1:6" x14ac:dyDescent="0.35">
      <c r="B10">
        <v>5.8760000000000003</v>
      </c>
      <c r="C10">
        <v>0.128</v>
      </c>
      <c r="E10">
        <v>2277.8029999999999</v>
      </c>
      <c r="F10">
        <v>61.692999999999998</v>
      </c>
    </row>
    <row r="11" spans="1:6" x14ac:dyDescent="0.35">
      <c r="B11">
        <v>5.6879999999999997</v>
      </c>
      <c r="C11">
        <v>0.125</v>
      </c>
      <c r="E11">
        <v>2187.9560000000001</v>
      </c>
      <c r="F11">
        <v>59.241</v>
      </c>
    </row>
    <row r="13" spans="1:6" x14ac:dyDescent="0.35">
      <c r="A13" t="s">
        <v>8</v>
      </c>
      <c r="B13" s="4">
        <v>6.3630000000000004</v>
      </c>
      <c r="C13">
        <v>0.14399999999999999</v>
      </c>
      <c r="E13">
        <v>2466.6999999999998</v>
      </c>
      <c r="F13">
        <v>71.989999999999995</v>
      </c>
    </row>
    <row r="14" spans="1:6" x14ac:dyDescent="0.35">
      <c r="B14" s="4">
        <v>6.1109999999999998</v>
      </c>
      <c r="C14">
        <v>0.13600000000000001</v>
      </c>
      <c r="E14">
        <v>2343.2330000000002</v>
      </c>
      <c r="F14">
        <v>66.363</v>
      </c>
    </row>
    <row r="15" spans="1:6" x14ac:dyDescent="0.35">
      <c r="B15" s="4">
        <v>6.1550000000000002</v>
      </c>
      <c r="C15">
        <v>0.13500000000000001</v>
      </c>
      <c r="E15">
        <v>2367.6889999999999</v>
      </c>
      <c r="F15">
        <v>66.191999999999993</v>
      </c>
    </row>
    <row r="16" spans="1:6" x14ac:dyDescent="0.35">
      <c r="B16" s="4">
        <v>6.03</v>
      </c>
      <c r="C16">
        <v>0.13700000000000001</v>
      </c>
      <c r="E16">
        <v>2304.3470000000002</v>
      </c>
      <c r="F16">
        <v>66.343000000000004</v>
      </c>
    </row>
    <row r="17" spans="1:6" x14ac:dyDescent="0.35">
      <c r="B17" s="4"/>
    </row>
    <row r="18" spans="1:6" x14ac:dyDescent="0.35">
      <c r="A18" t="s">
        <v>6</v>
      </c>
      <c r="B18" s="4">
        <v>6.0039999999999996</v>
      </c>
      <c r="C18">
        <v>0.13</v>
      </c>
      <c r="E18">
        <v>2374.4070000000002</v>
      </c>
      <c r="F18">
        <v>65.340999999999994</v>
      </c>
    </row>
    <row r="19" spans="1:6" x14ac:dyDescent="0.35">
      <c r="B19" s="4">
        <v>6.3310000000000004</v>
      </c>
      <c r="C19">
        <v>0.13700000000000001</v>
      </c>
      <c r="E19">
        <v>2542.96</v>
      </c>
      <c r="F19">
        <v>71.123000000000005</v>
      </c>
    </row>
    <row r="20" spans="1:6" x14ac:dyDescent="0.35">
      <c r="B20" s="4">
        <v>6.2140000000000004</v>
      </c>
      <c r="C20">
        <v>0.13400000000000001</v>
      </c>
      <c r="E20">
        <v>2481.0360000000001</v>
      </c>
      <c r="F20">
        <v>68.744</v>
      </c>
    </row>
    <row r="21" spans="1:6" x14ac:dyDescent="0.35">
      <c r="B21" s="4">
        <v>6.2229999999999999</v>
      </c>
      <c r="C21">
        <v>0.13400000000000001</v>
      </c>
      <c r="E21">
        <v>2486.1680000000001</v>
      </c>
      <c r="F21">
        <v>68.811000000000007</v>
      </c>
    </row>
    <row r="22" spans="1:6" x14ac:dyDescent="0.35">
      <c r="B22" s="4"/>
    </row>
    <row r="23" spans="1:6" x14ac:dyDescent="0.35">
      <c r="A23" t="s">
        <v>9</v>
      </c>
      <c r="B23" s="4">
        <v>6.3460000000000001</v>
      </c>
      <c r="C23">
        <v>0.14000000000000001</v>
      </c>
      <c r="E23">
        <v>2488.183</v>
      </c>
      <c r="F23">
        <v>67.924000000000007</v>
      </c>
    </row>
    <row r="24" spans="1:6" x14ac:dyDescent="0.35">
      <c r="B24" s="4">
        <v>6.5229999999999997</v>
      </c>
      <c r="C24">
        <v>0.14799999999999999</v>
      </c>
      <c r="E24">
        <v>2573.982</v>
      </c>
      <c r="F24">
        <v>75.073999999999998</v>
      </c>
    </row>
    <row r="25" spans="1:6" x14ac:dyDescent="0.35">
      <c r="B25" s="4">
        <v>6.57</v>
      </c>
      <c r="C25">
        <v>0.14299999999999999</v>
      </c>
      <c r="E25">
        <v>2595.4319999999998</v>
      </c>
      <c r="F25">
        <v>75.073999999999998</v>
      </c>
    </row>
    <row r="26" spans="1:6" x14ac:dyDescent="0.35">
      <c r="B26" s="4">
        <v>6.5679999999999996</v>
      </c>
      <c r="C26">
        <v>0.14299999999999999</v>
      </c>
      <c r="E26">
        <v>2595.4319999999998</v>
      </c>
      <c r="F26">
        <v>75.073999999999998</v>
      </c>
    </row>
    <row r="27" spans="1:6" x14ac:dyDescent="0.35">
      <c r="B27" s="4"/>
      <c r="C27" s="4"/>
    </row>
    <row r="28" spans="1:6" x14ac:dyDescent="0.35">
      <c r="A28" t="s">
        <v>27</v>
      </c>
      <c r="B28">
        <v>6.9880000000000004</v>
      </c>
      <c r="C28">
        <v>0.38200000000000001</v>
      </c>
      <c r="E28">
        <v>3624.6039999999998</v>
      </c>
      <c r="F28">
        <v>305.78899999999999</v>
      </c>
    </row>
    <row r="29" spans="1:6" x14ac:dyDescent="0.35">
      <c r="B29">
        <v>6.468</v>
      </c>
      <c r="C29">
        <v>0.36599999999999999</v>
      </c>
      <c r="E29">
        <v>3227.096</v>
      </c>
      <c r="F29">
        <v>268.08699999999999</v>
      </c>
    </row>
    <row r="30" spans="1:6" x14ac:dyDescent="0.35">
      <c r="B30">
        <v>7.2009999999999996</v>
      </c>
      <c r="C30">
        <v>0.443</v>
      </c>
      <c r="E30">
        <v>3798.1550000000002</v>
      </c>
      <c r="F30">
        <v>368.83699999999999</v>
      </c>
    </row>
    <row r="31" spans="1:6" x14ac:dyDescent="0.35">
      <c r="B31">
        <v>9.49</v>
      </c>
      <c r="C31">
        <v>0.55400000000000005</v>
      </c>
      <c r="E31">
        <v>6270.3360000000002</v>
      </c>
      <c r="F31">
        <v>806.24199999999996</v>
      </c>
    </row>
    <row r="33" spans="1:6" x14ac:dyDescent="0.35">
      <c r="A33" t="s">
        <v>15</v>
      </c>
      <c r="B33">
        <v>7.234</v>
      </c>
      <c r="C33">
        <v>0.158</v>
      </c>
      <c r="E33">
        <v>2986.54</v>
      </c>
      <c r="F33">
        <v>83.085999999999999</v>
      </c>
    </row>
    <row r="34" spans="1:6" x14ac:dyDescent="0.35">
      <c r="B34">
        <v>7.7329999999999997</v>
      </c>
      <c r="C34">
        <v>0.16900000000000001</v>
      </c>
      <c r="E34">
        <v>3254.4059999999999</v>
      </c>
      <c r="F34">
        <v>92.632999999999996</v>
      </c>
    </row>
    <row r="35" spans="1:6" x14ac:dyDescent="0.35">
      <c r="B35">
        <v>7.5579999999999998</v>
      </c>
      <c r="C35">
        <v>0.16300000000000001</v>
      </c>
      <c r="E35">
        <v>3159.1950000000002</v>
      </c>
      <c r="F35">
        <v>88.037000000000006</v>
      </c>
    </row>
    <row r="36" spans="1:6" x14ac:dyDescent="0.35">
      <c r="B36">
        <v>7.335</v>
      </c>
      <c r="C36">
        <v>0.16</v>
      </c>
      <c r="E36">
        <v>3039.8679999999999</v>
      </c>
      <c r="F36">
        <v>84.834999999999994</v>
      </c>
    </row>
    <row r="37" spans="1:6" x14ac:dyDescent="0.35">
      <c r="B37" s="4"/>
      <c r="C37" s="4"/>
    </row>
    <row r="38" spans="1:6" x14ac:dyDescent="0.35">
      <c r="A38" t="s">
        <v>17</v>
      </c>
      <c r="B38">
        <v>6.8369999999999997</v>
      </c>
      <c r="C38">
        <v>0.161</v>
      </c>
      <c r="E38">
        <v>2772.7710000000002</v>
      </c>
      <c r="F38">
        <v>83.811999999999998</v>
      </c>
    </row>
    <row r="39" spans="1:6" x14ac:dyDescent="0.35">
      <c r="B39">
        <v>7.0149999999999997</v>
      </c>
      <c r="C39">
        <v>0.17699999999999999</v>
      </c>
      <c r="E39">
        <v>2866.1709999999998</v>
      </c>
      <c r="F39">
        <v>93.632000000000005</v>
      </c>
    </row>
    <row r="40" spans="1:6" x14ac:dyDescent="0.35">
      <c r="B40">
        <v>7.2510000000000003</v>
      </c>
      <c r="C40">
        <v>0.17100000000000001</v>
      </c>
      <c r="E40">
        <v>2992.36</v>
      </c>
      <c r="F40">
        <v>92.438999999999993</v>
      </c>
    </row>
    <row r="41" spans="1:6" x14ac:dyDescent="0.35">
      <c r="B41">
        <v>6.7720000000000002</v>
      </c>
      <c r="C41">
        <v>0.16300000000000001</v>
      </c>
      <c r="E41">
        <v>2739.0340000000001</v>
      </c>
      <c r="F41">
        <v>84.364000000000004</v>
      </c>
    </row>
    <row r="43" spans="1:6" x14ac:dyDescent="0.35">
      <c r="A43" t="s">
        <v>10</v>
      </c>
      <c r="B43" s="4">
        <v>6.0919999999999996</v>
      </c>
      <c r="C43" s="4">
        <v>0.217</v>
      </c>
      <c r="E43">
        <v>2738.625</v>
      </c>
      <c r="F43">
        <v>144.17099999999999</v>
      </c>
    </row>
    <row r="44" spans="1:6" x14ac:dyDescent="0.35">
      <c r="B44" s="4">
        <v>6.3579999999999997</v>
      </c>
      <c r="C44" s="4">
        <v>0.27800000000000002</v>
      </c>
      <c r="E44">
        <v>2919.63</v>
      </c>
      <c r="F44">
        <v>192.304</v>
      </c>
    </row>
    <row r="45" spans="1:6" x14ac:dyDescent="0.35">
      <c r="B45" s="4">
        <v>5.48</v>
      </c>
      <c r="C45" s="4">
        <v>0.218</v>
      </c>
      <c r="E45">
        <v>2358.2869999999998</v>
      </c>
      <c r="F45">
        <v>130.72399999999999</v>
      </c>
    </row>
    <row r="46" spans="1:6" x14ac:dyDescent="0.35">
      <c r="B46" s="4">
        <v>5.8319999999999999</v>
      </c>
      <c r="C46" s="4">
        <v>0.22700000000000001</v>
      </c>
      <c r="E46">
        <v>2571.944</v>
      </c>
      <c r="F46">
        <v>144.399</v>
      </c>
    </row>
    <row r="48" spans="1:6" x14ac:dyDescent="0.35">
      <c r="A48" t="s">
        <v>11</v>
      </c>
      <c r="B48" s="4">
        <v>6.4329999999999998</v>
      </c>
      <c r="C48">
        <v>0.13800000000000001</v>
      </c>
      <c r="E48">
        <v>2466.7330000000002</v>
      </c>
      <c r="F48">
        <v>64.349000000000004</v>
      </c>
    </row>
    <row r="49" spans="1:6" x14ac:dyDescent="0.35">
      <c r="B49" s="4">
        <v>6.4720000000000004</v>
      </c>
      <c r="C49">
        <v>0.13900000000000001</v>
      </c>
      <c r="E49">
        <v>2481.0329999999999</v>
      </c>
      <c r="F49">
        <v>64.349000000000004</v>
      </c>
    </row>
    <row r="50" spans="1:6" x14ac:dyDescent="0.35">
      <c r="B50" s="4">
        <v>6.5289999999999999</v>
      </c>
      <c r="C50">
        <v>0.14000000000000001</v>
      </c>
      <c r="E50">
        <v>2509.6329999999998</v>
      </c>
      <c r="F50">
        <v>67.924000000000007</v>
      </c>
    </row>
    <row r="51" spans="1:6" x14ac:dyDescent="0.35">
      <c r="B51" s="4">
        <v>6.694</v>
      </c>
      <c r="C51">
        <v>0.14699999999999999</v>
      </c>
      <c r="E51">
        <v>2588.2820000000002</v>
      </c>
      <c r="F51">
        <v>71.498999999999995</v>
      </c>
    </row>
    <row r="53" spans="1:6" x14ac:dyDescent="0.35">
      <c r="A53" t="s">
        <v>18</v>
      </c>
      <c r="B53">
        <v>3.7160000000000002</v>
      </c>
      <c r="C53">
        <v>8.2000000000000003E-2</v>
      </c>
      <c r="E53">
        <v>1358.777</v>
      </c>
      <c r="F53">
        <v>33.883000000000003</v>
      </c>
    </row>
    <row r="54" spans="1:6" x14ac:dyDescent="0.35">
      <c r="B54">
        <v>3.9670000000000001</v>
      </c>
      <c r="C54">
        <v>9.5000000000000001E-2</v>
      </c>
      <c r="E54">
        <v>1463.422</v>
      </c>
      <c r="F54">
        <v>39.963999999999999</v>
      </c>
    </row>
    <row r="55" spans="1:6" x14ac:dyDescent="0.35">
      <c r="B55">
        <v>3.7330000000000001</v>
      </c>
      <c r="C55">
        <v>8.2000000000000003E-2</v>
      </c>
      <c r="E55">
        <v>1365.806</v>
      </c>
      <c r="F55">
        <v>33.923999999999999</v>
      </c>
    </row>
    <row r="56" spans="1:6" x14ac:dyDescent="0.35">
      <c r="B56">
        <v>3.7770000000000001</v>
      </c>
      <c r="C56">
        <v>8.5000000000000006E-2</v>
      </c>
      <c r="E56">
        <v>1384.037</v>
      </c>
      <c r="F56">
        <v>35.274999999999999</v>
      </c>
    </row>
    <row r="58" spans="1:6" x14ac:dyDescent="0.35">
      <c r="A58" t="s">
        <v>19</v>
      </c>
      <c r="B58">
        <v>1.6950000000000001</v>
      </c>
      <c r="C58">
        <v>4.1000000000000002E-2</v>
      </c>
      <c r="E58">
        <v>574.52</v>
      </c>
      <c r="F58">
        <v>14.585000000000001</v>
      </c>
    </row>
    <row r="59" spans="1:6" x14ac:dyDescent="0.35">
      <c r="B59">
        <v>1.4810000000000001</v>
      </c>
      <c r="C59">
        <v>3.6999999999999998E-2</v>
      </c>
      <c r="E59">
        <v>498.81900000000002</v>
      </c>
      <c r="F59">
        <v>13.016</v>
      </c>
    </row>
    <row r="60" spans="1:6" x14ac:dyDescent="0.35">
      <c r="B60">
        <v>1.7689999999999999</v>
      </c>
      <c r="C60">
        <v>4.1000000000000002E-2</v>
      </c>
      <c r="E60">
        <v>600.89499999999998</v>
      </c>
      <c r="F60">
        <v>14.641</v>
      </c>
    </row>
    <row r="61" spans="1:6" x14ac:dyDescent="0.35">
      <c r="B61">
        <v>1.7250000000000001</v>
      </c>
      <c r="C61">
        <v>0.05</v>
      </c>
      <c r="E61">
        <v>585.20100000000002</v>
      </c>
      <c r="F61">
        <v>17.814</v>
      </c>
    </row>
    <row r="63" spans="1:6" x14ac:dyDescent="0.35">
      <c r="A63" t="s">
        <v>12</v>
      </c>
      <c r="B63">
        <v>4.5410000000000004</v>
      </c>
      <c r="C63">
        <v>0.104</v>
      </c>
      <c r="E63">
        <v>1710.268</v>
      </c>
      <c r="F63">
        <v>46.448</v>
      </c>
    </row>
    <row r="64" spans="1:6" x14ac:dyDescent="0.35">
      <c r="B64">
        <v>4.5359999999999996</v>
      </c>
      <c r="C64">
        <v>0.10100000000000001</v>
      </c>
      <c r="E64">
        <v>1708.0350000000001</v>
      </c>
      <c r="F64">
        <v>45.088999999999999</v>
      </c>
    </row>
    <row r="65" spans="1:6" x14ac:dyDescent="0.35">
      <c r="B65">
        <v>4.6859999999999999</v>
      </c>
      <c r="C65">
        <v>0.107</v>
      </c>
      <c r="E65">
        <v>1775.4269999999999</v>
      </c>
      <c r="F65">
        <v>48.383000000000003</v>
      </c>
    </row>
    <row r="66" spans="1:6" x14ac:dyDescent="0.35">
      <c r="B66">
        <v>5.0229999999999997</v>
      </c>
      <c r="C66">
        <v>0.113</v>
      </c>
      <c r="E66">
        <v>1930.057</v>
      </c>
      <c r="F66">
        <v>52.62</v>
      </c>
    </row>
    <row r="68" spans="1:6" x14ac:dyDescent="0.35">
      <c r="A68" t="s">
        <v>13</v>
      </c>
      <c r="B68">
        <v>6.9329999999999998</v>
      </c>
      <c r="C68">
        <v>0.14899999999999999</v>
      </c>
      <c r="E68">
        <v>2813.1619999999998</v>
      </c>
      <c r="F68">
        <v>74.135999999999996</v>
      </c>
    </row>
    <row r="69" spans="1:6" x14ac:dyDescent="0.35">
      <c r="B69">
        <v>7.3470000000000004</v>
      </c>
      <c r="C69">
        <v>0.16300000000000001</v>
      </c>
      <c r="E69">
        <v>3022.1469999999999</v>
      </c>
      <c r="F69">
        <v>83.492000000000004</v>
      </c>
    </row>
    <row r="70" spans="1:6" x14ac:dyDescent="0.35">
      <c r="B70">
        <v>7.1769999999999996</v>
      </c>
      <c r="C70">
        <v>0.156</v>
      </c>
      <c r="E70">
        <v>2935.5970000000002</v>
      </c>
      <c r="F70">
        <v>78.950999999999993</v>
      </c>
    </row>
    <row r="71" spans="1:6" x14ac:dyDescent="0.35">
      <c r="B71">
        <v>7.2279999999999998</v>
      </c>
      <c r="C71">
        <v>0.158</v>
      </c>
      <c r="E71">
        <v>2961.453</v>
      </c>
      <c r="F71">
        <v>80.251000000000005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SGC</vt:lpstr>
      <vt:lpstr>LnTn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2022-11-29T07:56:17Z</dcterms:created>
  <dcterms:modified xsi:type="dcterms:W3CDTF">2023-01-26T06:10:09Z</dcterms:modified>
</cp:coreProperties>
</file>