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urvimadnani/Desktop/COMP 2034/"/>
    </mc:Choice>
  </mc:AlternateContent>
  <xr:revisionPtr revIDLastSave="0" documentId="8_{2E8921AA-97B0-8146-BC0E-EF2533B487CD}" xr6:coauthVersionLast="47" xr6:coauthVersionMax="47" xr10:uidLastSave="{00000000-0000-0000-0000-000000000000}"/>
  <bookViews>
    <workbookView xWindow="0" yWindow="500" windowWidth="33600" windowHeight="19220" xr2:uid="{00000000-000D-0000-FFFF-FFFF00000000}"/>
  </bookViews>
  <sheets>
    <sheet name="RSI" sheetId="1" r:id="rId1"/>
    <sheet name="Analysi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8" i="1" l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7" i="1"/>
  <c r="R8" i="1"/>
  <c r="R9" i="1" s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R21" i="1" s="1"/>
  <c r="R22" i="1" s="1"/>
  <c r="R23" i="1" s="1"/>
  <c r="R24" i="1" s="1"/>
  <c r="R25" i="1" s="1"/>
  <c r="R26" i="1" s="1"/>
  <c r="R27" i="1" s="1"/>
  <c r="R28" i="1" s="1"/>
  <c r="R29" i="1" s="1"/>
  <c r="R30" i="1" s="1"/>
  <c r="R31" i="1" s="1"/>
  <c r="R32" i="1" s="1"/>
  <c r="R33" i="1" s="1"/>
  <c r="R34" i="1" s="1"/>
  <c r="R35" i="1" s="1"/>
  <c r="R36" i="1" s="1"/>
  <c r="R37" i="1" s="1"/>
  <c r="R38" i="1" s="1"/>
  <c r="R39" i="1" s="1"/>
  <c r="R40" i="1" s="1"/>
  <c r="R41" i="1" s="1"/>
  <c r="R42" i="1" s="1"/>
  <c r="R43" i="1" s="1"/>
  <c r="R44" i="1" s="1"/>
  <c r="R45" i="1" s="1"/>
  <c r="R46" i="1" s="1"/>
  <c r="R47" i="1" s="1"/>
  <c r="R48" i="1" s="1"/>
  <c r="R49" i="1" s="1"/>
  <c r="R50" i="1" s="1"/>
  <c r="R51" i="1" s="1"/>
  <c r="R52" i="1" s="1"/>
  <c r="R53" i="1" s="1"/>
  <c r="R54" i="1" s="1"/>
  <c r="R55" i="1" s="1"/>
  <c r="R56" i="1" s="1"/>
  <c r="R57" i="1" s="1"/>
  <c r="R58" i="1" s="1"/>
  <c r="R59" i="1" s="1"/>
  <c r="R60" i="1" s="1"/>
  <c r="R61" i="1" s="1"/>
  <c r="R62" i="1" s="1"/>
  <c r="R63" i="1" s="1"/>
  <c r="R64" i="1" s="1"/>
  <c r="R65" i="1" s="1"/>
  <c r="R66" i="1" s="1"/>
  <c r="R67" i="1" s="1"/>
  <c r="R68" i="1" s="1"/>
  <c r="R69" i="1" s="1"/>
  <c r="R70" i="1" s="1"/>
  <c r="R71" i="1" s="1"/>
  <c r="R72" i="1" s="1"/>
  <c r="R73" i="1" s="1"/>
  <c r="R74" i="1" s="1"/>
  <c r="R75" i="1" s="1"/>
  <c r="R76" i="1" s="1"/>
  <c r="R77" i="1" s="1"/>
  <c r="R78" i="1" s="1"/>
  <c r="R79" i="1" s="1"/>
  <c r="R80" i="1" s="1"/>
  <c r="R81" i="1" s="1"/>
  <c r="R82" i="1" s="1"/>
  <c r="R83" i="1" s="1"/>
  <c r="R84" i="1" s="1"/>
  <c r="R85" i="1" s="1"/>
  <c r="R86" i="1" s="1"/>
  <c r="R87" i="1" s="1"/>
  <c r="R88" i="1" s="1"/>
  <c r="R89" i="1" s="1"/>
  <c r="R90" i="1" s="1"/>
  <c r="R91" i="1" s="1"/>
  <c r="R92" i="1" s="1"/>
  <c r="R93" i="1" s="1"/>
  <c r="R94" i="1" s="1"/>
  <c r="R95" i="1" s="1"/>
  <c r="R96" i="1" s="1"/>
  <c r="R97" i="1" s="1"/>
  <c r="R98" i="1" s="1"/>
  <c r="R99" i="1" s="1"/>
  <c r="R100" i="1" s="1"/>
  <c r="R101" i="1" s="1"/>
  <c r="R102" i="1" s="1"/>
  <c r="R103" i="1" s="1"/>
  <c r="R104" i="1" s="1"/>
  <c r="R105" i="1" s="1"/>
  <c r="R106" i="1" s="1"/>
  <c r="R107" i="1" s="1"/>
  <c r="R108" i="1" s="1"/>
  <c r="R109" i="1" s="1"/>
  <c r="R110" i="1" s="1"/>
  <c r="R111" i="1" s="1"/>
  <c r="R112" i="1" s="1"/>
  <c r="R113" i="1" s="1"/>
  <c r="R114" i="1" s="1"/>
  <c r="R115" i="1" s="1"/>
  <c r="R116" i="1" s="1"/>
  <c r="R117" i="1" s="1"/>
  <c r="R118" i="1" s="1"/>
  <c r="R119" i="1" s="1"/>
  <c r="R120" i="1" s="1"/>
  <c r="R121" i="1" s="1"/>
  <c r="R122" i="1" s="1"/>
  <c r="R123" i="1" s="1"/>
  <c r="R124" i="1" s="1"/>
  <c r="R125" i="1" s="1"/>
  <c r="R126" i="1" s="1"/>
  <c r="R127" i="1" s="1"/>
  <c r="R128" i="1" s="1"/>
  <c r="R129" i="1" s="1"/>
  <c r="R130" i="1" s="1"/>
  <c r="R131" i="1" s="1"/>
  <c r="R132" i="1" s="1"/>
  <c r="R133" i="1" s="1"/>
  <c r="R134" i="1" s="1"/>
  <c r="R135" i="1" s="1"/>
  <c r="R136" i="1" s="1"/>
  <c r="R137" i="1" s="1"/>
  <c r="R138" i="1" s="1"/>
  <c r="R139" i="1" s="1"/>
  <c r="R140" i="1" s="1"/>
  <c r="R141" i="1" s="1"/>
  <c r="R142" i="1" s="1"/>
  <c r="R143" i="1" s="1"/>
  <c r="R144" i="1" s="1"/>
  <c r="R145" i="1" s="1"/>
  <c r="R146" i="1" s="1"/>
  <c r="R147" i="1" s="1"/>
  <c r="R148" i="1" s="1"/>
  <c r="R149" i="1" s="1"/>
  <c r="R150" i="1" s="1"/>
  <c r="R151" i="1" s="1"/>
  <c r="R152" i="1" s="1"/>
  <c r="R153" i="1" s="1"/>
  <c r="R154" i="1" s="1"/>
  <c r="R155" i="1" s="1"/>
  <c r="R156" i="1" s="1"/>
  <c r="R157" i="1" s="1"/>
  <c r="R158" i="1" s="1"/>
  <c r="R159" i="1" s="1"/>
  <c r="R160" i="1" s="1"/>
  <c r="R161" i="1" s="1"/>
  <c r="R162" i="1" s="1"/>
  <c r="R163" i="1" s="1"/>
  <c r="R164" i="1" s="1"/>
  <c r="R165" i="1" s="1"/>
  <c r="R166" i="1" s="1"/>
  <c r="R167" i="1" s="1"/>
  <c r="R168" i="1" s="1"/>
  <c r="R169" i="1" s="1"/>
  <c r="R170" i="1" s="1"/>
  <c r="R171" i="1" s="1"/>
  <c r="R172" i="1" s="1"/>
  <c r="R173" i="1" s="1"/>
  <c r="R174" i="1" s="1"/>
  <c r="R175" i="1" s="1"/>
  <c r="R176" i="1" s="1"/>
  <c r="R177" i="1" s="1"/>
  <c r="R178" i="1" s="1"/>
  <c r="R179" i="1" s="1"/>
  <c r="R180" i="1" s="1"/>
  <c r="R181" i="1" s="1"/>
  <c r="R182" i="1" s="1"/>
  <c r="R183" i="1" s="1"/>
  <c r="R184" i="1" s="1"/>
  <c r="R185" i="1" s="1"/>
  <c r="R186" i="1" s="1"/>
  <c r="R187" i="1" s="1"/>
  <c r="R188" i="1" s="1"/>
  <c r="R189" i="1" s="1"/>
  <c r="R190" i="1" s="1"/>
  <c r="R191" i="1" s="1"/>
  <c r="R192" i="1" s="1"/>
  <c r="R193" i="1" s="1"/>
  <c r="R194" i="1" s="1"/>
  <c r="R195" i="1" s="1"/>
  <c r="R196" i="1" s="1"/>
  <c r="R197" i="1" s="1"/>
  <c r="R198" i="1" s="1"/>
  <c r="R199" i="1" s="1"/>
  <c r="R200" i="1" s="1"/>
  <c r="R201" i="1" s="1"/>
  <c r="R202" i="1" s="1"/>
  <c r="R203" i="1" s="1"/>
  <c r="R204" i="1" s="1"/>
  <c r="R205" i="1" s="1"/>
  <c r="R206" i="1" s="1"/>
  <c r="R207" i="1" s="1"/>
  <c r="R208" i="1" s="1"/>
  <c r="R209" i="1" s="1"/>
  <c r="R210" i="1" s="1"/>
  <c r="R211" i="1" s="1"/>
  <c r="R212" i="1" s="1"/>
  <c r="R213" i="1" s="1"/>
  <c r="R214" i="1" s="1"/>
  <c r="R215" i="1" s="1"/>
  <c r="R216" i="1" s="1"/>
  <c r="R217" i="1" s="1"/>
  <c r="R218" i="1" s="1"/>
  <c r="R219" i="1" s="1"/>
  <c r="R220" i="1" s="1"/>
  <c r="R221" i="1" s="1"/>
  <c r="R222" i="1" s="1"/>
  <c r="R223" i="1" s="1"/>
  <c r="R224" i="1" s="1"/>
  <c r="R225" i="1" s="1"/>
  <c r="R226" i="1" s="1"/>
  <c r="R227" i="1" s="1"/>
  <c r="R228" i="1" s="1"/>
  <c r="R229" i="1" s="1"/>
  <c r="R230" i="1" s="1"/>
  <c r="R231" i="1" s="1"/>
  <c r="R232" i="1" s="1"/>
  <c r="R233" i="1" s="1"/>
  <c r="R234" i="1" s="1"/>
  <c r="R235" i="1" s="1"/>
  <c r="R236" i="1" s="1"/>
  <c r="R237" i="1" s="1"/>
  <c r="R238" i="1" s="1"/>
  <c r="R239" i="1" s="1"/>
  <c r="R240" i="1" s="1"/>
  <c r="R241" i="1" s="1"/>
  <c r="R242" i="1" s="1"/>
  <c r="R243" i="1" s="1"/>
  <c r="R244" i="1" s="1"/>
  <c r="R245" i="1" s="1"/>
  <c r="R246" i="1" s="1"/>
  <c r="R247" i="1" s="1"/>
  <c r="R248" i="1" s="1"/>
  <c r="R249" i="1" s="1"/>
  <c r="R250" i="1" s="1"/>
  <c r="R251" i="1" s="1"/>
  <c r="R252" i="1" s="1"/>
  <c r="R253" i="1" s="1"/>
  <c r="R254" i="1" s="1"/>
  <c r="R255" i="1" s="1"/>
  <c r="R256" i="1" s="1"/>
  <c r="R257" i="1" s="1"/>
  <c r="K257" i="1"/>
  <c r="L257" i="1"/>
  <c r="K8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8" i="1"/>
  <c r="C4" i="1"/>
  <c r="B4" i="1"/>
  <c r="B3" i="1"/>
  <c r="C3" i="1"/>
  <c r="M22" i="1" l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F3" i="1"/>
  <c r="F4" i="1" s="1"/>
  <c r="N22" i="1"/>
  <c r="N23" i="1" s="1"/>
  <c r="N24" i="1" l="1"/>
  <c r="O23" i="1"/>
  <c r="P23" i="1" s="1"/>
  <c r="O22" i="1"/>
  <c r="P22" i="1" s="1"/>
  <c r="Q22" i="1" l="1"/>
  <c r="Q23" i="1"/>
  <c r="N25" i="1"/>
  <c r="O24" i="1"/>
  <c r="P24" i="1" s="1"/>
  <c r="Q24" i="1" l="1"/>
  <c r="N26" i="1"/>
  <c r="O25" i="1"/>
  <c r="P25" i="1" s="1"/>
  <c r="Q25" i="1" l="1"/>
  <c r="N27" i="1"/>
  <c r="O26" i="1"/>
  <c r="P26" i="1" s="1"/>
  <c r="Q26" i="1" l="1"/>
  <c r="N28" i="1"/>
  <c r="O27" i="1"/>
  <c r="P27" i="1" s="1"/>
  <c r="Q27" i="1" l="1"/>
  <c r="N29" i="1"/>
  <c r="O28" i="1"/>
  <c r="P28" i="1" s="1"/>
  <c r="Q28" i="1" l="1"/>
  <c r="N30" i="1"/>
  <c r="O29" i="1"/>
  <c r="P29" i="1" s="1"/>
  <c r="Q29" i="1" l="1"/>
  <c r="N31" i="1"/>
  <c r="O30" i="1"/>
  <c r="P30" i="1" l="1"/>
  <c r="Q30" i="1" s="1"/>
  <c r="N32" i="1"/>
  <c r="O31" i="1"/>
  <c r="P31" i="1" l="1"/>
  <c r="Q31" i="1" s="1"/>
  <c r="N33" i="1"/>
  <c r="O32" i="1"/>
  <c r="P32" i="1" s="1"/>
  <c r="Q32" i="1" l="1"/>
  <c r="N34" i="1"/>
  <c r="O33" i="1"/>
  <c r="P33" i="1" l="1"/>
  <c r="Q33" i="1" s="1"/>
  <c r="N35" i="1"/>
  <c r="O34" i="1"/>
  <c r="P34" i="1" l="1"/>
  <c r="Q34" i="1" s="1"/>
  <c r="N36" i="1"/>
  <c r="O35" i="1"/>
  <c r="P35" i="1" l="1"/>
  <c r="Q35" i="1" s="1"/>
  <c r="O36" i="1"/>
  <c r="N37" i="1"/>
  <c r="P36" i="1" l="1"/>
  <c r="Q36" i="1" s="1"/>
  <c r="O37" i="1"/>
  <c r="N38" i="1"/>
  <c r="P37" i="1" l="1"/>
  <c r="Q37" i="1" s="1"/>
  <c r="N39" i="1"/>
  <c r="O38" i="1"/>
  <c r="P38" i="1" l="1"/>
  <c r="Q38" i="1" s="1"/>
  <c r="N40" i="1"/>
  <c r="O39" i="1"/>
  <c r="P39" i="1" l="1"/>
  <c r="Q39" i="1" s="1"/>
  <c r="N41" i="1"/>
  <c r="O40" i="1"/>
  <c r="P40" i="1" l="1"/>
  <c r="Q40" i="1" s="1"/>
  <c r="N42" i="1"/>
  <c r="O41" i="1"/>
  <c r="P41" i="1" l="1"/>
  <c r="Q41" i="1" s="1"/>
  <c r="N43" i="1"/>
  <c r="O42" i="1"/>
  <c r="P42" i="1" l="1"/>
  <c r="Q42" i="1" s="1"/>
  <c r="N44" i="1"/>
  <c r="O43" i="1"/>
  <c r="P43" i="1" l="1"/>
  <c r="Q43" i="1" s="1"/>
  <c r="N45" i="1"/>
  <c r="O44" i="1"/>
  <c r="P44" i="1" l="1"/>
  <c r="Q44" i="1" s="1"/>
  <c r="N46" i="1"/>
  <c r="O45" i="1"/>
  <c r="P45" i="1" l="1"/>
  <c r="Q45" i="1" s="1"/>
  <c r="N47" i="1"/>
  <c r="O46" i="1"/>
  <c r="P46" i="1" l="1"/>
  <c r="Q46" i="1" s="1"/>
  <c r="N48" i="1"/>
  <c r="O47" i="1"/>
  <c r="P47" i="1" l="1"/>
  <c r="Q47" i="1" s="1"/>
  <c r="N49" i="1"/>
  <c r="O48" i="1"/>
  <c r="P48" i="1" l="1"/>
  <c r="Q48" i="1" s="1"/>
  <c r="N50" i="1"/>
  <c r="O49" i="1"/>
  <c r="P49" i="1" l="1"/>
  <c r="Q49" i="1" s="1"/>
  <c r="N51" i="1"/>
  <c r="O50" i="1"/>
  <c r="P50" i="1" l="1"/>
  <c r="Q50" i="1" s="1"/>
  <c r="N52" i="1"/>
  <c r="O51" i="1"/>
  <c r="P51" i="1" l="1"/>
  <c r="Q51" i="1" s="1"/>
  <c r="N53" i="1"/>
  <c r="O52" i="1"/>
  <c r="P52" i="1" l="1"/>
  <c r="Q52" i="1" s="1"/>
  <c r="N54" i="1"/>
  <c r="O53" i="1"/>
  <c r="P53" i="1" l="1"/>
  <c r="Q53" i="1" s="1"/>
  <c r="N55" i="1"/>
  <c r="O54" i="1"/>
  <c r="P54" i="1" l="1"/>
  <c r="Q54" i="1" s="1"/>
  <c r="N56" i="1"/>
  <c r="O55" i="1"/>
  <c r="P55" i="1" l="1"/>
  <c r="Q55" i="1" s="1"/>
  <c r="N57" i="1"/>
  <c r="O56" i="1"/>
  <c r="P56" i="1" l="1"/>
  <c r="Q56" i="1" s="1"/>
  <c r="N58" i="1"/>
  <c r="O57" i="1"/>
  <c r="P57" i="1" l="1"/>
  <c r="Q57" i="1" s="1"/>
  <c r="N59" i="1"/>
  <c r="O58" i="1"/>
  <c r="P58" i="1" l="1"/>
  <c r="Q58" i="1" s="1"/>
  <c r="N60" i="1"/>
  <c r="O59" i="1"/>
  <c r="P59" i="1" l="1"/>
  <c r="Q59" i="1" s="1"/>
  <c r="N61" i="1"/>
  <c r="O60" i="1"/>
  <c r="P60" i="1" l="1"/>
  <c r="Q60" i="1" s="1"/>
  <c r="N62" i="1"/>
  <c r="O61" i="1"/>
  <c r="P61" i="1" l="1"/>
  <c r="Q61" i="1" s="1"/>
  <c r="N63" i="1"/>
  <c r="O62" i="1"/>
  <c r="P62" i="1" l="1"/>
  <c r="Q62" i="1" s="1"/>
  <c r="N64" i="1"/>
  <c r="O63" i="1"/>
  <c r="P63" i="1" l="1"/>
  <c r="Q63" i="1" s="1"/>
  <c r="N65" i="1"/>
  <c r="O64" i="1"/>
  <c r="P64" i="1" l="1"/>
  <c r="Q64" i="1" s="1"/>
  <c r="N66" i="1"/>
  <c r="O65" i="1"/>
  <c r="P65" i="1" l="1"/>
  <c r="Q65" i="1" s="1"/>
  <c r="N67" i="1"/>
  <c r="O66" i="1"/>
  <c r="P66" i="1" l="1"/>
  <c r="Q66" i="1" s="1"/>
  <c r="N68" i="1"/>
  <c r="O67" i="1"/>
  <c r="P67" i="1" l="1"/>
  <c r="Q67" i="1" s="1"/>
  <c r="N69" i="1"/>
  <c r="O68" i="1"/>
  <c r="P68" i="1" l="1"/>
  <c r="Q68" i="1" s="1"/>
  <c r="N70" i="1"/>
  <c r="O69" i="1"/>
  <c r="P69" i="1" l="1"/>
  <c r="Q69" i="1" s="1"/>
  <c r="N71" i="1"/>
  <c r="O70" i="1"/>
  <c r="P70" i="1" l="1"/>
  <c r="Q70" i="1" s="1"/>
  <c r="N72" i="1"/>
  <c r="O71" i="1"/>
  <c r="P71" i="1" l="1"/>
  <c r="Q71" i="1" s="1"/>
  <c r="N73" i="1"/>
  <c r="O72" i="1"/>
  <c r="P72" i="1" l="1"/>
  <c r="Q72" i="1" s="1"/>
  <c r="N74" i="1"/>
  <c r="O73" i="1"/>
  <c r="P73" i="1" l="1"/>
  <c r="Q73" i="1" s="1"/>
  <c r="N75" i="1"/>
  <c r="O74" i="1"/>
  <c r="P74" i="1" l="1"/>
  <c r="Q74" i="1" s="1"/>
  <c r="N76" i="1"/>
  <c r="O75" i="1"/>
  <c r="P75" i="1" l="1"/>
  <c r="Q75" i="1" s="1"/>
  <c r="N77" i="1"/>
  <c r="O76" i="1"/>
  <c r="P76" i="1" l="1"/>
  <c r="Q76" i="1" s="1"/>
  <c r="N78" i="1"/>
  <c r="O77" i="1"/>
  <c r="P77" i="1" l="1"/>
  <c r="Q77" i="1" s="1"/>
  <c r="N79" i="1"/>
  <c r="O78" i="1"/>
  <c r="P78" i="1" l="1"/>
  <c r="Q78" i="1" s="1"/>
  <c r="N80" i="1"/>
  <c r="O79" i="1"/>
  <c r="P79" i="1" l="1"/>
  <c r="Q79" i="1" s="1"/>
  <c r="N81" i="1"/>
  <c r="O80" i="1"/>
  <c r="P80" i="1" l="1"/>
  <c r="Q80" i="1" s="1"/>
  <c r="N82" i="1"/>
  <c r="O81" i="1"/>
  <c r="P81" i="1" l="1"/>
  <c r="Q81" i="1" s="1"/>
  <c r="N83" i="1"/>
  <c r="O82" i="1"/>
  <c r="P82" i="1" l="1"/>
  <c r="Q82" i="1" s="1"/>
  <c r="N84" i="1"/>
  <c r="O83" i="1"/>
  <c r="P83" i="1" l="1"/>
  <c r="Q83" i="1" s="1"/>
  <c r="N85" i="1"/>
  <c r="O84" i="1"/>
  <c r="P84" i="1" l="1"/>
  <c r="Q84" i="1" s="1"/>
  <c r="N86" i="1"/>
  <c r="O85" i="1"/>
  <c r="P85" i="1" l="1"/>
  <c r="Q85" i="1" s="1"/>
  <c r="N87" i="1"/>
  <c r="O86" i="1"/>
  <c r="P86" i="1" l="1"/>
  <c r="Q86" i="1" s="1"/>
  <c r="N88" i="1"/>
  <c r="O87" i="1"/>
  <c r="P87" i="1" l="1"/>
  <c r="Q87" i="1" s="1"/>
  <c r="N89" i="1"/>
  <c r="O88" i="1"/>
  <c r="P88" i="1" l="1"/>
  <c r="Q88" i="1" s="1"/>
  <c r="N90" i="1"/>
  <c r="O89" i="1"/>
  <c r="P89" i="1" l="1"/>
  <c r="Q89" i="1" s="1"/>
  <c r="N91" i="1"/>
  <c r="O90" i="1"/>
  <c r="P90" i="1" l="1"/>
  <c r="Q90" i="1" s="1"/>
  <c r="N92" i="1"/>
  <c r="O91" i="1"/>
  <c r="P91" i="1" l="1"/>
  <c r="Q91" i="1" s="1"/>
  <c r="N93" i="1"/>
  <c r="O92" i="1"/>
  <c r="P92" i="1" l="1"/>
  <c r="Q92" i="1" s="1"/>
  <c r="N94" i="1"/>
  <c r="O93" i="1"/>
  <c r="P93" i="1" l="1"/>
  <c r="Q93" i="1" s="1"/>
  <c r="N95" i="1"/>
  <c r="O94" i="1"/>
  <c r="P94" i="1" l="1"/>
  <c r="Q94" i="1" s="1"/>
  <c r="N96" i="1"/>
  <c r="O95" i="1"/>
  <c r="P95" i="1" l="1"/>
  <c r="Q95" i="1" s="1"/>
  <c r="N97" i="1"/>
  <c r="O96" i="1"/>
  <c r="P96" i="1" l="1"/>
  <c r="Q96" i="1" s="1"/>
  <c r="N98" i="1"/>
  <c r="O97" i="1"/>
  <c r="P97" i="1" l="1"/>
  <c r="Q97" i="1" s="1"/>
  <c r="N99" i="1"/>
  <c r="O98" i="1"/>
  <c r="P98" i="1" l="1"/>
  <c r="Q98" i="1" s="1"/>
  <c r="N100" i="1"/>
  <c r="O99" i="1"/>
  <c r="P99" i="1" l="1"/>
  <c r="Q99" i="1" s="1"/>
  <c r="N101" i="1"/>
  <c r="O100" i="1"/>
  <c r="P100" i="1" l="1"/>
  <c r="Q100" i="1" s="1"/>
  <c r="N102" i="1"/>
  <c r="O101" i="1"/>
  <c r="P101" i="1" l="1"/>
  <c r="Q101" i="1" s="1"/>
  <c r="N103" i="1"/>
  <c r="O102" i="1"/>
  <c r="P102" i="1" l="1"/>
  <c r="Q102" i="1" s="1"/>
  <c r="N104" i="1"/>
  <c r="O103" i="1"/>
  <c r="P103" i="1" l="1"/>
  <c r="Q103" i="1" s="1"/>
  <c r="N105" i="1"/>
  <c r="O104" i="1"/>
  <c r="P104" i="1" l="1"/>
  <c r="Q104" i="1" s="1"/>
  <c r="N106" i="1"/>
  <c r="O105" i="1"/>
  <c r="P105" i="1" l="1"/>
  <c r="Q105" i="1" s="1"/>
  <c r="N107" i="1"/>
  <c r="O106" i="1"/>
  <c r="P106" i="1" l="1"/>
  <c r="Q106" i="1" s="1"/>
  <c r="N108" i="1"/>
  <c r="O107" i="1"/>
  <c r="P107" i="1" l="1"/>
  <c r="Q107" i="1" s="1"/>
  <c r="N109" i="1"/>
  <c r="O108" i="1"/>
  <c r="P108" i="1" l="1"/>
  <c r="Q108" i="1" s="1"/>
  <c r="N110" i="1"/>
  <c r="O109" i="1"/>
  <c r="P109" i="1" l="1"/>
  <c r="Q109" i="1" s="1"/>
  <c r="N111" i="1"/>
  <c r="O110" i="1"/>
  <c r="P110" i="1" l="1"/>
  <c r="Q110" i="1" s="1"/>
  <c r="N112" i="1"/>
  <c r="O111" i="1"/>
  <c r="P111" i="1" l="1"/>
  <c r="Q111" i="1" s="1"/>
  <c r="N113" i="1"/>
  <c r="O112" i="1"/>
  <c r="P112" i="1" l="1"/>
  <c r="Q112" i="1" s="1"/>
  <c r="N114" i="1"/>
  <c r="O113" i="1"/>
  <c r="P113" i="1" l="1"/>
  <c r="Q113" i="1" s="1"/>
  <c r="N115" i="1"/>
  <c r="O114" i="1"/>
  <c r="P114" i="1" l="1"/>
  <c r="Q114" i="1" s="1"/>
  <c r="N116" i="1"/>
  <c r="O115" i="1"/>
  <c r="P115" i="1" l="1"/>
  <c r="Q115" i="1" s="1"/>
  <c r="N117" i="1"/>
  <c r="O116" i="1"/>
  <c r="P116" i="1" l="1"/>
  <c r="Q116" i="1" s="1"/>
  <c r="N118" i="1"/>
  <c r="O117" i="1"/>
  <c r="P117" i="1" l="1"/>
  <c r="Q117" i="1" s="1"/>
  <c r="N119" i="1"/>
  <c r="O118" i="1"/>
  <c r="P118" i="1" l="1"/>
  <c r="Q118" i="1" s="1"/>
  <c r="N120" i="1"/>
  <c r="O119" i="1"/>
  <c r="P119" i="1" l="1"/>
  <c r="Q119" i="1" s="1"/>
  <c r="N121" i="1"/>
  <c r="O120" i="1"/>
  <c r="P120" i="1" l="1"/>
  <c r="Q120" i="1" s="1"/>
  <c r="N122" i="1"/>
  <c r="O121" i="1"/>
  <c r="P121" i="1" l="1"/>
  <c r="Q121" i="1" s="1"/>
  <c r="N123" i="1"/>
  <c r="O122" i="1"/>
  <c r="P122" i="1" l="1"/>
  <c r="Q122" i="1" s="1"/>
  <c r="N124" i="1"/>
  <c r="O123" i="1"/>
  <c r="P123" i="1" l="1"/>
  <c r="Q123" i="1" s="1"/>
  <c r="N125" i="1"/>
  <c r="O124" i="1"/>
  <c r="P124" i="1" l="1"/>
  <c r="Q124" i="1" s="1"/>
  <c r="N126" i="1"/>
  <c r="O125" i="1"/>
  <c r="P125" i="1" l="1"/>
  <c r="Q125" i="1" s="1"/>
  <c r="N127" i="1"/>
  <c r="O126" i="1"/>
  <c r="P126" i="1" l="1"/>
  <c r="Q126" i="1" s="1"/>
  <c r="N128" i="1"/>
  <c r="O127" i="1"/>
  <c r="P127" i="1" l="1"/>
  <c r="Q127" i="1" s="1"/>
  <c r="N129" i="1"/>
  <c r="O128" i="1"/>
  <c r="P128" i="1" l="1"/>
  <c r="Q128" i="1" s="1"/>
  <c r="N130" i="1"/>
  <c r="O129" i="1"/>
  <c r="P129" i="1" l="1"/>
  <c r="Q129" i="1" s="1"/>
  <c r="N131" i="1"/>
  <c r="O130" i="1"/>
  <c r="P130" i="1" l="1"/>
  <c r="Q130" i="1" s="1"/>
  <c r="N132" i="1"/>
  <c r="O131" i="1"/>
  <c r="P131" i="1" l="1"/>
  <c r="Q131" i="1" s="1"/>
  <c r="N133" i="1"/>
  <c r="O132" i="1"/>
  <c r="P132" i="1" l="1"/>
  <c r="Q132" i="1" s="1"/>
  <c r="N134" i="1"/>
  <c r="O133" i="1"/>
  <c r="P133" i="1" l="1"/>
  <c r="Q133" i="1" s="1"/>
  <c r="N135" i="1"/>
  <c r="O134" i="1"/>
  <c r="P134" i="1" l="1"/>
  <c r="Q134" i="1" s="1"/>
  <c r="N136" i="1"/>
  <c r="O135" i="1"/>
  <c r="P135" i="1" l="1"/>
  <c r="Q135" i="1" s="1"/>
  <c r="N137" i="1"/>
  <c r="O136" i="1"/>
  <c r="P136" i="1" l="1"/>
  <c r="Q136" i="1" s="1"/>
  <c r="N138" i="1"/>
  <c r="O137" i="1"/>
  <c r="P137" i="1" l="1"/>
  <c r="Q137" i="1" s="1"/>
  <c r="N139" i="1"/>
  <c r="O138" i="1"/>
  <c r="P138" i="1" l="1"/>
  <c r="Q138" i="1" s="1"/>
  <c r="N140" i="1"/>
  <c r="O139" i="1"/>
  <c r="P139" i="1" l="1"/>
  <c r="Q139" i="1" s="1"/>
  <c r="N141" i="1"/>
  <c r="O140" i="1"/>
  <c r="P140" i="1" l="1"/>
  <c r="Q140" i="1" s="1"/>
  <c r="N142" i="1"/>
  <c r="O141" i="1"/>
  <c r="P141" i="1" l="1"/>
  <c r="Q141" i="1" s="1"/>
  <c r="N143" i="1"/>
  <c r="O142" i="1"/>
  <c r="P142" i="1" l="1"/>
  <c r="Q142" i="1" s="1"/>
  <c r="N144" i="1"/>
  <c r="O143" i="1"/>
  <c r="P143" i="1" l="1"/>
  <c r="Q143" i="1" s="1"/>
  <c r="N145" i="1"/>
  <c r="O144" i="1"/>
  <c r="P144" i="1" l="1"/>
  <c r="Q144" i="1" s="1"/>
  <c r="N146" i="1"/>
  <c r="O145" i="1"/>
  <c r="P145" i="1" l="1"/>
  <c r="Q145" i="1" s="1"/>
  <c r="N147" i="1"/>
  <c r="O146" i="1"/>
  <c r="P146" i="1" l="1"/>
  <c r="Q146" i="1" s="1"/>
  <c r="N148" i="1"/>
  <c r="O147" i="1"/>
  <c r="P147" i="1" l="1"/>
  <c r="Q147" i="1" s="1"/>
  <c r="N149" i="1"/>
  <c r="O148" i="1"/>
  <c r="P148" i="1" l="1"/>
  <c r="Q148" i="1" s="1"/>
  <c r="N150" i="1"/>
  <c r="O149" i="1"/>
  <c r="P149" i="1" l="1"/>
  <c r="Q149" i="1" s="1"/>
  <c r="N151" i="1"/>
  <c r="O150" i="1"/>
  <c r="P150" i="1" l="1"/>
  <c r="Q150" i="1" s="1"/>
  <c r="N152" i="1"/>
  <c r="O151" i="1"/>
  <c r="P151" i="1" l="1"/>
  <c r="Q151" i="1" s="1"/>
  <c r="N153" i="1"/>
  <c r="O152" i="1"/>
  <c r="P152" i="1" l="1"/>
  <c r="Q152" i="1" s="1"/>
  <c r="N154" i="1"/>
  <c r="O153" i="1"/>
  <c r="P153" i="1" l="1"/>
  <c r="Q153" i="1" s="1"/>
  <c r="N155" i="1"/>
  <c r="O154" i="1"/>
  <c r="P154" i="1" l="1"/>
  <c r="Q154" i="1" s="1"/>
  <c r="N156" i="1"/>
  <c r="O155" i="1"/>
  <c r="P155" i="1" l="1"/>
  <c r="Q155" i="1" s="1"/>
  <c r="N157" i="1"/>
  <c r="O156" i="1"/>
  <c r="P156" i="1" l="1"/>
  <c r="Q156" i="1" s="1"/>
  <c r="N158" i="1"/>
  <c r="O157" i="1"/>
  <c r="P157" i="1" l="1"/>
  <c r="Q157" i="1" s="1"/>
  <c r="N159" i="1"/>
  <c r="O158" i="1"/>
  <c r="P158" i="1" l="1"/>
  <c r="Q158" i="1" s="1"/>
  <c r="N160" i="1"/>
  <c r="O159" i="1"/>
  <c r="P159" i="1" l="1"/>
  <c r="Q159" i="1" s="1"/>
  <c r="N161" i="1"/>
  <c r="O160" i="1"/>
  <c r="P160" i="1" l="1"/>
  <c r="Q160" i="1" s="1"/>
  <c r="N162" i="1"/>
  <c r="O161" i="1"/>
  <c r="P161" i="1" l="1"/>
  <c r="Q161" i="1" s="1"/>
  <c r="N163" i="1"/>
  <c r="O162" i="1"/>
  <c r="P162" i="1" l="1"/>
  <c r="Q162" i="1" s="1"/>
  <c r="N164" i="1"/>
  <c r="O163" i="1"/>
  <c r="P163" i="1" l="1"/>
  <c r="Q163" i="1" s="1"/>
  <c r="N165" i="1"/>
  <c r="O164" i="1"/>
  <c r="P164" i="1" l="1"/>
  <c r="Q164" i="1" s="1"/>
  <c r="N166" i="1"/>
  <c r="O165" i="1"/>
  <c r="P165" i="1" l="1"/>
  <c r="Q165" i="1" s="1"/>
  <c r="N167" i="1"/>
  <c r="O166" i="1"/>
  <c r="P166" i="1" l="1"/>
  <c r="Q166" i="1" s="1"/>
  <c r="N168" i="1"/>
  <c r="O167" i="1"/>
  <c r="P167" i="1" l="1"/>
  <c r="Q167" i="1" s="1"/>
  <c r="N169" i="1"/>
  <c r="O168" i="1"/>
  <c r="P168" i="1" l="1"/>
  <c r="Q168" i="1" s="1"/>
  <c r="N170" i="1"/>
  <c r="O169" i="1"/>
  <c r="P169" i="1" l="1"/>
  <c r="Q169" i="1" s="1"/>
  <c r="N171" i="1"/>
  <c r="O170" i="1"/>
  <c r="P170" i="1" l="1"/>
  <c r="Q170" i="1" s="1"/>
  <c r="N172" i="1"/>
  <c r="O171" i="1"/>
  <c r="P171" i="1" l="1"/>
  <c r="Q171" i="1" s="1"/>
  <c r="N173" i="1"/>
  <c r="O172" i="1"/>
  <c r="P172" i="1" l="1"/>
  <c r="Q172" i="1" s="1"/>
  <c r="N174" i="1"/>
  <c r="O173" i="1"/>
  <c r="P173" i="1" l="1"/>
  <c r="Q173" i="1" s="1"/>
  <c r="N175" i="1"/>
  <c r="O174" i="1"/>
  <c r="P174" i="1" l="1"/>
  <c r="Q174" i="1" s="1"/>
  <c r="N176" i="1"/>
  <c r="O175" i="1"/>
  <c r="P175" i="1" l="1"/>
  <c r="Q175" i="1" s="1"/>
  <c r="N177" i="1"/>
  <c r="O176" i="1"/>
  <c r="P176" i="1" l="1"/>
  <c r="Q176" i="1" s="1"/>
  <c r="N178" i="1"/>
  <c r="O177" i="1"/>
  <c r="P177" i="1" l="1"/>
  <c r="Q177" i="1" s="1"/>
  <c r="N179" i="1"/>
  <c r="O178" i="1"/>
  <c r="P178" i="1" l="1"/>
  <c r="Q178" i="1" s="1"/>
  <c r="N180" i="1"/>
  <c r="O179" i="1"/>
  <c r="P179" i="1" l="1"/>
  <c r="Q179" i="1" s="1"/>
  <c r="N181" i="1"/>
  <c r="O180" i="1"/>
  <c r="P180" i="1" l="1"/>
  <c r="Q180" i="1" s="1"/>
  <c r="N182" i="1"/>
  <c r="O181" i="1"/>
  <c r="P181" i="1" l="1"/>
  <c r="Q181" i="1" s="1"/>
  <c r="N183" i="1"/>
  <c r="O182" i="1"/>
  <c r="P182" i="1" l="1"/>
  <c r="Q182" i="1" s="1"/>
  <c r="N184" i="1"/>
  <c r="O183" i="1"/>
  <c r="P183" i="1" l="1"/>
  <c r="Q183" i="1" s="1"/>
  <c r="N185" i="1"/>
  <c r="O184" i="1"/>
  <c r="P184" i="1" l="1"/>
  <c r="Q184" i="1" s="1"/>
  <c r="N186" i="1"/>
  <c r="O185" i="1"/>
  <c r="P185" i="1" l="1"/>
  <c r="Q185" i="1" s="1"/>
  <c r="N187" i="1"/>
  <c r="O186" i="1"/>
  <c r="P186" i="1" l="1"/>
  <c r="Q186" i="1" s="1"/>
  <c r="N188" i="1"/>
  <c r="O187" i="1"/>
  <c r="P187" i="1" l="1"/>
  <c r="Q187" i="1" s="1"/>
  <c r="N189" i="1"/>
  <c r="O188" i="1"/>
  <c r="P188" i="1" l="1"/>
  <c r="Q188" i="1" s="1"/>
  <c r="N190" i="1"/>
  <c r="O189" i="1"/>
  <c r="P189" i="1" l="1"/>
  <c r="Q189" i="1" s="1"/>
  <c r="N191" i="1"/>
  <c r="O190" i="1"/>
  <c r="P190" i="1" l="1"/>
  <c r="Q190" i="1" s="1"/>
  <c r="N192" i="1"/>
  <c r="O191" i="1"/>
  <c r="P191" i="1" l="1"/>
  <c r="Q191" i="1" s="1"/>
  <c r="N193" i="1"/>
  <c r="O192" i="1"/>
  <c r="P192" i="1" l="1"/>
  <c r="Q192" i="1" s="1"/>
  <c r="N194" i="1"/>
  <c r="O193" i="1"/>
  <c r="P193" i="1" l="1"/>
  <c r="Q193" i="1" s="1"/>
  <c r="N195" i="1"/>
  <c r="O194" i="1"/>
  <c r="P194" i="1" l="1"/>
  <c r="Q194" i="1" s="1"/>
  <c r="N196" i="1"/>
  <c r="O195" i="1"/>
  <c r="P195" i="1" l="1"/>
  <c r="Q195" i="1" s="1"/>
  <c r="N197" i="1"/>
  <c r="O196" i="1"/>
  <c r="P196" i="1" l="1"/>
  <c r="Q196" i="1" s="1"/>
  <c r="N198" i="1"/>
  <c r="O197" i="1"/>
  <c r="P197" i="1" l="1"/>
  <c r="Q197" i="1" s="1"/>
  <c r="N199" i="1"/>
  <c r="O198" i="1"/>
  <c r="P198" i="1" l="1"/>
  <c r="Q198" i="1" s="1"/>
  <c r="N200" i="1"/>
  <c r="O199" i="1"/>
  <c r="P199" i="1" l="1"/>
  <c r="Q199" i="1" s="1"/>
  <c r="N201" i="1"/>
  <c r="O200" i="1"/>
  <c r="P200" i="1" l="1"/>
  <c r="Q200" i="1" s="1"/>
  <c r="N202" i="1"/>
  <c r="O201" i="1"/>
  <c r="P201" i="1" l="1"/>
  <c r="Q201" i="1" s="1"/>
  <c r="N203" i="1"/>
  <c r="O202" i="1"/>
  <c r="P202" i="1" l="1"/>
  <c r="Q202" i="1" s="1"/>
  <c r="N204" i="1"/>
  <c r="O203" i="1"/>
  <c r="P203" i="1" l="1"/>
  <c r="Q203" i="1" s="1"/>
  <c r="N205" i="1"/>
  <c r="O204" i="1"/>
  <c r="P204" i="1" l="1"/>
  <c r="Q204" i="1" s="1"/>
  <c r="N206" i="1"/>
  <c r="O205" i="1"/>
  <c r="P205" i="1" l="1"/>
  <c r="Q205" i="1" s="1"/>
  <c r="N207" i="1"/>
  <c r="O206" i="1"/>
  <c r="P206" i="1" l="1"/>
  <c r="Q206" i="1" s="1"/>
  <c r="N208" i="1"/>
  <c r="O207" i="1"/>
  <c r="P207" i="1" l="1"/>
  <c r="Q207" i="1" s="1"/>
  <c r="N209" i="1"/>
  <c r="O208" i="1"/>
  <c r="P208" i="1" l="1"/>
  <c r="Q208" i="1" s="1"/>
  <c r="N210" i="1"/>
  <c r="O209" i="1"/>
  <c r="P209" i="1" l="1"/>
  <c r="Q209" i="1" s="1"/>
  <c r="N211" i="1"/>
  <c r="O210" i="1"/>
  <c r="P210" i="1" l="1"/>
  <c r="Q210" i="1" s="1"/>
  <c r="N212" i="1"/>
  <c r="O211" i="1"/>
  <c r="P211" i="1" l="1"/>
  <c r="Q211" i="1" s="1"/>
  <c r="N213" i="1"/>
  <c r="O212" i="1"/>
  <c r="P212" i="1" l="1"/>
  <c r="Q212" i="1" s="1"/>
  <c r="N214" i="1"/>
  <c r="O213" i="1"/>
  <c r="P213" i="1" l="1"/>
  <c r="Q213" i="1" s="1"/>
  <c r="N215" i="1"/>
  <c r="O214" i="1"/>
  <c r="P214" i="1" l="1"/>
  <c r="Q214" i="1" s="1"/>
  <c r="N216" i="1"/>
  <c r="O215" i="1"/>
  <c r="P215" i="1" l="1"/>
  <c r="Q215" i="1" s="1"/>
  <c r="N217" i="1"/>
  <c r="O216" i="1"/>
  <c r="P216" i="1" l="1"/>
  <c r="Q216" i="1" s="1"/>
  <c r="N218" i="1"/>
  <c r="O217" i="1"/>
  <c r="P217" i="1" l="1"/>
  <c r="Q217" i="1" s="1"/>
  <c r="N219" i="1"/>
  <c r="O218" i="1"/>
  <c r="P218" i="1" l="1"/>
  <c r="Q218" i="1" s="1"/>
  <c r="N220" i="1"/>
  <c r="O219" i="1"/>
  <c r="P219" i="1" l="1"/>
  <c r="Q219" i="1" s="1"/>
  <c r="N221" i="1"/>
  <c r="O220" i="1"/>
  <c r="P220" i="1" l="1"/>
  <c r="Q220" i="1" s="1"/>
  <c r="N222" i="1"/>
  <c r="O221" i="1"/>
  <c r="P221" i="1" l="1"/>
  <c r="Q221" i="1" s="1"/>
  <c r="N223" i="1"/>
  <c r="O222" i="1"/>
  <c r="P222" i="1" l="1"/>
  <c r="Q222" i="1" s="1"/>
  <c r="N224" i="1"/>
  <c r="O223" i="1"/>
  <c r="P223" i="1" l="1"/>
  <c r="Q223" i="1" s="1"/>
  <c r="N225" i="1"/>
  <c r="O224" i="1"/>
  <c r="P224" i="1" l="1"/>
  <c r="Q224" i="1" s="1"/>
  <c r="N226" i="1"/>
  <c r="O225" i="1"/>
  <c r="P225" i="1" l="1"/>
  <c r="Q225" i="1" s="1"/>
  <c r="N227" i="1"/>
  <c r="O226" i="1"/>
  <c r="P226" i="1" l="1"/>
  <c r="Q226" i="1" s="1"/>
  <c r="N228" i="1"/>
  <c r="O227" i="1"/>
  <c r="P227" i="1" l="1"/>
  <c r="Q227" i="1" s="1"/>
  <c r="N229" i="1"/>
  <c r="O228" i="1"/>
  <c r="P228" i="1" l="1"/>
  <c r="Q228" i="1" s="1"/>
  <c r="N230" i="1"/>
  <c r="O229" i="1"/>
  <c r="P229" i="1" l="1"/>
  <c r="Q229" i="1" s="1"/>
  <c r="N231" i="1"/>
  <c r="O230" i="1"/>
  <c r="P230" i="1" l="1"/>
  <c r="Q230" i="1" s="1"/>
  <c r="N232" i="1"/>
  <c r="O231" i="1"/>
  <c r="P231" i="1" l="1"/>
  <c r="Q231" i="1" s="1"/>
  <c r="N233" i="1"/>
  <c r="O232" i="1"/>
  <c r="P232" i="1" l="1"/>
  <c r="Q232" i="1" s="1"/>
  <c r="N234" i="1"/>
  <c r="O233" i="1"/>
  <c r="P233" i="1" l="1"/>
  <c r="Q233" i="1" s="1"/>
  <c r="N235" i="1"/>
  <c r="O234" i="1"/>
  <c r="P234" i="1" l="1"/>
  <c r="Q234" i="1" s="1"/>
  <c r="N236" i="1"/>
  <c r="O235" i="1"/>
  <c r="P235" i="1" l="1"/>
  <c r="Q235" i="1" s="1"/>
  <c r="N237" i="1"/>
  <c r="O236" i="1"/>
  <c r="P236" i="1" l="1"/>
  <c r="Q236" i="1" s="1"/>
  <c r="N238" i="1"/>
  <c r="O237" i="1"/>
  <c r="P237" i="1" l="1"/>
  <c r="Q237" i="1" s="1"/>
  <c r="N239" i="1"/>
  <c r="O238" i="1"/>
  <c r="P238" i="1" l="1"/>
  <c r="Q238" i="1" s="1"/>
  <c r="N240" i="1"/>
  <c r="O239" i="1"/>
  <c r="P239" i="1" l="1"/>
  <c r="Q239" i="1" s="1"/>
  <c r="N241" i="1"/>
  <c r="O240" i="1"/>
  <c r="P240" i="1" l="1"/>
  <c r="Q240" i="1" s="1"/>
  <c r="N242" i="1"/>
  <c r="O241" i="1"/>
  <c r="P241" i="1" l="1"/>
  <c r="Q241" i="1" s="1"/>
  <c r="N243" i="1"/>
  <c r="O242" i="1"/>
  <c r="P242" i="1" l="1"/>
  <c r="Q242" i="1" s="1"/>
  <c r="N244" i="1"/>
  <c r="O243" i="1"/>
  <c r="P243" i="1" l="1"/>
  <c r="Q243" i="1" s="1"/>
  <c r="N245" i="1"/>
  <c r="O244" i="1"/>
  <c r="P244" i="1" l="1"/>
  <c r="Q244" i="1" s="1"/>
  <c r="N246" i="1"/>
  <c r="O245" i="1"/>
  <c r="P245" i="1" l="1"/>
  <c r="Q245" i="1" s="1"/>
  <c r="N247" i="1"/>
  <c r="O246" i="1"/>
  <c r="P246" i="1" l="1"/>
  <c r="Q246" i="1" s="1"/>
  <c r="N248" i="1"/>
  <c r="O247" i="1"/>
  <c r="P247" i="1" l="1"/>
  <c r="Q247" i="1" s="1"/>
  <c r="N249" i="1"/>
  <c r="O248" i="1"/>
  <c r="P248" i="1" l="1"/>
  <c r="Q248" i="1" s="1"/>
  <c r="N250" i="1"/>
  <c r="O249" i="1"/>
  <c r="P249" i="1" l="1"/>
  <c r="Q249" i="1" s="1"/>
  <c r="N251" i="1"/>
  <c r="O250" i="1"/>
  <c r="P250" i="1" l="1"/>
  <c r="Q250" i="1" s="1"/>
  <c r="N252" i="1"/>
  <c r="O251" i="1"/>
  <c r="P251" i="1" l="1"/>
  <c r="Q251" i="1" s="1"/>
  <c r="N253" i="1"/>
  <c r="O252" i="1"/>
  <c r="P252" i="1" l="1"/>
  <c r="Q252" i="1" s="1"/>
  <c r="N254" i="1"/>
  <c r="O253" i="1"/>
  <c r="P253" i="1" l="1"/>
  <c r="Q253" i="1" s="1"/>
  <c r="N255" i="1"/>
  <c r="O254" i="1"/>
  <c r="P254" i="1" l="1"/>
  <c r="Q254" i="1" s="1"/>
  <c r="N256" i="1"/>
  <c r="N257" i="1" s="1"/>
  <c r="O257" i="1" s="1"/>
  <c r="O255" i="1"/>
  <c r="P257" i="1" l="1"/>
  <c r="Q257" i="1" s="1"/>
  <c r="P255" i="1"/>
  <c r="Q255" i="1" s="1"/>
  <c r="O256" i="1"/>
  <c r="P256" i="1" l="1"/>
  <c r="Q256" i="1" s="1"/>
</calcChain>
</file>

<file path=xl/sharedStrings.xml><?xml version="1.0" encoding="utf-8"?>
<sst xmlns="http://schemas.openxmlformats.org/spreadsheetml/2006/main" count="27" uniqueCount="27">
  <si>
    <t>Date</t>
  </si>
  <si>
    <t>Open</t>
  </si>
  <si>
    <t>High</t>
  </si>
  <si>
    <t>Low</t>
  </si>
  <si>
    <t>Close</t>
  </si>
  <si>
    <t>Adj Close</t>
  </si>
  <si>
    <t>Volume</t>
  </si>
  <si>
    <t>Apple RSI Analysis by Poorvi Madnani</t>
  </si>
  <si>
    <t>Range:</t>
  </si>
  <si>
    <t>Low:</t>
  </si>
  <si>
    <t>High:</t>
  </si>
  <si>
    <t>Range Date:</t>
  </si>
  <si>
    <t>Daily Return</t>
  </si>
  <si>
    <t>Volatility:</t>
  </si>
  <si>
    <t>STDev:</t>
  </si>
  <si>
    <t>Loss</t>
  </si>
  <si>
    <t>Gain</t>
  </si>
  <si>
    <t>Avg Loss</t>
  </si>
  <si>
    <t>Avg Gain</t>
  </si>
  <si>
    <t>RS</t>
  </si>
  <si>
    <t>RSI</t>
  </si>
  <si>
    <t>Oversold:</t>
  </si>
  <si>
    <t>Overbought:</t>
  </si>
  <si>
    <t>Over Sold or Bought?</t>
  </si>
  <si>
    <t>OBV</t>
  </si>
  <si>
    <t>Oversold</t>
  </si>
  <si>
    <t>Overbought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</si>
</sst>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&quot;$&quot;#,##0.00"/>
    <numFmt numFmtId="165" formatCode="[$-1009]mmmm\ d\,\ yyyy;@"/>
  </numFmts>
  <fonts count="20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8"/>
      <color theme="1"/>
      <name val="Lucida Calligraphy Italic"/>
    </font>
    <font>
      <b/>
      <sz val="12"/>
      <color rgb="FFFF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9">
    <xf numFmtId="0" fontId="0" fillId="0" borderId="0" xfId="0"/>
    <xf numFmtId="0" fontId="16" fillId="0" borderId="0" xfId="0" applyFont="1"/>
    <xf numFmtId="164" fontId="0" fillId="0" borderId="0" xfId="0" applyNumberFormat="1"/>
    <xf numFmtId="165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5" fontId="16" fillId="33" borderId="10" xfId="0" applyNumberFormat="1" applyFont="1" applyFill="1" applyBorder="1" applyAlignment="1">
      <alignment horizontal="center"/>
    </xf>
    <xf numFmtId="164" fontId="16" fillId="33" borderId="10" xfId="0" applyNumberFormat="1" applyFont="1" applyFill="1" applyBorder="1" applyAlignment="1">
      <alignment horizontal="center"/>
    </xf>
    <xf numFmtId="0" fontId="16" fillId="33" borderId="10" xfId="0" applyFont="1" applyFill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4" fontId="0" fillId="0" borderId="10" xfId="0" applyNumberFormat="1" applyBorder="1"/>
    <xf numFmtId="0" fontId="0" fillId="0" borderId="10" xfId="0" applyBorder="1"/>
    <xf numFmtId="165" fontId="0" fillId="0" borderId="0" xfId="0" applyNumberFormat="1" applyAlignment="1">
      <alignment horizontal="left"/>
    </xf>
    <xf numFmtId="0" fontId="0" fillId="0" borderId="10" xfId="0" applyBorder="1" applyAlignment="1">
      <alignment horizontal="center"/>
    </xf>
    <xf numFmtId="164" fontId="0" fillId="0" borderId="0" xfId="0" applyNumberFormat="1" applyAlignment="1">
      <alignment horizontal="left"/>
    </xf>
    <xf numFmtId="10" fontId="0" fillId="0" borderId="0" xfId="0" applyNumberFormat="1"/>
    <xf numFmtId="2" fontId="0" fillId="0" borderId="0" xfId="0" applyNumberFormat="1"/>
    <xf numFmtId="0" fontId="19" fillId="0" borderId="0" xfId="0" applyFont="1" applyAlignment="1">
      <alignment horizontal="center"/>
    </xf>
    <xf numFmtId="0" fontId="0" fillId="0" borderId="12" xfId="0" applyBorder="1"/>
    <xf numFmtId="0" fontId="19" fillId="0" borderId="12" xfId="0" applyFont="1" applyBorder="1" applyAlignment="1">
      <alignment horizontal="center"/>
    </xf>
    <xf numFmtId="164" fontId="0" fillId="0" borderId="12" xfId="1" applyNumberFormat="1" applyFont="1" applyBorder="1"/>
    <xf numFmtId="164" fontId="0" fillId="0" borderId="12" xfId="0" applyNumberFormat="1" applyBorder="1"/>
    <xf numFmtId="0" fontId="0" fillId="0" borderId="11" xfId="0" applyBorder="1"/>
    <xf numFmtId="2" fontId="0" fillId="0" borderId="12" xfId="0" applyNumberFormat="1" applyBorder="1"/>
    <xf numFmtId="0" fontId="16" fillId="33" borderId="12" xfId="0" applyFont="1" applyFill="1" applyBorder="1"/>
    <xf numFmtId="0" fontId="16" fillId="33" borderId="12" xfId="0" applyFont="1" applyFill="1" applyBorder="1" applyAlignment="1">
      <alignment horizontal="center"/>
    </xf>
    <xf numFmtId="2" fontId="16" fillId="33" borderId="12" xfId="0" applyNumberFormat="1" applyFont="1" applyFill="1" applyBorder="1" applyAlignment="1">
      <alignment horizontal="center"/>
    </xf>
    <xf numFmtId="0" fontId="19" fillId="33" borderId="12" xfId="0" applyFont="1" applyFill="1" applyBorder="1" applyAlignment="1">
      <alignment horizontal="center"/>
    </xf>
    <xf numFmtId="165" fontId="18" fillId="0" borderId="0" xfId="0" applyNumberFormat="1" applyFont="1" applyAlignment="1">
      <alignment horizontal="center"/>
    </xf>
    <xf numFmtId="0" fontId="0" fillId="0" borderId="0" xfId="0" applyAlignment="1">
      <alignment vertic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Appl Closing Price &amp; OBV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186887972296031E-2"/>
          <c:y val="8.8876653447916815E-2"/>
          <c:w val="0.84529148493582695"/>
          <c:h val="0.80050336142852441"/>
        </c:manualLayout>
      </c:layout>
      <c:lineChart>
        <c:grouping val="standard"/>
        <c:varyColors val="0"/>
        <c:ser>
          <c:idx val="0"/>
          <c:order val="0"/>
          <c:tx>
            <c:v>OBV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RSI!$R$7:$R$256</c:f>
              <c:numCache>
                <c:formatCode>0.00</c:formatCode>
                <c:ptCount val="250"/>
                <c:pt idx="0">
                  <c:v>0</c:v>
                </c:pt>
                <c:pt idx="1">
                  <c:v>-69858300</c:v>
                </c:pt>
                <c:pt idx="2">
                  <c:v>13464300</c:v>
                </c:pt>
                <c:pt idx="3">
                  <c:v>-50655800</c:v>
                </c:pt>
                <c:pt idx="4">
                  <c:v>-106662900</c:v>
                </c:pt>
                <c:pt idx="5">
                  <c:v>-49212200</c:v>
                </c:pt>
                <c:pt idx="6">
                  <c:v>12986800</c:v>
                </c:pt>
                <c:pt idx="7">
                  <c:v>-48720800</c:v>
                </c:pt>
                <c:pt idx="8">
                  <c:v>16853000</c:v>
                </c:pt>
                <c:pt idx="9">
                  <c:v>-51314900</c:v>
                </c:pt>
                <c:pt idx="10">
                  <c:v>-110459000</c:v>
                </c:pt>
                <c:pt idx="11">
                  <c:v>-169326200</c:v>
                </c:pt>
                <c:pt idx="12">
                  <c:v>-118314900</c:v>
                </c:pt>
                <c:pt idx="13">
                  <c:v>-69920700</c:v>
                </c:pt>
                <c:pt idx="14">
                  <c:v>-125390300</c:v>
                </c:pt>
                <c:pt idx="15">
                  <c:v>-80391800</c:v>
                </c:pt>
                <c:pt idx="16">
                  <c:v>-130938800</c:v>
                </c:pt>
                <c:pt idx="17">
                  <c:v>-186417800</c:v>
                </c:pt>
                <c:pt idx="18">
                  <c:v>-134179700</c:v>
                </c:pt>
                <c:pt idx="19">
                  <c:v>-63447400</c:v>
                </c:pt>
                <c:pt idx="20">
                  <c:v>24110600</c:v>
                </c:pt>
                <c:pt idx="21">
                  <c:v>-32071400</c:v>
                </c:pt>
                <c:pt idx="22">
                  <c:v>15133400</c:v>
                </c:pt>
                <c:pt idx="23">
                  <c:v>-38700200</c:v>
                </c:pt>
                <c:pt idx="24">
                  <c:v>-107272600</c:v>
                </c:pt>
                <c:pt idx="25">
                  <c:v>-22815500</c:v>
                </c:pt>
                <c:pt idx="26">
                  <c:v>50880400</c:v>
                </c:pt>
                <c:pt idx="27">
                  <c:v>128048300</c:v>
                </c:pt>
                <c:pt idx="28">
                  <c:v>204209400</c:v>
                </c:pt>
                <c:pt idx="29">
                  <c:v>105264800</c:v>
                </c:pt>
                <c:pt idx="30">
                  <c:v>178906200</c:v>
                </c:pt>
                <c:pt idx="31">
                  <c:v>252844500</c:v>
                </c:pt>
                <c:pt idx="32">
                  <c:v>177142700</c:v>
                </c:pt>
                <c:pt idx="33">
                  <c:v>244764800</c:v>
                </c:pt>
                <c:pt idx="34">
                  <c:v>303961300</c:v>
                </c:pt>
                <c:pt idx="35">
                  <c:v>251571000</c:v>
                </c:pt>
                <c:pt idx="36">
                  <c:v>205578800</c:v>
                </c:pt>
                <c:pt idx="37">
                  <c:v>256884500</c:v>
                </c:pt>
                <c:pt idx="38">
                  <c:v>306386200</c:v>
                </c:pt>
                <c:pt idx="39">
                  <c:v>375136000</c:v>
                </c:pt>
                <c:pt idx="40">
                  <c:v>432112200</c:v>
                </c:pt>
                <c:pt idx="41">
                  <c:v>385833900</c:v>
                </c:pt>
                <c:pt idx="42">
                  <c:v>334322200</c:v>
                </c:pt>
                <c:pt idx="43">
                  <c:v>379712300</c:v>
                </c:pt>
                <c:pt idx="44">
                  <c:v>331995400</c:v>
                </c:pt>
                <c:pt idx="45">
                  <c:v>284351200</c:v>
                </c:pt>
                <c:pt idx="46">
                  <c:v>234218100</c:v>
                </c:pt>
                <c:pt idx="47">
                  <c:v>302663700</c:v>
                </c:pt>
                <c:pt idx="48">
                  <c:v>253277200</c:v>
                </c:pt>
                <c:pt idx="49">
                  <c:v>294793400</c:v>
                </c:pt>
                <c:pt idx="50">
                  <c:v>344716400</c:v>
                </c:pt>
                <c:pt idx="51">
                  <c:v>392436600</c:v>
                </c:pt>
                <c:pt idx="52">
                  <c:v>339980200</c:v>
                </c:pt>
                <c:pt idx="53">
                  <c:v>281642900</c:v>
                </c:pt>
                <c:pt idx="54">
                  <c:v>323592500</c:v>
                </c:pt>
                <c:pt idx="55">
                  <c:v>274878400</c:v>
                </c:pt>
                <c:pt idx="56">
                  <c:v>229379600</c:v>
                </c:pt>
                <c:pt idx="57">
                  <c:v>294281900</c:v>
                </c:pt>
                <c:pt idx="58">
                  <c:v>349491100</c:v>
                </c:pt>
                <c:pt idx="59">
                  <c:v>297018200</c:v>
                </c:pt>
                <c:pt idx="60">
                  <c:v>248592500</c:v>
                </c:pt>
                <c:pt idx="61">
                  <c:v>183456500</c:v>
                </c:pt>
                <c:pt idx="62">
                  <c:v>102221100</c:v>
                </c:pt>
                <c:pt idx="63">
                  <c:v>215537500</c:v>
                </c:pt>
                <c:pt idx="64">
                  <c:v>159574700</c:v>
                </c:pt>
                <c:pt idx="65">
                  <c:v>114247800</c:v>
                </c:pt>
                <c:pt idx="66">
                  <c:v>167972300</c:v>
                </c:pt>
                <c:pt idx="67">
                  <c:v>217487000</c:v>
                </c:pt>
                <c:pt idx="68">
                  <c:v>171989200</c:v>
                </c:pt>
                <c:pt idx="69">
                  <c:v>134722500</c:v>
                </c:pt>
                <c:pt idx="70">
                  <c:v>134722500</c:v>
                </c:pt>
                <c:pt idx="71">
                  <c:v>192674100</c:v>
                </c:pt>
                <c:pt idx="72">
                  <c:v>258170800</c:v>
                </c:pt>
                <c:pt idx="73">
                  <c:v>313943200</c:v>
                </c:pt>
                <c:pt idx="74">
                  <c:v>270372300</c:v>
                </c:pt>
                <c:pt idx="75">
                  <c:v>219625000</c:v>
                </c:pt>
                <c:pt idx="76">
                  <c:v>264768500</c:v>
                </c:pt>
                <c:pt idx="77">
                  <c:v>320826800</c:v>
                </c:pt>
                <c:pt idx="78">
                  <c:v>375661800</c:v>
                </c:pt>
                <c:pt idx="79">
                  <c:v>431626200</c:v>
                </c:pt>
                <c:pt idx="80">
                  <c:v>332000900</c:v>
                </c:pt>
                <c:pt idx="81">
                  <c:v>400902700</c:v>
                </c:pt>
                <c:pt idx="82">
                  <c:v>462848600</c:v>
                </c:pt>
                <c:pt idx="83">
                  <c:v>340902100</c:v>
                </c:pt>
                <c:pt idx="84">
                  <c:v>276053700</c:v>
                </c:pt>
                <c:pt idx="85">
                  <c:v>214109100</c:v>
                </c:pt>
                <c:pt idx="86">
                  <c:v>264324000</c:v>
                </c:pt>
                <c:pt idx="87">
                  <c:v>313194700</c:v>
                </c:pt>
                <c:pt idx="88">
                  <c:v>367469600</c:v>
                </c:pt>
                <c:pt idx="89">
                  <c:v>312540500</c:v>
                </c:pt>
                <c:pt idx="90">
                  <c:v>370003400</c:v>
                </c:pt>
                <c:pt idx="91">
                  <c:v>435436600</c:v>
                </c:pt>
                <c:pt idx="92">
                  <c:v>334201000</c:v>
                </c:pt>
                <c:pt idx="93">
                  <c:v>384000100</c:v>
                </c:pt>
                <c:pt idx="94">
                  <c:v>334484400</c:v>
                </c:pt>
                <c:pt idx="95">
                  <c:v>385729700</c:v>
                </c:pt>
                <c:pt idx="96">
                  <c:v>332650400</c:v>
                </c:pt>
                <c:pt idx="97">
                  <c:v>284561700</c:v>
                </c:pt>
                <c:pt idx="98">
                  <c:v>335292500</c:v>
                </c:pt>
                <c:pt idx="99">
                  <c:v>386509300</c:v>
                </c:pt>
                <c:pt idx="100">
                  <c:v>432856600</c:v>
                </c:pt>
                <c:pt idx="101">
                  <c:v>517926200</c:v>
                </c:pt>
                <c:pt idx="102">
                  <c:v>486468000</c:v>
                </c:pt>
                <c:pt idx="103">
                  <c:v>439547700</c:v>
                </c:pt>
                <c:pt idx="104">
                  <c:v>484642000</c:v>
                </c:pt>
                <c:pt idx="105">
                  <c:v>437864000</c:v>
                </c:pt>
                <c:pt idx="106">
                  <c:v>377941800</c:v>
                </c:pt>
                <c:pt idx="107">
                  <c:v>331303700</c:v>
                </c:pt>
                <c:pt idx="108">
                  <c:v>392053900</c:v>
                </c:pt>
                <c:pt idx="109">
                  <c:v>433396200</c:v>
                </c:pt>
                <c:pt idx="110">
                  <c:v>474970100</c:v>
                </c:pt>
                <c:pt idx="111">
                  <c:v>525490300</c:v>
                </c:pt>
                <c:pt idx="112">
                  <c:v>477136500</c:v>
                </c:pt>
                <c:pt idx="113">
                  <c:v>557643800</c:v>
                </c:pt>
                <c:pt idx="114">
                  <c:v>498062600</c:v>
                </c:pt>
                <c:pt idx="115">
                  <c:v>426144800</c:v>
                </c:pt>
                <c:pt idx="116">
                  <c:v>471522600</c:v>
                </c:pt>
                <c:pt idx="117">
                  <c:v>508805800</c:v>
                </c:pt>
                <c:pt idx="118">
                  <c:v>556277700</c:v>
                </c:pt>
                <c:pt idx="119">
                  <c:v>508817500</c:v>
                </c:pt>
                <c:pt idx="120">
                  <c:v>557108900</c:v>
                </c:pt>
                <c:pt idx="121">
                  <c:v>595933000</c:v>
                </c:pt>
                <c:pt idx="122">
                  <c:v>560757900</c:v>
                </c:pt>
                <c:pt idx="123">
                  <c:v>510368600</c:v>
                </c:pt>
                <c:pt idx="124">
                  <c:v>449133400</c:v>
                </c:pt>
                <c:pt idx="125">
                  <c:v>333333700</c:v>
                </c:pt>
                <c:pt idx="126">
                  <c:v>235757600</c:v>
                </c:pt>
                <c:pt idx="127">
                  <c:v>303580600</c:v>
                </c:pt>
                <c:pt idx="128">
                  <c:v>243202100</c:v>
                </c:pt>
                <c:pt idx="129">
                  <c:v>188515200</c:v>
                </c:pt>
                <c:pt idx="130">
                  <c:v>136527100</c:v>
                </c:pt>
                <c:pt idx="131">
                  <c:v>180202700</c:v>
                </c:pt>
                <c:pt idx="132">
                  <c:v>136580100</c:v>
                </c:pt>
                <c:pt idx="133">
                  <c:v>89615200</c:v>
                </c:pt>
                <c:pt idx="134">
                  <c:v>23552300</c:v>
                </c:pt>
                <c:pt idx="135">
                  <c:v>84666500</c:v>
                </c:pt>
                <c:pt idx="136">
                  <c:v>130978400</c:v>
                </c:pt>
                <c:pt idx="137">
                  <c:v>173062600</c:v>
                </c:pt>
                <c:pt idx="138">
                  <c:v>225785400</c:v>
                </c:pt>
                <c:pt idx="139">
                  <c:v>170839600</c:v>
                </c:pt>
                <c:pt idx="140">
                  <c:v>222289200</c:v>
                </c:pt>
                <c:pt idx="141">
                  <c:v>266109900</c:v>
                </c:pt>
                <c:pt idx="142">
                  <c:v>319113800</c:v>
                </c:pt>
                <c:pt idx="143">
                  <c:v>379927700</c:v>
                </c:pt>
                <c:pt idx="144">
                  <c:v>440722200</c:v>
                </c:pt>
                <c:pt idx="145">
                  <c:v>486454800</c:v>
                </c:pt>
                <c:pt idx="146">
                  <c:v>531734800</c:v>
                </c:pt>
                <c:pt idx="147">
                  <c:v>449979000</c:v>
                </c:pt>
                <c:pt idx="148">
                  <c:v>337490200</c:v>
                </c:pt>
                <c:pt idx="149">
                  <c:v>403041500</c:v>
                </c:pt>
                <c:pt idx="150">
                  <c:v>461994600</c:v>
                </c:pt>
                <c:pt idx="151">
                  <c:v>371624400</c:v>
                </c:pt>
                <c:pt idx="152">
                  <c:v>287356500</c:v>
                </c:pt>
                <c:pt idx="153">
                  <c:v>348252300</c:v>
                </c:pt>
                <c:pt idx="154">
                  <c:v>239047200</c:v>
                </c:pt>
                <c:pt idx="155">
                  <c:v>306304800</c:v>
                </c:pt>
                <c:pt idx="156">
                  <c:v>358131700</c:v>
                </c:pt>
                <c:pt idx="157">
                  <c:v>299695500</c:v>
                </c:pt>
                <c:pt idx="158">
                  <c:v>236647600</c:v>
                </c:pt>
                <c:pt idx="159">
                  <c:v>293373000</c:v>
                </c:pt>
                <c:pt idx="160">
                  <c:v>339545700</c:v>
                </c:pt>
                <c:pt idx="161">
                  <c:v>274956800</c:v>
                </c:pt>
                <c:pt idx="162">
                  <c:v>208035000</c:v>
                </c:pt>
                <c:pt idx="163">
                  <c:v>264329400</c:v>
                </c:pt>
                <c:pt idx="164">
                  <c:v>316143600</c:v>
                </c:pt>
                <c:pt idx="165">
                  <c:v>368308100</c:v>
                </c:pt>
                <c:pt idx="166">
                  <c:v>318713500</c:v>
                </c:pt>
                <c:pt idx="167">
                  <c:v>371733800</c:v>
                </c:pt>
                <c:pt idx="168">
                  <c:v>420261700</c:v>
                </c:pt>
                <c:pt idx="169">
                  <c:v>477485800</c:v>
                </c:pt>
                <c:pt idx="170">
                  <c:v>519876600</c:v>
                </c:pt>
                <c:pt idx="171">
                  <c:v>476178600</c:v>
                </c:pt>
                <c:pt idx="172">
                  <c:v>523729700</c:v>
                </c:pt>
                <c:pt idx="173">
                  <c:v>580472800</c:v>
                </c:pt>
                <c:pt idx="174">
                  <c:v>529045700</c:v>
                </c:pt>
                <c:pt idx="175">
                  <c:v>476528700</c:v>
                </c:pt>
                <c:pt idx="176">
                  <c:v>418979300</c:v>
                </c:pt>
                <c:pt idx="177">
                  <c:v>364214900</c:v>
                </c:pt>
                <c:pt idx="178">
                  <c:v>304912000</c:v>
                </c:pt>
                <c:pt idx="179">
                  <c:v>240722700</c:v>
                </c:pt>
                <c:pt idx="180">
                  <c:v>296702800</c:v>
                </c:pt>
                <c:pt idx="181">
                  <c:v>340519400</c:v>
                </c:pt>
                <c:pt idx="182">
                  <c:v>283362400</c:v>
                </c:pt>
                <c:pt idx="183">
                  <c:v>212737100</c:v>
                </c:pt>
                <c:pt idx="184">
                  <c:v>271236200</c:v>
                </c:pt>
                <c:pt idx="185">
                  <c:v>322367200</c:v>
                </c:pt>
                <c:pt idx="186">
                  <c:v>367213200</c:v>
                </c:pt>
                <c:pt idx="187">
                  <c:v>424148100</c:v>
                </c:pt>
                <c:pt idx="188">
                  <c:v>501482900</c:v>
                </c:pt>
                <c:pt idx="189">
                  <c:v>421719200</c:v>
                </c:pt>
                <c:pt idx="190">
                  <c:v>485560500</c:v>
                </c:pt>
                <c:pt idx="191">
                  <c:v>556090500</c:v>
                </c:pt>
                <c:pt idx="192">
                  <c:v>605430800</c:v>
                </c:pt>
                <c:pt idx="193">
                  <c:v>551667300</c:v>
                </c:pt>
                <c:pt idx="194">
                  <c:v>617800700</c:v>
                </c:pt>
                <c:pt idx="195">
                  <c:v>574173200</c:v>
                </c:pt>
                <c:pt idx="196">
                  <c:v>634281600</c:v>
                </c:pt>
                <c:pt idx="197">
                  <c:v>688072100</c:v>
                </c:pt>
                <c:pt idx="198">
                  <c:v>742485000</c:v>
                </c:pt>
                <c:pt idx="199">
                  <c:v>691562300</c:v>
                </c:pt>
                <c:pt idx="200">
                  <c:v>738067400</c:v>
                </c:pt>
                <c:pt idx="201">
                  <c:v>699932900</c:v>
                </c:pt>
                <c:pt idx="202">
                  <c:v>739550600</c:v>
                </c:pt>
                <c:pt idx="203">
                  <c:v>715502300</c:v>
                </c:pt>
                <c:pt idx="204">
                  <c:v>674949700</c:v>
                </c:pt>
                <c:pt idx="205">
                  <c:v>713365100</c:v>
                </c:pt>
                <c:pt idx="206">
                  <c:v>670350900</c:v>
                </c:pt>
                <c:pt idx="207">
                  <c:v>719145300</c:v>
                </c:pt>
                <c:pt idx="208">
                  <c:v>764824600</c:v>
                </c:pt>
                <c:pt idx="209">
                  <c:v>721435100</c:v>
                </c:pt>
                <c:pt idx="210">
                  <c:v>788063500</c:v>
                </c:pt>
                <c:pt idx="211">
                  <c:v>746973800</c:v>
                </c:pt>
                <c:pt idx="212">
                  <c:v>794451500</c:v>
                </c:pt>
                <c:pt idx="213">
                  <c:v>847828800</c:v>
                </c:pt>
                <c:pt idx="214">
                  <c:v>786885100</c:v>
                </c:pt>
                <c:pt idx="215">
                  <c:v>839582000</c:v>
                </c:pt>
                <c:pt idx="216">
                  <c:v>909986200</c:v>
                </c:pt>
                <c:pt idx="217">
                  <c:v>976817800</c:v>
                </c:pt>
                <c:pt idx="218">
                  <c:v>848561100</c:v>
                </c:pt>
                <c:pt idx="219">
                  <c:v>792809200</c:v>
                </c:pt>
                <c:pt idx="220">
                  <c:v>833523300</c:v>
                </c:pt>
                <c:pt idx="221">
                  <c:v>781280500</c:v>
                </c:pt>
                <c:pt idx="222">
                  <c:v>734798000</c:v>
                </c:pt>
                <c:pt idx="223">
                  <c:v>697675200</c:v>
                </c:pt>
                <c:pt idx="224">
                  <c:v>668755900</c:v>
                </c:pt>
                <c:pt idx="225">
                  <c:v>716843600</c:v>
                </c:pt>
                <c:pt idx="226">
                  <c:v>750893500</c:v>
                </c:pt>
                <c:pt idx="227">
                  <c:v>708264700</c:v>
                </c:pt>
                <c:pt idx="228">
                  <c:v>625776000</c:v>
                </c:pt>
                <c:pt idx="229">
                  <c:v>567361500</c:v>
                </c:pt>
                <c:pt idx="230">
                  <c:v>495377900</c:v>
                </c:pt>
                <c:pt idx="231">
                  <c:v>433074600</c:v>
                </c:pt>
                <c:pt idx="232">
                  <c:v>492219100</c:v>
                </c:pt>
                <c:pt idx="233">
                  <c:v>449377300</c:v>
                </c:pt>
                <c:pt idx="234">
                  <c:v>496170200</c:v>
                </c:pt>
                <c:pt idx="235">
                  <c:v>447041800</c:v>
                </c:pt>
                <c:pt idx="236">
                  <c:v>487486500</c:v>
                </c:pt>
                <c:pt idx="237">
                  <c:v>421883500</c:v>
                </c:pt>
                <c:pt idx="238">
                  <c:v>374566100</c:v>
                </c:pt>
                <c:pt idx="239">
                  <c:v>452571900</c:v>
                </c:pt>
                <c:pt idx="240">
                  <c:v>521312900</c:v>
                </c:pt>
                <c:pt idx="241">
                  <c:v>581446800</c:v>
                </c:pt>
                <c:pt idx="242">
                  <c:v>623802400</c:v>
                </c:pt>
                <c:pt idx="243">
                  <c:v>570171100</c:v>
                </c:pt>
                <c:pt idx="244">
                  <c:v>515349000</c:v>
                </c:pt>
                <c:pt idx="245">
                  <c:v>470755000</c:v>
                </c:pt>
                <c:pt idx="246">
                  <c:v>423609400</c:v>
                </c:pt>
                <c:pt idx="247">
                  <c:v>367750000</c:v>
                </c:pt>
                <c:pt idx="248">
                  <c:v>312353300</c:v>
                </c:pt>
                <c:pt idx="249">
                  <c:v>371811351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FF-984D-9C54-9474F94C2C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9033984"/>
        <c:axId val="1722650720"/>
      </c:lineChart>
      <c:lineChart>
        <c:grouping val="standard"/>
        <c:varyColors val="0"/>
        <c:ser>
          <c:idx val="1"/>
          <c:order val="1"/>
          <c:tx>
            <c:v>Closing price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RSI!$B$7:$B$257</c:f>
              <c:numCache>
                <c:formatCode>[$-1009]mmmm\ d\,\ yyyy;@</c:formatCode>
                <c:ptCount val="251"/>
                <c:pt idx="0">
                  <c:v>44959</c:v>
                </c:pt>
                <c:pt idx="1">
                  <c:v>44960</c:v>
                </c:pt>
                <c:pt idx="2">
                  <c:v>44963</c:v>
                </c:pt>
                <c:pt idx="3">
                  <c:v>44964</c:v>
                </c:pt>
                <c:pt idx="4">
                  <c:v>44965</c:v>
                </c:pt>
                <c:pt idx="5">
                  <c:v>44966</c:v>
                </c:pt>
                <c:pt idx="6">
                  <c:v>44967</c:v>
                </c:pt>
                <c:pt idx="7">
                  <c:v>44970</c:v>
                </c:pt>
                <c:pt idx="8">
                  <c:v>44971</c:v>
                </c:pt>
                <c:pt idx="9">
                  <c:v>44972</c:v>
                </c:pt>
                <c:pt idx="10">
                  <c:v>44973</c:v>
                </c:pt>
                <c:pt idx="11">
                  <c:v>44974</c:v>
                </c:pt>
                <c:pt idx="12">
                  <c:v>44978</c:v>
                </c:pt>
                <c:pt idx="13">
                  <c:v>44979</c:v>
                </c:pt>
                <c:pt idx="14">
                  <c:v>44980</c:v>
                </c:pt>
                <c:pt idx="15">
                  <c:v>44981</c:v>
                </c:pt>
                <c:pt idx="16">
                  <c:v>44984</c:v>
                </c:pt>
                <c:pt idx="17">
                  <c:v>44985</c:v>
                </c:pt>
                <c:pt idx="18">
                  <c:v>44986</c:v>
                </c:pt>
                <c:pt idx="19">
                  <c:v>44987</c:v>
                </c:pt>
                <c:pt idx="20">
                  <c:v>44988</c:v>
                </c:pt>
                <c:pt idx="21">
                  <c:v>44991</c:v>
                </c:pt>
                <c:pt idx="22">
                  <c:v>44992</c:v>
                </c:pt>
                <c:pt idx="23">
                  <c:v>44993</c:v>
                </c:pt>
                <c:pt idx="24">
                  <c:v>44994</c:v>
                </c:pt>
                <c:pt idx="25">
                  <c:v>44995</c:v>
                </c:pt>
                <c:pt idx="26">
                  <c:v>44998</c:v>
                </c:pt>
                <c:pt idx="27">
                  <c:v>44999</c:v>
                </c:pt>
                <c:pt idx="28">
                  <c:v>45000</c:v>
                </c:pt>
                <c:pt idx="29">
                  <c:v>45001</c:v>
                </c:pt>
                <c:pt idx="30">
                  <c:v>45002</c:v>
                </c:pt>
                <c:pt idx="31">
                  <c:v>45005</c:v>
                </c:pt>
                <c:pt idx="32">
                  <c:v>45006</c:v>
                </c:pt>
                <c:pt idx="33">
                  <c:v>45007</c:v>
                </c:pt>
                <c:pt idx="34">
                  <c:v>45008</c:v>
                </c:pt>
                <c:pt idx="35">
                  <c:v>45009</c:v>
                </c:pt>
                <c:pt idx="36">
                  <c:v>45012</c:v>
                </c:pt>
                <c:pt idx="37">
                  <c:v>45013</c:v>
                </c:pt>
                <c:pt idx="38">
                  <c:v>45014</c:v>
                </c:pt>
                <c:pt idx="39">
                  <c:v>45015</c:v>
                </c:pt>
                <c:pt idx="40">
                  <c:v>45016</c:v>
                </c:pt>
                <c:pt idx="41">
                  <c:v>45019</c:v>
                </c:pt>
                <c:pt idx="42">
                  <c:v>45020</c:v>
                </c:pt>
                <c:pt idx="43">
                  <c:v>45021</c:v>
                </c:pt>
                <c:pt idx="44">
                  <c:v>45022</c:v>
                </c:pt>
                <c:pt idx="45">
                  <c:v>45026</c:v>
                </c:pt>
                <c:pt idx="46">
                  <c:v>45027</c:v>
                </c:pt>
                <c:pt idx="47">
                  <c:v>45028</c:v>
                </c:pt>
                <c:pt idx="48">
                  <c:v>45029</c:v>
                </c:pt>
                <c:pt idx="49">
                  <c:v>45030</c:v>
                </c:pt>
                <c:pt idx="50">
                  <c:v>45033</c:v>
                </c:pt>
                <c:pt idx="51">
                  <c:v>45034</c:v>
                </c:pt>
                <c:pt idx="52">
                  <c:v>45035</c:v>
                </c:pt>
                <c:pt idx="53">
                  <c:v>45036</c:v>
                </c:pt>
                <c:pt idx="54">
                  <c:v>45037</c:v>
                </c:pt>
                <c:pt idx="55">
                  <c:v>45040</c:v>
                </c:pt>
                <c:pt idx="56">
                  <c:v>45041</c:v>
                </c:pt>
                <c:pt idx="57">
                  <c:v>45042</c:v>
                </c:pt>
                <c:pt idx="58">
                  <c:v>45043</c:v>
                </c:pt>
                <c:pt idx="59">
                  <c:v>45044</c:v>
                </c:pt>
                <c:pt idx="60">
                  <c:v>45047</c:v>
                </c:pt>
                <c:pt idx="61">
                  <c:v>45048</c:v>
                </c:pt>
                <c:pt idx="62">
                  <c:v>45049</c:v>
                </c:pt>
                <c:pt idx="63">
                  <c:v>45050</c:v>
                </c:pt>
                <c:pt idx="64">
                  <c:v>45051</c:v>
                </c:pt>
                <c:pt idx="65">
                  <c:v>45054</c:v>
                </c:pt>
                <c:pt idx="66">
                  <c:v>45055</c:v>
                </c:pt>
                <c:pt idx="67">
                  <c:v>45056</c:v>
                </c:pt>
                <c:pt idx="68">
                  <c:v>45057</c:v>
                </c:pt>
                <c:pt idx="69">
                  <c:v>45058</c:v>
                </c:pt>
                <c:pt idx="70">
                  <c:v>45061</c:v>
                </c:pt>
                <c:pt idx="71">
                  <c:v>45062</c:v>
                </c:pt>
                <c:pt idx="72">
                  <c:v>45063</c:v>
                </c:pt>
                <c:pt idx="73">
                  <c:v>45064</c:v>
                </c:pt>
                <c:pt idx="74">
                  <c:v>45065</c:v>
                </c:pt>
                <c:pt idx="75">
                  <c:v>45068</c:v>
                </c:pt>
                <c:pt idx="76">
                  <c:v>45069</c:v>
                </c:pt>
                <c:pt idx="77">
                  <c:v>45070</c:v>
                </c:pt>
                <c:pt idx="78">
                  <c:v>45071</c:v>
                </c:pt>
                <c:pt idx="79">
                  <c:v>45072</c:v>
                </c:pt>
                <c:pt idx="80">
                  <c:v>45076</c:v>
                </c:pt>
                <c:pt idx="81">
                  <c:v>45077</c:v>
                </c:pt>
                <c:pt idx="82">
                  <c:v>45078</c:v>
                </c:pt>
                <c:pt idx="83">
                  <c:v>45079</c:v>
                </c:pt>
                <c:pt idx="84">
                  <c:v>45082</c:v>
                </c:pt>
                <c:pt idx="85">
                  <c:v>45083</c:v>
                </c:pt>
                <c:pt idx="86">
                  <c:v>45084</c:v>
                </c:pt>
                <c:pt idx="87">
                  <c:v>45085</c:v>
                </c:pt>
                <c:pt idx="88">
                  <c:v>45086</c:v>
                </c:pt>
                <c:pt idx="89">
                  <c:v>45089</c:v>
                </c:pt>
                <c:pt idx="90">
                  <c:v>45090</c:v>
                </c:pt>
                <c:pt idx="91">
                  <c:v>45091</c:v>
                </c:pt>
                <c:pt idx="92">
                  <c:v>45092</c:v>
                </c:pt>
                <c:pt idx="93">
                  <c:v>45093</c:v>
                </c:pt>
                <c:pt idx="94">
                  <c:v>45097</c:v>
                </c:pt>
                <c:pt idx="95">
                  <c:v>45098</c:v>
                </c:pt>
                <c:pt idx="96">
                  <c:v>45099</c:v>
                </c:pt>
                <c:pt idx="97">
                  <c:v>45100</c:v>
                </c:pt>
                <c:pt idx="98">
                  <c:v>45103</c:v>
                </c:pt>
                <c:pt idx="99">
                  <c:v>45104</c:v>
                </c:pt>
                <c:pt idx="100">
                  <c:v>45105</c:v>
                </c:pt>
                <c:pt idx="101">
                  <c:v>45106</c:v>
                </c:pt>
                <c:pt idx="102">
                  <c:v>45107</c:v>
                </c:pt>
                <c:pt idx="103">
                  <c:v>45110</c:v>
                </c:pt>
                <c:pt idx="104">
                  <c:v>45112</c:v>
                </c:pt>
                <c:pt idx="105">
                  <c:v>45113</c:v>
                </c:pt>
                <c:pt idx="106">
                  <c:v>45114</c:v>
                </c:pt>
                <c:pt idx="107">
                  <c:v>45117</c:v>
                </c:pt>
                <c:pt idx="108">
                  <c:v>45118</c:v>
                </c:pt>
                <c:pt idx="109">
                  <c:v>45119</c:v>
                </c:pt>
                <c:pt idx="110">
                  <c:v>45120</c:v>
                </c:pt>
                <c:pt idx="111">
                  <c:v>45121</c:v>
                </c:pt>
                <c:pt idx="112">
                  <c:v>45124</c:v>
                </c:pt>
                <c:pt idx="113">
                  <c:v>45125</c:v>
                </c:pt>
                <c:pt idx="114">
                  <c:v>45126</c:v>
                </c:pt>
                <c:pt idx="115">
                  <c:v>45127</c:v>
                </c:pt>
                <c:pt idx="116">
                  <c:v>45128</c:v>
                </c:pt>
                <c:pt idx="117">
                  <c:v>45131</c:v>
                </c:pt>
                <c:pt idx="118">
                  <c:v>45132</c:v>
                </c:pt>
                <c:pt idx="119">
                  <c:v>45133</c:v>
                </c:pt>
                <c:pt idx="120">
                  <c:v>45134</c:v>
                </c:pt>
                <c:pt idx="121">
                  <c:v>45135</c:v>
                </c:pt>
                <c:pt idx="122">
                  <c:v>45138</c:v>
                </c:pt>
                <c:pt idx="123">
                  <c:v>45139</c:v>
                </c:pt>
                <c:pt idx="124">
                  <c:v>45140</c:v>
                </c:pt>
                <c:pt idx="125">
                  <c:v>45141</c:v>
                </c:pt>
                <c:pt idx="126">
                  <c:v>45142</c:v>
                </c:pt>
                <c:pt idx="127">
                  <c:v>45145</c:v>
                </c:pt>
                <c:pt idx="128">
                  <c:v>45146</c:v>
                </c:pt>
                <c:pt idx="129">
                  <c:v>45147</c:v>
                </c:pt>
                <c:pt idx="130">
                  <c:v>45148</c:v>
                </c:pt>
                <c:pt idx="131">
                  <c:v>45149</c:v>
                </c:pt>
                <c:pt idx="132">
                  <c:v>45152</c:v>
                </c:pt>
                <c:pt idx="133">
                  <c:v>45153</c:v>
                </c:pt>
                <c:pt idx="134">
                  <c:v>45154</c:v>
                </c:pt>
                <c:pt idx="135">
                  <c:v>45155</c:v>
                </c:pt>
                <c:pt idx="136">
                  <c:v>45156</c:v>
                </c:pt>
                <c:pt idx="137">
                  <c:v>45159</c:v>
                </c:pt>
                <c:pt idx="138">
                  <c:v>45160</c:v>
                </c:pt>
                <c:pt idx="139">
                  <c:v>45161</c:v>
                </c:pt>
                <c:pt idx="140">
                  <c:v>45162</c:v>
                </c:pt>
                <c:pt idx="141">
                  <c:v>45163</c:v>
                </c:pt>
                <c:pt idx="142">
                  <c:v>45166</c:v>
                </c:pt>
                <c:pt idx="143">
                  <c:v>45167</c:v>
                </c:pt>
                <c:pt idx="144">
                  <c:v>45168</c:v>
                </c:pt>
                <c:pt idx="145">
                  <c:v>45169</c:v>
                </c:pt>
                <c:pt idx="146">
                  <c:v>45170</c:v>
                </c:pt>
                <c:pt idx="147">
                  <c:v>45174</c:v>
                </c:pt>
                <c:pt idx="148">
                  <c:v>45175</c:v>
                </c:pt>
                <c:pt idx="149">
                  <c:v>45176</c:v>
                </c:pt>
                <c:pt idx="150">
                  <c:v>45177</c:v>
                </c:pt>
                <c:pt idx="151">
                  <c:v>45180</c:v>
                </c:pt>
                <c:pt idx="152">
                  <c:v>45181</c:v>
                </c:pt>
                <c:pt idx="153">
                  <c:v>45182</c:v>
                </c:pt>
                <c:pt idx="154">
                  <c:v>45183</c:v>
                </c:pt>
                <c:pt idx="155">
                  <c:v>45184</c:v>
                </c:pt>
                <c:pt idx="156">
                  <c:v>45187</c:v>
                </c:pt>
                <c:pt idx="157">
                  <c:v>45188</c:v>
                </c:pt>
                <c:pt idx="158">
                  <c:v>45189</c:v>
                </c:pt>
                <c:pt idx="159">
                  <c:v>45190</c:v>
                </c:pt>
                <c:pt idx="160">
                  <c:v>45191</c:v>
                </c:pt>
                <c:pt idx="161">
                  <c:v>45194</c:v>
                </c:pt>
                <c:pt idx="162">
                  <c:v>45195</c:v>
                </c:pt>
                <c:pt idx="163">
                  <c:v>45196</c:v>
                </c:pt>
                <c:pt idx="164">
                  <c:v>45197</c:v>
                </c:pt>
                <c:pt idx="165">
                  <c:v>45198</c:v>
                </c:pt>
                <c:pt idx="166">
                  <c:v>45201</c:v>
                </c:pt>
                <c:pt idx="167">
                  <c:v>45202</c:v>
                </c:pt>
                <c:pt idx="168">
                  <c:v>45203</c:v>
                </c:pt>
                <c:pt idx="169">
                  <c:v>45204</c:v>
                </c:pt>
                <c:pt idx="170">
                  <c:v>45205</c:v>
                </c:pt>
                <c:pt idx="171">
                  <c:v>45208</c:v>
                </c:pt>
                <c:pt idx="172">
                  <c:v>45209</c:v>
                </c:pt>
                <c:pt idx="173">
                  <c:v>45210</c:v>
                </c:pt>
                <c:pt idx="174">
                  <c:v>45211</c:v>
                </c:pt>
                <c:pt idx="175">
                  <c:v>45212</c:v>
                </c:pt>
                <c:pt idx="176">
                  <c:v>45215</c:v>
                </c:pt>
                <c:pt idx="177">
                  <c:v>45216</c:v>
                </c:pt>
                <c:pt idx="178">
                  <c:v>45217</c:v>
                </c:pt>
                <c:pt idx="179">
                  <c:v>45218</c:v>
                </c:pt>
                <c:pt idx="180">
                  <c:v>45219</c:v>
                </c:pt>
                <c:pt idx="181">
                  <c:v>45222</c:v>
                </c:pt>
                <c:pt idx="182">
                  <c:v>45223</c:v>
                </c:pt>
                <c:pt idx="183">
                  <c:v>45224</c:v>
                </c:pt>
                <c:pt idx="184">
                  <c:v>45225</c:v>
                </c:pt>
                <c:pt idx="185">
                  <c:v>45226</c:v>
                </c:pt>
                <c:pt idx="186">
                  <c:v>45229</c:v>
                </c:pt>
                <c:pt idx="187">
                  <c:v>45230</c:v>
                </c:pt>
                <c:pt idx="188">
                  <c:v>45231</c:v>
                </c:pt>
                <c:pt idx="189">
                  <c:v>45232</c:v>
                </c:pt>
                <c:pt idx="190">
                  <c:v>45233</c:v>
                </c:pt>
                <c:pt idx="191">
                  <c:v>45236</c:v>
                </c:pt>
                <c:pt idx="192">
                  <c:v>45237</c:v>
                </c:pt>
                <c:pt idx="193">
                  <c:v>45238</c:v>
                </c:pt>
                <c:pt idx="194">
                  <c:v>45239</c:v>
                </c:pt>
                <c:pt idx="195">
                  <c:v>45240</c:v>
                </c:pt>
                <c:pt idx="196">
                  <c:v>45243</c:v>
                </c:pt>
                <c:pt idx="197">
                  <c:v>45244</c:v>
                </c:pt>
                <c:pt idx="198">
                  <c:v>45245</c:v>
                </c:pt>
                <c:pt idx="199">
                  <c:v>45246</c:v>
                </c:pt>
                <c:pt idx="200">
                  <c:v>45247</c:v>
                </c:pt>
                <c:pt idx="201">
                  <c:v>45250</c:v>
                </c:pt>
                <c:pt idx="202">
                  <c:v>45251</c:v>
                </c:pt>
                <c:pt idx="203">
                  <c:v>45252</c:v>
                </c:pt>
                <c:pt idx="204">
                  <c:v>45254</c:v>
                </c:pt>
                <c:pt idx="205">
                  <c:v>45257</c:v>
                </c:pt>
                <c:pt idx="206">
                  <c:v>45258</c:v>
                </c:pt>
                <c:pt idx="207">
                  <c:v>45259</c:v>
                </c:pt>
                <c:pt idx="208">
                  <c:v>45260</c:v>
                </c:pt>
                <c:pt idx="209">
                  <c:v>45261</c:v>
                </c:pt>
                <c:pt idx="210">
                  <c:v>45264</c:v>
                </c:pt>
                <c:pt idx="211">
                  <c:v>45265</c:v>
                </c:pt>
                <c:pt idx="212">
                  <c:v>45266</c:v>
                </c:pt>
                <c:pt idx="213">
                  <c:v>45267</c:v>
                </c:pt>
                <c:pt idx="214">
                  <c:v>45268</c:v>
                </c:pt>
                <c:pt idx="215">
                  <c:v>45271</c:v>
                </c:pt>
                <c:pt idx="216">
                  <c:v>45272</c:v>
                </c:pt>
                <c:pt idx="217">
                  <c:v>45273</c:v>
                </c:pt>
                <c:pt idx="218">
                  <c:v>45274</c:v>
                </c:pt>
                <c:pt idx="219">
                  <c:v>45275</c:v>
                </c:pt>
                <c:pt idx="220">
                  <c:v>45278</c:v>
                </c:pt>
                <c:pt idx="221">
                  <c:v>45279</c:v>
                </c:pt>
                <c:pt idx="222">
                  <c:v>45280</c:v>
                </c:pt>
                <c:pt idx="223">
                  <c:v>45281</c:v>
                </c:pt>
                <c:pt idx="224">
                  <c:v>45282</c:v>
                </c:pt>
                <c:pt idx="225">
                  <c:v>45286</c:v>
                </c:pt>
                <c:pt idx="226">
                  <c:v>45287</c:v>
                </c:pt>
                <c:pt idx="227">
                  <c:v>45288</c:v>
                </c:pt>
                <c:pt idx="228">
                  <c:v>45289</c:v>
                </c:pt>
                <c:pt idx="229">
                  <c:v>45293</c:v>
                </c:pt>
                <c:pt idx="230">
                  <c:v>45294</c:v>
                </c:pt>
                <c:pt idx="231">
                  <c:v>45295</c:v>
                </c:pt>
                <c:pt idx="232">
                  <c:v>45296</c:v>
                </c:pt>
                <c:pt idx="233">
                  <c:v>45299</c:v>
                </c:pt>
                <c:pt idx="234">
                  <c:v>45300</c:v>
                </c:pt>
                <c:pt idx="235">
                  <c:v>45301</c:v>
                </c:pt>
                <c:pt idx="236">
                  <c:v>45302</c:v>
                </c:pt>
                <c:pt idx="237">
                  <c:v>45303</c:v>
                </c:pt>
                <c:pt idx="238">
                  <c:v>45307</c:v>
                </c:pt>
                <c:pt idx="239">
                  <c:v>45308</c:v>
                </c:pt>
                <c:pt idx="240">
                  <c:v>45309</c:v>
                </c:pt>
                <c:pt idx="241">
                  <c:v>45310</c:v>
                </c:pt>
                <c:pt idx="242">
                  <c:v>45313</c:v>
                </c:pt>
                <c:pt idx="243">
                  <c:v>45314</c:v>
                </c:pt>
                <c:pt idx="244">
                  <c:v>45315</c:v>
                </c:pt>
                <c:pt idx="245">
                  <c:v>45316</c:v>
                </c:pt>
                <c:pt idx="246">
                  <c:v>45317</c:v>
                </c:pt>
                <c:pt idx="247">
                  <c:v>45320</c:v>
                </c:pt>
                <c:pt idx="248">
                  <c:v>45321</c:v>
                </c:pt>
                <c:pt idx="249">
                  <c:v>45322</c:v>
                </c:pt>
                <c:pt idx="250">
                  <c:v>45323</c:v>
                </c:pt>
              </c:numCache>
            </c:numRef>
          </c:cat>
          <c:val>
            <c:numRef>
              <c:f>RSI!$F$8:$F$257</c:f>
              <c:numCache>
                <c:formatCode>"$"#,##0.00</c:formatCode>
                <c:ptCount val="250"/>
                <c:pt idx="0">
                  <c:v>154.5</c:v>
                </c:pt>
                <c:pt idx="1">
                  <c:v>151.729996</c:v>
                </c:pt>
                <c:pt idx="2">
                  <c:v>154.64999399999999</c:v>
                </c:pt>
                <c:pt idx="3">
                  <c:v>151.91999799999999</c:v>
                </c:pt>
                <c:pt idx="4">
                  <c:v>150.86999499999999</c:v>
                </c:pt>
                <c:pt idx="5">
                  <c:v>151.009995</c:v>
                </c:pt>
                <c:pt idx="6">
                  <c:v>153.85000600000001</c:v>
                </c:pt>
                <c:pt idx="7">
                  <c:v>153.199997</c:v>
                </c:pt>
                <c:pt idx="8">
                  <c:v>155.33000200000001</c:v>
                </c:pt>
                <c:pt idx="9">
                  <c:v>153.71000699999999</c:v>
                </c:pt>
                <c:pt idx="10">
                  <c:v>152.550003</c:v>
                </c:pt>
                <c:pt idx="11">
                  <c:v>148.479996</c:v>
                </c:pt>
                <c:pt idx="12">
                  <c:v>148.91000399999999</c:v>
                </c:pt>
                <c:pt idx="13">
                  <c:v>149.39999399999999</c:v>
                </c:pt>
                <c:pt idx="14">
                  <c:v>146.71000699999999</c:v>
                </c:pt>
                <c:pt idx="15">
                  <c:v>147.91999799999999</c:v>
                </c:pt>
                <c:pt idx="16">
                  <c:v>147.41000399999999</c:v>
                </c:pt>
                <c:pt idx="17">
                  <c:v>145.30999800000001</c:v>
                </c:pt>
                <c:pt idx="18">
                  <c:v>145.91000399999999</c:v>
                </c:pt>
                <c:pt idx="19">
                  <c:v>151.029999</c:v>
                </c:pt>
                <c:pt idx="20">
                  <c:v>153.83000200000001</c:v>
                </c:pt>
                <c:pt idx="21">
                  <c:v>151.60000600000001</c:v>
                </c:pt>
                <c:pt idx="22">
                  <c:v>152.86999499999999</c:v>
                </c:pt>
                <c:pt idx="23">
                  <c:v>150.58999600000001</c:v>
                </c:pt>
                <c:pt idx="24">
                  <c:v>148.5</c:v>
                </c:pt>
                <c:pt idx="25">
                  <c:v>150.470001</c:v>
                </c:pt>
                <c:pt idx="26">
                  <c:v>152.58999600000001</c:v>
                </c:pt>
                <c:pt idx="27">
                  <c:v>152.990005</c:v>
                </c:pt>
                <c:pt idx="28">
                  <c:v>155.85000600000001</c:v>
                </c:pt>
                <c:pt idx="29">
                  <c:v>155</c:v>
                </c:pt>
                <c:pt idx="30">
                  <c:v>157.39999399999999</c:v>
                </c:pt>
                <c:pt idx="31">
                  <c:v>159.279999</c:v>
                </c:pt>
                <c:pt idx="32">
                  <c:v>157.83000200000001</c:v>
                </c:pt>
                <c:pt idx="33">
                  <c:v>158.929993</c:v>
                </c:pt>
                <c:pt idx="34">
                  <c:v>160.25</c:v>
                </c:pt>
                <c:pt idx="35">
                  <c:v>158.279999</c:v>
                </c:pt>
                <c:pt idx="36">
                  <c:v>157.64999399999999</c:v>
                </c:pt>
                <c:pt idx="37">
                  <c:v>160.770004</c:v>
                </c:pt>
                <c:pt idx="38">
                  <c:v>162.36000100000001</c:v>
                </c:pt>
                <c:pt idx="39">
                  <c:v>164.89999399999999</c:v>
                </c:pt>
                <c:pt idx="40">
                  <c:v>166.16999799999999</c:v>
                </c:pt>
                <c:pt idx="41">
                  <c:v>165.63000500000001</c:v>
                </c:pt>
                <c:pt idx="42">
                  <c:v>163.759995</c:v>
                </c:pt>
                <c:pt idx="43">
                  <c:v>164.66000399999999</c:v>
                </c:pt>
                <c:pt idx="44">
                  <c:v>162.029999</c:v>
                </c:pt>
                <c:pt idx="45">
                  <c:v>160.800003</c:v>
                </c:pt>
                <c:pt idx="46">
                  <c:v>160.10000600000001</c:v>
                </c:pt>
                <c:pt idx="47">
                  <c:v>165.55999800000001</c:v>
                </c:pt>
                <c:pt idx="48">
                  <c:v>165.21000699999999</c:v>
                </c:pt>
                <c:pt idx="49">
                  <c:v>165.229996</c:v>
                </c:pt>
                <c:pt idx="50">
                  <c:v>166.470001</c:v>
                </c:pt>
                <c:pt idx="51">
                  <c:v>167.63000500000001</c:v>
                </c:pt>
                <c:pt idx="52">
                  <c:v>166.64999399999999</c:v>
                </c:pt>
                <c:pt idx="53">
                  <c:v>165.020004</c:v>
                </c:pt>
                <c:pt idx="54">
                  <c:v>165.33000200000001</c:v>
                </c:pt>
                <c:pt idx="55">
                  <c:v>163.770004</c:v>
                </c:pt>
                <c:pt idx="56">
                  <c:v>163.759995</c:v>
                </c:pt>
                <c:pt idx="57">
                  <c:v>168.41000399999999</c:v>
                </c:pt>
                <c:pt idx="58">
                  <c:v>169.679993</c:v>
                </c:pt>
                <c:pt idx="59">
                  <c:v>169.58999600000001</c:v>
                </c:pt>
                <c:pt idx="60">
                  <c:v>168.53999300000001</c:v>
                </c:pt>
                <c:pt idx="61">
                  <c:v>167.449997</c:v>
                </c:pt>
                <c:pt idx="62">
                  <c:v>165.78999300000001</c:v>
                </c:pt>
                <c:pt idx="63">
                  <c:v>173.570007</c:v>
                </c:pt>
                <c:pt idx="64">
                  <c:v>173.5</c:v>
                </c:pt>
                <c:pt idx="65">
                  <c:v>171.770004</c:v>
                </c:pt>
                <c:pt idx="66">
                  <c:v>173.55999800000001</c:v>
                </c:pt>
                <c:pt idx="67">
                  <c:v>173.75</c:v>
                </c:pt>
                <c:pt idx="68">
                  <c:v>172.570007</c:v>
                </c:pt>
                <c:pt idx="69">
                  <c:v>172.070007</c:v>
                </c:pt>
                <c:pt idx="70">
                  <c:v>172.070007</c:v>
                </c:pt>
                <c:pt idx="71">
                  <c:v>172.69000199999999</c:v>
                </c:pt>
                <c:pt idx="72">
                  <c:v>175.050003</c:v>
                </c:pt>
                <c:pt idx="73">
                  <c:v>175.16000399999999</c:v>
                </c:pt>
                <c:pt idx="74">
                  <c:v>174.199997</c:v>
                </c:pt>
                <c:pt idx="75">
                  <c:v>171.55999800000001</c:v>
                </c:pt>
                <c:pt idx="76">
                  <c:v>171.83999600000001</c:v>
                </c:pt>
                <c:pt idx="77">
                  <c:v>172.990005</c:v>
                </c:pt>
                <c:pt idx="78">
                  <c:v>175.429993</c:v>
                </c:pt>
                <c:pt idx="79">
                  <c:v>177.300003</c:v>
                </c:pt>
                <c:pt idx="80">
                  <c:v>177.25</c:v>
                </c:pt>
                <c:pt idx="81">
                  <c:v>180.08999600000001</c:v>
                </c:pt>
                <c:pt idx="82">
                  <c:v>180.949997</c:v>
                </c:pt>
                <c:pt idx="83">
                  <c:v>179.58000200000001</c:v>
                </c:pt>
                <c:pt idx="84">
                  <c:v>179.21000699999999</c:v>
                </c:pt>
                <c:pt idx="85">
                  <c:v>177.820007</c:v>
                </c:pt>
                <c:pt idx="86">
                  <c:v>180.570007</c:v>
                </c:pt>
                <c:pt idx="87">
                  <c:v>180.96000699999999</c:v>
                </c:pt>
                <c:pt idx="88">
                  <c:v>183.78999300000001</c:v>
                </c:pt>
                <c:pt idx="89">
                  <c:v>183.30999800000001</c:v>
                </c:pt>
                <c:pt idx="90">
                  <c:v>183.949997</c:v>
                </c:pt>
                <c:pt idx="91">
                  <c:v>186.009995</c:v>
                </c:pt>
                <c:pt idx="92">
                  <c:v>184.91999799999999</c:v>
                </c:pt>
                <c:pt idx="93">
                  <c:v>185.009995</c:v>
                </c:pt>
                <c:pt idx="94">
                  <c:v>183.96000699999999</c:v>
                </c:pt>
                <c:pt idx="95">
                  <c:v>187</c:v>
                </c:pt>
                <c:pt idx="96">
                  <c:v>186.679993</c:v>
                </c:pt>
                <c:pt idx="97">
                  <c:v>185.270004</c:v>
                </c:pt>
                <c:pt idx="98">
                  <c:v>188.05999800000001</c:v>
                </c:pt>
                <c:pt idx="99">
                  <c:v>189.25</c:v>
                </c:pt>
                <c:pt idx="100">
                  <c:v>189.58999600000001</c:v>
                </c:pt>
                <c:pt idx="101">
                  <c:v>193.970001</c:v>
                </c:pt>
                <c:pt idx="102">
                  <c:v>192.46000699999999</c:v>
                </c:pt>
                <c:pt idx="103">
                  <c:v>191.33000200000001</c:v>
                </c:pt>
                <c:pt idx="104">
                  <c:v>191.80999800000001</c:v>
                </c:pt>
                <c:pt idx="105">
                  <c:v>190.679993</c:v>
                </c:pt>
                <c:pt idx="106">
                  <c:v>188.61000100000001</c:v>
                </c:pt>
                <c:pt idx="107">
                  <c:v>188.08000200000001</c:v>
                </c:pt>
                <c:pt idx="108">
                  <c:v>189.770004</c:v>
                </c:pt>
                <c:pt idx="109">
                  <c:v>190.53999300000001</c:v>
                </c:pt>
                <c:pt idx="110">
                  <c:v>190.69000199999999</c:v>
                </c:pt>
                <c:pt idx="111">
                  <c:v>193.990005</c:v>
                </c:pt>
                <c:pt idx="112">
                  <c:v>193.729996</c:v>
                </c:pt>
                <c:pt idx="113">
                  <c:v>195.10000600000001</c:v>
                </c:pt>
                <c:pt idx="114">
                  <c:v>193.13000500000001</c:v>
                </c:pt>
                <c:pt idx="115">
                  <c:v>191.94000199999999</c:v>
                </c:pt>
                <c:pt idx="116">
                  <c:v>192.75</c:v>
                </c:pt>
                <c:pt idx="117">
                  <c:v>193.61999499999999</c:v>
                </c:pt>
                <c:pt idx="118">
                  <c:v>194.5</c:v>
                </c:pt>
                <c:pt idx="119">
                  <c:v>193.220001</c:v>
                </c:pt>
                <c:pt idx="120">
                  <c:v>195.83000200000001</c:v>
                </c:pt>
                <c:pt idx="121">
                  <c:v>196.449997</c:v>
                </c:pt>
                <c:pt idx="122">
                  <c:v>195.61000100000001</c:v>
                </c:pt>
                <c:pt idx="123">
                  <c:v>192.58000200000001</c:v>
                </c:pt>
                <c:pt idx="124">
                  <c:v>191.16999799999999</c:v>
                </c:pt>
                <c:pt idx="125">
                  <c:v>181.990005</c:v>
                </c:pt>
                <c:pt idx="126">
                  <c:v>178.85000600000001</c:v>
                </c:pt>
                <c:pt idx="127">
                  <c:v>179.800003</c:v>
                </c:pt>
                <c:pt idx="128">
                  <c:v>178.19000199999999</c:v>
                </c:pt>
                <c:pt idx="129">
                  <c:v>177.970001</c:v>
                </c:pt>
                <c:pt idx="130">
                  <c:v>177.78999300000001</c:v>
                </c:pt>
                <c:pt idx="131">
                  <c:v>179.46000699999999</c:v>
                </c:pt>
                <c:pt idx="132">
                  <c:v>177.449997</c:v>
                </c:pt>
                <c:pt idx="133">
                  <c:v>176.570007</c:v>
                </c:pt>
                <c:pt idx="134">
                  <c:v>174</c:v>
                </c:pt>
                <c:pt idx="135">
                  <c:v>174.490005</c:v>
                </c:pt>
                <c:pt idx="136">
                  <c:v>175.83999600000001</c:v>
                </c:pt>
                <c:pt idx="137">
                  <c:v>177.229996</c:v>
                </c:pt>
                <c:pt idx="138">
                  <c:v>181.11999499999999</c:v>
                </c:pt>
                <c:pt idx="139">
                  <c:v>176.38000500000001</c:v>
                </c:pt>
                <c:pt idx="140">
                  <c:v>178.61000100000001</c:v>
                </c:pt>
                <c:pt idx="141">
                  <c:v>180.19000199999999</c:v>
                </c:pt>
                <c:pt idx="142">
                  <c:v>184.11999499999999</c:v>
                </c:pt>
                <c:pt idx="143">
                  <c:v>187.64999399999999</c:v>
                </c:pt>
                <c:pt idx="144">
                  <c:v>187.86999499999999</c:v>
                </c:pt>
                <c:pt idx="145">
                  <c:v>189.46000699999999</c:v>
                </c:pt>
                <c:pt idx="146">
                  <c:v>189.699997</c:v>
                </c:pt>
                <c:pt idx="147">
                  <c:v>182.91000399999999</c:v>
                </c:pt>
                <c:pt idx="148">
                  <c:v>177.55999800000001</c:v>
                </c:pt>
                <c:pt idx="149">
                  <c:v>178.179993</c:v>
                </c:pt>
                <c:pt idx="150">
                  <c:v>179.36000100000001</c:v>
                </c:pt>
                <c:pt idx="151">
                  <c:v>176.300003</c:v>
                </c:pt>
                <c:pt idx="152">
                  <c:v>174.21000699999999</c:v>
                </c:pt>
                <c:pt idx="153">
                  <c:v>175.740005</c:v>
                </c:pt>
                <c:pt idx="154">
                  <c:v>175.009995</c:v>
                </c:pt>
                <c:pt idx="155">
                  <c:v>177.970001</c:v>
                </c:pt>
                <c:pt idx="156">
                  <c:v>179.070007</c:v>
                </c:pt>
                <c:pt idx="157">
                  <c:v>175.490005</c:v>
                </c:pt>
                <c:pt idx="158">
                  <c:v>173.929993</c:v>
                </c:pt>
                <c:pt idx="159">
                  <c:v>174.78999300000001</c:v>
                </c:pt>
                <c:pt idx="160">
                  <c:v>176.08000200000001</c:v>
                </c:pt>
                <c:pt idx="161">
                  <c:v>171.96000699999999</c:v>
                </c:pt>
                <c:pt idx="162">
                  <c:v>170.429993</c:v>
                </c:pt>
                <c:pt idx="163">
                  <c:v>170.69000199999999</c:v>
                </c:pt>
                <c:pt idx="164">
                  <c:v>171.21000699999999</c:v>
                </c:pt>
                <c:pt idx="165">
                  <c:v>173.75</c:v>
                </c:pt>
                <c:pt idx="166">
                  <c:v>172.39999399999999</c:v>
                </c:pt>
                <c:pt idx="167">
                  <c:v>173.66000399999999</c:v>
                </c:pt>
                <c:pt idx="168">
                  <c:v>174.91000399999999</c:v>
                </c:pt>
                <c:pt idx="169">
                  <c:v>177.490005</c:v>
                </c:pt>
                <c:pt idx="170">
                  <c:v>178.990005</c:v>
                </c:pt>
                <c:pt idx="171">
                  <c:v>178.38999899999999</c:v>
                </c:pt>
                <c:pt idx="172">
                  <c:v>179.800003</c:v>
                </c:pt>
                <c:pt idx="173">
                  <c:v>180.71000699999999</c:v>
                </c:pt>
                <c:pt idx="174">
                  <c:v>178.85000600000001</c:v>
                </c:pt>
                <c:pt idx="175">
                  <c:v>178.720001</c:v>
                </c:pt>
                <c:pt idx="176">
                  <c:v>177.14999399999999</c:v>
                </c:pt>
                <c:pt idx="177">
                  <c:v>175.83999600000001</c:v>
                </c:pt>
                <c:pt idx="178">
                  <c:v>175.46000699999999</c:v>
                </c:pt>
                <c:pt idx="179">
                  <c:v>172.88000500000001</c:v>
                </c:pt>
                <c:pt idx="180">
                  <c:v>173</c:v>
                </c:pt>
                <c:pt idx="181">
                  <c:v>173.44000199999999</c:v>
                </c:pt>
                <c:pt idx="182">
                  <c:v>171.10000600000001</c:v>
                </c:pt>
                <c:pt idx="183">
                  <c:v>166.88999899999999</c:v>
                </c:pt>
                <c:pt idx="184">
                  <c:v>168.220001</c:v>
                </c:pt>
                <c:pt idx="185">
                  <c:v>170.28999300000001</c:v>
                </c:pt>
                <c:pt idx="186">
                  <c:v>170.770004</c:v>
                </c:pt>
                <c:pt idx="187">
                  <c:v>173.970001</c:v>
                </c:pt>
                <c:pt idx="188">
                  <c:v>177.570007</c:v>
                </c:pt>
                <c:pt idx="189">
                  <c:v>176.64999399999999</c:v>
                </c:pt>
                <c:pt idx="190">
                  <c:v>179.229996</c:v>
                </c:pt>
                <c:pt idx="191">
                  <c:v>181.820007</c:v>
                </c:pt>
                <c:pt idx="192">
                  <c:v>182.88999899999999</c:v>
                </c:pt>
                <c:pt idx="193">
                  <c:v>182.41000399999999</c:v>
                </c:pt>
                <c:pt idx="194">
                  <c:v>186.39999399999999</c:v>
                </c:pt>
                <c:pt idx="195">
                  <c:v>184.800003</c:v>
                </c:pt>
                <c:pt idx="196">
                  <c:v>187.44000199999999</c:v>
                </c:pt>
                <c:pt idx="197">
                  <c:v>188.009995</c:v>
                </c:pt>
                <c:pt idx="198">
                  <c:v>189.71000699999999</c:v>
                </c:pt>
                <c:pt idx="199">
                  <c:v>189.69000199999999</c:v>
                </c:pt>
                <c:pt idx="200">
                  <c:v>191.449997</c:v>
                </c:pt>
                <c:pt idx="201">
                  <c:v>190.63999899999999</c:v>
                </c:pt>
                <c:pt idx="202">
                  <c:v>191.30999800000001</c:v>
                </c:pt>
                <c:pt idx="203">
                  <c:v>189.970001</c:v>
                </c:pt>
                <c:pt idx="204">
                  <c:v>189.78999300000001</c:v>
                </c:pt>
                <c:pt idx="205">
                  <c:v>190.39999399999999</c:v>
                </c:pt>
                <c:pt idx="206">
                  <c:v>189.36999499999999</c:v>
                </c:pt>
                <c:pt idx="207">
                  <c:v>189.949997</c:v>
                </c:pt>
                <c:pt idx="208">
                  <c:v>191.240005</c:v>
                </c:pt>
                <c:pt idx="209">
                  <c:v>189.429993</c:v>
                </c:pt>
                <c:pt idx="210">
                  <c:v>193.41999799999999</c:v>
                </c:pt>
                <c:pt idx="211">
                  <c:v>192.320007</c:v>
                </c:pt>
                <c:pt idx="212">
                  <c:v>194.270004</c:v>
                </c:pt>
                <c:pt idx="213">
                  <c:v>195.71000699999999</c:v>
                </c:pt>
                <c:pt idx="214">
                  <c:v>193.179993</c:v>
                </c:pt>
                <c:pt idx="215">
                  <c:v>194.71000699999999</c:v>
                </c:pt>
                <c:pt idx="216">
                  <c:v>197.96000699999999</c:v>
                </c:pt>
                <c:pt idx="217">
                  <c:v>198.11000100000001</c:v>
                </c:pt>
                <c:pt idx="218">
                  <c:v>197.570007</c:v>
                </c:pt>
                <c:pt idx="219">
                  <c:v>195.88999899999999</c:v>
                </c:pt>
                <c:pt idx="220">
                  <c:v>196.94000199999999</c:v>
                </c:pt>
                <c:pt idx="221">
                  <c:v>194.83000200000001</c:v>
                </c:pt>
                <c:pt idx="222">
                  <c:v>194.679993</c:v>
                </c:pt>
                <c:pt idx="223">
                  <c:v>193.60000600000001</c:v>
                </c:pt>
                <c:pt idx="224">
                  <c:v>193.050003</c:v>
                </c:pt>
                <c:pt idx="225">
                  <c:v>193.14999399999999</c:v>
                </c:pt>
                <c:pt idx="226">
                  <c:v>193.58000200000001</c:v>
                </c:pt>
                <c:pt idx="227">
                  <c:v>192.529999</c:v>
                </c:pt>
                <c:pt idx="228">
                  <c:v>185.63999899999999</c:v>
                </c:pt>
                <c:pt idx="229">
                  <c:v>184.25</c:v>
                </c:pt>
                <c:pt idx="230">
                  <c:v>181.91000399999999</c:v>
                </c:pt>
                <c:pt idx="231">
                  <c:v>181.179993</c:v>
                </c:pt>
                <c:pt idx="232">
                  <c:v>185.55999800000001</c:v>
                </c:pt>
                <c:pt idx="233">
                  <c:v>185.13999899999999</c:v>
                </c:pt>
                <c:pt idx="234">
                  <c:v>186.19000199999999</c:v>
                </c:pt>
                <c:pt idx="235">
                  <c:v>185.58999600000001</c:v>
                </c:pt>
                <c:pt idx="236">
                  <c:v>185.91999799999999</c:v>
                </c:pt>
                <c:pt idx="237">
                  <c:v>183.63000500000001</c:v>
                </c:pt>
                <c:pt idx="238">
                  <c:v>182.679993</c:v>
                </c:pt>
                <c:pt idx="239">
                  <c:v>188.63000500000001</c:v>
                </c:pt>
                <c:pt idx="240">
                  <c:v>191.55999800000001</c:v>
                </c:pt>
                <c:pt idx="241">
                  <c:v>193.88999899999999</c:v>
                </c:pt>
                <c:pt idx="242">
                  <c:v>195.179993</c:v>
                </c:pt>
                <c:pt idx="243">
                  <c:v>194.5</c:v>
                </c:pt>
                <c:pt idx="244">
                  <c:v>194.16999799999999</c:v>
                </c:pt>
                <c:pt idx="245">
                  <c:v>192.41999799999999</c:v>
                </c:pt>
                <c:pt idx="246">
                  <c:v>191.729996</c:v>
                </c:pt>
                <c:pt idx="247">
                  <c:v>188.03999300000001</c:v>
                </c:pt>
                <c:pt idx="248">
                  <c:v>184.39999399999999</c:v>
                </c:pt>
                <c:pt idx="249">
                  <c:v>186.86000100000001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FF-984D-9C54-9474F94C2C5B}"/>
            </c:ext>
          </c:extLst>
        </c:ser>
        <c:ser>
          <c:idx val="2"/>
          <c:order val="2"/>
          <c:tx>
            <c:v>date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RSI!$B$7:$B$257</c:f>
              <c:numCache>
                <c:formatCode>[$-1009]mmmm\ d\,\ yyyy;@</c:formatCode>
                <c:ptCount val="251"/>
                <c:pt idx="0">
                  <c:v>44959</c:v>
                </c:pt>
                <c:pt idx="1">
                  <c:v>44960</c:v>
                </c:pt>
                <c:pt idx="2">
                  <c:v>44963</c:v>
                </c:pt>
                <c:pt idx="3">
                  <c:v>44964</c:v>
                </c:pt>
                <c:pt idx="4">
                  <c:v>44965</c:v>
                </c:pt>
                <c:pt idx="5">
                  <c:v>44966</c:v>
                </c:pt>
                <c:pt idx="6">
                  <c:v>44967</c:v>
                </c:pt>
                <c:pt idx="7">
                  <c:v>44970</c:v>
                </c:pt>
                <c:pt idx="8">
                  <c:v>44971</c:v>
                </c:pt>
                <c:pt idx="9">
                  <c:v>44972</c:v>
                </c:pt>
                <c:pt idx="10">
                  <c:v>44973</c:v>
                </c:pt>
                <c:pt idx="11">
                  <c:v>44974</c:v>
                </c:pt>
                <c:pt idx="12">
                  <c:v>44978</c:v>
                </c:pt>
                <c:pt idx="13">
                  <c:v>44979</c:v>
                </c:pt>
                <c:pt idx="14">
                  <c:v>44980</c:v>
                </c:pt>
                <c:pt idx="15">
                  <c:v>44981</c:v>
                </c:pt>
                <c:pt idx="16">
                  <c:v>44984</c:v>
                </c:pt>
                <c:pt idx="17">
                  <c:v>44985</c:v>
                </c:pt>
                <c:pt idx="18">
                  <c:v>44986</c:v>
                </c:pt>
                <c:pt idx="19">
                  <c:v>44987</c:v>
                </c:pt>
                <c:pt idx="20">
                  <c:v>44988</c:v>
                </c:pt>
                <c:pt idx="21">
                  <c:v>44991</c:v>
                </c:pt>
                <c:pt idx="22">
                  <c:v>44992</c:v>
                </c:pt>
                <c:pt idx="23">
                  <c:v>44993</c:v>
                </c:pt>
                <c:pt idx="24">
                  <c:v>44994</c:v>
                </c:pt>
                <c:pt idx="25">
                  <c:v>44995</c:v>
                </c:pt>
                <c:pt idx="26">
                  <c:v>44998</c:v>
                </c:pt>
                <c:pt idx="27">
                  <c:v>44999</c:v>
                </c:pt>
                <c:pt idx="28">
                  <c:v>45000</c:v>
                </c:pt>
                <c:pt idx="29">
                  <c:v>45001</c:v>
                </c:pt>
                <c:pt idx="30">
                  <c:v>45002</c:v>
                </c:pt>
                <c:pt idx="31">
                  <c:v>45005</c:v>
                </c:pt>
                <c:pt idx="32">
                  <c:v>45006</c:v>
                </c:pt>
                <c:pt idx="33">
                  <c:v>45007</c:v>
                </c:pt>
                <c:pt idx="34">
                  <c:v>45008</c:v>
                </c:pt>
                <c:pt idx="35">
                  <c:v>45009</c:v>
                </c:pt>
                <c:pt idx="36">
                  <c:v>45012</c:v>
                </c:pt>
                <c:pt idx="37">
                  <c:v>45013</c:v>
                </c:pt>
                <c:pt idx="38">
                  <c:v>45014</c:v>
                </c:pt>
                <c:pt idx="39">
                  <c:v>45015</c:v>
                </c:pt>
                <c:pt idx="40">
                  <c:v>45016</c:v>
                </c:pt>
                <c:pt idx="41">
                  <c:v>45019</c:v>
                </c:pt>
                <c:pt idx="42">
                  <c:v>45020</c:v>
                </c:pt>
                <c:pt idx="43">
                  <c:v>45021</c:v>
                </c:pt>
                <c:pt idx="44">
                  <c:v>45022</c:v>
                </c:pt>
                <c:pt idx="45">
                  <c:v>45026</c:v>
                </c:pt>
                <c:pt idx="46">
                  <c:v>45027</c:v>
                </c:pt>
                <c:pt idx="47">
                  <c:v>45028</c:v>
                </c:pt>
                <c:pt idx="48">
                  <c:v>45029</c:v>
                </c:pt>
                <c:pt idx="49">
                  <c:v>45030</c:v>
                </c:pt>
                <c:pt idx="50">
                  <c:v>45033</c:v>
                </c:pt>
                <c:pt idx="51">
                  <c:v>45034</c:v>
                </c:pt>
                <c:pt idx="52">
                  <c:v>45035</c:v>
                </c:pt>
                <c:pt idx="53">
                  <c:v>45036</c:v>
                </c:pt>
                <c:pt idx="54">
                  <c:v>45037</c:v>
                </c:pt>
                <c:pt idx="55">
                  <c:v>45040</c:v>
                </c:pt>
                <c:pt idx="56">
                  <c:v>45041</c:v>
                </c:pt>
                <c:pt idx="57">
                  <c:v>45042</c:v>
                </c:pt>
                <c:pt idx="58">
                  <c:v>45043</c:v>
                </c:pt>
                <c:pt idx="59">
                  <c:v>45044</c:v>
                </c:pt>
                <c:pt idx="60">
                  <c:v>45047</c:v>
                </c:pt>
                <c:pt idx="61">
                  <c:v>45048</c:v>
                </c:pt>
                <c:pt idx="62">
                  <c:v>45049</c:v>
                </c:pt>
                <c:pt idx="63">
                  <c:v>45050</c:v>
                </c:pt>
                <c:pt idx="64">
                  <c:v>45051</c:v>
                </c:pt>
                <c:pt idx="65">
                  <c:v>45054</c:v>
                </c:pt>
                <c:pt idx="66">
                  <c:v>45055</c:v>
                </c:pt>
                <c:pt idx="67">
                  <c:v>45056</c:v>
                </c:pt>
                <c:pt idx="68">
                  <c:v>45057</c:v>
                </c:pt>
                <c:pt idx="69">
                  <c:v>45058</c:v>
                </c:pt>
                <c:pt idx="70">
                  <c:v>45061</c:v>
                </c:pt>
                <c:pt idx="71">
                  <c:v>45062</c:v>
                </c:pt>
                <c:pt idx="72">
                  <c:v>45063</c:v>
                </c:pt>
                <c:pt idx="73">
                  <c:v>45064</c:v>
                </c:pt>
                <c:pt idx="74">
                  <c:v>45065</c:v>
                </c:pt>
                <c:pt idx="75">
                  <c:v>45068</c:v>
                </c:pt>
                <c:pt idx="76">
                  <c:v>45069</c:v>
                </c:pt>
                <c:pt idx="77">
                  <c:v>45070</c:v>
                </c:pt>
                <c:pt idx="78">
                  <c:v>45071</c:v>
                </c:pt>
                <c:pt idx="79">
                  <c:v>45072</c:v>
                </c:pt>
                <c:pt idx="80">
                  <c:v>45076</c:v>
                </c:pt>
                <c:pt idx="81">
                  <c:v>45077</c:v>
                </c:pt>
                <c:pt idx="82">
                  <c:v>45078</c:v>
                </c:pt>
                <c:pt idx="83">
                  <c:v>45079</c:v>
                </c:pt>
                <c:pt idx="84">
                  <c:v>45082</c:v>
                </c:pt>
                <c:pt idx="85">
                  <c:v>45083</c:v>
                </c:pt>
                <c:pt idx="86">
                  <c:v>45084</c:v>
                </c:pt>
                <c:pt idx="87">
                  <c:v>45085</c:v>
                </c:pt>
                <c:pt idx="88">
                  <c:v>45086</c:v>
                </c:pt>
                <c:pt idx="89">
                  <c:v>45089</c:v>
                </c:pt>
                <c:pt idx="90">
                  <c:v>45090</c:v>
                </c:pt>
                <c:pt idx="91">
                  <c:v>45091</c:v>
                </c:pt>
                <c:pt idx="92">
                  <c:v>45092</c:v>
                </c:pt>
                <c:pt idx="93">
                  <c:v>45093</c:v>
                </c:pt>
                <c:pt idx="94">
                  <c:v>45097</c:v>
                </c:pt>
                <c:pt idx="95">
                  <c:v>45098</c:v>
                </c:pt>
                <c:pt idx="96">
                  <c:v>45099</c:v>
                </c:pt>
                <c:pt idx="97">
                  <c:v>45100</c:v>
                </c:pt>
                <c:pt idx="98">
                  <c:v>45103</c:v>
                </c:pt>
                <c:pt idx="99">
                  <c:v>45104</c:v>
                </c:pt>
                <c:pt idx="100">
                  <c:v>45105</c:v>
                </c:pt>
                <c:pt idx="101">
                  <c:v>45106</c:v>
                </c:pt>
                <c:pt idx="102">
                  <c:v>45107</c:v>
                </c:pt>
                <c:pt idx="103">
                  <c:v>45110</c:v>
                </c:pt>
                <c:pt idx="104">
                  <c:v>45112</c:v>
                </c:pt>
                <c:pt idx="105">
                  <c:v>45113</c:v>
                </c:pt>
                <c:pt idx="106">
                  <c:v>45114</c:v>
                </c:pt>
                <c:pt idx="107">
                  <c:v>45117</c:v>
                </c:pt>
                <c:pt idx="108">
                  <c:v>45118</c:v>
                </c:pt>
                <c:pt idx="109">
                  <c:v>45119</c:v>
                </c:pt>
                <c:pt idx="110">
                  <c:v>45120</c:v>
                </c:pt>
                <c:pt idx="111">
                  <c:v>45121</c:v>
                </c:pt>
                <c:pt idx="112">
                  <c:v>45124</c:v>
                </c:pt>
                <c:pt idx="113">
                  <c:v>45125</c:v>
                </c:pt>
                <c:pt idx="114">
                  <c:v>45126</c:v>
                </c:pt>
                <c:pt idx="115">
                  <c:v>45127</c:v>
                </c:pt>
                <c:pt idx="116">
                  <c:v>45128</c:v>
                </c:pt>
                <c:pt idx="117">
                  <c:v>45131</c:v>
                </c:pt>
                <c:pt idx="118">
                  <c:v>45132</c:v>
                </c:pt>
                <c:pt idx="119">
                  <c:v>45133</c:v>
                </c:pt>
                <c:pt idx="120">
                  <c:v>45134</c:v>
                </c:pt>
                <c:pt idx="121">
                  <c:v>45135</c:v>
                </c:pt>
                <c:pt idx="122">
                  <c:v>45138</c:v>
                </c:pt>
                <c:pt idx="123">
                  <c:v>45139</c:v>
                </c:pt>
                <c:pt idx="124">
                  <c:v>45140</c:v>
                </c:pt>
                <c:pt idx="125">
                  <c:v>45141</c:v>
                </c:pt>
                <c:pt idx="126">
                  <c:v>45142</c:v>
                </c:pt>
                <c:pt idx="127">
                  <c:v>45145</c:v>
                </c:pt>
                <c:pt idx="128">
                  <c:v>45146</c:v>
                </c:pt>
                <c:pt idx="129">
                  <c:v>45147</c:v>
                </c:pt>
                <c:pt idx="130">
                  <c:v>45148</c:v>
                </c:pt>
                <c:pt idx="131">
                  <c:v>45149</c:v>
                </c:pt>
                <c:pt idx="132">
                  <c:v>45152</c:v>
                </c:pt>
                <c:pt idx="133">
                  <c:v>45153</c:v>
                </c:pt>
                <c:pt idx="134">
                  <c:v>45154</c:v>
                </c:pt>
                <c:pt idx="135">
                  <c:v>45155</c:v>
                </c:pt>
                <c:pt idx="136">
                  <c:v>45156</c:v>
                </c:pt>
                <c:pt idx="137">
                  <c:v>45159</c:v>
                </c:pt>
                <c:pt idx="138">
                  <c:v>45160</c:v>
                </c:pt>
                <c:pt idx="139">
                  <c:v>45161</c:v>
                </c:pt>
                <c:pt idx="140">
                  <c:v>45162</c:v>
                </c:pt>
                <c:pt idx="141">
                  <c:v>45163</c:v>
                </c:pt>
                <c:pt idx="142">
                  <c:v>45166</c:v>
                </c:pt>
                <c:pt idx="143">
                  <c:v>45167</c:v>
                </c:pt>
                <c:pt idx="144">
                  <c:v>45168</c:v>
                </c:pt>
                <c:pt idx="145">
                  <c:v>45169</c:v>
                </c:pt>
                <c:pt idx="146">
                  <c:v>45170</c:v>
                </c:pt>
                <c:pt idx="147">
                  <c:v>45174</c:v>
                </c:pt>
                <c:pt idx="148">
                  <c:v>45175</c:v>
                </c:pt>
                <c:pt idx="149">
                  <c:v>45176</c:v>
                </c:pt>
                <c:pt idx="150">
                  <c:v>45177</c:v>
                </c:pt>
                <c:pt idx="151">
                  <c:v>45180</c:v>
                </c:pt>
                <c:pt idx="152">
                  <c:v>45181</c:v>
                </c:pt>
                <c:pt idx="153">
                  <c:v>45182</c:v>
                </c:pt>
                <c:pt idx="154">
                  <c:v>45183</c:v>
                </c:pt>
                <c:pt idx="155">
                  <c:v>45184</c:v>
                </c:pt>
                <c:pt idx="156">
                  <c:v>45187</c:v>
                </c:pt>
                <c:pt idx="157">
                  <c:v>45188</c:v>
                </c:pt>
                <c:pt idx="158">
                  <c:v>45189</c:v>
                </c:pt>
                <c:pt idx="159">
                  <c:v>45190</c:v>
                </c:pt>
                <c:pt idx="160">
                  <c:v>45191</c:v>
                </c:pt>
                <c:pt idx="161">
                  <c:v>45194</c:v>
                </c:pt>
                <c:pt idx="162">
                  <c:v>45195</c:v>
                </c:pt>
                <c:pt idx="163">
                  <c:v>45196</c:v>
                </c:pt>
                <c:pt idx="164">
                  <c:v>45197</c:v>
                </c:pt>
                <c:pt idx="165">
                  <c:v>45198</c:v>
                </c:pt>
                <c:pt idx="166">
                  <c:v>45201</c:v>
                </c:pt>
                <c:pt idx="167">
                  <c:v>45202</c:v>
                </c:pt>
                <c:pt idx="168">
                  <c:v>45203</c:v>
                </c:pt>
                <c:pt idx="169">
                  <c:v>45204</c:v>
                </c:pt>
                <c:pt idx="170">
                  <c:v>45205</c:v>
                </c:pt>
                <c:pt idx="171">
                  <c:v>45208</c:v>
                </c:pt>
                <c:pt idx="172">
                  <c:v>45209</c:v>
                </c:pt>
                <c:pt idx="173">
                  <c:v>45210</c:v>
                </c:pt>
                <c:pt idx="174">
                  <c:v>45211</c:v>
                </c:pt>
                <c:pt idx="175">
                  <c:v>45212</c:v>
                </c:pt>
                <c:pt idx="176">
                  <c:v>45215</c:v>
                </c:pt>
                <c:pt idx="177">
                  <c:v>45216</c:v>
                </c:pt>
                <c:pt idx="178">
                  <c:v>45217</c:v>
                </c:pt>
                <c:pt idx="179">
                  <c:v>45218</c:v>
                </c:pt>
                <c:pt idx="180">
                  <c:v>45219</c:v>
                </c:pt>
                <c:pt idx="181">
                  <c:v>45222</c:v>
                </c:pt>
                <c:pt idx="182">
                  <c:v>45223</c:v>
                </c:pt>
                <c:pt idx="183">
                  <c:v>45224</c:v>
                </c:pt>
                <c:pt idx="184">
                  <c:v>45225</c:v>
                </c:pt>
                <c:pt idx="185">
                  <c:v>45226</c:v>
                </c:pt>
                <c:pt idx="186">
                  <c:v>45229</c:v>
                </c:pt>
                <c:pt idx="187">
                  <c:v>45230</c:v>
                </c:pt>
                <c:pt idx="188">
                  <c:v>45231</c:v>
                </c:pt>
                <c:pt idx="189">
                  <c:v>45232</c:v>
                </c:pt>
                <c:pt idx="190">
                  <c:v>45233</c:v>
                </c:pt>
                <c:pt idx="191">
                  <c:v>45236</c:v>
                </c:pt>
                <c:pt idx="192">
                  <c:v>45237</c:v>
                </c:pt>
                <c:pt idx="193">
                  <c:v>45238</c:v>
                </c:pt>
                <c:pt idx="194">
                  <c:v>45239</c:v>
                </c:pt>
                <c:pt idx="195">
                  <c:v>45240</c:v>
                </c:pt>
                <c:pt idx="196">
                  <c:v>45243</c:v>
                </c:pt>
                <c:pt idx="197">
                  <c:v>45244</c:v>
                </c:pt>
                <c:pt idx="198">
                  <c:v>45245</c:v>
                </c:pt>
                <c:pt idx="199">
                  <c:v>45246</c:v>
                </c:pt>
                <c:pt idx="200">
                  <c:v>45247</c:v>
                </c:pt>
                <c:pt idx="201">
                  <c:v>45250</c:v>
                </c:pt>
                <c:pt idx="202">
                  <c:v>45251</c:v>
                </c:pt>
                <c:pt idx="203">
                  <c:v>45252</c:v>
                </c:pt>
                <c:pt idx="204">
                  <c:v>45254</c:v>
                </c:pt>
                <c:pt idx="205">
                  <c:v>45257</c:v>
                </c:pt>
                <c:pt idx="206">
                  <c:v>45258</c:v>
                </c:pt>
                <c:pt idx="207">
                  <c:v>45259</c:v>
                </c:pt>
                <c:pt idx="208">
                  <c:v>45260</c:v>
                </c:pt>
                <c:pt idx="209">
                  <c:v>45261</c:v>
                </c:pt>
                <c:pt idx="210">
                  <c:v>45264</c:v>
                </c:pt>
                <c:pt idx="211">
                  <c:v>45265</c:v>
                </c:pt>
                <c:pt idx="212">
                  <c:v>45266</c:v>
                </c:pt>
                <c:pt idx="213">
                  <c:v>45267</c:v>
                </c:pt>
                <c:pt idx="214">
                  <c:v>45268</c:v>
                </c:pt>
                <c:pt idx="215">
                  <c:v>45271</c:v>
                </c:pt>
                <c:pt idx="216">
                  <c:v>45272</c:v>
                </c:pt>
                <c:pt idx="217">
                  <c:v>45273</c:v>
                </c:pt>
                <c:pt idx="218">
                  <c:v>45274</c:v>
                </c:pt>
                <c:pt idx="219">
                  <c:v>45275</c:v>
                </c:pt>
                <c:pt idx="220">
                  <c:v>45278</c:v>
                </c:pt>
                <c:pt idx="221">
                  <c:v>45279</c:v>
                </c:pt>
                <c:pt idx="222">
                  <c:v>45280</c:v>
                </c:pt>
                <c:pt idx="223">
                  <c:v>45281</c:v>
                </c:pt>
                <c:pt idx="224">
                  <c:v>45282</c:v>
                </c:pt>
                <c:pt idx="225">
                  <c:v>45286</c:v>
                </c:pt>
                <c:pt idx="226">
                  <c:v>45287</c:v>
                </c:pt>
                <c:pt idx="227">
                  <c:v>45288</c:v>
                </c:pt>
                <c:pt idx="228">
                  <c:v>45289</c:v>
                </c:pt>
                <c:pt idx="229">
                  <c:v>45293</c:v>
                </c:pt>
                <c:pt idx="230">
                  <c:v>45294</c:v>
                </c:pt>
                <c:pt idx="231">
                  <c:v>45295</c:v>
                </c:pt>
                <c:pt idx="232">
                  <c:v>45296</c:v>
                </c:pt>
                <c:pt idx="233">
                  <c:v>45299</c:v>
                </c:pt>
                <c:pt idx="234">
                  <c:v>45300</c:v>
                </c:pt>
                <c:pt idx="235">
                  <c:v>45301</c:v>
                </c:pt>
                <c:pt idx="236">
                  <c:v>45302</c:v>
                </c:pt>
                <c:pt idx="237">
                  <c:v>45303</c:v>
                </c:pt>
                <c:pt idx="238">
                  <c:v>45307</c:v>
                </c:pt>
                <c:pt idx="239">
                  <c:v>45308</c:v>
                </c:pt>
                <c:pt idx="240">
                  <c:v>45309</c:v>
                </c:pt>
                <c:pt idx="241">
                  <c:v>45310</c:v>
                </c:pt>
                <c:pt idx="242">
                  <c:v>45313</c:v>
                </c:pt>
                <c:pt idx="243">
                  <c:v>45314</c:v>
                </c:pt>
                <c:pt idx="244">
                  <c:v>45315</c:v>
                </c:pt>
                <c:pt idx="245">
                  <c:v>45316</c:v>
                </c:pt>
                <c:pt idx="246">
                  <c:v>45317</c:v>
                </c:pt>
                <c:pt idx="247">
                  <c:v>45320</c:v>
                </c:pt>
                <c:pt idx="248">
                  <c:v>45321</c:v>
                </c:pt>
                <c:pt idx="249">
                  <c:v>45322</c:v>
                </c:pt>
                <c:pt idx="250">
                  <c:v>45323</c:v>
                </c:pt>
              </c:numCache>
            </c:numRef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11A8-5C46-BB40-B046A6227E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7726208"/>
        <c:axId val="1727530272"/>
      </c:lineChart>
      <c:catAx>
        <c:axId val="1819033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0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1009]mmmm\ d\,\ yyyy;@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b" anchorCtr="0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2650720"/>
        <c:crosses val="autoZero"/>
        <c:auto val="1"/>
        <c:lblAlgn val="ctr"/>
        <c:lblOffset val="0"/>
        <c:noMultiLvlLbl val="1"/>
      </c:catAx>
      <c:valAx>
        <c:axId val="172265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OBV</a:t>
                </a:r>
              </a:p>
            </c:rich>
          </c:tx>
          <c:layout>
            <c:manualLayout>
              <c:xMode val="edge"/>
              <c:yMode val="edge"/>
              <c:x val="5.4538726566496906E-3"/>
              <c:y val="0.447786810040456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033984"/>
        <c:crosses val="autoZero"/>
        <c:crossBetween val="between"/>
      </c:valAx>
      <c:valAx>
        <c:axId val="172753027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Closing Price</a:t>
                </a:r>
              </a:p>
            </c:rich>
          </c:tx>
          <c:layout>
            <c:manualLayout>
              <c:xMode val="edge"/>
              <c:yMode val="edge"/>
              <c:x val="0.97447104438070631"/>
              <c:y val="0.397111557269514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7726208"/>
        <c:crosses val="max"/>
        <c:crossBetween val="between"/>
      </c:valAx>
      <c:dateAx>
        <c:axId val="1717726208"/>
        <c:scaling>
          <c:orientation val="minMax"/>
        </c:scaling>
        <c:delete val="1"/>
        <c:axPos val="b"/>
        <c:numFmt formatCode="[$-1009]mmmm\ d\,\ yyyy;@" sourceLinked="1"/>
        <c:majorTickMark val="out"/>
        <c:minorTickMark val="none"/>
        <c:tickLblPos val="nextTo"/>
        <c:crossAx val="1727530272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t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APPL RSI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RSI!$P$6</c:f>
              <c:strCache>
                <c:ptCount val="1"/>
                <c:pt idx="0">
                  <c:v>RSI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RSI!$B$7:$B$257</c:f>
              <c:numCache>
                <c:formatCode>[$-1009]mmmm\ d\,\ yyyy;@</c:formatCode>
                <c:ptCount val="251"/>
                <c:pt idx="0">
                  <c:v>44959</c:v>
                </c:pt>
                <c:pt idx="1">
                  <c:v>44960</c:v>
                </c:pt>
                <c:pt idx="2">
                  <c:v>44963</c:v>
                </c:pt>
                <c:pt idx="3">
                  <c:v>44964</c:v>
                </c:pt>
                <c:pt idx="4">
                  <c:v>44965</c:v>
                </c:pt>
                <c:pt idx="5">
                  <c:v>44966</c:v>
                </c:pt>
                <c:pt idx="6">
                  <c:v>44967</c:v>
                </c:pt>
                <c:pt idx="7">
                  <c:v>44970</c:v>
                </c:pt>
                <c:pt idx="8">
                  <c:v>44971</c:v>
                </c:pt>
                <c:pt idx="9">
                  <c:v>44972</c:v>
                </c:pt>
                <c:pt idx="10">
                  <c:v>44973</c:v>
                </c:pt>
                <c:pt idx="11">
                  <c:v>44974</c:v>
                </c:pt>
                <c:pt idx="12">
                  <c:v>44978</c:v>
                </c:pt>
                <c:pt idx="13">
                  <c:v>44979</c:v>
                </c:pt>
                <c:pt idx="14">
                  <c:v>44980</c:v>
                </c:pt>
                <c:pt idx="15">
                  <c:v>44981</c:v>
                </c:pt>
                <c:pt idx="16">
                  <c:v>44984</c:v>
                </c:pt>
                <c:pt idx="17">
                  <c:v>44985</c:v>
                </c:pt>
                <c:pt idx="18">
                  <c:v>44986</c:v>
                </c:pt>
                <c:pt idx="19">
                  <c:v>44987</c:v>
                </c:pt>
                <c:pt idx="20">
                  <c:v>44988</c:v>
                </c:pt>
                <c:pt idx="21">
                  <c:v>44991</c:v>
                </c:pt>
                <c:pt idx="22">
                  <c:v>44992</c:v>
                </c:pt>
                <c:pt idx="23">
                  <c:v>44993</c:v>
                </c:pt>
                <c:pt idx="24">
                  <c:v>44994</c:v>
                </c:pt>
                <c:pt idx="25">
                  <c:v>44995</c:v>
                </c:pt>
                <c:pt idx="26">
                  <c:v>44998</c:v>
                </c:pt>
                <c:pt idx="27">
                  <c:v>44999</c:v>
                </c:pt>
                <c:pt idx="28">
                  <c:v>45000</c:v>
                </c:pt>
                <c:pt idx="29">
                  <c:v>45001</c:v>
                </c:pt>
                <c:pt idx="30">
                  <c:v>45002</c:v>
                </c:pt>
                <c:pt idx="31">
                  <c:v>45005</c:v>
                </c:pt>
                <c:pt idx="32">
                  <c:v>45006</c:v>
                </c:pt>
                <c:pt idx="33">
                  <c:v>45007</c:v>
                </c:pt>
                <c:pt idx="34">
                  <c:v>45008</c:v>
                </c:pt>
                <c:pt idx="35">
                  <c:v>45009</c:v>
                </c:pt>
                <c:pt idx="36">
                  <c:v>45012</c:v>
                </c:pt>
                <c:pt idx="37">
                  <c:v>45013</c:v>
                </c:pt>
                <c:pt idx="38">
                  <c:v>45014</c:v>
                </c:pt>
                <c:pt idx="39">
                  <c:v>45015</c:v>
                </c:pt>
                <c:pt idx="40">
                  <c:v>45016</c:v>
                </c:pt>
                <c:pt idx="41">
                  <c:v>45019</c:v>
                </c:pt>
                <c:pt idx="42">
                  <c:v>45020</c:v>
                </c:pt>
                <c:pt idx="43">
                  <c:v>45021</c:v>
                </c:pt>
                <c:pt idx="44">
                  <c:v>45022</c:v>
                </c:pt>
                <c:pt idx="45">
                  <c:v>45026</c:v>
                </c:pt>
                <c:pt idx="46">
                  <c:v>45027</c:v>
                </c:pt>
                <c:pt idx="47">
                  <c:v>45028</c:v>
                </c:pt>
                <c:pt idx="48">
                  <c:v>45029</c:v>
                </c:pt>
                <c:pt idx="49">
                  <c:v>45030</c:v>
                </c:pt>
                <c:pt idx="50">
                  <c:v>45033</c:v>
                </c:pt>
                <c:pt idx="51">
                  <c:v>45034</c:v>
                </c:pt>
                <c:pt idx="52">
                  <c:v>45035</c:v>
                </c:pt>
                <c:pt idx="53">
                  <c:v>45036</c:v>
                </c:pt>
                <c:pt idx="54">
                  <c:v>45037</c:v>
                </c:pt>
                <c:pt idx="55">
                  <c:v>45040</c:v>
                </c:pt>
                <c:pt idx="56">
                  <c:v>45041</c:v>
                </c:pt>
                <c:pt idx="57">
                  <c:v>45042</c:v>
                </c:pt>
                <c:pt idx="58">
                  <c:v>45043</c:v>
                </c:pt>
                <c:pt idx="59">
                  <c:v>45044</c:v>
                </c:pt>
                <c:pt idx="60">
                  <c:v>45047</c:v>
                </c:pt>
                <c:pt idx="61">
                  <c:v>45048</c:v>
                </c:pt>
                <c:pt idx="62">
                  <c:v>45049</c:v>
                </c:pt>
                <c:pt idx="63">
                  <c:v>45050</c:v>
                </c:pt>
                <c:pt idx="64">
                  <c:v>45051</c:v>
                </c:pt>
                <c:pt idx="65">
                  <c:v>45054</c:v>
                </c:pt>
                <c:pt idx="66">
                  <c:v>45055</c:v>
                </c:pt>
                <c:pt idx="67">
                  <c:v>45056</c:v>
                </c:pt>
                <c:pt idx="68">
                  <c:v>45057</c:v>
                </c:pt>
                <c:pt idx="69">
                  <c:v>45058</c:v>
                </c:pt>
                <c:pt idx="70">
                  <c:v>45061</c:v>
                </c:pt>
                <c:pt idx="71">
                  <c:v>45062</c:v>
                </c:pt>
                <c:pt idx="72">
                  <c:v>45063</c:v>
                </c:pt>
                <c:pt idx="73">
                  <c:v>45064</c:v>
                </c:pt>
                <c:pt idx="74">
                  <c:v>45065</c:v>
                </c:pt>
                <c:pt idx="75">
                  <c:v>45068</c:v>
                </c:pt>
                <c:pt idx="76">
                  <c:v>45069</c:v>
                </c:pt>
                <c:pt idx="77">
                  <c:v>45070</c:v>
                </c:pt>
                <c:pt idx="78">
                  <c:v>45071</c:v>
                </c:pt>
                <c:pt idx="79">
                  <c:v>45072</c:v>
                </c:pt>
                <c:pt idx="80">
                  <c:v>45076</c:v>
                </c:pt>
                <c:pt idx="81">
                  <c:v>45077</c:v>
                </c:pt>
                <c:pt idx="82">
                  <c:v>45078</c:v>
                </c:pt>
                <c:pt idx="83">
                  <c:v>45079</c:v>
                </c:pt>
                <c:pt idx="84">
                  <c:v>45082</c:v>
                </c:pt>
                <c:pt idx="85">
                  <c:v>45083</c:v>
                </c:pt>
                <c:pt idx="86">
                  <c:v>45084</c:v>
                </c:pt>
                <c:pt idx="87">
                  <c:v>45085</c:v>
                </c:pt>
                <c:pt idx="88">
                  <c:v>45086</c:v>
                </c:pt>
                <c:pt idx="89">
                  <c:v>45089</c:v>
                </c:pt>
                <c:pt idx="90">
                  <c:v>45090</c:v>
                </c:pt>
                <c:pt idx="91">
                  <c:v>45091</c:v>
                </c:pt>
                <c:pt idx="92">
                  <c:v>45092</c:v>
                </c:pt>
                <c:pt idx="93">
                  <c:v>45093</c:v>
                </c:pt>
                <c:pt idx="94">
                  <c:v>45097</c:v>
                </c:pt>
                <c:pt idx="95">
                  <c:v>45098</c:v>
                </c:pt>
                <c:pt idx="96">
                  <c:v>45099</c:v>
                </c:pt>
                <c:pt idx="97">
                  <c:v>45100</c:v>
                </c:pt>
                <c:pt idx="98">
                  <c:v>45103</c:v>
                </c:pt>
                <c:pt idx="99">
                  <c:v>45104</c:v>
                </c:pt>
                <c:pt idx="100">
                  <c:v>45105</c:v>
                </c:pt>
                <c:pt idx="101">
                  <c:v>45106</c:v>
                </c:pt>
                <c:pt idx="102">
                  <c:v>45107</c:v>
                </c:pt>
                <c:pt idx="103">
                  <c:v>45110</c:v>
                </c:pt>
                <c:pt idx="104">
                  <c:v>45112</c:v>
                </c:pt>
                <c:pt idx="105">
                  <c:v>45113</c:v>
                </c:pt>
                <c:pt idx="106">
                  <c:v>45114</c:v>
                </c:pt>
                <c:pt idx="107">
                  <c:v>45117</c:v>
                </c:pt>
                <c:pt idx="108">
                  <c:v>45118</c:v>
                </c:pt>
                <c:pt idx="109">
                  <c:v>45119</c:v>
                </c:pt>
                <c:pt idx="110">
                  <c:v>45120</c:v>
                </c:pt>
                <c:pt idx="111">
                  <c:v>45121</c:v>
                </c:pt>
                <c:pt idx="112">
                  <c:v>45124</c:v>
                </c:pt>
                <c:pt idx="113">
                  <c:v>45125</c:v>
                </c:pt>
                <c:pt idx="114">
                  <c:v>45126</c:v>
                </c:pt>
                <c:pt idx="115">
                  <c:v>45127</c:v>
                </c:pt>
                <c:pt idx="116">
                  <c:v>45128</c:v>
                </c:pt>
                <c:pt idx="117">
                  <c:v>45131</c:v>
                </c:pt>
                <c:pt idx="118">
                  <c:v>45132</c:v>
                </c:pt>
                <c:pt idx="119">
                  <c:v>45133</c:v>
                </c:pt>
                <c:pt idx="120">
                  <c:v>45134</c:v>
                </c:pt>
                <c:pt idx="121">
                  <c:v>45135</c:v>
                </c:pt>
                <c:pt idx="122">
                  <c:v>45138</c:v>
                </c:pt>
                <c:pt idx="123">
                  <c:v>45139</c:v>
                </c:pt>
                <c:pt idx="124">
                  <c:v>45140</c:v>
                </c:pt>
                <c:pt idx="125">
                  <c:v>45141</c:v>
                </c:pt>
                <c:pt idx="126">
                  <c:v>45142</c:v>
                </c:pt>
                <c:pt idx="127">
                  <c:v>45145</c:v>
                </c:pt>
                <c:pt idx="128">
                  <c:v>45146</c:v>
                </c:pt>
                <c:pt idx="129">
                  <c:v>45147</c:v>
                </c:pt>
                <c:pt idx="130">
                  <c:v>45148</c:v>
                </c:pt>
                <c:pt idx="131">
                  <c:v>45149</c:v>
                </c:pt>
                <c:pt idx="132">
                  <c:v>45152</c:v>
                </c:pt>
                <c:pt idx="133">
                  <c:v>45153</c:v>
                </c:pt>
                <c:pt idx="134">
                  <c:v>45154</c:v>
                </c:pt>
                <c:pt idx="135">
                  <c:v>45155</c:v>
                </c:pt>
                <c:pt idx="136">
                  <c:v>45156</c:v>
                </c:pt>
                <c:pt idx="137">
                  <c:v>45159</c:v>
                </c:pt>
                <c:pt idx="138">
                  <c:v>45160</c:v>
                </c:pt>
                <c:pt idx="139">
                  <c:v>45161</c:v>
                </c:pt>
                <c:pt idx="140">
                  <c:v>45162</c:v>
                </c:pt>
                <c:pt idx="141">
                  <c:v>45163</c:v>
                </c:pt>
                <c:pt idx="142">
                  <c:v>45166</c:v>
                </c:pt>
                <c:pt idx="143">
                  <c:v>45167</c:v>
                </c:pt>
                <c:pt idx="144">
                  <c:v>45168</c:v>
                </c:pt>
                <c:pt idx="145">
                  <c:v>45169</c:v>
                </c:pt>
                <c:pt idx="146">
                  <c:v>45170</c:v>
                </c:pt>
                <c:pt idx="147">
                  <c:v>45174</c:v>
                </c:pt>
                <c:pt idx="148">
                  <c:v>45175</c:v>
                </c:pt>
                <c:pt idx="149">
                  <c:v>45176</c:v>
                </c:pt>
                <c:pt idx="150">
                  <c:v>45177</c:v>
                </c:pt>
                <c:pt idx="151">
                  <c:v>45180</c:v>
                </c:pt>
                <c:pt idx="152">
                  <c:v>45181</c:v>
                </c:pt>
                <c:pt idx="153">
                  <c:v>45182</c:v>
                </c:pt>
                <c:pt idx="154">
                  <c:v>45183</c:v>
                </c:pt>
                <c:pt idx="155">
                  <c:v>45184</c:v>
                </c:pt>
                <c:pt idx="156">
                  <c:v>45187</c:v>
                </c:pt>
                <c:pt idx="157">
                  <c:v>45188</c:v>
                </c:pt>
                <c:pt idx="158">
                  <c:v>45189</c:v>
                </c:pt>
                <c:pt idx="159">
                  <c:v>45190</c:v>
                </c:pt>
                <c:pt idx="160">
                  <c:v>45191</c:v>
                </c:pt>
                <c:pt idx="161">
                  <c:v>45194</c:v>
                </c:pt>
                <c:pt idx="162">
                  <c:v>45195</c:v>
                </c:pt>
                <c:pt idx="163">
                  <c:v>45196</c:v>
                </c:pt>
                <c:pt idx="164">
                  <c:v>45197</c:v>
                </c:pt>
                <c:pt idx="165">
                  <c:v>45198</c:v>
                </c:pt>
                <c:pt idx="166">
                  <c:v>45201</c:v>
                </c:pt>
                <c:pt idx="167">
                  <c:v>45202</c:v>
                </c:pt>
                <c:pt idx="168">
                  <c:v>45203</c:v>
                </c:pt>
                <c:pt idx="169">
                  <c:v>45204</c:v>
                </c:pt>
                <c:pt idx="170">
                  <c:v>45205</c:v>
                </c:pt>
                <c:pt idx="171">
                  <c:v>45208</c:v>
                </c:pt>
                <c:pt idx="172">
                  <c:v>45209</c:v>
                </c:pt>
                <c:pt idx="173">
                  <c:v>45210</c:v>
                </c:pt>
                <c:pt idx="174">
                  <c:v>45211</c:v>
                </c:pt>
                <c:pt idx="175">
                  <c:v>45212</c:v>
                </c:pt>
                <c:pt idx="176">
                  <c:v>45215</c:v>
                </c:pt>
                <c:pt idx="177">
                  <c:v>45216</c:v>
                </c:pt>
                <c:pt idx="178">
                  <c:v>45217</c:v>
                </c:pt>
                <c:pt idx="179">
                  <c:v>45218</c:v>
                </c:pt>
                <c:pt idx="180">
                  <c:v>45219</c:v>
                </c:pt>
                <c:pt idx="181">
                  <c:v>45222</c:v>
                </c:pt>
                <c:pt idx="182">
                  <c:v>45223</c:v>
                </c:pt>
                <c:pt idx="183">
                  <c:v>45224</c:v>
                </c:pt>
                <c:pt idx="184">
                  <c:v>45225</c:v>
                </c:pt>
                <c:pt idx="185">
                  <c:v>45226</c:v>
                </c:pt>
                <c:pt idx="186">
                  <c:v>45229</c:v>
                </c:pt>
                <c:pt idx="187">
                  <c:v>45230</c:v>
                </c:pt>
                <c:pt idx="188">
                  <c:v>45231</c:v>
                </c:pt>
                <c:pt idx="189">
                  <c:v>45232</c:v>
                </c:pt>
                <c:pt idx="190">
                  <c:v>45233</c:v>
                </c:pt>
                <c:pt idx="191">
                  <c:v>45236</c:v>
                </c:pt>
                <c:pt idx="192">
                  <c:v>45237</c:v>
                </c:pt>
                <c:pt idx="193">
                  <c:v>45238</c:v>
                </c:pt>
                <c:pt idx="194">
                  <c:v>45239</c:v>
                </c:pt>
                <c:pt idx="195">
                  <c:v>45240</c:v>
                </c:pt>
                <c:pt idx="196">
                  <c:v>45243</c:v>
                </c:pt>
                <c:pt idx="197">
                  <c:v>45244</c:v>
                </c:pt>
                <c:pt idx="198">
                  <c:v>45245</c:v>
                </c:pt>
                <c:pt idx="199">
                  <c:v>45246</c:v>
                </c:pt>
                <c:pt idx="200">
                  <c:v>45247</c:v>
                </c:pt>
                <c:pt idx="201">
                  <c:v>45250</c:v>
                </c:pt>
                <c:pt idx="202">
                  <c:v>45251</c:v>
                </c:pt>
                <c:pt idx="203">
                  <c:v>45252</c:v>
                </c:pt>
                <c:pt idx="204">
                  <c:v>45254</c:v>
                </c:pt>
                <c:pt idx="205">
                  <c:v>45257</c:v>
                </c:pt>
                <c:pt idx="206">
                  <c:v>45258</c:v>
                </c:pt>
                <c:pt idx="207">
                  <c:v>45259</c:v>
                </c:pt>
                <c:pt idx="208">
                  <c:v>45260</c:v>
                </c:pt>
                <c:pt idx="209">
                  <c:v>45261</c:v>
                </c:pt>
                <c:pt idx="210">
                  <c:v>45264</c:v>
                </c:pt>
                <c:pt idx="211">
                  <c:v>45265</c:v>
                </c:pt>
                <c:pt idx="212">
                  <c:v>45266</c:v>
                </c:pt>
                <c:pt idx="213">
                  <c:v>45267</c:v>
                </c:pt>
                <c:pt idx="214">
                  <c:v>45268</c:v>
                </c:pt>
                <c:pt idx="215">
                  <c:v>45271</c:v>
                </c:pt>
                <c:pt idx="216">
                  <c:v>45272</c:v>
                </c:pt>
                <c:pt idx="217">
                  <c:v>45273</c:v>
                </c:pt>
                <c:pt idx="218">
                  <c:v>45274</c:v>
                </c:pt>
                <c:pt idx="219">
                  <c:v>45275</c:v>
                </c:pt>
                <c:pt idx="220">
                  <c:v>45278</c:v>
                </c:pt>
                <c:pt idx="221">
                  <c:v>45279</c:v>
                </c:pt>
                <c:pt idx="222">
                  <c:v>45280</c:v>
                </c:pt>
                <c:pt idx="223">
                  <c:v>45281</c:v>
                </c:pt>
                <c:pt idx="224">
                  <c:v>45282</c:v>
                </c:pt>
                <c:pt idx="225">
                  <c:v>45286</c:v>
                </c:pt>
                <c:pt idx="226">
                  <c:v>45287</c:v>
                </c:pt>
                <c:pt idx="227">
                  <c:v>45288</c:v>
                </c:pt>
                <c:pt idx="228">
                  <c:v>45289</c:v>
                </c:pt>
                <c:pt idx="229">
                  <c:v>45293</c:v>
                </c:pt>
                <c:pt idx="230">
                  <c:v>45294</c:v>
                </c:pt>
                <c:pt idx="231">
                  <c:v>45295</c:v>
                </c:pt>
                <c:pt idx="232">
                  <c:v>45296</c:v>
                </c:pt>
                <c:pt idx="233">
                  <c:v>45299</c:v>
                </c:pt>
                <c:pt idx="234">
                  <c:v>45300</c:v>
                </c:pt>
                <c:pt idx="235">
                  <c:v>45301</c:v>
                </c:pt>
                <c:pt idx="236">
                  <c:v>45302</c:v>
                </c:pt>
                <c:pt idx="237">
                  <c:v>45303</c:v>
                </c:pt>
                <c:pt idx="238">
                  <c:v>45307</c:v>
                </c:pt>
                <c:pt idx="239">
                  <c:v>45308</c:v>
                </c:pt>
                <c:pt idx="240">
                  <c:v>45309</c:v>
                </c:pt>
                <c:pt idx="241">
                  <c:v>45310</c:v>
                </c:pt>
                <c:pt idx="242">
                  <c:v>45313</c:v>
                </c:pt>
                <c:pt idx="243">
                  <c:v>45314</c:v>
                </c:pt>
                <c:pt idx="244">
                  <c:v>45315</c:v>
                </c:pt>
                <c:pt idx="245">
                  <c:v>45316</c:v>
                </c:pt>
                <c:pt idx="246">
                  <c:v>45317</c:v>
                </c:pt>
                <c:pt idx="247">
                  <c:v>45320</c:v>
                </c:pt>
                <c:pt idx="248">
                  <c:v>45321</c:v>
                </c:pt>
                <c:pt idx="249">
                  <c:v>45322</c:v>
                </c:pt>
                <c:pt idx="250">
                  <c:v>45323</c:v>
                </c:pt>
              </c:numCache>
            </c:numRef>
          </c:cat>
          <c:val>
            <c:numRef>
              <c:f>RSI!$P$7:$P$257</c:f>
              <c:numCache>
                <c:formatCode>0.00</c:formatCode>
                <c:ptCount val="251"/>
                <c:pt idx="15">
                  <c:v>45.49583551170754</c:v>
                </c:pt>
                <c:pt idx="16">
                  <c:v>41.196840894308053</c:v>
                </c:pt>
                <c:pt idx="17">
                  <c:v>43.770642228653529</c:v>
                </c:pt>
                <c:pt idx="18">
                  <c:v>42.917971873492895</c:v>
                </c:pt>
                <c:pt idx="19">
                  <c:v>39.505305580552424</c:v>
                </c:pt>
                <c:pt idx="20">
                  <c:v>40.950059357911869</c:v>
                </c:pt>
                <c:pt idx="21">
                  <c:v>51.577373543719567</c:v>
                </c:pt>
                <c:pt idx="22">
                  <c:v>56.217967953672797</c:v>
                </c:pt>
                <c:pt idx="23">
                  <c:v>51.948002202854681</c:v>
                </c:pt>
                <c:pt idx="24">
                  <c:v>54.086788900711383</c:v>
                </c:pt>
                <c:pt idx="25">
                  <c:v>49.801157246390432</c:v>
                </c:pt>
                <c:pt idx="26">
                  <c:v>46.188297680060849</c:v>
                </c:pt>
                <c:pt idx="27">
                  <c:v>49.879221876089254</c:v>
                </c:pt>
                <c:pt idx="28">
                  <c:v>53.569938704907827</c:v>
                </c:pt>
                <c:pt idx="29">
                  <c:v>54.254420129813198</c:v>
                </c:pt>
                <c:pt idx="30">
                  <c:v>58.917765422463816</c:v>
                </c:pt>
                <c:pt idx="31">
                  <c:v>57.056144100333348</c:v>
                </c:pt>
                <c:pt idx="32">
                  <c:v>60.820390381269625</c:v>
                </c:pt>
                <c:pt idx="33">
                  <c:v>63.518058199218231</c:v>
                </c:pt>
                <c:pt idx="34">
                  <c:v>60.081962437642318</c:v>
                </c:pt>
                <c:pt idx="35">
                  <c:v>61.771478255260583</c:v>
                </c:pt>
                <c:pt idx="36">
                  <c:v>63.754030263248033</c:v>
                </c:pt>
                <c:pt idx="37">
                  <c:v>58.848902249750722</c:v>
                </c:pt>
                <c:pt idx="38">
                  <c:v>57.329805606998775</c:v>
                </c:pt>
                <c:pt idx="39">
                  <c:v>62.49339255175844</c:v>
                </c:pt>
                <c:pt idx="40">
                  <c:v>64.829185288296884</c:v>
                </c:pt>
                <c:pt idx="41">
                  <c:v>68.232700643760055</c:v>
                </c:pt>
                <c:pt idx="42">
                  <c:v>69.806040713054685</c:v>
                </c:pt>
                <c:pt idx="43">
                  <c:v>68.258065479717914</c:v>
                </c:pt>
                <c:pt idx="44">
                  <c:v>63.044235480679973</c:v>
                </c:pt>
                <c:pt idx="45">
                  <c:v>64.451612337920977</c:v>
                </c:pt>
                <c:pt idx="46">
                  <c:v>57.554009227396079</c:v>
                </c:pt>
                <c:pt idx="47">
                  <c:v>54.610455145104929</c:v>
                </c:pt>
                <c:pt idx="48">
                  <c:v>52.950695246880372</c:v>
                </c:pt>
                <c:pt idx="49">
                  <c:v>62.519459015037057</c:v>
                </c:pt>
                <c:pt idx="50">
                  <c:v>61.653868462205303</c:v>
                </c:pt>
                <c:pt idx="51">
                  <c:v>61.686494779666575</c:v>
                </c:pt>
                <c:pt idx="52">
                  <c:v>63.747151670853583</c:v>
                </c:pt>
                <c:pt idx="53">
                  <c:v>65.610525829792891</c:v>
                </c:pt>
                <c:pt idx="54">
                  <c:v>62.679371312477009</c:v>
                </c:pt>
                <c:pt idx="55">
                  <c:v>58.035327510085644</c:v>
                </c:pt>
                <c:pt idx="56">
                  <c:v>58.662624510240867</c:v>
                </c:pt>
                <c:pt idx="57">
                  <c:v>54.266490324190279</c:v>
                </c:pt>
                <c:pt idx="58">
                  <c:v>54.238405759417127</c:v>
                </c:pt>
                <c:pt idx="59">
                  <c:v>63.650429856934551</c:v>
                </c:pt>
                <c:pt idx="60">
                  <c:v>65.72392858238257</c:v>
                </c:pt>
                <c:pt idx="61">
                  <c:v>65.439053633596686</c:v>
                </c:pt>
                <c:pt idx="62">
                  <c:v>62.059301737124159</c:v>
                </c:pt>
                <c:pt idx="63">
                  <c:v>58.67167652605724</c:v>
                </c:pt>
                <c:pt idx="64">
                  <c:v>53.850560197066386</c:v>
                </c:pt>
                <c:pt idx="65">
                  <c:v>67.379541593794229</c:v>
                </c:pt>
                <c:pt idx="66">
                  <c:v>67.188670358243613</c:v>
                </c:pt>
                <c:pt idx="67">
                  <c:v>62.47855317781314</c:v>
                </c:pt>
                <c:pt idx="68">
                  <c:v>65.197131592185201</c:v>
                </c:pt>
                <c:pt idx="69">
                  <c:v>65.483013349503921</c:v>
                </c:pt>
                <c:pt idx="70">
                  <c:v>62.07282135114724</c:v>
                </c:pt>
                <c:pt idx="71">
                  <c:v>60.631944292834866</c:v>
                </c:pt>
                <c:pt idx="72">
                  <c:v>60.631944292834866</c:v>
                </c:pt>
                <c:pt idx="73">
                  <c:v>61.903677594923558</c:v>
                </c:pt>
                <c:pt idx="74">
                  <c:v>66.358551788070116</c:v>
                </c:pt>
                <c:pt idx="75">
                  <c:v>66.554867222124841</c:v>
                </c:pt>
                <c:pt idx="76">
                  <c:v>63.094412946622519</c:v>
                </c:pt>
                <c:pt idx="77">
                  <c:v>54.675431391404445</c:v>
                </c:pt>
                <c:pt idx="78">
                  <c:v>55.355839013329721</c:v>
                </c:pt>
                <c:pt idx="79">
                  <c:v>58.135623407572133</c:v>
                </c:pt>
                <c:pt idx="80">
                  <c:v>63.349886134623901</c:v>
                </c:pt>
                <c:pt idx="81">
                  <c:v>66.766281615248147</c:v>
                </c:pt>
                <c:pt idx="82">
                  <c:v>66.58754126484294</c:v>
                </c:pt>
                <c:pt idx="83">
                  <c:v>71.288883314662513</c:v>
                </c:pt>
                <c:pt idx="84">
                  <c:v>72.548519414441927</c:v>
                </c:pt>
                <c:pt idx="85">
                  <c:v>67.470290176671682</c:v>
                </c:pt>
                <c:pt idx="86">
                  <c:v>66.124104067129224</c:v>
                </c:pt>
                <c:pt idx="87">
                  <c:v>61.185074261835219</c:v>
                </c:pt>
                <c:pt idx="88">
                  <c:v>66.514084982555801</c:v>
                </c:pt>
                <c:pt idx="89">
                  <c:v>67.201809201716372</c:v>
                </c:pt>
                <c:pt idx="90">
                  <c:v>71.737712809288695</c:v>
                </c:pt>
                <c:pt idx="91">
                  <c:v>69.970193712127994</c:v>
                </c:pt>
                <c:pt idx="92">
                  <c:v>70.996311203320516</c:v>
                </c:pt>
                <c:pt idx="93">
                  <c:v>74.067845361056015</c:v>
                </c:pt>
                <c:pt idx="94">
                  <c:v>69.852554079341431</c:v>
                </c:pt>
                <c:pt idx="95">
                  <c:v>70.004344251392638</c:v>
                </c:pt>
                <c:pt idx="96">
                  <c:v>65.839302708662416</c:v>
                </c:pt>
                <c:pt idx="97">
                  <c:v>71.184808320525491</c:v>
                </c:pt>
                <c:pt idx="98">
                  <c:v>69.944057802116404</c:v>
                </c:pt>
                <c:pt idx="99">
                  <c:v>64.601142681987085</c:v>
                </c:pt>
                <c:pt idx="100">
                  <c:v>69.556689228906976</c:v>
                </c:pt>
                <c:pt idx="101">
                  <c:v>71.396012245356204</c:v>
                </c:pt>
                <c:pt idx="102">
                  <c:v>71.918052682167158</c:v>
                </c:pt>
                <c:pt idx="103">
                  <c:v>77.591800255597747</c:v>
                </c:pt>
                <c:pt idx="104">
                  <c:v>72.177643945414061</c:v>
                </c:pt>
                <c:pt idx="105">
                  <c:v>68.334850534252169</c:v>
                </c:pt>
                <c:pt idx="106">
                  <c:v>69.087715984356151</c:v>
                </c:pt>
                <c:pt idx="107">
                  <c:v>65.159963707952329</c:v>
                </c:pt>
                <c:pt idx="108">
                  <c:v>58.588955704998938</c:v>
                </c:pt>
                <c:pt idx="109">
                  <c:v>57.003891943381788</c:v>
                </c:pt>
                <c:pt idx="110">
                  <c:v>60.65879213179354</c:v>
                </c:pt>
                <c:pt idx="111">
                  <c:v>62.233970327184323</c:v>
                </c:pt>
                <c:pt idx="112">
                  <c:v>62.548576909557134</c:v>
                </c:pt>
                <c:pt idx="113">
                  <c:v>68.721538327983069</c:v>
                </c:pt>
                <c:pt idx="114">
                  <c:v>67.773676545308746</c:v>
                </c:pt>
                <c:pt idx="115">
                  <c:v>70.112821310023406</c:v>
                </c:pt>
                <c:pt idx="116">
                  <c:v>63.028317395734902</c:v>
                </c:pt>
                <c:pt idx="117">
                  <c:v>59.140857586003918</c:v>
                </c:pt>
                <c:pt idx="118">
                  <c:v>60.908261285704739</c:v>
                </c:pt>
                <c:pt idx="119">
                  <c:v>62.77097318901896</c:v>
                </c:pt>
                <c:pt idx="120">
                  <c:v>64.608013589539866</c:v>
                </c:pt>
                <c:pt idx="121">
                  <c:v>59.972495121747542</c:v>
                </c:pt>
                <c:pt idx="122">
                  <c:v>65.420596183541619</c:v>
                </c:pt>
                <c:pt idx="123">
                  <c:v>66.584110829897242</c:v>
                </c:pt>
                <c:pt idx="124">
                  <c:v>63.468205276784104</c:v>
                </c:pt>
                <c:pt idx="125">
                  <c:v>53.705267614840338</c:v>
                </c:pt>
                <c:pt idx="126">
                  <c:v>49.86154061328557</c:v>
                </c:pt>
                <c:pt idx="127">
                  <c:v>33.200887265182331</c:v>
                </c:pt>
                <c:pt idx="128">
                  <c:v>29.562273121725269</c:v>
                </c:pt>
                <c:pt idx="129">
                  <c:v>31.990737762541329</c:v>
                </c:pt>
                <c:pt idx="130">
                  <c:v>30.096924448057038</c:v>
                </c:pt>
                <c:pt idx="131">
                  <c:v>29.836997551861927</c:v>
                </c:pt>
                <c:pt idx="132">
                  <c:v>29.611654788516773</c:v>
                </c:pt>
                <c:pt idx="133">
                  <c:v>34.550313936482283</c:v>
                </c:pt>
                <c:pt idx="134">
                  <c:v>31.670125684845246</c:v>
                </c:pt>
                <c:pt idx="135">
                  <c:v>30.472446764324289</c:v>
                </c:pt>
                <c:pt idx="136">
                  <c:v>27.233289896548129</c:v>
                </c:pt>
                <c:pt idx="137">
                  <c:v>28.787577216709991</c:v>
                </c:pt>
                <c:pt idx="138">
                  <c:v>33.031653531887216</c:v>
                </c:pt>
                <c:pt idx="139">
                  <c:v>37.182858732550208</c:v>
                </c:pt>
                <c:pt idx="140">
                  <c:v>47.071058037593282</c:v>
                </c:pt>
                <c:pt idx="141">
                  <c:v>39.012529129336457</c:v>
                </c:pt>
                <c:pt idx="142">
                  <c:v>43.880283117953418</c:v>
                </c:pt>
                <c:pt idx="143">
                  <c:v>47.101845039141843</c:v>
                </c:pt>
                <c:pt idx="144">
                  <c:v>54.151885230478072</c:v>
                </c:pt>
                <c:pt idx="145">
                  <c:v>59.38761316877769</c:v>
                </c:pt>
                <c:pt idx="146">
                  <c:v>59.696523797002513</c:v>
                </c:pt>
                <c:pt idx="147">
                  <c:v>61.949198960847909</c:v>
                </c:pt>
                <c:pt idx="148">
                  <c:v>62.291784848159288</c:v>
                </c:pt>
                <c:pt idx="149">
                  <c:v>48.882153000890604</c:v>
                </c:pt>
                <c:pt idx="150">
                  <c:v>41.332200296572097</c:v>
                </c:pt>
                <c:pt idx="151">
                  <c:v>42.441683143032527</c:v>
                </c:pt>
                <c:pt idx="152">
                  <c:v>44.589486011649612</c:v>
                </c:pt>
                <c:pt idx="153">
                  <c:v>40.381365159919007</c:v>
                </c:pt>
                <c:pt idx="154">
                  <c:v>37.760173856587848</c:v>
                </c:pt>
                <c:pt idx="155">
                  <c:v>40.790167022890749</c:v>
                </c:pt>
                <c:pt idx="156">
                  <c:v>39.794712824195265</c:v>
                </c:pt>
                <c:pt idx="157">
                  <c:v>45.592629885282726</c:v>
                </c:pt>
                <c:pt idx="158">
                  <c:v>47.611733204765002</c:v>
                </c:pt>
                <c:pt idx="159">
                  <c:v>42.131705576517334</c:v>
                </c:pt>
                <c:pt idx="160">
                  <c:v>39.972663069414011</c:v>
                </c:pt>
                <c:pt idx="161">
                  <c:v>41.74497729581045</c:v>
                </c:pt>
                <c:pt idx="162">
                  <c:v>44.396951073940862</c:v>
                </c:pt>
                <c:pt idx="163">
                  <c:v>38.386548684298731</c:v>
                </c:pt>
                <c:pt idx="164">
                  <c:v>36.414971534459092</c:v>
                </c:pt>
                <c:pt idx="165">
                  <c:v>37.007083834611855</c:v>
                </c:pt>
                <c:pt idx="166">
                  <c:v>38.245653851823711</c:v>
                </c:pt>
                <c:pt idx="167">
                  <c:v>44.034100328589723</c:v>
                </c:pt>
                <c:pt idx="168">
                  <c:v>41.791899702870353</c:v>
                </c:pt>
                <c:pt idx="169">
                  <c:v>44.625993786812813</c:v>
                </c:pt>
                <c:pt idx="170">
                  <c:v>47.363999947419281</c:v>
                </c:pt>
                <c:pt idx="171">
                  <c:v>52.576181560196531</c:v>
                </c:pt>
                <c:pt idx="172">
                  <c:v>55.344809970552404</c:v>
                </c:pt>
                <c:pt idx="173">
                  <c:v>53.987099507730179</c:v>
                </c:pt>
                <c:pt idx="174">
                  <c:v>56.676778448384333</c:v>
                </c:pt>
                <c:pt idx="175">
                  <c:v>58.368206739001124</c:v>
                </c:pt>
                <c:pt idx="176">
                  <c:v>53.749094075466623</c:v>
                </c:pt>
                <c:pt idx="177">
                  <c:v>53.43081683830323</c:v>
                </c:pt>
                <c:pt idx="178">
                  <c:v>49.610215195298245</c:v>
                </c:pt>
                <c:pt idx="179">
                  <c:v>46.615056184457877</c:v>
                </c:pt>
                <c:pt idx="180">
                  <c:v>45.752185542157939</c:v>
                </c:pt>
                <c:pt idx="181">
                  <c:v>40.297925145154551</c:v>
                </c:pt>
                <c:pt idx="182">
                  <c:v>40.652294166806861</c:v>
                </c:pt>
                <c:pt idx="183">
                  <c:v>42.011497412966243</c:v>
                </c:pt>
                <c:pt idx="184">
                  <c:v>37.13995003411987</c:v>
                </c:pt>
                <c:pt idx="185">
                  <c:v>30.326418381278927</c:v>
                </c:pt>
                <c:pt idx="186">
                  <c:v>34.419583750233215</c:v>
                </c:pt>
                <c:pt idx="187">
                  <c:v>40.298255766452193</c:v>
                </c:pt>
                <c:pt idx="188">
                  <c:v>41.605463132168694</c:v>
                </c:pt>
                <c:pt idx="189">
                  <c:v>49.537887798702393</c:v>
                </c:pt>
                <c:pt idx="190">
                  <c:v>56.669190585181468</c:v>
                </c:pt>
                <c:pt idx="191">
                  <c:v>54.54763318799116</c:v>
                </c:pt>
                <c:pt idx="192">
                  <c:v>59.164586622981986</c:v>
                </c:pt>
                <c:pt idx="193">
                  <c:v>63.205236804309344</c:v>
                </c:pt>
                <c:pt idx="194">
                  <c:v>64.756744453711349</c:v>
                </c:pt>
                <c:pt idx="195">
                  <c:v>63.463931346434251</c:v>
                </c:pt>
                <c:pt idx="196">
                  <c:v>69.003578188368408</c:v>
                </c:pt>
                <c:pt idx="197">
                  <c:v>64.763068152243676</c:v>
                </c:pt>
                <c:pt idx="198">
                  <c:v>68.232082786756393</c:v>
                </c:pt>
                <c:pt idx="199">
                  <c:v>68.942998337209502</c:v>
                </c:pt>
                <c:pt idx="200">
                  <c:v>71.025620850069885</c:v>
                </c:pt>
                <c:pt idx="201">
                  <c:v>70.965313754540006</c:v>
                </c:pt>
                <c:pt idx="202">
                  <c:v>73.127158614439679</c:v>
                </c:pt>
                <c:pt idx="203">
                  <c:v>70.52457286407224</c:v>
                </c:pt>
                <c:pt idx="204">
                  <c:v>71.430319285349313</c:v>
                </c:pt>
                <c:pt idx="205">
                  <c:v>66.996164830675326</c:v>
                </c:pt>
                <c:pt idx="206">
                  <c:v>66.399860373568586</c:v>
                </c:pt>
                <c:pt idx="207">
                  <c:v>67.456921662011467</c:v>
                </c:pt>
                <c:pt idx="208">
                  <c:v>63.806723279689081</c:v>
                </c:pt>
                <c:pt idx="209">
                  <c:v>64.956657105857431</c:v>
                </c:pt>
                <c:pt idx="210">
                  <c:v>67.434905771281819</c:v>
                </c:pt>
                <c:pt idx="211">
                  <c:v>60.924540591031771</c:v>
                </c:pt>
                <c:pt idx="212">
                  <c:v>68.21042102617983</c:v>
                </c:pt>
                <c:pt idx="213">
                  <c:v>64.632511498240945</c:v>
                </c:pt>
                <c:pt idx="214">
                  <c:v>67.851832896790427</c:v>
                </c:pt>
                <c:pt idx="215">
                  <c:v>70.021924196393556</c:v>
                </c:pt>
                <c:pt idx="216">
                  <c:v>62.091471939577204</c:v>
                </c:pt>
                <c:pt idx="217">
                  <c:v>64.695530618275484</c:v>
                </c:pt>
                <c:pt idx="218">
                  <c:v>69.48988687345323</c:v>
                </c:pt>
                <c:pt idx="219">
                  <c:v>69.694436264039666</c:v>
                </c:pt>
                <c:pt idx="220">
                  <c:v>67.928773033882237</c:v>
                </c:pt>
                <c:pt idx="221">
                  <c:v>62.61395952257881</c:v>
                </c:pt>
                <c:pt idx="222">
                  <c:v>64.484291161857726</c:v>
                </c:pt>
                <c:pt idx="223">
                  <c:v>58.184933203898446</c:v>
                </c:pt>
                <c:pt idx="224">
                  <c:v>57.7529803947874</c:v>
                </c:pt>
                <c:pt idx="225">
                  <c:v>54.609711464442185</c:v>
                </c:pt>
                <c:pt idx="226">
                  <c:v>53.026880876424201</c:v>
                </c:pt>
                <c:pt idx="227">
                  <c:v>53.291936456462352</c:v>
                </c:pt>
                <c:pt idx="228">
                  <c:v>54.48146838352914</c:v>
                </c:pt>
                <c:pt idx="229">
                  <c:v>51.061836488657093</c:v>
                </c:pt>
                <c:pt idx="230">
                  <c:v>35.372372413888002</c:v>
                </c:pt>
                <c:pt idx="231">
                  <c:v>33.158815771197439</c:v>
                </c:pt>
                <c:pt idx="232">
                  <c:v>29.780196041826528</c:v>
                </c:pt>
                <c:pt idx="233">
                  <c:v>28.79448726378773</c:v>
                </c:pt>
                <c:pt idx="234">
                  <c:v>41.340109471954285</c:v>
                </c:pt>
                <c:pt idx="235">
                  <c:v>40.601392880115505</c:v>
                </c:pt>
                <c:pt idx="236">
                  <c:v>43.327875249095392</c:v>
                </c:pt>
                <c:pt idx="237">
                  <c:v>42.137603830969155</c:v>
                </c:pt>
                <c:pt idx="238">
                  <c:v>43.064030387526252</c:v>
                </c:pt>
                <c:pt idx="239">
                  <c:v>38.46200729573453</c:v>
                </c:pt>
                <c:pt idx="240">
                  <c:v>36.709375307481793</c:v>
                </c:pt>
                <c:pt idx="241">
                  <c:v>51.5885885199379</c:v>
                </c:pt>
                <c:pt idx="242">
                  <c:v>56.955140100806055</c:v>
                </c:pt>
                <c:pt idx="243">
                  <c:v>60.68725605551046</c:v>
                </c:pt>
                <c:pt idx="244">
                  <c:v>62.619640657523476</c:v>
                </c:pt>
                <c:pt idx="245">
                  <c:v>60.919754680101512</c:v>
                </c:pt>
                <c:pt idx="246">
                  <c:v>60.067546058294333</c:v>
                </c:pt>
                <c:pt idx="247">
                  <c:v>55.623749213429726</c:v>
                </c:pt>
                <c:pt idx="248">
                  <c:v>53.929649805627356</c:v>
                </c:pt>
                <c:pt idx="249">
                  <c:v>45.881795740640634</c:v>
                </c:pt>
                <c:pt idx="250">
                  <c:v>39.603456073356732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70-8043-A3CA-9B376EB4AC5D}"/>
            </c:ext>
          </c:extLst>
        </c:ser>
        <c:ser>
          <c:idx val="0"/>
          <c:order val="1"/>
          <c:tx>
            <c:strRef>
              <c:f>RSI!$S$6</c:f>
              <c:strCache>
                <c:ptCount val="1"/>
                <c:pt idx="0">
                  <c:v>Oversold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RSI!$B$7:$B$257</c:f>
              <c:numCache>
                <c:formatCode>[$-1009]mmmm\ d\,\ yyyy;@</c:formatCode>
                <c:ptCount val="251"/>
                <c:pt idx="0">
                  <c:v>44959</c:v>
                </c:pt>
                <c:pt idx="1">
                  <c:v>44960</c:v>
                </c:pt>
                <c:pt idx="2">
                  <c:v>44963</c:v>
                </c:pt>
                <c:pt idx="3">
                  <c:v>44964</c:v>
                </c:pt>
                <c:pt idx="4">
                  <c:v>44965</c:v>
                </c:pt>
                <c:pt idx="5">
                  <c:v>44966</c:v>
                </c:pt>
                <c:pt idx="6">
                  <c:v>44967</c:v>
                </c:pt>
                <c:pt idx="7">
                  <c:v>44970</c:v>
                </c:pt>
                <c:pt idx="8">
                  <c:v>44971</c:v>
                </c:pt>
                <c:pt idx="9">
                  <c:v>44972</c:v>
                </c:pt>
                <c:pt idx="10">
                  <c:v>44973</c:v>
                </c:pt>
                <c:pt idx="11">
                  <c:v>44974</c:v>
                </c:pt>
                <c:pt idx="12">
                  <c:v>44978</c:v>
                </c:pt>
                <c:pt idx="13">
                  <c:v>44979</c:v>
                </c:pt>
                <c:pt idx="14">
                  <c:v>44980</c:v>
                </c:pt>
                <c:pt idx="15">
                  <c:v>44981</c:v>
                </c:pt>
                <c:pt idx="16">
                  <c:v>44984</c:v>
                </c:pt>
                <c:pt idx="17">
                  <c:v>44985</c:v>
                </c:pt>
                <c:pt idx="18">
                  <c:v>44986</c:v>
                </c:pt>
                <c:pt idx="19">
                  <c:v>44987</c:v>
                </c:pt>
                <c:pt idx="20">
                  <c:v>44988</c:v>
                </c:pt>
                <c:pt idx="21">
                  <c:v>44991</c:v>
                </c:pt>
                <c:pt idx="22">
                  <c:v>44992</c:v>
                </c:pt>
                <c:pt idx="23">
                  <c:v>44993</c:v>
                </c:pt>
                <c:pt idx="24">
                  <c:v>44994</c:v>
                </c:pt>
                <c:pt idx="25">
                  <c:v>44995</c:v>
                </c:pt>
                <c:pt idx="26">
                  <c:v>44998</c:v>
                </c:pt>
                <c:pt idx="27">
                  <c:v>44999</c:v>
                </c:pt>
                <c:pt idx="28">
                  <c:v>45000</c:v>
                </c:pt>
                <c:pt idx="29">
                  <c:v>45001</c:v>
                </c:pt>
                <c:pt idx="30">
                  <c:v>45002</c:v>
                </c:pt>
                <c:pt idx="31">
                  <c:v>45005</c:v>
                </c:pt>
                <c:pt idx="32">
                  <c:v>45006</c:v>
                </c:pt>
                <c:pt idx="33">
                  <c:v>45007</c:v>
                </c:pt>
                <c:pt idx="34">
                  <c:v>45008</c:v>
                </c:pt>
                <c:pt idx="35">
                  <c:v>45009</c:v>
                </c:pt>
                <c:pt idx="36">
                  <c:v>45012</c:v>
                </c:pt>
                <c:pt idx="37">
                  <c:v>45013</c:v>
                </c:pt>
                <c:pt idx="38">
                  <c:v>45014</c:v>
                </c:pt>
                <c:pt idx="39">
                  <c:v>45015</c:v>
                </c:pt>
                <c:pt idx="40">
                  <c:v>45016</c:v>
                </c:pt>
                <c:pt idx="41">
                  <c:v>45019</c:v>
                </c:pt>
                <c:pt idx="42">
                  <c:v>45020</c:v>
                </c:pt>
                <c:pt idx="43">
                  <c:v>45021</c:v>
                </c:pt>
                <c:pt idx="44">
                  <c:v>45022</c:v>
                </c:pt>
                <c:pt idx="45">
                  <c:v>45026</c:v>
                </c:pt>
                <c:pt idx="46">
                  <c:v>45027</c:v>
                </c:pt>
                <c:pt idx="47">
                  <c:v>45028</c:v>
                </c:pt>
                <c:pt idx="48">
                  <c:v>45029</c:v>
                </c:pt>
                <c:pt idx="49">
                  <c:v>45030</c:v>
                </c:pt>
                <c:pt idx="50">
                  <c:v>45033</c:v>
                </c:pt>
                <c:pt idx="51">
                  <c:v>45034</c:v>
                </c:pt>
                <c:pt idx="52">
                  <c:v>45035</c:v>
                </c:pt>
                <c:pt idx="53">
                  <c:v>45036</c:v>
                </c:pt>
                <c:pt idx="54">
                  <c:v>45037</c:v>
                </c:pt>
                <c:pt idx="55">
                  <c:v>45040</c:v>
                </c:pt>
                <c:pt idx="56">
                  <c:v>45041</c:v>
                </c:pt>
                <c:pt idx="57">
                  <c:v>45042</c:v>
                </c:pt>
                <c:pt idx="58">
                  <c:v>45043</c:v>
                </c:pt>
                <c:pt idx="59">
                  <c:v>45044</c:v>
                </c:pt>
                <c:pt idx="60">
                  <c:v>45047</c:v>
                </c:pt>
                <c:pt idx="61">
                  <c:v>45048</c:v>
                </c:pt>
                <c:pt idx="62">
                  <c:v>45049</c:v>
                </c:pt>
                <c:pt idx="63">
                  <c:v>45050</c:v>
                </c:pt>
                <c:pt idx="64">
                  <c:v>45051</c:v>
                </c:pt>
                <c:pt idx="65">
                  <c:v>45054</c:v>
                </c:pt>
                <c:pt idx="66">
                  <c:v>45055</c:v>
                </c:pt>
                <c:pt idx="67">
                  <c:v>45056</c:v>
                </c:pt>
                <c:pt idx="68">
                  <c:v>45057</c:v>
                </c:pt>
                <c:pt idx="69">
                  <c:v>45058</c:v>
                </c:pt>
                <c:pt idx="70">
                  <c:v>45061</c:v>
                </c:pt>
                <c:pt idx="71">
                  <c:v>45062</c:v>
                </c:pt>
                <c:pt idx="72">
                  <c:v>45063</c:v>
                </c:pt>
                <c:pt idx="73">
                  <c:v>45064</c:v>
                </c:pt>
                <c:pt idx="74">
                  <c:v>45065</c:v>
                </c:pt>
                <c:pt idx="75">
                  <c:v>45068</c:v>
                </c:pt>
                <c:pt idx="76">
                  <c:v>45069</c:v>
                </c:pt>
                <c:pt idx="77">
                  <c:v>45070</c:v>
                </c:pt>
                <c:pt idx="78">
                  <c:v>45071</c:v>
                </c:pt>
                <c:pt idx="79">
                  <c:v>45072</c:v>
                </c:pt>
                <c:pt idx="80">
                  <c:v>45076</c:v>
                </c:pt>
                <c:pt idx="81">
                  <c:v>45077</c:v>
                </c:pt>
                <c:pt idx="82">
                  <c:v>45078</c:v>
                </c:pt>
                <c:pt idx="83">
                  <c:v>45079</c:v>
                </c:pt>
                <c:pt idx="84">
                  <c:v>45082</c:v>
                </c:pt>
                <c:pt idx="85">
                  <c:v>45083</c:v>
                </c:pt>
                <c:pt idx="86">
                  <c:v>45084</c:v>
                </c:pt>
                <c:pt idx="87">
                  <c:v>45085</c:v>
                </c:pt>
                <c:pt idx="88">
                  <c:v>45086</c:v>
                </c:pt>
                <c:pt idx="89">
                  <c:v>45089</c:v>
                </c:pt>
                <c:pt idx="90">
                  <c:v>45090</c:v>
                </c:pt>
                <c:pt idx="91">
                  <c:v>45091</c:v>
                </c:pt>
                <c:pt idx="92">
                  <c:v>45092</c:v>
                </c:pt>
                <c:pt idx="93">
                  <c:v>45093</c:v>
                </c:pt>
                <c:pt idx="94">
                  <c:v>45097</c:v>
                </c:pt>
                <c:pt idx="95">
                  <c:v>45098</c:v>
                </c:pt>
                <c:pt idx="96">
                  <c:v>45099</c:v>
                </c:pt>
                <c:pt idx="97">
                  <c:v>45100</c:v>
                </c:pt>
                <c:pt idx="98">
                  <c:v>45103</c:v>
                </c:pt>
                <c:pt idx="99">
                  <c:v>45104</c:v>
                </c:pt>
                <c:pt idx="100">
                  <c:v>45105</c:v>
                </c:pt>
                <c:pt idx="101">
                  <c:v>45106</c:v>
                </c:pt>
                <c:pt idx="102">
                  <c:v>45107</c:v>
                </c:pt>
                <c:pt idx="103">
                  <c:v>45110</c:v>
                </c:pt>
                <c:pt idx="104">
                  <c:v>45112</c:v>
                </c:pt>
                <c:pt idx="105">
                  <c:v>45113</c:v>
                </c:pt>
                <c:pt idx="106">
                  <c:v>45114</c:v>
                </c:pt>
                <c:pt idx="107">
                  <c:v>45117</c:v>
                </c:pt>
                <c:pt idx="108">
                  <c:v>45118</c:v>
                </c:pt>
                <c:pt idx="109">
                  <c:v>45119</c:v>
                </c:pt>
                <c:pt idx="110">
                  <c:v>45120</c:v>
                </c:pt>
                <c:pt idx="111">
                  <c:v>45121</c:v>
                </c:pt>
                <c:pt idx="112">
                  <c:v>45124</c:v>
                </c:pt>
                <c:pt idx="113">
                  <c:v>45125</c:v>
                </c:pt>
                <c:pt idx="114">
                  <c:v>45126</c:v>
                </c:pt>
                <c:pt idx="115">
                  <c:v>45127</c:v>
                </c:pt>
                <c:pt idx="116">
                  <c:v>45128</c:v>
                </c:pt>
                <c:pt idx="117">
                  <c:v>45131</c:v>
                </c:pt>
                <c:pt idx="118">
                  <c:v>45132</c:v>
                </c:pt>
                <c:pt idx="119">
                  <c:v>45133</c:v>
                </c:pt>
                <c:pt idx="120">
                  <c:v>45134</c:v>
                </c:pt>
                <c:pt idx="121">
                  <c:v>45135</c:v>
                </c:pt>
                <c:pt idx="122">
                  <c:v>45138</c:v>
                </c:pt>
                <c:pt idx="123">
                  <c:v>45139</c:v>
                </c:pt>
                <c:pt idx="124">
                  <c:v>45140</c:v>
                </c:pt>
                <c:pt idx="125">
                  <c:v>45141</c:v>
                </c:pt>
                <c:pt idx="126">
                  <c:v>45142</c:v>
                </c:pt>
                <c:pt idx="127">
                  <c:v>45145</c:v>
                </c:pt>
                <c:pt idx="128">
                  <c:v>45146</c:v>
                </c:pt>
                <c:pt idx="129">
                  <c:v>45147</c:v>
                </c:pt>
                <c:pt idx="130">
                  <c:v>45148</c:v>
                </c:pt>
                <c:pt idx="131">
                  <c:v>45149</c:v>
                </c:pt>
                <c:pt idx="132">
                  <c:v>45152</c:v>
                </c:pt>
                <c:pt idx="133">
                  <c:v>45153</c:v>
                </c:pt>
                <c:pt idx="134">
                  <c:v>45154</c:v>
                </c:pt>
                <c:pt idx="135">
                  <c:v>45155</c:v>
                </c:pt>
                <c:pt idx="136">
                  <c:v>45156</c:v>
                </c:pt>
                <c:pt idx="137">
                  <c:v>45159</c:v>
                </c:pt>
                <c:pt idx="138">
                  <c:v>45160</c:v>
                </c:pt>
                <c:pt idx="139">
                  <c:v>45161</c:v>
                </c:pt>
                <c:pt idx="140">
                  <c:v>45162</c:v>
                </c:pt>
                <c:pt idx="141">
                  <c:v>45163</c:v>
                </c:pt>
                <c:pt idx="142">
                  <c:v>45166</c:v>
                </c:pt>
                <c:pt idx="143">
                  <c:v>45167</c:v>
                </c:pt>
                <c:pt idx="144">
                  <c:v>45168</c:v>
                </c:pt>
                <c:pt idx="145">
                  <c:v>45169</c:v>
                </c:pt>
                <c:pt idx="146">
                  <c:v>45170</c:v>
                </c:pt>
                <c:pt idx="147">
                  <c:v>45174</c:v>
                </c:pt>
                <c:pt idx="148">
                  <c:v>45175</c:v>
                </c:pt>
                <c:pt idx="149">
                  <c:v>45176</c:v>
                </c:pt>
                <c:pt idx="150">
                  <c:v>45177</c:v>
                </c:pt>
                <c:pt idx="151">
                  <c:v>45180</c:v>
                </c:pt>
                <c:pt idx="152">
                  <c:v>45181</c:v>
                </c:pt>
                <c:pt idx="153">
                  <c:v>45182</c:v>
                </c:pt>
                <c:pt idx="154">
                  <c:v>45183</c:v>
                </c:pt>
                <c:pt idx="155">
                  <c:v>45184</c:v>
                </c:pt>
                <c:pt idx="156">
                  <c:v>45187</c:v>
                </c:pt>
                <c:pt idx="157">
                  <c:v>45188</c:v>
                </c:pt>
                <c:pt idx="158">
                  <c:v>45189</c:v>
                </c:pt>
                <c:pt idx="159">
                  <c:v>45190</c:v>
                </c:pt>
                <c:pt idx="160">
                  <c:v>45191</c:v>
                </c:pt>
                <c:pt idx="161">
                  <c:v>45194</c:v>
                </c:pt>
                <c:pt idx="162">
                  <c:v>45195</c:v>
                </c:pt>
                <c:pt idx="163">
                  <c:v>45196</c:v>
                </c:pt>
                <c:pt idx="164">
                  <c:v>45197</c:v>
                </c:pt>
                <c:pt idx="165">
                  <c:v>45198</c:v>
                </c:pt>
                <c:pt idx="166">
                  <c:v>45201</c:v>
                </c:pt>
                <c:pt idx="167">
                  <c:v>45202</c:v>
                </c:pt>
                <c:pt idx="168">
                  <c:v>45203</c:v>
                </c:pt>
                <c:pt idx="169">
                  <c:v>45204</c:v>
                </c:pt>
                <c:pt idx="170">
                  <c:v>45205</c:v>
                </c:pt>
                <c:pt idx="171">
                  <c:v>45208</c:v>
                </c:pt>
                <c:pt idx="172">
                  <c:v>45209</c:v>
                </c:pt>
                <c:pt idx="173">
                  <c:v>45210</c:v>
                </c:pt>
                <c:pt idx="174">
                  <c:v>45211</c:v>
                </c:pt>
                <c:pt idx="175">
                  <c:v>45212</c:v>
                </c:pt>
                <c:pt idx="176">
                  <c:v>45215</c:v>
                </c:pt>
                <c:pt idx="177">
                  <c:v>45216</c:v>
                </c:pt>
                <c:pt idx="178">
                  <c:v>45217</c:v>
                </c:pt>
                <c:pt idx="179">
                  <c:v>45218</c:v>
                </c:pt>
                <c:pt idx="180">
                  <c:v>45219</c:v>
                </c:pt>
                <c:pt idx="181">
                  <c:v>45222</c:v>
                </c:pt>
                <c:pt idx="182">
                  <c:v>45223</c:v>
                </c:pt>
                <c:pt idx="183">
                  <c:v>45224</c:v>
                </c:pt>
                <c:pt idx="184">
                  <c:v>45225</c:v>
                </c:pt>
                <c:pt idx="185">
                  <c:v>45226</c:v>
                </c:pt>
                <c:pt idx="186">
                  <c:v>45229</c:v>
                </c:pt>
                <c:pt idx="187">
                  <c:v>45230</c:v>
                </c:pt>
                <c:pt idx="188">
                  <c:v>45231</c:v>
                </c:pt>
                <c:pt idx="189">
                  <c:v>45232</c:v>
                </c:pt>
                <c:pt idx="190">
                  <c:v>45233</c:v>
                </c:pt>
                <c:pt idx="191">
                  <c:v>45236</c:v>
                </c:pt>
                <c:pt idx="192">
                  <c:v>45237</c:v>
                </c:pt>
                <c:pt idx="193">
                  <c:v>45238</c:v>
                </c:pt>
                <c:pt idx="194">
                  <c:v>45239</c:v>
                </c:pt>
                <c:pt idx="195">
                  <c:v>45240</c:v>
                </c:pt>
                <c:pt idx="196">
                  <c:v>45243</c:v>
                </c:pt>
                <c:pt idx="197">
                  <c:v>45244</c:v>
                </c:pt>
                <c:pt idx="198">
                  <c:v>45245</c:v>
                </c:pt>
                <c:pt idx="199">
                  <c:v>45246</c:v>
                </c:pt>
                <c:pt idx="200">
                  <c:v>45247</c:v>
                </c:pt>
                <c:pt idx="201">
                  <c:v>45250</c:v>
                </c:pt>
                <c:pt idx="202">
                  <c:v>45251</c:v>
                </c:pt>
                <c:pt idx="203">
                  <c:v>45252</c:v>
                </c:pt>
                <c:pt idx="204">
                  <c:v>45254</c:v>
                </c:pt>
                <c:pt idx="205">
                  <c:v>45257</c:v>
                </c:pt>
                <c:pt idx="206">
                  <c:v>45258</c:v>
                </c:pt>
                <c:pt idx="207">
                  <c:v>45259</c:v>
                </c:pt>
                <c:pt idx="208">
                  <c:v>45260</c:v>
                </c:pt>
                <c:pt idx="209">
                  <c:v>45261</c:v>
                </c:pt>
                <c:pt idx="210">
                  <c:v>45264</c:v>
                </c:pt>
                <c:pt idx="211">
                  <c:v>45265</c:v>
                </c:pt>
                <c:pt idx="212">
                  <c:v>45266</c:v>
                </c:pt>
                <c:pt idx="213">
                  <c:v>45267</c:v>
                </c:pt>
                <c:pt idx="214">
                  <c:v>45268</c:v>
                </c:pt>
                <c:pt idx="215">
                  <c:v>45271</c:v>
                </c:pt>
                <c:pt idx="216">
                  <c:v>45272</c:v>
                </c:pt>
                <c:pt idx="217">
                  <c:v>45273</c:v>
                </c:pt>
                <c:pt idx="218">
                  <c:v>45274</c:v>
                </c:pt>
                <c:pt idx="219">
                  <c:v>45275</c:v>
                </c:pt>
                <c:pt idx="220">
                  <c:v>45278</c:v>
                </c:pt>
                <c:pt idx="221">
                  <c:v>45279</c:v>
                </c:pt>
                <c:pt idx="222">
                  <c:v>45280</c:v>
                </c:pt>
                <c:pt idx="223">
                  <c:v>45281</c:v>
                </c:pt>
                <c:pt idx="224">
                  <c:v>45282</c:v>
                </c:pt>
                <c:pt idx="225">
                  <c:v>45286</c:v>
                </c:pt>
                <c:pt idx="226">
                  <c:v>45287</c:v>
                </c:pt>
                <c:pt idx="227">
                  <c:v>45288</c:v>
                </c:pt>
                <c:pt idx="228">
                  <c:v>45289</c:v>
                </c:pt>
                <c:pt idx="229">
                  <c:v>45293</c:v>
                </c:pt>
                <c:pt idx="230">
                  <c:v>45294</c:v>
                </c:pt>
                <c:pt idx="231">
                  <c:v>45295</c:v>
                </c:pt>
                <c:pt idx="232">
                  <c:v>45296</c:v>
                </c:pt>
                <c:pt idx="233">
                  <c:v>45299</c:v>
                </c:pt>
                <c:pt idx="234">
                  <c:v>45300</c:v>
                </c:pt>
                <c:pt idx="235">
                  <c:v>45301</c:v>
                </c:pt>
                <c:pt idx="236">
                  <c:v>45302</c:v>
                </c:pt>
                <c:pt idx="237">
                  <c:v>45303</c:v>
                </c:pt>
                <c:pt idx="238">
                  <c:v>45307</c:v>
                </c:pt>
                <c:pt idx="239">
                  <c:v>45308</c:v>
                </c:pt>
                <c:pt idx="240">
                  <c:v>45309</c:v>
                </c:pt>
                <c:pt idx="241">
                  <c:v>45310</c:v>
                </c:pt>
                <c:pt idx="242">
                  <c:v>45313</c:v>
                </c:pt>
                <c:pt idx="243">
                  <c:v>45314</c:v>
                </c:pt>
                <c:pt idx="244">
                  <c:v>45315</c:v>
                </c:pt>
                <c:pt idx="245">
                  <c:v>45316</c:v>
                </c:pt>
                <c:pt idx="246">
                  <c:v>45317</c:v>
                </c:pt>
                <c:pt idx="247">
                  <c:v>45320</c:v>
                </c:pt>
                <c:pt idx="248">
                  <c:v>45321</c:v>
                </c:pt>
                <c:pt idx="249">
                  <c:v>45322</c:v>
                </c:pt>
                <c:pt idx="250">
                  <c:v>45323</c:v>
                </c:pt>
              </c:numCache>
            </c:numRef>
          </c:cat>
          <c:val>
            <c:numRef>
              <c:f>RSI!$S$7:$S$257</c:f>
              <c:numCache>
                <c:formatCode>General</c:formatCode>
                <c:ptCount val="251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30</c:v>
                </c:pt>
                <c:pt idx="70">
                  <c:v>30</c:v>
                </c:pt>
                <c:pt idx="71">
                  <c:v>30</c:v>
                </c:pt>
                <c:pt idx="72">
                  <c:v>30</c:v>
                </c:pt>
                <c:pt idx="73">
                  <c:v>30</c:v>
                </c:pt>
                <c:pt idx="74">
                  <c:v>30</c:v>
                </c:pt>
                <c:pt idx="75">
                  <c:v>30</c:v>
                </c:pt>
                <c:pt idx="76">
                  <c:v>30</c:v>
                </c:pt>
                <c:pt idx="77">
                  <c:v>30</c:v>
                </c:pt>
                <c:pt idx="78">
                  <c:v>30</c:v>
                </c:pt>
                <c:pt idx="79">
                  <c:v>30</c:v>
                </c:pt>
                <c:pt idx="80">
                  <c:v>30</c:v>
                </c:pt>
                <c:pt idx="81">
                  <c:v>30</c:v>
                </c:pt>
                <c:pt idx="82">
                  <c:v>30</c:v>
                </c:pt>
                <c:pt idx="83">
                  <c:v>30</c:v>
                </c:pt>
                <c:pt idx="84">
                  <c:v>30</c:v>
                </c:pt>
                <c:pt idx="85">
                  <c:v>30</c:v>
                </c:pt>
                <c:pt idx="86">
                  <c:v>30</c:v>
                </c:pt>
                <c:pt idx="87">
                  <c:v>30</c:v>
                </c:pt>
                <c:pt idx="88">
                  <c:v>30</c:v>
                </c:pt>
                <c:pt idx="89">
                  <c:v>30</c:v>
                </c:pt>
                <c:pt idx="90">
                  <c:v>30</c:v>
                </c:pt>
                <c:pt idx="91">
                  <c:v>30</c:v>
                </c:pt>
                <c:pt idx="92">
                  <c:v>30</c:v>
                </c:pt>
                <c:pt idx="93">
                  <c:v>30</c:v>
                </c:pt>
                <c:pt idx="94">
                  <c:v>30</c:v>
                </c:pt>
                <c:pt idx="95">
                  <c:v>30</c:v>
                </c:pt>
                <c:pt idx="96">
                  <c:v>30</c:v>
                </c:pt>
                <c:pt idx="97">
                  <c:v>30</c:v>
                </c:pt>
                <c:pt idx="98">
                  <c:v>30</c:v>
                </c:pt>
                <c:pt idx="99">
                  <c:v>30</c:v>
                </c:pt>
                <c:pt idx="100">
                  <c:v>30</c:v>
                </c:pt>
                <c:pt idx="101">
                  <c:v>30</c:v>
                </c:pt>
                <c:pt idx="102">
                  <c:v>30</c:v>
                </c:pt>
                <c:pt idx="103">
                  <c:v>30</c:v>
                </c:pt>
                <c:pt idx="104">
                  <c:v>30</c:v>
                </c:pt>
                <c:pt idx="105">
                  <c:v>30</c:v>
                </c:pt>
                <c:pt idx="106">
                  <c:v>30</c:v>
                </c:pt>
                <c:pt idx="107">
                  <c:v>30</c:v>
                </c:pt>
                <c:pt idx="108">
                  <c:v>30</c:v>
                </c:pt>
                <c:pt idx="109">
                  <c:v>30</c:v>
                </c:pt>
                <c:pt idx="110">
                  <c:v>30</c:v>
                </c:pt>
                <c:pt idx="111">
                  <c:v>30</c:v>
                </c:pt>
                <c:pt idx="112">
                  <c:v>30</c:v>
                </c:pt>
                <c:pt idx="113">
                  <c:v>30</c:v>
                </c:pt>
                <c:pt idx="114">
                  <c:v>30</c:v>
                </c:pt>
                <c:pt idx="115">
                  <c:v>30</c:v>
                </c:pt>
                <c:pt idx="116">
                  <c:v>30</c:v>
                </c:pt>
                <c:pt idx="117">
                  <c:v>30</c:v>
                </c:pt>
                <c:pt idx="118">
                  <c:v>30</c:v>
                </c:pt>
                <c:pt idx="119">
                  <c:v>30</c:v>
                </c:pt>
                <c:pt idx="120">
                  <c:v>30</c:v>
                </c:pt>
                <c:pt idx="121">
                  <c:v>30</c:v>
                </c:pt>
                <c:pt idx="122">
                  <c:v>30</c:v>
                </c:pt>
                <c:pt idx="123">
                  <c:v>30</c:v>
                </c:pt>
                <c:pt idx="124">
                  <c:v>30</c:v>
                </c:pt>
                <c:pt idx="125">
                  <c:v>30</c:v>
                </c:pt>
                <c:pt idx="126">
                  <c:v>30</c:v>
                </c:pt>
                <c:pt idx="127">
                  <c:v>30</c:v>
                </c:pt>
                <c:pt idx="128">
                  <c:v>30</c:v>
                </c:pt>
                <c:pt idx="129">
                  <c:v>30</c:v>
                </c:pt>
                <c:pt idx="130">
                  <c:v>30</c:v>
                </c:pt>
                <c:pt idx="131">
                  <c:v>30</c:v>
                </c:pt>
                <c:pt idx="132">
                  <c:v>30</c:v>
                </c:pt>
                <c:pt idx="133">
                  <c:v>30</c:v>
                </c:pt>
                <c:pt idx="134">
                  <c:v>30</c:v>
                </c:pt>
                <c:pt idx="135">
                  <c:v>30</c:v>
                </c:pt>
                <c:pt idx="136">
                  <c:v>30</c:v>
                </c:pt>
                <c:pt idx="137">
                  <c:v>30</c:v>
                </c:pt>
                <c:pt idx="138">
                  <c:v>30</c:v>
                </c:pt>
                <c:pt idx="139">
                  <c:v>30</c:v>
                </c:pt>
                <c:pt idx="140">
                  <c:v>30</c:v>
                </c:pt>
                <c:pt idx="141">
                  <c:v>30</c:v>
                </c:pt>
                <c:pt idx="142">
                  <c:v>30</c:v>
                </c:pt>
                <c:pt idx="143">
                  <c:v>30</c:v>
                </c:pt>
                <c:pt idx="144">
                  <c:v>30</c:v>
                </c:pt>
                <c:pt idx="145">
                  <c:v>30</c:v>
                </c:pt>
                <c:pt idx="146">
                  <c:v>30</c:v>
                </c:pt>
                <c:pt idx="147">
                  <c:v>30</c:v>
                </c:pt>
                <c:pt idx="148">
                  <c:v>30</c:v>
                </c:pt>
                <c:pt idx="149">
                  <c:v>30</c:v>
                </c:pt>
                <c:pt idx="150">
                  <c:v>30</c:v>
                </c:pt>
                <c:pt idx="151">
                  <c:v>30</c:v>
                </c:pt>
                <c:pt idx="152">
                  <c:v>30</c:v>
                </c:pt>
                <c:pt idx="153">
                  <c:v>30</c:v>
                </c:pt>
                <c:pt idx="154">
                  <c:v>30</c:v>
                </c:pt>
                <c:pt idx="155">
                  <c:v>30</c:v>
                </c:pt>
                <c:pt idx="156">
                  <c:v>30</c:v>
                </c:pt>
                <c:pt idx="157">
                  <c:v>30</c:v>
                </c:pt>
                <c:pt idx="158">
                  <c:v>30</c:v>
                </c:pt>
                <c:pt idx="159">
                  <c:v>30</c:v>
                </c:pt>
                <c:pt idx="160">
                  <c:v>30</c:v>
                </c:pt>
                <c:pt idx="161">
                  <c:v>30</c:v>
                </c:pt>
                <c:pt idx="162">
                  <c:v>30</c:v>
                </c:pt>
                <c:pt idx="163">
                  <c:v>30</c:v>
                </c:pt>
                <c:pt idx="164">
                  <c:v>30</c:v>
                </c:pt>
                <c:pt idx="165">
                  <c:v>30</c:v>
                </c:pt>
                <c:pt idx="166">
                  <c:v>30</c:v>
                </c:pt>
                <c:pt idx="167">
                  <c:v>30</c:v>
                </c:pt>
                <c:pt idx="168">
                  <c:v>30</c:v>
                </c:pt>
                <c:pt idx="169">
                  <c:v>30</c:v>
                </c:pt>
                <c:pt idx="170">
                  <c:v>30</c:v>
                </c:pt>
                <c:pt idx="171">
                  <c:v>30</c:v>
                </c:pt>
                <c:pt idx="172">
                  <c:v>30</c:v>
                </c:pt>
                <c:pt idx="173">
                  <c:v>30</c:v>
                </c:pt>
                <c:pt idx="174">
                  <c:v>30</c:v>
                </c:pt>
                <c:pt idx="175">
                  <c:v>30</c:v>
                </c:pt>
                <c:pt idx="176">
                  <c:v>30</c:v>
                </c:pt>
                <c:pt idx="177">
                  <c:v>30</c:v>
                </c:pt>
                <c:pt idx="178">
                  <c:v>30</c:v>
                </c:pt>
                <c:pt idx="179">
                  <c:v>30</c:v>
                </c:pt>
                <c:pt idx="180">
                  <c:v>30</c:v>
                </c:pt>
                <c:pt idx="181">
                  <c:v>30</c:v>
                </c:pt>
                <c:pt idx="182">
                  <c:v>30</c:v>
                </c:pt>
                <c:pt idx="183">
                  <c:v>30</c:v>
                </c:pt>
                <c:pt idx="184">
                  <c:v>30</c:v>
                </c:pt>
                <c:pt idx="185">
                  <c:v>30</c:v>
                </c:pt>
                <c:pt idx="186">
                  <c:v>30</c:v>
                </c:pt>
                <c:pt idx="187">
                  <c:v>30</c:v>
                </c:pt>
                <c:pt idx="188">
                  <c:v>30</c:v>
                </c:pt>
                <c:pt idx="189">
                  <c:v>30</c:v>
                </c:pt>
                <c:pt idx="190">
                  <c:v>30</c:v>
                </c:pt>
                <c:pt idx="191">
                  <c:v>30</c:v>
                </c:pt>
                <c:pt idx="192">
                  <c:v>30</c:v>
                </c:pt>
                <c:pt idx="193">
                  <c:v>30</c:v>
                </c:pt>
                <c:pt idx="194">
                  <c:v>30</c:v>
                </c:pt>
                <c:pt idx="195">
                  <c:v>30</c:v>
                </c:pt>
                <c:pt idx="196">
                  <c:v>30</c:v>
                </c:pt>
                <c:pt idx="197">
                  <c:v>30</c:v>
                </c:pt>
                <c:pt idx="198">
                  <c:v>30</c:v>
                </c:pt>
                <c:pt idx="199">
                  <c:v>30</c:v>
                </c:pt>
                <c:pt idx="200">
                  <c:v>30</c:v>
                </c:pt>
                <c:pt idx="201">
                  <c:v>30</c:v>
                </c:pt>
                <c:pt idx="202">
                  <c:v>30</c:v>
                </c:pt>
                <c:pt idx="203">
                  <c:v>30</c:v>
                </c:pt>
                <c:pt idx="204">
                  <c:v>30</c:v>
                </c:pt>
                <c:pt idx="205">
                  <c:v>30</c:v>
                </c:pt>
                <c:pt idx="206">
                  <c:v>30</c:v>
                </c:pt>
                <c:pt idx="207">
                  <c:v>30</c:v>
                </c:pt>
                <c:pt idx="208">
                  <c:v>30</c:v>
                </c:pt>
                <c:pt idx="209">
                  <c:v>30</c:v>
                </c:pt>
                <c:pt idx="210">
                  <c:v>30</c:v>
                </c:pt>
                <c:pt idx="211">
                  <c:v>30</c:v>
                </c:pt>
                <c:pt idx="212">
                  <c:v>30</c:v>
                </c:pt>
                <c:pt idx="213">
                  <c:v>30</c:v>
                </c:pt>
                <c:pt idx="214">
                  <c:v>30</c:v>
                </c:pt>
                <c:pt idx="215">
                  <c:v>30</c:v>
                </c:pt>
                <c:pt idx="216">
                  <c:v>30</c:v>
                </c:pt>
                <c:pt idx="217">
                  <c:v>30</c:v>
                </c:pt>
                <c:pt idx="218">
                  <c:v>30</c:v>
                </c:pt>
                <c:pt idx="219">
                  <c:v>30</c:v>
                </c:pt>
                <c:pt idx="220">
                  <c:v>30</c:v>
                </c:pt>
                <c:pt idx="221">
                  <c:v>30</c:v>
                </c:pt>
                <c:pt idx="222">
                  <c:v>30</c:v>
                </c:pt>
                <c:pt idx="223">
                  <c:v>30</c:v>
                </c:pt>
                <c:pt idx="224">
                  <c:v>30</c:v>
                </c:pt>
                <c:pt idx="225">
                  <c:v>30</c:v>
                </c:pt>
                <c:pt idx="226">
                  <c:v>30</c:v>
                </c:pt>
                <c:pt idx="227">
                  <c:v>30</c:v>
                </c:pt>
                <c:pt idx="228">
                  <c:v>30</c:v>
                </c:pt>
                <c:pt idx="229">
                  <c:v>30</c:v>
                </c:pt>
                <c:pt idx="230">
                  <c:v>30</c:v>
                </c:pt>
                <c:pt idx="231">
                  <c:v>30</c:v>
                </c:pt>
                <c:pt idx="232">
                  <c:v>30</c:v>
                </c:pt>
                <c:pt idx="233">
                  <c:v>30</c:v>
                </c:pt>
                <c:pt idx="234">
                  <c:v>30</c:v>
                </c:pt>
                <c:pt idx="235">
                  <c:v>30</c:v>
                </c:pt>
                <c:pt idx="236">
                  <c:v>30</c:v>
                </c:pt>
                <c:pt idx="237">
                  <c:v>30</c:v>
                </c:pt>
                <c:pt idx="238">
                  <c:v>30</c:v>
                </c:pt>
                <c:pt idx="239">
                  <c:v>30</c:v>
                </c:pt>
                <c:pt idx="240">
                  <c:v>30</c:v>
                </c:pt>
                <c:pt idx="241">
                  <c:v>30</c:v>
                </c:pt>
                <c:pt idx="242">
                  <c:v>30</c:v>
                </c:pt>
                <c:pt idx="243">
                  <c:v>30</c:v>
                </c:pt>
                <c:pt idx="244">
                  <c:v>30</c:v>
                </c:pt>
                <c:pt idx="245">
                  <c:v>30</c:v>
                </c:pt>
                <c:pt idx="246">
                  <c:v>30</c:v>
                </c:pt>
                <c:pt idx="247">
                  <c:v>30</c:v>
                </c:pt>
                <c:pt idx="248">
                  <c:v>30</c:v>
                </c:pt>
                <c:pt idx="249">
                  <c:v>30</c:v>
                </c:pt>
                <c:pt idx="250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70-8043-A3CA-9B376EB4AC5D}"/>
            </c:ext>
          </c:extLst>
        </c:ser>
        <c:ser>
          <c:idx val="1"/>
          <c:order val="2"/>
          <c:tx>
            <c:strRef>
              <c:f>RSI!$T$6</c:f>
              <c:strCache>
                <c:ptCount val="1"/>
                <c:pt idx="0">
                  <c:v>Overbought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RSI!$B$7:$B$257</c:f>
              <c:numCache>
                <c:formatCode>[$-1009]mmmm\ d\,\ yyyy;@</c:formatCode>
                <c:ptCount val="251"/>
                <c:pt idx="0">
                  <c:v>44959</c:v>
                </c:pt>
                <c:pt idx="1">
                  <c:v>44960</c:v>
                </c:pt>
                <c:pt idx="2">
                  <c:v>44963</c:v>
                </c:pt>
                <c:pt idx="3">
                  <c:v>44964</c:v>
                </c:pt>
                <c:pt idx="4">
                  <c:v>44965</c:v>
                </c:pt>
                <c:pt idx="5">
                  <c:v>44966</c:v>
                </c:pt>
                <c:pt idx="6">
                  <c:v>44967</c:v>
                </c:pt>
                <c:pt idx="7">
                  <c:v>44970</c:v>
                </c:pt>
                <c:pt idx="8">
                  <c:v>44971</c:v>
                </c:pt>
                <c:pt idx="9">
                  <c:v>44972</c:v>
                </c:pt>
                <c:pt idx="10">
                  <c:v>44973</c:v>
                </c:pt>
                <c:pt idx="11">
                  <c:v>44974</c:v>
                </c:pt>
                <c:pt idx="12">
                  <c:v>44978</c:v>
                </c:pt>
                <c:pt idx="13">
                  <c:v>44979</c:v>
                </c:pt>
                <c:pt idx="14">
                  <c:v>44980</c:v>
                </c:pt>
                <c:pt idx="15">
                  <c:v>44981</c:v>
                </c:pt>
                <c:pt idx="16">
                  <c:v>44984</c:v>
                </c:pt>
                <c:pt idx="17">
                  <c:v>44985</c:v>
                </c:pt>
                <c:pt idx="18">
                  <c:v>44986</c:v>
                </c:pt>
                <c:pt idx="19">
                  <c:v>44987</c:v>
                </c:pt>
                <c:pt idx="20">
                  <c:v>44988</c:v>
                </c:pt>
                <c:pt idx="21">
                  <c:v>44991</c:v>
                </c:pt>
                <c:pt idx="22">
                  <c:v>44992</c:v>
                </c:pt>
                <c:pt idx="23">
                  <c:v>44993</c:v>
                </c:pt>
                <c:pt idx="24">
                  <c:v>44994</c:v>
                </c:pt>
                <c:pt idx="25">
                  <c:v>44995</c:v>
                </c:pt>
                <c:pt idx="26">
                  <c:v>44998</c:v>
                </c:pt>
                <c:pt idx="27">
                  <c:v>44999</c:v>
                </c:pt>
                <c:pt idx="28">
                  <c:v>45000</c:v>
                </c:pt>
                <c:pt idx="29">
                  <c:v>45001</c:v>
                </c:pt>
                <c:pt idx="30">
                  <c:v>45002</c:v>
                </c:pt>
                <c:pt idx="31">
                  <c:v>45005</c:v>
                </c:pt>
                <c:pt idx="32">
                  <c:v>45006</c:v>
                </c:pt>
                <c:pt idx="33">
                  <c:v>45007</c:v>
                </c:pt>
                <c:pt idx="34">
                  <c:v>45008</c:v>
                </c:pt>
                <c:pt idx="35">
                  <c:v>45009</c:v>
                </c:pt>
                <c:pt idx="36">
                  <c:v>45012</c:v>
                </c:pt>
                <c:pt idx="37">
                  <c:v>45013</c:v>
                </c:pt>
                <c:pt idx="38">
                  <c:v>45014</c:v>
                </c:pt>
                <c:pt idx="39">
                  <c:v>45015</c:v>
                </c:pt>
                <c:pt idx="40">
                  <c:v>45016</c:v>
                </c:pt>
                <c:pt idx="41">
                  <c:v>45019</c:v>
                </c:pt>
                <c:pt idx="42">
                  <c:v>45020</c:v>
                </c:pt>
                <c:pt idx="43">
                  <c:v>45021</c:v>
                </c:pt>
                <c:pt idx="44">
                  <c:v>45022</c:v>
                </c:pt>
                <c:pt idx="45">
                  <c:v>45026</c:v>
                </c:pt>
                <c:pt idx="46">
                  <c:v>45027</c:v>
                </c:pt>
                <c:pt idx="47">
                  <c:v>45028</c:v>
                </c:pt>
                <c:pt idx="48">
                  <c:v>45029</c:v>
                </c:pt>
                <c:pt idx="49">
                  <c:v>45030</c:v>
                </c:pt>
                <c:pt idx="50">
                  <c:v>45033</c:v>
                </c:pt>
                <c:pt idx="51">
                  <c:v>45034</c:v>
                </c:pt>
                <c:pt idx="52">
                  <c:v>45035</c:v>
                </c:pt>
                <c:pt idx="53">
                  <c:v>45036</c:v>
                </c:pt>
                <c:pt idx="54">
                  <c:v>45037</c:v>
                </c:pt>
                <c:pt idx="55">
                  <c:v>45040</c:v>
                </c:pt>
                <c:pt idx="56">
                  <c:v>45041</c:v>
                </c:pt>
                <c:pt idx="57">
                  <c:v>45042</c:v>
                </c:pt>
                <c:pt idx="58">
                  <c:v>45043</c:v>
                </c:pt>
                <c:pt idx="59">
                  <c:v>45044</c:v>
                </c:pt>
                <c:pt idx="60">
                  <c:v>45047</c:v>
                </c:pt>
                <c:pt idx="61">
                  <c:v>45048</c:v>
                </c:pt>
                <c:pt idx="62">
                  <c:v>45049</c:v>
                </c:pt>
                <c:pt idx="63">
                  <c:v>45050</c:v>
                </c:pt>
                <c:pt idx="64">
                  <c:v>45051</c:v>
                </c:pt>
                <c:pt idx="65">
                  <c:v>45054</c:v>
                </c:pt>
                <c:pt idx="66">
                  <c:v>45055</c:v>
                </c:pt>
                <c:pt idx="67">
                  <c:v>45056</c:v>
                </c:pt>
                <c:pt idx="68">
                  <c:v>45057</c:v>
                </c:pt>
                <c:pt idx="69">
                  <c:v>45058</c:v>
                </c:pt>
                <c:pt idx="70">
                  <c:v>45061</c:v>
                </c:pt>
                <c:pt idx="71">
                  <c:v>45062</c:v>
                </c:pt>
                <c:pt idx="72">
                  <c:v>45063</c:v>
                </c:pt>
                <c:pt idx="73">
                  <c:v>45064</c:v>
                </c:pt>
                <c:pt idx="74">
                  <c:v>45065</c:v>
                </c:pt>
                <c:pt idx="75">
                  <c:v>45068</c:v>
                </c:pt>
                <c:pt idx="76">
                  <c:v>45069</c:v>
                </c:pt>
                <c:pt idx="77">
                  <c:v>45070</c:v>
                </c:pt>
                <c:pt idx="78">
                  <c:v>45071</c:v>
                </c:pt>
                <c:pt idx="79">
                  <c:v>45072</c:v>
                </c:pt>
                <c:pt idx="80">
                  <c:v>45076</c:v>
                </c:pt>
                <c:pt idx="81">
                  <c:v>45077</c:v>
                </c:pt>
                <c:pt idx="82">
                  <c:v>45078</c:v>
                </c:pt>
                <c:pt idx="83">
                  <c:v>45079</c:v>
                </c:pt>
                <c:pt idx="84">
                  <c:v>45082</c:v>
                </c:pt>
                <c:pt idx="85">
                  <c:v>45083</c:v>
                </c:pt>
                <c:pt idx="86">
                  <c:v>45084</c:v>
                </c:pt>
                <c:pt idx="87">
                  <c:v>45085</c:v>
                </c:pt>
                <c:pt idx="88">
                  <c:v>45086</c:v>
                </c:pt>
                <c:pt idx="89">
                  <c:v>45089</c:v>
                </c:pt>
                <c:pt idx="90">
                  <c:v>45090</c:v>
                </c:pt>
                <c:pt idx="91">
                  <c:v>45091</c:v>
                </c:pt>
                <c:pt idx="92">
                  <c:v>45092</c:v>
                </c:pt>
                <c:pt idx="93">
                  <c:v>45093</c:v>
                </c:pt>
                <c:pt idx="94">
                  <c:v>45097</c:v>
                </c:pt>
                <c:pt idx="95">
                  <c:v>45098</c:v>
                </c:pt>
                <c:pt idx="96">
                  <c:v>45099</c:v>
                </c:pt>
                <c:pt idx="97">
                  <c:v>45100</c:v>
                </c:pt>
                <c:pt idx="98">
                  <c:v>45103</c:v>
                </c:pt>
                <c:pt idx="99">
                  <c:v>45104</c:v>
                </c:pt>
                <c:pt idx="100">
                  <c:v>45105</c:v>
                </c:pt>
                <c:pt idx="101">
                  <c:v>45106</c:v>
                </c:pt>
                <c:pt idx="102">
                  <c:v>45107</c:v>
                </c:pt>
                <c:pt idx="103">
                  <c:v>45110</c:v>
                </c:pt>
                <c:pt idx="104">
                  <c:v>45112</c:v>
                </c:pt>
                <c:pt idx="105">
                  <c:v>45113</c:v>
                </c:pt>
                <c:pt idx="106">
                  <c:v>45114</c:v>
                </c:pt>
                <c:pt idx="107">
                  <c:v>45117</c:v>
                </c:pt>
                <c:pt idx="108">
                  <c:v>45118</c:v>
                </c:pt>
                <c:pt idx="109">
                  <c:v>45119</c:v>
                </c:pt>
                <c:pt idx="110">
                  <c:v>45120</c:v>
                </c:pt>
                <c:pt idx="111">
                  <c:v>45121</c:v>
                </c:pt>
                <c:pt idx="112">
                  <c:v>45124</c:v>
                </c:pt>
                <c:pt idx="113">
                  <c:v>45125</c:v>
                </c:pt>
                <c:pt idx="114">
                  <c:v>45126</c:v>
                </c:pt>
                <c:pt idx="115">
                  <c:v>45127</c:v>
                </c:pt>
                <c:pt idx="116">
                  <c:v>45128</c:v>
                </c:pt>
                <c:pt idx="117">
                  <c:v>45131</c:v>
                </c:pt>
                <c:pt idx="118">
                  <c:v>45132</c:v>
                </c:pt>
                <c:pt idx="119">
                  <c:v>45133</c:v>
                </c:pt>
                <c:pt idx="120">
                  <c:v>45134</c:v>
                </c:pt>
                <c:pt idx="121">
                  <c:v>45135</c:v>
                </c:pt>
                <c:pt idx="122">
                  <c:v>45138</c:v>
                </c:pt>
                <c:pt idx="123">
                  <c:v>45139</c:v>
                </c:pt>
                <c:pt idx="124">
                  <c:v>45140</c:v>
                </c:pt>
                <c:pt idx="125">
                  <c:v>45141</c:v>
                </c:pt>
                <c:pt idx="126">
                  <c:v>45142</c:v>
                </c:pt>
                <c:pt idx="127">
                  <c:v>45145</c:v>
                </c:pt>
                <c:pt idx="128">
                  <c:v>45146</c:v>
                </c:pt>
                <c:pt idx="129">
                  <c:v>45147</c:v>
                </c:pt>
                <c:pt idx="130">
                  <c:v>45148</c:v>
                </c:pt>
                <c:pt idx="131">
                  <c:v>45149</c:v>
                </c:pt>
                <c:pt idx="132">
                  <c:v>45152</c:v>
                </c:pt>
                <c:pt idx="133">
                  <c:v>45153</c:v>
                </c:pt>
                <c:pt idx="134">
                  <c:v>45154</c:v>
                </c:pt>
                <c:pt idx="135">
                  <c:v>45155</c:v>
                </c:pt>
                <c:pt idx="136">
                  <c:v>45156</c:v>
                </c:pt>
                <c:pt idx="137">
                  <c:v>45159</c:v>
                </c:pt>
                <c:pt idx="138">
                  <c:v>45160</c:v>
                </c:pt>
                <c:pt idx="139">
                  <c:v>45161</c:v>
                </c:pt>
                <c:pt idx="140">
                  <c:v>45162</c:v>
                </c:pt>
                <c:pt idx="141">
                  <c:v>45163</c:v>
                </c:pt>
                <c:pt idx="142">
                  <c:v>45166</c:v>
                </c:pt>
                <c:pt idx="143">
                  <c:v>45167</c:v>
                </c:pt>
                <c:pt idx="144">
                  <c:v>45168</c:v>
                </c:pt>
                <c:pt idx="145">
                  <c:v>45169</c:v>
                </c:pt>
                <c:pt idx="146">
                  <c:v>45170</c:v>
                </c:pt>
                <c:pt idx="147">
                  <c:v>45174</c:v>
                </c:pt>
                <c:pt idx="148">
                  <c:v>45175</c:v>
                </c:pt>
                <c:pt idx="149">
                  <c:v>45176</c:v>
                </c:pt>
                <c:pt idx="150">
                  <c:v>45177</c:v>
                </c:pt>
                <c:pt idx="151">
                  <c:v>45180</c:v>
                </c:pt>
                <c:pt idx="152">
                  <c:v>45181</c:v>
                </c:pt>
                <c:pt idx="153">
                  <c:v>45182</c:v>
                </c:pt>
                <c:pt idx="154">
                  <c:v>45183</c:v>
                </c:pt>
                <c:pt idx="155">
                  <c:v>45184</c:v>
                </c:pt>
                <c:pt idx="156">
                  <c:v>45187</c:v>
                </c:pt>
                <c:pt idx="157">
                  <c:v>45188</c:v>
                </c:pt>
                <c:pt idx="158">
                  <c:v>45189</c:v>
                </c:pt>
                <c:pt idx="159">
                  <c:v>45190</c:v>
                </c:pt>
                <c:pt idx="160">
                  <c:v>45191</c:v>
                </c:pt>
                <c:pt idx="161">
                  <c:v>45194</c:v>
                </c:pt>
                <c:pt idx="162">
                  <c:v>45195</c:v>
                </c:pt>
                <c:pt idx="163">
                  <c:v>45196</c:v>
                </c:pt>
                <c:pt idx="164">
                  <c:v>45197</c:v>
                </c:pt>
                <c:pt idx="165">
                  <c:v>45198</c:v>
                </c:pt>
                <c:pt idx="166">
                  <c:v>45201</c:v>
                </c:pt>
                <c:pt idx="167">
                  <c:v>45202</c:v>
                </c:pt>
                <c:pt idx="168">
                  <c:v>45203</c:v>
                </c:pt>
                <c:pt idx="169">
                  <c:v>45204</c:v>
                </c:pt>
                <c:pt idx="170">
                  <c:v>45205</c:v>
                </c:pt>
                <c:pt idx="171">
                  <c:v>45208</c:v>
                </c:pt>
                <c:pt idx="172">
                  <c:v>45209</c:v>
                </c:pt>
                <c:pt idx="173">
                  <c:v>45210</c:v>
                </c:pt>
                <c:pt idx="174">
                  <c:v>45211</c:v>
                </c:pt>
                <c:pt idx="175">
                  <c:v>45212</c:v>
                </c:pt>
                <c:pt idx="176">
                  <c:v>45215</c:v>
                </c:pt>
                <c:pt idx="177">
                  <c:v>45216</c:v>
                </c:pt>
                <c:pt idx="178">
                  <c:v>45217</c:v>
                </c:pt>
                <c:pt idx="179">
                  <c:v>45218</c:v>
                </c:pt>
                <c:pt idx="180">
                  <c:v>45219</c:v>
                </c:pt>
                <c:pt idx="181">
                  <c:v>45222</c:v>
                </c:pt>
                <c:pt idx="182">
                  <c:v>45223</c:v>
                </c:pt>
                <c:pt idx="183">
                  <c:v>45224</c:v>
                </c:pt>
                <c:pt idx="184">
                  <c:v>45225</c:v>
                </c:pt>
                <c:pt idx="185">
                  <c:v>45226</c:v>
                </c:pt>
                <c:pt idx="186">
                  <c:v>45229</c:v>
                </c:pt>
                <c:pt idx="187">
                  <c:v>45230</c:v>
                </c:pt>
                <c:pt idx="188">
                  <c:v>45231</c:v>
                </c:pt>
                <c:pt idx="189">
                  <c:v>45232</c:v>
                </c:pt>
                <c:pt idx="190">
                  <c:v>45233</c:v>
                </c:pt>
                <c:pt idx="191">
                  <c:v>45236</c:v>
                </c:pt>
                <c:pt idx="192">
                  <c:v>45237</c:v>
                </c:pt>
                <c:pt idx="193">
                  <c:v>45238</c:v>
                </c:pt>
                <c:pt idx="194">
                  <c:v>45239</c:v>
                </c:pt>
                <c:pt idx="195">
                  <c:v>45240</c:v>
                </c:pt>
                <c:pt idx="196">
                  <c:v>45243</c:v>
                </c:pt>
                <c:pt idx="197">
                  <c:v>45244</c:v>
                </c:pt>
                <c:pt idx="198">
                  <c:v>45245</c:v>
                </c:pt>
                <c:pt idx="199">
                  <c:v>45246</c:v>
                </c:pt>
                <c:pt idx="200">
                  <c:v>45247</c:v>
                </c:pt>
                <c:pt idx="201">
                  <c:v>45250</c:v>
                </c:pt>
                <c:pt idx="202">
                  <c:v>45251</c:v>
                </c:pt>
                <c:pt idx="203">
                  <c:v>45252</c:v>
                </c:pt>
                <c:pt idx="204">
                  <c:v>45254</c:v>
                </c:pt>
                <c:pt idx="205">
                  <c:v>45257</c:v>
                </c:pt>
                <c:pt idx="206">
                  <c:v>45258</c:v>
                </c:pt>
                <c:pt idx="207">
                  <c:v>45259</c:v>
                </c:pt>
                <c:pt idx="208">
                  <c:v>45260</c:v>
                </c:pt>
                <c:pt idx="209">
                  <c:v>45261</c:v>
                </c:pt>
                <c:pt idx="210">
                  <c:v>45264</c:v>
                </c:pt>
                <c:pt idx="211">
                  <c:v>45265</c:v>
                </c:pt>
                <c:pt idx="212">
                  <c:v>45266</c:v>
                </c:pt>
                <c:pt idx="213">
                  <c:v>45267</c:v>
                </c:pt>
                <c:pt idx="214">
                  <c:v>45268</c:v>
                </c:pt>
                <c:pt idx="215">
                  <c:v>45271</c:v>
                </c:pt>
                <c:pt idx="216">
                  <c:v>45272</c:v>
                </c:pt>
                <c:pt idx="217">
                  <c:v>45273</c:v>
                </c:pt>
                <c:pt idx="218">
                  <c:v>45274</c:v>
                </c:pt>
                <c:pt idx="219">
                  <c:v>45275</c:v>
                </c:pt>
                <c:pt idx="220">
                  <c:v>45278</c:v>
                </c:pt>
                <c:pt idx="221">
                  <c:v>45279</c:v>
                </c:pt>
                <c:pt idx="222">
                  <c:v>45280</c:v>
                </c:pt>
                <c:pt idx="223">
                  <c:v>45281</c:v>
                </c:pt>
                <c:pt idx="224">
                  <c:v>45282</c:v>
                </c:pt>
                <c:pt idx="225">
                  <c:v>45286</c:v>
                </c:pt>
                <c:pt idx="226">
                  <c:v>45287</c:v>
                </c:pt>
                <c:pt idx="227">
                  <c:v>45288</c:v>
                </c:pt>
                <c:pt idx="228">
                  <c:v>45289</c:v>
                </c:pt>
                <c:pt idx="229">
                  <c:v>45293</c:v>
                </c:pt>
                <c:pt idx="230">
                  <c:v>45294</c:v>
                </c:pt>
                <c:pt idx="231">
                  <c:v>45295</c:v>
                </c:pt>
                <c:pt idx="232">
                  <c:v>45296</c:v>
                </c:pt>
                <c:pt idx="233">
                  <c:v>45299</c:v>
                </c:pt>
                <c:pt idx="234">
                  <c:v>45300</c:v>
                </c:pt>
                <c:pt idx="235">
                  <c:v>45301</c:v>
                </c:pt>
                <c:pt idx="236">
                  <c:v>45302</c:v>
                </c:pt>
                <c:pt idx="237">
                  <c:v>45303</c:v>
                </c:pt>
                <c:pt idx="238">
                  <c:v>45307</c:v>
                </c:pt>
                <c:pt idx="239">
                  <c:v>45308</c:v>
                </c:pt>
                <c:pt idx="240">
                  <c:v>45309</c:v>
                </c:pt>
                <c:pt idx="241">
                  <c:v>45310</c:v>
                </c:pt>
                <c:pt idx="242">
                  <c:v>45313</c:v>
                </c:pt>
                <c:pt idx="243">
                  <c:v>45314</c:v>
                </c:pt>
                <c:pt idx="244">
                  <c:v>45315</c:v>
                </c:pt>
                <c:pt idx="245">
                  <c:v>45316</c:v>
                </c:pt>
                <c:pt idx="246">
                  <c:v>45317</c:v>
                </c:pt>
                <c:pt idx="247">
                  <c:v>45320</c:v>
                </c:pt>
                <c:pt idx="248">
                  <c:v>45321</c:v>
                </c:pt>
                <c:pt idx="249">
                  <c:v>45322</c:v>
                </c:pt>
                <c:pt idx="250">
                  <c:v>45323</c:v>
                </c:pt>
              </c:numCache>
            </c:numRef>
          </c:cat>
          <c:val>
            <c:numRef>
              <c:f>RSI!$T$7:$T$257</c:f>
              <c:numCache>
                <c:formatCode>General</c:formatCode>
                <c:ptCount val="251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>
                  <c:v>70</c:v>
                </c:pt>
                <c:pt idx="4">
                  <c:v>70</c:v>
                </c:pt>
                <c:pt idx="5">
                  <c:v>70</c:v>
                </c:pt>
                <c:pt idx="6">
                  <c:v>70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>
                  <c:v>70</c:v>
                </c:pt>
                <c:pt idx="16">
                  <c:v>70</c:v>
                </c:pt>
                <c:pt idx="17">
                  <c:v>70</c:v>
                </c:pt>
                <c:pt idx="18">
                  <c:v>70</c:v>
                </c:pt>
                <c:pt idx="19">
                  <c:v>70</c:v>
                </c:pt>
                <c:pt idx="20">
                  <c:v>70</c:v>
                </c:pt>
                <c:pt idx="21">
                  <c:v>70</c:v>
                </c:pt>
                <c:pt idx="22">
                  <c:v>70</c:v>
                </c:pt>
                <c:pt idx="23">
                  <c:v>70</c:v>
                </c:pt>
                <c:pt idx="24">
                  <c:v>70</c:v>
                </c:pt>
                <c:pt idx="25">
                  <c:v>70</c:v>
                </c:pt>
                <c:pt idx="26">
                  <c:v>70</c:v>
                </c:pt>
                <c:pt idx="27">
                  <c:v>70</c:v>
                </c:pt>
                <c:pt idx="28">
                  <c:v>70</c:v>
                </c:pt>
                <c:pt idx="29">
                  <c:v>70</c:v>
                </c:pt>
                <c:pt idx="30">
                  <c:v>70</c:v>
                </c:pt>
                <c:pt idx="31">
                  <c:v>70</c:v>
                </c:pt>
                <c:pt idx="32">
                  <c:v>70</c:v>
                </c:pt>
                <c:pt idx="33">
                  <c:v>70</c:v>
                </c:pt>
                <c:pt idx="34">
                  <c:v>70</c:v>
                </c:pt>
                <c:pt idx="35">
                  <c:v>70</c:v>
                </c:pt>
                <c:pt idx="36">
                  <c:v>70</c:v>
                </c:pt>
                <c:pt idx="37">
                  <c:v>70</c:v>
                </c:pt>
                <c:pt idx="38">
                  <c:v>70</c:v>
                </c:pt>
                <c:pt idx="39">
                  <c:v>70</c:v>
                </c:pt>
                <c:pt idx="40">
                  <c:v>70</c:v>
                </c:pt>
                <c:pt idx="41">
                  <c:v>70</c:v>
                </c:pt>
                <c:pt idx="42">
                  <c:v>70</c:v>
                </c:pt>
                <c:pt idx="43">
                  <c:v>70</c:v>
                </c:pt>
                <c:pt idx="44">
                  <c:v>70</c:v>
                </c:pt>
                <c:pt idx="45">
                  <c:v>70</c:v>
                </c:pt>
                <c:pt idx="46">
                  <c:v>70</c:v>
                </c:pt>
                <c:pt idx="47">
                  <c:v>70</c:v>
                </c:pt>
                <c:pt idx="48">
                  <c:v>70</c:v>
                </c:pt>
                <c:pt idx="49">
                  <c:v>70</c:v>
                </c:pt>
                <c:pt idx="50">
                  <c:v>70</c:v>
                </c:pt>
                <c:pt idx="51">
                  <c:v>70</c:v>
                </c:pt>
                <c:pt idx="52">
                  <c:v>70</c:v>
                </c:pt>
                <c:pt idx="53">
                  <c:v>70</c:v>
                </c:pt>
                <c:pt idx="54">
                  <c:v>70</c:v>
                </c:pt>
                <c:pt idx="55">
                  <c:v>70</c:v>
                </c:pt>
                <c:pt idx="56">
                  <c:v>70</c:v>
                </c:pt>
                <c:pt idx="57">
                  <c:v>70</c:v>
                </c:pt>
                <c:pt idx="58">
                  <c:v>70</c:v>
                </c:pt>
                <c:pt idx="59">
                  <c:v>70</c:v>
                </c:pt>
                <c:pt idx="60">
                  <c:v>70</c:v>
                </c:pt>
                <c:pt idx="61">
                  <c:v>70</c:v>
                </c:pt>
                <c:pt idx="62">
                  <c:v>70</c:v>
                </c:pt>
                <c:pt idx="63">
                  <c:v>70</c:v>
                </c:pt>
                <c:pt idx="64">
                  <c:v>70</c:v>
                </c:pt>
                <c:pt idx="65">
                  <c:v>70</c:v>
                </c:pt>
                <c:pt idx="66">
                  <c:v>70</c:v>
                </c:pt>
                <c:pt idx="67">
                  <c:v>70</c:v>
                </c:pt>
                <c:pt idx="68">
                  <c:v>70</c:v>
                </c:pt>
                <c:pt idx="69">
                  <c:v>70</c:v>
                </c:pt>
                <c:pt idx="70">
                  <c:v>70</c:v>
                </c:pt>
                <c:pt idx="71">
                  <c:v>70</c:v>
                </c:pt>
                <c:pt idx="72">
                  <c:v>70</c:v>
                </c:pt>
                <c:pt idx="73">
                  <c:v>70</c:v>
                </c:pt>
                <c:pt idx="74">
                  <c:v>70</c:v>
                </c:pt>
                <c:pt idx="75">
                  <c:v>70</c:v>
                </c:pt>
                <c:pt idx="76">
                  <c:v>70</c:v>
                </c:pt>
                <c:pt idx="77">
                  <c:v>70</c:v>
                </c:pt>
                <c:pt idx="78">
                  <c:v>70</c:v>
                </c:pt>
                <c:pt idx="79">
                  <c:v>70</c:v>
                </c:pt>
                <c:pt idx="80">
                  <c:v>70</c:v>
                </c:pt>
                <c:pt idx="81">
                  <c:v>70</c:v>
                </c:pt>
                <c:pt idx="82">
                  <c:v>70</c:v>
                </c:pt>
                <c:pt idx="83">
                  <c:v>70</c:v>
                </c:pt>
                <c:pt idx="84">
                  <c:v>70</c:v>
                </c:pt>
                <c:pt idx="85">
                  <c:v>70</c:v>
                </c:pt>
                <c:pt idx="86">
                  <c:v>70</c:v>
                </c:pt>
                <c:pt idx="87">
                  <c:v>70</c:v>
                </c:pt>
                <c:pt idx="88">
                  <c:v>70</c:v>
                </c:pt>
                <c:pt idx="89">
                  <c:v>70</c:v>
                </c:pt>
                <c:pt idx="90">
                  <c:v>70</c:v>
                </c:pt>
                <c:pt idx="91">
                  <c:v>70</c:v>
                </c:pt>
                <c:pt idx="92">
                  <c:v>70</c:v>
                </c:pt>
                <c:pt idx="93">
                  <c:v>70</c:v>
                </c:pt>
                <c:pt idx="94">
                  <c:v>70</c:v>
                </c:pt>
                <c:pt idx="95">
                  <c:v>70</c:v>
                </c:pt>
                <c:pt idx="96">
                  <c:v>70</c:v>
                </c:pt>
                <c:pt idx="97">
                  <c:v>70</c:v>
                </c:pt>
                <c:pt idx="98">
                  <c:v>70</c:v>
                </c:pt>
                <c:pt idx="99">
                  <c:v>70</c:v>
                </c:pt>
                <c:pt idx="100">
                  <c:v>70</c:v>
                </c:pt>
                <c:pt idx="101">
                  <c:v>70</c:v>
                </c:pt>
                <c:pt idx="102">
                  <c:v>70</c:v>
                </c:pt>
                <c:pt idx="103">
                  <c:v>70</c:v>
                </c:pt>
                <c:pt idx="104">
                  <c:v>70</c:v>
                </c:pt>
                <c:pt idx="105">
                  <c:v>70</c:v>
                </c:pt>
                <c:pt idx="106">
                  <c:v>70</c:v>
                </c:pt>
                <c:pt idx="107">
                  <c:v>70</c:v>
                </c:pt>
                <c:pt idx="108">
                  <c:v>70</c:v>
                </c:pt>
                <c:pt idx="109">
                  <c:v>70</c:v>
                </c:pt>
                <c:pt idx="110">
                  <c:v>70</c:v>
                </c:pt>
                <c:pt idx="111">
                  <c:v>70</c:v>
                </c:pt>
                <c:pt idx="112">
                  <c:v>70</c:v>
                </c:pt>
                <c:pt idx="113">
                  <c:v>70</c:v>
                </c:pt>
                <c:pt idx="114">
                  <c:v>70</c:v>
                </c:pt>
                <c:pt idx="115">
                  <c:v>70</c:v>
                </c:pt>
                <c:pt idx="116">
                  <c:v>70</c:v>
                </c:pt>
                <c:pt idx="117">
                  <c:v>70</c:v>
                </c:pt>
                <c:pt idx="118">
                  <c:v>70</c:v>
                </c:pt>
                <c:pt idx="119">
                  <c:v>70</c:v>
                </c:pt>
                <c:pt idx="120">
                  <c:v>70</c:v>
                </c:pt>
                <c:pt idx="121">
                  <c:v>70</c:v>
                </c:pt>
                <c:pt idx="122">
                  <c:v>70</c:v>
                </c:pt>
                <c:pt idx="123">
                  <c:v>70</c:v>
                </c:pt>
                <c:pt idx="124">
                  <c:v>70</c:v>
                </c:pt>
                <c:pt idx="125">
                  <c:v>70</c:v>
                </c:pt>
                <c:pt idx="126">
                  <c:v>70</c:v>
                </c:pt>
                <c:pt idx="127">
                  <c:v>70</c:v>
                </c:pt>
                <c:pt idx="128">
                  <c:v>70</c:v>
                </c:pt>
                <c:pt idx="129">
                  <c:v>70</c:v>
                </c:pt>
                <c:pt idx="130">
                  <c:v>70</c:v>
                </c:pt>
                <c:pt idx="131">
                  <c:v>70</c:v>
                </c:pt>
                <c:pt idx="132">
                  <c:v>70</c:v>
                </c:pt>
                <c:pt idx="133">
                  <c:v>70</c:v>
                </c:pt>
                <c:pt idx="134">
                  <c:v>70</c:v>
                </c:pt>
                <c:pt idx="135">
                  <c:v>70</c:v>
                </c:pt>
                <c:pt idx="136">
                  <c:v>70</c:v>
                </c:pt>
                <c:pt idx="137">
                  <c:v>70</c:v>
                </c:pt>
                <c:pt idx="138">
                  <c:v>70</c:v>
                </c:pt>
                <c:pt idx="139">
                  <c:v>70</c:v>
                </c:pt>
                <c:pt idx="140">
                  <c:v>70</c:v>
                </c:pt>
                <c:pt idx="141">
                  <c:v>70</c:v>
                </c:pt>
                <c:pt idx="142">
                  <c:v>70</c:v>
                </c:pt>
                <c:pt idx="143">
                  <c:v>70</c:v>
                </c:pt>
                <c:pt idx="144">
                  <c:v>70</c:v>
                </c:pt>
                <c:pt idx="145">
                  <c:v>70</c:v>
                </c:pt>
                <c:pt idx="146">
                  <c:v>70</c:v>
                </c:pt>
                <c:pt idx="147">
                  <c:v>70</c:v>
                </c:pt>
                <c:pt idx="148">
                  <c:v>70</c:v>
                </c:pt>
                <c:pt idx="149">
                  <c:v>70</c:v>
                </c:pt>
                <c:pt idx="150">
                  <c:v>70</c:v>
                </c:pt>
                <c:pt idx="151">
                  <c:v>70</c:v>
                </c:pt>
                <c:pt idx="152">
                  <c:v>70</c:v>
                </c:pt>
                <c:pt idx="153">
                  <c:v>70</c:v>
                </c:pt>
                <c:pt idx="154">
                  <c:v>70</c:v>
                </c:pt>
                <c:pt idx="155">
                  <c:v>70</c:v>
                </c:pt>
                <c:pt idx="156">
                  <c:v>70</c:v>
                </c:pt>
                <c:pt idx="157">
                  <c:v>70</c:v>
                </c:pt>
                <c:pt idx="158">
                  <c:v>70</c:v>
                </c:pt>
                <c:pt idx="159">
                  <c:v>70</c:v>
                </c:pt>
                <c:pt idx="160">
                  <c:v>70</c:v>
                </c:pt>
                <c:pt idx="161">
                  <c:v>70</c:v>
                </c:pt>
                <c:pt idx="162">
                  <c:v>70</c:v>
                </c:pt>
                <c:pt idx="163">
                  <c:v>70</c:v>
                </c:pt>
                <c:pt idx="164">
                  <c:v>70</c:v>
                </c:pt>
                <c:pt idx="165">
                  <c:v>70</c:v>
                </c:pt>
                <c:pt idx="166">
                  <c:v>70</c:v>
                </c:pt>
                <c:pt idx="167">
                  <c:v>70</c:v>
                </c:pt>
                <c:pt idx="168">
                  <c:v>70</c:v>
                </c:pt>
                <c:pt idx="169">
                  <c:v>70</c:v>
                </c:pt>
                <c:pt idx="170">
                  <c:v>70</c:v>
                </c:pt>
                <c:pt idx="171">
                  <c:v>70</c:v>
                </c:pt>
                <c:pt idx="172">
                  <c:v>70</c:v>
                </c:pt>
                <c:pt idx="173">
                  <c:v>70</c:v>
                </c:pt>
                <c:pt idx="174">
                  <c:v>70</c:v>
                </c:pt>
                <c:pt idx="175">
                  <c:v>70</c:v>
                </c:pt>
                <c:pt idx="176">
                  <c:v>70</c:v>
                </c:pt>
                <c:pt idx="177">
                  <c:v>70</c:v>
                </c:pt>
                <c:pt idx="178">
                  <c:v>70</c:v>
                </c:pt>
                <c:pt idx="179">
                  <c:v>70</c:v>
                </c:pt>
                <c:pt idx="180">
                  <c:v>70</c:v>
                </c:pt>
                <c:pt idx="181">
                  <c:v>70</c:v>
                </c:pt>
                <c:pt idx="182">
                  <c:v>70</c:v>
                </c:pt>
                <c:pt idx="183">
                  <c:v>70</c:v>
                </c:pt>
                <c:pt idx="184">
                  <c:v>70</c:v>
                </c:pt>
                <c:pt idx="185">
                  <c:v>70</c:v>
                </c:pt>
                <c:pt idx="186">
                  <c:v>70</c:v>
                </c:pt>
                <c:pt idx="187">
                  <c:v>70</c:v>
                </c:pt>
                <c:pt idx="188">
                  <c:v>70</c:v>
                </c:pt>
                <c:pt idx="189">
                  <c:v>70</c:v>
                </c:pt>
                <c:pt idx="190">
                  <c:v>70</c:v>
                </c:pt>
                <c:pt idx="191">
                  <c:v>70</c:v>
                </c:pt>
                <c:pt idx="192">
                  <c:v>70</c:v>
                </c:pt>
                <c:pt idx="193">
                  <c:v>70</c:v>
                </c:pt>
                <c:pt idx="194">
                  <c:v>70</c:v>
                </c:pt>
                <c:pt idx="195">
                  <c:v>70</c:v>
                </c:pt>
                <c:pt idx="196">
                  <c:v>70</c:v>
                </c:pt>
                <c:pt idx="197">
                  <c:v>70</c:v>
                </c:pt>
                <c:pt idx="198">
                  <c:v>70</c:v>
                </c:pt>
                <c:pt idx="199">
                  <c:v>70</c:v>
                </c:pt>
                <c:pt idx="200">
                  <c:v>70</c:v>
                </c:pt>
                <c:pt idx="201">
                  <c:v>70</c:v>
                </c:pt>
                <c:pt idx="202">
                  <c:v>70</c:v>
                </c:pt>
                <c:pt idx="203">
                  <c:v>70</c:v>
                </c:pt>
                <c:pt idx="204">
                  <c:v>70</c:v>
                </c:pt>
                <c:pt idx="205">
                  <c:v>70</c:v>
                </c:pt>
                <c:pt idx="206">
                  <c:v>70</c:v>
                </c:pt>
                <c:pt idx="207">
                  <c:v>70</c:v>
                </c:pt>
                <c:pt idx="208">
                  <c:v>70</c:v>
                </c:pt>
                <c:pt idx="209">
                  <c:v>70</c:v>
                </c:pt>
                <c:pt idx="210">
                  <c:v>70</c:v>
                </c:pt>
                <c:pt idx="211">
                  <c:v>70</c:v>
                </c:pt>
                <c:pt idx="212">
                  <c:v>70</c:v>
                </c:pt>
                <c:pt idx="213">
                  <c:v>70</c:v>
                </c:pt>
                <c:pt idx="214">
                  <c:v>70</c:v>
                </c:pt>
                <c:pt idx="215">
                  <c:v>70</c:v>
                </c:pt>
                <c:pt idx="216">
                  <c:v>70</c:v>
                </c:pt>
                <c:pt idx="217">
                  <c:v>70</c:v>
                </c:pt>
                <c:pt idx="218">
                  <c:v>70</c:v>
                </c:pt>
                <c:pt idx="219">
                  <c:v>70</c:v>
                </c:pt>
                <c:pt idx="220">
                  <c:v>70</c:v>
                </c:pt>
                <c:pt idx="221">
                  <c:v>70</c:v>
                </c:pt>
                <c:pt idx="222">
                  <c:v>70</c:v>
                </c:pt>
                <c:pt idx="223">
                  <c:v>70</c:v>
                </c:pt>
                <c:pt idx="224">
                  <c:v>70</c:v>
                </c:pt>
                <c:pt idx="225">
                  <c:v>70</c:v>
                </c:pt>
                <c:pt idx="226">
                  <c:v>70</c:v>
                </c:pt>
                <c:pt idx="227">
                  <c:v>70</c:v>
                </c:pt>
                <c:pt idx="228">
                  <c:v>70</c:v>
                </c:pt>
                <c:pt idx="229">
                  <c:v>70</c:v>
                </c:pt>
                <c:pt idx="230">
                  <c:v>70</c:v>
                </c:pt>
                <c:pt idx="231">
                  <c:v>70</c:v>
                </c:pt>
                <c:pt idx="232">
                  <c:v>70</c:v>
                </c:pt>
                <c:pt idx="233">
                  <c:v>70</c:v>
                </c:pt>
                <c:pt idx="234">
                  <c:v>70</c:v>
                </c:pt>
                <c:pt idx="235">
                  <c:v>70</c:v>
                </c:pt>
                <c:pt idx="236">
                  <c:v>70</c:v>
                </c:pt>
                <c:pt idx="237">
                  <c:v>70</c:v>
                </c:pt>
                <c:pt idx="238">
                  <c:v>70</c:v>
                </c:pt>
                <c:pt idx="239">
                  <c:v>70</c:v>
                </c:pt>
                <c:pt idx="240">
                  <c:v>70</c:v>
                </c:pt>
                <c:pt idx="241">
                  <c:v>70</c:v>
                </c:pt>
                <c:pt idx="242">
                  <c:v>70</c:v>
                </c:pt>
                <c:pt idx="243">
                  <c:v>70</c:v>
                </c:pt>
                <c:pt idx="244">
                  <c:v>70</c:v>
                </c:pt>
                <c:pt idx="245">
                  <c:v>70</c:v>
                </c:pt>
                <c:pt idx="246">
                  <c:v>70</c:v>
                </c:pt>
                <c:pt idx="247">
                  <c:v>70</c:v>
                </c:pt>
                <c:pt idx="248">
                  <c:v>70</c:v>
                </c:pt>
                <c:pt idx="249">
                  <c:v>70</c:v>
                </c:pt>
                <c:pt idx="250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70-8043-A3CA-9B376EB4AC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7447471"/>
        <c:axId val="1939062352"/>
      </c:lineChart>
      <c:dateAx>
        <c:axId val="1627447471"/>
        <c:scaling>
          <c:orientation val="minMax"/>
        </c:scaling>
        <c:delete val="0"/>
        <c:axPos val="b"/>
        <c:numFmt formatCode="[$-1009]mmmm\ d\,\ yy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9062352"/>
        <c:crosses val="autoZero"/>
        <c:auto val="1"/>
        <c:lblOffset val="100"/>
        <c:baseTimeUnit val="days"/>
      </c:dateAx>
      <c:valAx>
        <c:axId val="193906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447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508000</xdr:colOff>
      <xdr:row>4</xdr:row>
      <xdr:rowOff>47037</xdr:rowOff>
    </xdr:from>
    <xdr:to>
      <xdr:col>20</xdr:col>
      <xdr:colOff>84665</xdr:colOff>
      <xdr:row>49</xdr:row>
      <xdr:rowOff>78154</xdr:rowOff>
    </xdr:to>
    <xdr:graphicFrame macro="">
      <xdr:nvGraphicFramePr>
        <xdr:cNvPr id="8" name="Chart 2">
          <a:extLst>
            <a:ext uri="{FF2B5EF4-FFF2-40B4-BE49-F238E27FC236}">
              <a16:creationId xmlns:a16="http://schemas.microsoft.com/office/drawing/2014/main" id="{8F468779-2DC1-C6A2-A559-FF2E0F36DE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2</xdr:col>
      <xdr:colOff>39076</xdr:colOff>
      <xdr:row>52</xdr:row>
      <xdr:rowOff>19538</xdr:rowOff>
    </xdr:from>
    <xdr:to>
      <xdr:col>13</xdr:col>
      <xdr:colOff>820614</xdr:colOff>
      <xdr:row>58</xdr:row>
      <xdr:rowOff>175846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451167C3-DC50-CEB5-7216-3C57B2C19D68}"/>
            </a:ext>
          </a:extLst>
        </xdr:cNvPr>
        <xdr:cNvSpPr txBox="1"/>
      </xdr:nvSpPr>
      <xdr:spPr>
        <a:xfrm>
          <a:off x="1701051" y="10618550"/>
          <a:ext cx="9922403" cy="137927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Apple's daily return values are relatively small, indicating low to moderate volatility. This implies that the stock hasn't experienced drastic price changes day-to-day within the period.</a:t>
          </a:r>
          <a:r>
            <a:rPr lang="en-CA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CA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volatility rate of 19.68% suggests that Apple's stock experiences moderate fluctuations in its daily returns. The volatility rate of 19.68% for Apple's stock can mean different things to different investors. For those who are more inclined towards short-term trading, this level of volatility could be seen as a potential opportunity. They might be interested in taking advantage of price fluctuations to make faaster gains in the market.</a:t>
          </a:r>
          <a:endParaRPr lang="en-US" sz="1100"/>
        </a:p>
      </xdr:txBody>
    </xdr:sp>
    <xdr:clientData/>
  </xdr:twoCellAnchor>
  <xdr:twoCellAnchor>
    <xdr:from>
      <xdr:col>2</xdr:col>
      <xdr:colOff>0</xdr:colOff>
      <xdr:row>63</xdr:row>
      <xdr:rowOff>0</xdr:rowOff>
    </xdr:from>
    <xdr:to>
      <xdr:col>13</xdr:col>
      <xdr:colOff>331841</xdr:colOff>
      <xdr:row>91</xdr:row>
      <xdr:rowOff>20698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3DD4553-1A57-B343-8F6A-8A547375BC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58"/>
  <sheetViews>
    <sheetView tabSelected="1" topLeftCell="A31" zoomScale="59" zoomScaleNormal="85" workbookViewId="0">
      <selection activeCell="F3" sqref="F3"/>
    </sheetView>
  </sheetViews>
  <sheetFormatPr baseColWidth="10" defaultRowHeight="16"/>
  <cols>
    <col min="1" max="1" width="12" style="3" customWidth="1"/>
    <col min="2" max="2" width="18.33203125" style="2" customWidth="1"/>
    <col min="3" max="3" width="14" style="2" customWidth="1"/>
    <col min="4" max="4" width="10.83203125" style="2"/>
    <col min="5" max="5" width="10.83203125" style="2" customWidth="1"/>
    <col min="6" max="6" width="10.83203125" style="2"/>
    <col min="9" max="9" width="10.83203125" customWidth="1"/>
    <col min="10" max="10" width="11.33203125" customWidth="1"/>
    <col min="17" max="17" width="18.33203125" style="16" customWidth="1"/>
    <col min="18" max="18" width="15.33203125" customWidth="1"/>
    <col min="20" max="20" width="11.5" bestFit="1" customWidth="1"/>
  </cols>
  <sheetData>
    <row r="1" spans="1:20" ht="27">
      <c r="A1" s="27" t="s">
        <v>7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</row>
    <row r="2" spans="1:20">
      <c r="B2" s="4" t="s">
        <v>9</v>
      </c>
      <c r="C2" s="4" t="s">
        <v>10</v>
      </c>
    </row>
    <row r="3" spans="1:20">
      <c r="A3" s="13" t="s">
        <v>8</v>
      </c>
      <c r="B3" s="4">
        <f>MIN(E7:E257)</f>
        <v>143.89999399999999</v>
      </c>
      <c r="C3" s="4">
        <f>MAX(D7:D257)</f>
        <v>199.61999499999999</v>
      </c>
      <c r="E3" s="2" t="s">
        <v>14</v>
      </c>
      <c r="F3" s="15">
        <f>_xlfn.STDEV.P(J8:J256)</f>
        <v>1.2420378016212992E-2</v>
      </c>
      <c r="J3" s="1" t="s">
        <v>21</v>
      </c>
      <c r="K3">
        <v>30</v>
      </c>
    </row>
    <row r="4" spans="1:20">
      <c r="A4" s="11" t="s">
        <v>11</v>
      </c>
      <c r="B4" s="3">
        <f>INDEX(B7:B257, MATCH(MIN(E7:E257), E7:E257, 0))</f>
        <v>44987</v>
      </c>
      <c r="C4" s="3">
        <f>INDEX(B7:B257, MATCH(MIN(F7:F257), F7:F257, 0))</f>
        <v>44986</v>
      </c>
      <c r="E4" s="2" t="s">
        <v>13</v>
      </c>
      <c r="F4" s="14">
        <f>SQRT(COUNT(B7:B257)) * F3</f>
        <v>0.19677579451363517</v>
      </c>
      <c r="J4" s="1" t="s">
        <v>22</v>
      </c>
      <c r="K4">
        <v>70</v>
      </c>
    </row>
    <row r="5" spans="1:20" ht="17" thickBot="1"/>
    <row r="6" spans="1:20" ht="17" thickBot="1">
      <c r="B6" s="5" t="s">
        <v>0</v>
      </c>
      <c r="C6" s="6" t="s">
        <v>1</v>
      </c>
      <c r="D6" s="6" t="s">
        <v>2</v>
      </c>
      <c r="E6" s="6" t="s">
        <v>3</v>
      </c>
      <c r="F6" s="6" t="s">
        <v>4</v>
      </c>
      <c r="G6" s="6" t="s">
        <v>5</v>
      </c>
      <c r="H6" s="7" t="s">
        <v>6</v>
      </c>
      <c r="I6" s="21"/>
      <c r="J6" s="23" t="s">
        <v>12</v>
      </c>
      <c r="K6" s="24" t="s">
        <v>15</v>
      </c>
      <c r="L6" s="24" t="s">
        <v>16</v>
      </c>
      <c r="M6" s="24" t="s">
        <v>17</v>
      </c>
      <c r="N6" s="24" t="s">
        <v>18</v>
      </c>
      <c r="O6" s="25" t="s">
        <v>19</v>
      </c>
      <c r="P6" s="25" t="s">
        <v>20</v>
      </c>
      <c r="Q6" s="26" t="s">
        <v>23</v>
      </c>
      <c r="R6" s="25" t="s">
        <v>24</v>
      </c>
      <c r="S6" s="25" t="s">
        <v>25</v>
      </c>
      <c r="T6" s="25" t="s">
        <v>26</v>
      </c>
    </row>
    <row r="7" spans="1:20" ht="17" thickBot="1">
      <c r="B7" s="8">
        <v>44959</v>
      </c>
      <c r="C7" s="9">
        <v>148.89999399999999</v>
      </c>
      <c r="D7" s="9">
        <v>151.179993</v>
      </c>
      <c r="E7" s="9">
        <v>148.16999799999999</v>
      </c>
      <c r="F7" s="9">
        <v>150.820007</v>
      </c>
      <c r="G7" s="9">
        <v>149.98168899999999</v>
      </c>
      <c r="H7" s="10">
        <v>118339000</v>
      </c>
      <c r="J7" s="17"/>
      <c r="K7" s="17"/>
      <c r="L7" s="19"/>
      <c r="M7" s="20"/>
      <c r="N7" s="20"/>
      <c r="O7" s="22"/>
      <c r="P7" s="22"/>
      <c r="Q7" s="18"/>
      <c r="R7" s="22">
        <v>0</v>
      </c>
      <c r="S7" s="17">
        <f>30</f>
        <v>30</v>
      </c>
      <c r="T7" s="17">
        <f>70</f>
        <v>70</v>
      </c>
    </row>
    <row r="8" spans="1:20" ht="17" thickBot="1">
      <c r="B8" s="8">
        <v>44960</v>
      </c>
      <c r="C8" s="9">
        <v>148.029999</v>
      </c>
      <c r="D8" s="9">
        <v>157.38000500000001</v>
      </c>
      <c r="E8" s="9">
        <v>147.83000200000001</v>
      </c>
      <c r="F8" s="9">
        <v>154.5</v>
      </c>
      <c r="G8" s="9">
        <v>153.64122</v>
      </c>
      <c r="H8" s="12">
        <v>154357300</v>
      </c>
      <c r="J8" s="22">
        <f t="shared" ref="J8:J71" si="0">LN(F8/F9)</f>
        <v>1.8091497163268418E-2</v>
      </c>
      <c r="K8" s="20">
        <f t="shared" ref="K8:K71" si="1">IF(F7-F8&lt;0, ABS(F7-F8), 0)</f>
        <v>3.6799929999999961</v>
      </c>
      <c r="L8" s="19">
        <f t="shared" ref="L8:L71" si="2">IF(F8-F9&gt;0,F8-F9,0)</f>
        <v>2.7700040000000001</v>
      </c>
      <c r="M8" s="20"/>
      <c r="N8" s="20"/>
      <c r="O8" s="22"/>
      <c r="P8" s="22"/>
      <c r="Q8" s="18"/>
      <c r="R8" s="22">
        <f t="shared" ref="R8:R71" si="3">R7+IF(F9&gt;F8,H9,(IF(F9&lt;F8,-H9,0)))</f>
        <v>-69858300</v>
      </c>
      <c r="S8" s="17">
        <f>30</f>
        <v>30</v>
      </c>
      <c r="T8" s="17">
        <f>70</f>
        <v>70</v>
      </c>
    </row>
    <row r="9" spans="1:20" ht="17" thickBot="1">
      <c r="B9" s="8">
        <v>44963</v>
      </c>
      <c r="C9" s="9">
        <v>152.570007</v>
      </c>
      <c r="D9" s="9">
        <v>153.10000600000001</v>
      </c>
      <c r="E9" s="9">
        <v>150.779999</v>
      </c>
      <c r="F9" s="9">
        <v>151.729996</v>
      </c>
      <c r="G9" s="9">
        <v>150.88661200000001</v>
      </c>
      <c r="H9" s="10">
        <v>69858300</v>
      </c>
      <c r="J9" s="22">
        <f t="shared" si="0"/>
        <v>-1.9061861159262009E-2</v>
      </c>
      <c r="K9" s="20">
        <f t="shared" si="1"/>
        <v>0</v>
      </c>
      <c r="L9" s="19">
        <f t="shared" si="2"/>
        <v>0</v>
      </c>
      <c r="M9" s="20"/>
      <c r="N9" s="20"/>
      <c r="O9" s="22"/>
      <c r="P9" s="22"/>
      <c r="Q9" s="18"/>
      <c r="R9" s="22">
        <f t="shared" si="3"/>
        <v>13464300</v>
      </c>
      <c r="S9" s="17">
        <f>30</f>
        <v>30</v>
      </c>
      <c r="T9" s="17">
        <f>70</f>
        <v>70</v>
      </c>
    </row>
    <row r="10" spans="1:20" ht="17" thickBot="1">
      <c r="B10" s="8">
        <v>44964</v>
      </c>
      <c r="C10" s="9">
        <v>150.63999899999999</v>
      </c>
      <c r="D10" s="9">
        <v>155.229996</v>
      </c>
      <c r="E10" s="9">
        <v>150.63999899999999</v>
      </c>
      <c r="F10" s="9">
        <v>154.64999399999999</v>
      </c>
      <c r="G10" s="9">
        <v>153.79037500000001</v>
      </c>
      <c r="H10" s="10">
        <v>83322600</v>
      </c>
      <c r="J10" s="22">
        <f t="shared" si="0"/>
        <v>1.7810406994587014E-2</v>
      </c>
      <c r="K10" s="20">
        <f t="shared" si="1"/>
        <v>2.9199979999999925</v>
      </c>
      <c r="L10" s="19">
        <f t="shared" si="2"/>
        <v>2.7299959999999999</v>
      </c>
      <c r="M10" s="20"/>
      <c r="N10" s="20"/>
      <c r="O10" s="22"/>
      <c r="P10" s="22"/>
      <c r="Q10" s="18"/>
      <c r="R10" s="22">
        <f t="shared" si="3"/>
        <v>-50655800</v>
      </c>
      <c r="S10" s="17">
        <f>30</f>
        <v>30</v>
      </c>
      <c r="T10" s="17">
        <f>70</f>
        <v>70</v>
      </c>
    </row>
    <row r="11" spans="1:20" ht="17" thickBot="1">
      <c r="B11" s="8">
        <v>44965</v>
      </c>
      <c r="C11" s="9">
        <v>153.88000500000001</v>
      </c>
      <c r="D11" s="9">
        <v>154.58000200000001</v>
      </c>
      <c r="E11" s="9">
        <v>151.16999799999999</v>
      </c>
      <c r="F11" s="9">
        <v>151.91999799999999</v>
      </c>
      <c r="G11" s="9">
        <v>151.07556199999999</v>
      </c>
      <c r="H11" s="10">
        <v>64120100</v>
      </c>
      <c r="J11" s="22">
        <f t="shared" si="0"/>
        <v>6.9355476283391223E-3</v>
      </c>
      <c r="K11" s="20">
        <f t="shared" si="1"/>
        <v>0</v>
      </c>
      <c r="L11" s="19">
        <f t="shared" si="2"/>
        <v>1.0500030000000038</v>
      </c>
      <c r="M11" s="20"/>
      <c r="N11" s="20"/>
      <c r="O11" s="22"/>
      <c r="P11" s="22"/>
      <c r="Q11" s="18"/>
      <c r="R11" s="22">
        <f t="shared" si="3"/>
        <v>-106662900</v>
      </c>
      <c r="S11" s="17">
        <f>30</f>
        <v>30</v>
      </c>
      <c r="T11" s="17">
        <f>70</f>
        <v>70</v>
      </c>
    </row>
    <row r="12" spans="1:20" ht="17" thickBot="1">
      <c r="B12" s="8">
        <v>44966</v>
      </c>
      <c r="C12" s="9">
        <v>153.779999</v>
      </c>
      <c r="D12" s="9">
        <v>154.33000200000001</v>
      </c>
      <c r="E12" s="9">
        <v>150.41999799999999</v>
      </c>
      <c r="F12" s="9">
        <v>150.86999499999999</v>
      </c>
      <c r="G12" s="9">
        <v>150.03140300000001</v>
      </c>
      <c r="H12" s="10">
        <v>56007100</v>
      </c>
      <c r="J12" s="22">
        <f t="shared" si="0"/>
        <v>-9.2752096643965252E-4</v>
      </c>
      <c r="K12" s="20">
        <f t="shared" si="1"/>
        <v>0</v>
      </c>
      <c r="L12" s="19">
        <f t="shared" si="2"/>
        <v>0</v>
      </c>
      <c r="M12" s="20"/>
      <c r="N12" s="20"/>
      <c r="O12" s="22"/>
      <c r="P12" s="22"/>
      <c r="Q12" s="18"/>
      <c r="R12" s="22">
        <f t="shared" si="3"/>
        <v>-49212200</v>
      </c>
      <c r="S12" s="17">
        <f>30</f>
        <v>30</v>
      </c>
      <c r="T12" s="17">
        <f>70</f>
        <v>70</v>
      </c>
    </row>
    <row r="13" spans="1:20" ht="17" thickBot="1">
      <c r="B13" s="8">
        <v>44967</v>
      </c>
      <c r="C13" s="9">
        <v>149.46000699999999</v>
      </c>
      <c r="D13" s="9">
        <v>151.33999600000001</v>
      </c>
      <c r="E13" s="9">
        <v>149.220001</v>
      </c>
      <c r="F13" s="9">
        <v>151.009995</v>
      </c>
      <c r="G13" s="9">
        <v>150.39988700000001</v>
      </c>
      <c r="H13" s="10">
        <v>57450700</v>
      </c>
      <c r="J13" s="22">
        <f t="shared" si="0"/>
        <v>-1.8632114089767945E-2</v>
      </c>
      <c r="K13" s="20">
        <f t="shared" si="1"/>
        <v>0.14000000000001478</v>
      </c>
      <c r="L13" s="19">
        <f t="shared" si="2"/>
        <v>0</v>
      </c>
      <c r="M13" s="20"/>
      <c r="N13" s="20"/>
      <c r="O13" s="22"/>
      <c r="P13" s="22"/>
      <c r="Q13" s="18"/>
      <c r="R13" s="22">
        <f t="shared" si="3"/>
        <v>12986800</v>
      </c>
      <c r="S13" s="17">
        <f>30</f>
        <v>30</v>
      </c>
      <c r="T13" s="17">
        <f>70</f>
        <v>70</v>
      </c>
    </row>
    <row r="14" spans="1:20" ht="17" thickBot="1">
      <c r="B14" s="8">
        <v>44970</v>
      </c>
      <c r="C14" s="9">
        <v>150.949997</v>
      </c>
      <c r="D14" s="9">
        <v>154.259995</v>
      </c>
      <c r="E14" s="9">
        <v>150.91999799999999</v>
      </c>
      <c r="F14" s="9">
        <v>153.85000600000001</v>
      </c>
      <c r="G14" s="9">
        <v>153.22843900000001</v>
      </c>
      <c r="H14" s="10">
        <v>62199000</v>
      </c>
      <c r="J14" s="22">
        <f t="shared" si="0"/>
        <v>4.2339030428297942E-3</v>
      </c>
      <c r="K14" s="20">
        <f t="shared" si="1"/>
        <v>2.8400110000000041</v>
      </c>
      <c r="L14" s="19">
        <f t="shared" si="2"/>
        <v>0.65000900000001138</v>
      </c>
      <c r="M14" s="20"/>
      <c r="N14" s="20"/>
      <c r="O14" s="22"/>
      <c r="P14" s="22"/>
      <c r="Q14" s="18"/>
      <c r="R14" s="22">
        <f t="shared" si="3"/>
        <v>-48720800</v>
      </c>
      <c r="S14" s="17">
        <f>30</f>
        <v>30</v>
      </c>
      <c r="T14" s="17">
        <f>70</f>
        <v>70</v>
      </c>
    </row>
    <row r="15" spans="1:20" ht="17" thickBot="1">
      <c r="B15" s="8">
        <v>44971</v>
      </c>
      <c r="C15" s="9">
        <v>152.11999499999999</v>
      </c>
      <c r="D15" s="9">
        <v>153.770004</v>
      </c>
      <c r="E15" s="9">
        <v>150.86000100000001</v>
      </c>
      <c r="F15" s="9">
        <v>153.199997</v>
      </c>
      <c r="G15" s="9">
        <v>152.58105499999999</v>
      </c>
      <c r="H15" s="10">
        <v>61707600</v>
      </c>
      <c r="J15" s="22">
        <f t="shared" si="0"/>
        <v>-1.3807661151383325E-2</v>
      </c>
      <c r="K15" s="20">
        <f t="shared" si="1"/>
        <v>0</v>
      </c>
      <c r="L15" s="19">
        <f t="shared" si="2"/>
        <v>0</v>
      </c>
      <c r="M15" s="20"/>
      <c r="N15" s="20"/>
      <c r="O15" s="22"/>
      <c r="P15" s="22"/>
      <c r="Q15" s="18"/>
      <c r="R15" s="22">
        <f t="shared" si="3"/>
        <v>16853000</v>
      </c>
      <c r="S15" s="17">
        <f>30</f>
        <v>30</v>
      </c>
      <c r="T15" s="17">
        <f>70</f>
        <v>70</v>
      </c>
    </row>
    <row r="16" spans="1:20" ht="17" thickBot="1">
      <c r="B16" s="8">
        <v>44972</v>
      </c>
      <c r="C16" s="9">
        <v>153.11000100000001</v>
      </c>
      <c r="D16" s="9">
        <v>155.5</v>
      </c>
      <c r="E16" s="9">
        <v>152.88000500000001</v>
      </c>
      <c r="F16" s="9">
        <v>155.33000200000001</v>
      </c>
      <c r="G16" s="9">
        <v>154.702438</v>
      </c>
      <c r="H16" s="10">
        <v>65573800</v>
      </c>
      <c r="J16" s="22">
        <f t="shared" si="0"/>
        <v>1.0484143098485809E-2</v>
      </c>
      <c r="K16" s="20">
        <f t="shared" si="1"/>
        <v>2.1300050000000113</v>
      </c>
      <c r="L16" s="19">
        <f t="shared" si="2"/>
        <v>1.6199950000000172</v>
      </c>
      <c r="M16" s="20"/>
      <c r="N16" s="17"/>
      <c r="O16" s="22"/>
      <c r="P16" s="22"/>
      <c r="Q16" s="18"/>
      <c r="R16" s="22">
        <f t="shared" si="3"/>
        <v>-51314900</v>
      </c>
      <c r="S16" s="17">
        <f>30</f>
        <v>30</v>
      </c>
      <c r="T16" s="17">
        <f>70</f>
        <v>70</v>
      </c>
    </row>
    <row r="17" spans="2:20" ht="17" thickBot="1">
      <c r="B17" s="8">
        <v>44973</v>
      </c>
      <c r="C17" s="9">
        <v>153.509995</v>
      </c>
      <c r="D17" s="9">
        <v>156.33000200000001</v>
      </c>
      <c r="E17" s="9">
        <v>153.35000600000001</v>
      </c>
      <c r="F17" s="9">
        <v>153.71000699999999</v>
      </c>
      <c r="G17" s="9">
        <v>153.08900499999999</v>
      </c>
      <c r="H17" s="10">
        <v>68167900</v>
      </c>
      <c r="J17" s="22">
        <f t="shared" si="0"/>
        <v>7.5753249487809328E-3</v>
      </c>
      <c r="K17" s="20">
        <f t="shared" si="1"/>
        <v>0</v>
      </c>
      <c r="L17" s="19">
        <f t="shared" si="2"/>
        <v>1.1600039999999865</v>
      </c>
      <c r="M17" s="20"/>
      <c r="N17" s="17"/>
      <c r="O17" s="22"/>
      <c r="P17" s="22"/>
      <c r="Q17" s="18"/>
      <c r="R17" s="22">
        <f t="shared" si="3"/>
        <v>-110459000</v>
      </c>
      <c r="S17" s="17">
        <f>30</f>
        <v>30</v>
      </c>
      <c r="T17" s="17">
        <f>70</f>
        <v>70</v>
      </c>
    </row>
    <row r="18" spans="2:20" ht="17" thickBot="1">
      <c r="B18" s="8">
        <v>44974</v>
      </c>
      <c r="C18" s="9">
        <v>152.35000600000001</v>
      </c>
      <c r="D18" s="9">
        <v>153</v>
      </c>
      <c r="E18" s="9">
        <v>150.85000600000001</v>
      </c>
      <c r="F18" s="9">
        <v>152.550003</v>
      </c>
      <c r="G18" s="9">
        <v>151.933685</v>
      </c>
      <c r="H18" s="10">
        <v>59144100</v>
      </c>
      <c r="J18" s="22">
        <f t="shared" si="0"/>
        <v>2.7042188730127009E-2</v>
      </c>
      <c r="K18" s="20">
        <f t="shared" si="1"/>
        <v>0</v>
      </c>
      <c r="L18" s="19">
        <f t="shared" si="2"/>
        <v>4.0700070000000039</v>
      </c>
      <c r="M18" s="20"/>
      <c r="N18" s="17"/>
      <c r="O18" s="22"/>
      <c r="P18" s="22"/>
      <c r="Q18" s="18"/>
      <c r="R18" s="22">
        <f t="shared" si="3"/>
        <v>-169326200</v>
      </c>
      <c r="S18" s="17">
        <f>30</f>
        <v>30</v>
      </c>
      <c r="T18" s="17">
        <f>70</f>
        <v>70</v>
      </c>
    </row>
    <row r="19" spans="2:20" ht="17" thickBot="1">
      <c r="B19" s="8">
        <v>44978</v>
      </c>
      <c r="C19" s="9">
        <v>150.199997</v>
      </c>
      <c r="D19" s="9">
        <v>151.300003</v>
      </c>
      <c r="E19" s="9">
        <v>148.41000399999999</v>
      </c>
      <c r="F19" s="9">
        <v>148.479996</v>
      </c>
      <c r="G19" s="9">
        <v>147.88012699999999</v>
      </c>
      <c r="H19" s="10">
        <v>58867200</v>
      </c>
      <c r="J19" s="22">
        <f t="shared" si="0"/>
        <v>-2.8918813657412014E-3</v>
      </c>
      <c r="K19" s="20">
        <f t="shared" si="1"/>
        <v>0</v>
      </c>
      <c r="L19" s="19">
        <f t="shared" si="2"/>
        <v>0</v>
      </c>
      <c r="M19" s="20"/>
      <c r="N19" s="20"/>
      <c r="O19" s="22"/>
      <c r="P19" s="22"/>
      <c r="Q19" s="18"/>
      <c r="R19" s="22">
        <f t="shared" si="3"/>
        <v>-118314900</v>
      </c>
      <c r="S19" s="17">
        <f>30</f>
        <v>30</v>
      </c>
      <c r="T19" s="17">
        <f>70</f>
        <v>70</v>
      </c>
    </row>
    <row r="20" spans="2:20" ht="17" thickBot="1">
      <c r="B20" s="8">
        <v>44979</v>
      </c>
      <c r="C20" s="9">
        <v>148.86999499999999</v>
      </c>
      <c r="D20" s="9">
        <v>149.949997</v>
      </c>
      <c r="E20" s="9">
        <v>147.16000399999999</v>
      </c>
      <c r="F20" s="9">
        <v>148.91000399999999</v>
      </c>
      <c r="G20" s="9">
        <v>148.30838</v>
      </c>
      <c r="H20" s="10">
        <v>51011300</v>
      </c>
      <c r="J20" s="22">
        <f t="shared" si="0"/>
        <v>-3.2851090740973784E-3</v>
      </c>
      <c r="K20" s="20">
        <f t="shared" si="1"/>
        <v>0.43000799999998662</v>
      </c>
      <c r="L20" s="19">
        <f t="shared" si="2"/>
        <v>0</v>
      </c>
      <c r="M20" s="20"/>
      <c r="N20" s="20"/>
      <c r="O20" s="22"/>
      <c r="P20" s="22"/>
      <c r="Q20" s="18"/>
      <c r="R20" s="22">
        <f t="shared" si="3"/>
        <v>-69920700</v>
      </c>
      <c r="S20" s="17">
        <f>30</f>
        <v>30</v>
      </c>
      <c r="T20" s="17">
        <f>70</f>
        <v>70</v>
      </c>
    </row>
    <row r="21" spans="2:20" ht="17" thickBot="1">
      <c r="B21" s="8">
        <v>44980</v>
      </c>
      <c r="C21" s="9">
        <v>150.08999600000001</v>
      </c>
      <c r="D21" s="9">
        <v>150.33999600000001</v>
      </c>
      <c r="E21" s="9">
        <v>147.240005</v>
      </c>
      <c r="F21" s="9">
        <v>149.39999399999999</v>
      </c>
      <c r="G21" s="9">
        <v>148.796402</v>
      </c>
      <c r="H21" s="10">
        <v>48394200</v>
      </c>
      <c r="J21" s="22">
        <f t="shared" si="0"/>
        <v>1.8169335673346495E-2</v>
      </c>
      <c r="K21" s="20">
        <f t="shared" si="1"/>
        <v>0.48999000000000592</v>
      </c>
      <c r="L21" s="19">
        <f t="shared" si="2"/>
        <v>2.6899870000000021</v>
      </c>
      <c r="M21" s="17"/>
      <c r="N21" s="17"/>
      <c r="O21" s="22"/>
      <c r="P21" s="22"/>
      <c r="Q21" s="18"/>
      <c r="R21" s="22">
        <f t="shared" si="3"/>
        <v>-125390300</v>
      </c>
      <c r="S21" s="17">
        <f>30</f>
        <v>30</v>
      </c>
      <c r="T21" s="17">
        <f>70</f>
        <v>70</v>
      </c>
    </row>
    <row r="22" spans="2:20" ht="17" thickBot="1">
      <c r="B22" s="8">
        <v>44981</v>
      </c>
      <c r="C22" s="9">
        <v>147.11000100000001</v>
      </c>
      <c r="D22" s="9">
        <v>147.19000199999999</v>
      </c>
      <c r="E22" s="9">
        <v>145.720001</v>
      </c>
      <c r="F22" s="9">
        <v>146.71000699999999</v>
      </c>
      <c r="G22" s="9">
        <v>146.11729399999999</v>
      </c>
      <c r="H22" s="10">
        <v>55469600</v>
      </c>
      <c r="J22" s="22">
        <f t="shared" si="0"/>
        <v>-8.2136766933201093E-3</v>
      </c>
      <c r="K22" s="20">
        <f t="shared" si="1"/>
        <v>0</v>
      </c>
      <c r="L22" s="19">
        <f t="shared" si="2"/>
        <v>0</v>
      </c>
      <c r="M22" s="20">
        <f>AVERAGE(K8:K21)</f>
        <v>0.90214321428571509</v>
      </c>
      <c r="N22" s="20">
        <f>AVERAGE(L7:L20)</f>
        <v>1.0807706153846171</v>
      </c>
      <c r="O22" s="22">
        <f>M22/N22</f>
        <v>0.83472218937472376</v>
      </c>
      <c r="P22" s="22">
        <f t="shared" ref="P22:P85" si="4">100-(100/(1+O22))</f>
        <v>45.49583551170754</v>
      </c>
      <c r="Q22" s="18" t="str">
        <f t="shared" ref="Q22:Q85" si="5">IF(P22&gt;=K$4, "Overbought", IF(P22&lt;=K$3, "Oversold", ""))</f>
        <v/>
      </c>
      <c r="R22" s="22">
        <f t="shared" si="3"/>
        <v>-80391800</v>
      </c>
      <c r="S22" s="17">
        <f>30</f>
        <v>30</v>
      </c>
      <c r="T22" s="17">
        <f>70</f>
        <v>70</v>
      </c>
    </row>
    <row r="23" spans="2:20" ht="17" thickBot="1">
      <c r="B23" s="8">
        <v>44984</v>
      </c>
      <c r="C23" s="9">
        <v>147.71000699999999</v>
      </c>
      <c r="D23" s="9">
        <v>149.16999799999999</v>
      </c>
      <c r="E23" s="9">
        <v>147.449997</v>
      </c>
      <c r="F23" s="9">
        <v>147.91999799999999</v>
      </c>
      <c r="G23" s="9">
        <v>147.32238799999999</v>
      </c>
      <c r="H23" s="10">
        <v>44998500</v>
      </c>
      <c r="J23" s="22">
        <f t="shared" si="0"/>
        <v>3.4537263636597922E-3</v>
      </c>
      <c r="K23" s="20">
        <f t="shared" si="1"/>
        <v>1.2099910000000023</v>
      </c>
      <c r="L23" s="19">
        <f t="shared" si="2"/>
        <v>0.50999400000000605</v>
      </c>
      <c r="M23" s="20">
        <f t="shared" ref="M23:M36" si="6">((M22 * 13) + K22) / 14</f>
        <v>0.83770441326530687</v>
      </c>
      <c r="N23" s="20">
        <f>((N22 * 13) + L21) / 14</f>
        <v>1.1957146428571446</v>
      </c>
      <c r="O23" s="22">
        <f t="shared" ref="O23:O35" si="7">M23/N23</f>
        <v>0.70058890578074973</v>
      </c>
      <c r="P23" s="22">
        <f t="shared" si="4"/>
        <v>41.196840894308053</v>
      </c>
      <c r="Q23" s="18" t="str">
        <f t="shared" si="5"/>
        <v/>
      </c>
      <c r="R23" s="22">
        <f t="shared" si="3"/>
        <v>-130938800</v>
      </c>
      <c r="S23" s="17">
        <f>30</f>
        <v>30</v>
      </c>
      <c r="T23" s="17">
        <f>70</f>
        <v>70</v>
      </c>
    </row>
    <row r="24" spans="2:20" ht="17" thickBot="1">
      <c r="B24" s="8">
        <v>44985</v>
      </c>
      <c r="C24" s="9">
        <v>147.050003</v>
      </c>
      <c r="D24" s="9">
        <v>149.08000200000001</v>
      </c>
      <c r="E24" s="9">
        <v>146.83000200000001</v>
      </c>
      <c r="F24" s="9">
        <v>147.41000399999999</v>
      </c>
      <c r="G24" s="9">
        <v>146.814438</v>
      </c>
      <c r="H24" s="10">
        <v>50547000</v>
      </c>
      <c r="J24" s="22">
        <f t="shared" si="0"/>
        <v>1.4348469625460636E-2</v>
      </c>
      <c r="K24" s="20">
        <f t="shared" si="1"/>
        <v>0</v>
      </c>
      <c r="L24" s="19">
        <f t="shared" si="2"/>
        <v>2.1000059999999792</v>
      </c>
      <c r="M24" s="20">
        <f t="shared" si="6"/>
        <v>0.86429631231778514</v>
      </c>
      <c r="N24" s="20">
        <f t="shared" ref="N24:N87" si="8">((N23 * 13) + L22) / 14</f>
        <v>1.1103064540816343</v>
      </c>
      <c r="O24" s="22">
        <f t="shared" si="7"/>
        <v>0.77843041363987109</v>
      </c>
      <c r="P24" s="22">
        <f t="shared" si="4"/>
        <v>43.770642228653529</v>
      </c>
      <c r="Q24" s="18" t="str">
        <f t="shared" si="5"/>
        <v/>
      </c>
      <c r="R24" s="22">
        <f t="shared" si="3"/>
        <v>-186417800</v>
      </c>
      <c r="S24" s="17">
        <f>30</f>
        <v>30</v>
      </c>
      <c r="T24" s="17">
        <f>70</f>
        <v>70</v>
      </c>
    </row>
    <row r="25" spans="2:20" ht="17" thickBot="1">
      <c r="B25" s="8">
        <v>44986</v>
      </c>
      <c r="C25" s="9">
        <v>146.83000200000001</v>
      </c>
      <c r="D25" s="9">
        <v>147.229996</v>
      </c>
      <c r="E25" s="9">
        <v>145.009995</v>
      </c>
      <c r="F25" s="9">
        <v>145.30999800000001</v>
      </c>
      <c r="G25" s="9">
        <v>144.72293099999999</v>
      </c>
      <c r="H25" s="10">
        <v>55479000</v>
      </c>
      <c r="J25" s="22">
        <f t="shared" si="0"/>
        <v>-4.120643121163242E-3</v>
      </c>
      <c r="K25" s="20">
        <f t="shared" si="1"/>
        <v>0</v>
      </c>
      <c r="L25" s="19">
        <f t="shared" si="2"/>
        <v>0</v>
      </c>
      <c r="M25" s="20">
        <f t="shared" si="6"/>
        <v>0.80256086143794325</v>
      </c>
      <c r="N25" s="20">
        <f t="shared" si="8"/>
        <v>1.0674269930758038</v>
      </c>
      <c r="O25" s="22">
        <f t="shared" si="7"/>
        <v>0.7518648737983985</v>
      </c>
      <c r="P25" s="22">
        <f t="shared" si="4"/>
        <v>42.917971873492895</v>
      </c>
      <c r="Q25" s="18" t="str">
        <f t="shared" si="5"/>
        <v/>
      </c>
      <c r="R25" s="22">
        <f t="shared" si="3"/>
        <v>-134179700</v>
      </c>
      <c r="S25" s="17">
        <f>30</f>
        <v>30</v>
      </c>
      <c r="T25" s="17">
        <f>70</f>
        <v>70</v>
      </c>
    </row>
    <row r="26" spans="2:20" ht="17" thickBot="1">
      <c r="B26" s="8">
        <v>44987</v>
      </c>
      <c r="C26" s="9">
        <v>144.38000500000001</v>
      </c>
      <c r="D26" s="9">
        <v>146.71000699999999</v>
      </c>
      <c r="E26" s="9">
        <v>143.89999399999999</v>
      </c>
      <c r="F26" s="9">
        <v>145.91000399999999</v>
      </c>
      <c r="G26" s="9">
        <v>145.320526</v>
      </c>
      <c r="H26" s="10">
        <v>52238100</v>
      </c>
      <c r="J26" s="22">
        <f t="shared" si="0"/>
        <v>-3.448846526695918E-2</v>
      </c>
      <c r="K26" s="20">
        <f t="shared" si="1"/>
        <v>0.60000599999997917</v>
      </c>
      <c r="L26" s="19">
        <f t="shared" si="2"/>
        <v>0</v>
      </c>
      <c r="M26" s="20">
        <f t="shared" si="6"/>
        <v>0.7452350856209472</v>
      </c>
      <c r="N26" s="20">
        <f t="shared" si="8"/>
        <v>1.1411826364275306</v>
      </c>
      <c r="O26" s="22">
        <f t="shared" si="7"/>
        <v>0.65303752601240395</v>
      </c>
      <c r="P26" s="22">
        <f t="shared" si="4"/>
        <v>39.505305580552424</v>
      </c>
      <c r="Q26" s="18" t="str">
        <f t="shared" si="5"/>
        <v/>
      </c>
      <c r="R26" s="22">
        <f t="shared" si="3"/>
        <v>-63447400</v>
      </c>
      <c r="S26" s="17">
        <f>30</f>
        <v>30</v>
      </c>
      <c r="T26" s="17">
        <f>70</f>
        <v>70</v>
      </c>
    </row>
    <row r="27" spans="2:20" ht="17" thickBot="1">
      <c r="B27" s="8">
        <v>44988</v>
      </c>
      <c r="C27" s="9">
        <v>148.03999300000001</v>
      </c>
      <c r="D27" s="9">
        <v>151.11000100000001</v>
      </c>
      <c r="E27" s="9">
        <v>147.33000200000001</v>
      </c>
      <c r="F27" s="9">
        <v>151.029999</v>
      </c>
      <c r="G27" s="9">
        <v>150.41982999999999</v>
      </c>
      <c r="H27" s="10">
        <v>70732300</v>
      </c>
      <c r="J27" s="22">
        <f t="shared" si="0"/>
        <v>-1.8369623611975701E-2</v>
      </c>
      <c r="K27" s="20">
        <f t="shared" si="1"/>
        <v>5.1199950000000172</v>
      </c>
      <c r="L27" s="19">
        <f t="shared" si="2"/>
        <v>0</v>
      </c>
      <c r="M27" s="20">
        <f t="shared" si="6"/>
        <v>0.73486157950516373</v>
      </c>
      <c r="N27" s="20">
        <f t="shared" si="8"/>
        <v>1.0596695909684213</v>
      </c>
      <c r="O27" s="22">
        <f t="shared" si="7"/>
        <v>0.693481803921146</v>
      </c>
      <c r="P27" s="22">
        <f t="shared" si="4"/>
        <v>40.950059357911869</v>
      </c>
      <c r="Q27" s="18" t="str">
        <f t="shared" si="5"/>
        <v/>
      </c>
      <c r="R27" s="22">
        <f t="shared" si="3"/>
        <v>24110600</v>
      </c>
      <c r="S27" s="17">
        <f>30</f>
        <v>30</v>
      </c>
      <c r="T27" s="17">
        <f>70</f>
        <v>70</v>
      </c>
    </row>
    <row r="28" spans="2:20" ht="17" thickBot="1">
      <c r="B28" s="8">
        <v>44991</v>
      </c>
      <c r="C28" s="9">
        <v>153.78999300000001</v>
      </c>
      <c r="D28" s="9">
        <v>156.300003</v>
      </c>
      <c r="E28" s="9">
        <v>153.46000699999999</v>
      </c>
      <c r="F28" s="9">
        <v>153.83000200000001</v>
      </c>
      <c r="G28" s="9">
        <v>153.208527</v>
      </c>
      <c r="H28" s="10">
        <v>87558000</v>
      </c>
      <c r="J28" s="22">
        <f t="shared" si="0"/>
        <v>1.4602596782917763E-2</v>
      </c>
      <c r="K28" s="20">
        <f t="shared" si="1"/>
        <v>2.8000030000000038</v>
      </c>
      <c r="L28" s="19">
        <f t="shared" si="2"/>
        <v>2.2299959999999999</v>
      </c>
      <c r="M28" s="20">
        <f t="shared" si="6"/>
        <v>1.0480853952547962</v>
      </c>
      <c r="N28" s="20">
        <f t="shared" si="8"/>
        <v>0.98397890589924841</v>
      </c>
      <c r="O28" s="22">
        <f t="shared" si="7"/>
        <v>1.065150267928723</v>
      </c>
      <c r="P28" s="22">
        <f t="shared" si="4"/>
        <v>51.577373543719567</v>
      </c>
      <c r="Q28" s="18" t="str">
        <f t="shared" si="5"/>
        <v/>
      </c>
      <c r="R28" s="22">
        <f t="shared" si="3"/>
        <v>-32071400</v>
      </c>
      <c r="S28" s="17">
        <f>30</f>
        <v>30</v>
      </c>
      <c r="T28" s="17">
        <f>70</f>
        <v>70</v>
      </c>
    </row>
    <row r="29" spans="2:20" ht="17" thickBot="1">
      <c r="B29" s="8">
        <v>44992</v>
      </c>
      <c r="C29" s="9">
        <v>153.699997</v>
      </c>
      <c r="D29" s="9">
        <v>154.029999</v>
      </c>
      <c r="E29" s="9">
        <v>151.13000500000001</v>
      </c>
      <c r="F29" s="9">
        <v>151.60000600000001</v>
      </c>
      <c r="G29" s="9">
        <v>150.98753400000001</v>
      </c>
      <c r="H29" s="10">
        <v>56182000</v>
      </c>
      <c r="J29" s="22">
        <f t="shared" si="0"/>
        <v>-8.3423415193059729E-3</v>
      </c>
      <c r="K29" s="20">
        <f t="shared" si="1"/>
        <v>0</v>
      </c>
      <c r="L29" s="19">
        <f t="shared" si="2"/>
        <v>0</v>
      </c>
      <c r="M29" s="20">
        <f t="shared" si="6"/>
        <v>1.173222367022311</v>
      </c>
      <c r="N29" s="20">
        <f t="shared" si="8"/>
        <v>0.91369469833501638</v>
      </c>
      <c r="O29" s="22">
        <f t="shared" si="7"/>
        <v>1.2840419991056311</v>
      </c>
      <c r="P29" s="22">
        <f t="shared" si="4"/>
        <v>56.217967953672797</v>
      </c>
      <c r="Q29" s="18" t="str">
        <f t="shared" si="5"/>
        <v/>
      </c>
      <c r="R29" s="22">
        <f t="shared" si="3"/>
        <v>15133400</v>
      </c>
      <c r="S29" s="17">
        <f>30</f>
        <v>30</v>
      </c>
      <c r="T29" s="17">
        <f>70</f>
        <v>70</v>
      </c>
    </row>
    <row r="30" spans="2:20" ht="17" thickBot="1">
      <c r="B30" s="8">
        <v>44993</v>
      </c>
      <c r="C30" s="9">
        <v>152.80999800000001</v>
      </c>
      <c r="D30" s="9">
        <v>153.470001</v>
      </c>
      <c r="E30" s="9">
        <v>151.83000200000001</v>
      </c>
      <c r="F30" s="9">
        <v>152.86999499999999</v>
      </c>
      <c r="G30" s="9">
        <v>152.252396</v>
      </c>
      <c r="H30" s="10">
        <v>47204800</v>
      </c>
      <c r="J30" s="22">
        <f t="shared" si="0"/>
        <v>1.5026968768873872E-2</v>
      </c>
      <c r="K30" s="20">
        <f t="shared" si="1"/>
        <v>1.2699889999999812</v>
      </c>
      <c r="L30" s="19">
        <f t="shared" si="2"/>
        <v>2.2799989999999752</v>
      </c>
      <c r="M30" s="20">
        <f t="shared" si="6"/>
        <v>1.0894207693778601</v>
      </c>
      <c r="N30" s="20">
        <f t="shared" si="8"/>
        <v>1.0077162198825151</v>
      </c>
      <c r="O30" s="22">
        <f t="shared" si="7"/>
        <v>1.0810789266693261</v>
      </c>
      <c r="P30" s="22">
        <f t="shared" si="4"/>
        <v>51.948002202854681</v>
      </c>
      <c r="Q30" s="18" t="str">
        <f t="shared" si="5"/>
        <v/>
      </c>
      <c r="R30" s="22">
        <f t="shared" si="3"/>
        <v>-38700200</v>
      </c>
      <c r="S30" s="17">
        <f>30</f>
        <v>30</v>
      </c>
      <c r="T30" s="17">
        <f>70</f>
        <v>70</v>
      </c>
    </row>
    <row r="31" spans="2:20" ht="17" thickBot="1">
      <c r="B31" s="8">
        <v>44994</v>
      </c>
      <c r="C31" s="9">
        <v>153.55999800000001</v>
      </c>
      <c r="D31" s="9">
        <v>154.53999300000001</v>
      </c>
      <c r="E31" s="9">
        <v>150.229996</v>
      </c>
      <c r="F31" s="9">
        <v>150.58999600000001</v>
      </c>
      <c r="G31" s="9">
        <v>149.98159799999999</v>
      </c>
      <c r="H31" s="10">
        <v>53833600</v>
      </c>
      <c r="J31" s="22">
        <f t="shared" si="0"/>
        <v>1.3975927293784704E-2</v>
      </c>
      <c r="K31" s="20">
        <f t="shared" si="1"/>
        <v>0</v>
      </c>
      <c r="L31" s="19">
        <f t="shared" si="2"/>
        <v>2.0899960000000135</v>
      </c>
      <c r="M31" s="20">
        <f t="shared" si="6"/>
        <v>1.1023185001365829</v>
      </c>
      <c r="N31" s="20">
        <f t="shared" si="8"/>
        <v>0.93573648989090685</v>
      </c>
      <c r="O31" s="22">
        <f t="shared" si="7"/>
        <v>1.178022351426198</v>
      </c>
      <c r="P31" s="22">
        <f t="shared" si="4"/>
        <v>54.086788900711383</v>
      </c>
      <c r="Q31" s="18" t="str">
        <f t="shared" si="5"/>
        <v/>
      </c>
      <c r="R31" s="22">
        <f t="shared" si="3"/>
        <v>-107272600</v>
      </c>
      <c r="S31" s="17">
        <f>30</f>
        <v>30</v>
      </c>
      <c r="T31" s="17">
        <f>70</f>
        <v>70</v>
      </c>
    </row>
    <row r="32" spans="2:20" ht="17" thickBot="1">
      <c r="B32" s="8">
        <v>44995</v>
      </c>
      <c r="C32" s="9">
        <v>150.21000699999999</v>
      </c>
      <c r="D32" s="9">
        <v>150.94000199999999</v>
      </c>
      <c r="E32" s="9">
        <v>147.61000100000001</v>
      </c>
      <c r="F32" s="9">
        <v>148.5</v>
      </c>
      <c r="G32" s="9">
        <v>147.90005500000001</v>
      </c>
      <c r="H32" s="10">
        <v>68572400</v>
      </c>
      <c r="J32" s="22">
        <f t="shared" si="0"/>
        <v>-1.3178777173875399E-2</v>
      </c>
      <c r="K32" s="20">
        <f t="shared" si="1"/>
        <v>0</v>
      </c>
      <c r="L32" s="19">
        <f t="shared" si="2"/>
        <v>0</v>
      </c>
      <c r="M32" s="20">
        <f t="shared" si="6"/>
        <v>1.0235814644125412</v>
      </c>
      <c r="N32" s="20">
        <f t="shared" si="8"/>
        <v>1.0317552406129831</v>
      </c>
      <c r="O32" s="22">
        <f t="shared" si="7"/>
        <v>0.99207779531549967</v>
      </c>
      <c r="P32" s="22">
        <f t="shared" si="4"/>
        <v>49.801157246390432</v>
      </c>
      <c r="Q32" s="18" t="str">
        <f t="shared" si="5"/>
        <v/>
      </c>
      <c r="R32" s="22">
        <f t="shared" si="3"/>
        <v>-22815500</v>
      </c>
      <c r="S32" s="17">
        <f>30</f>
        <v>30</v>
      </c>
      <c r="T32" s="17">
        <f>70</f>
        <v>70</v>
      </c>
    </row>
    <row r="33" spans="2:20" ht="17" thickBot="1">
      <c r="B33" s="8">
        <v>44998</v>
      </c>
      <c r="C33" s="9">
        <v>147.80999800000001</v>
      </c>
      <c r="D33" s="9">
        <v>153.13999899999999</v>
      </c>
      <c r="E33" s="9">
        <v>147.699997</v>
      </c>
      <c r="F33" s="9">
        <v>150.470001</v>
      </c>
      <c r="G33" s="9">
        <v>149.86209099999999</v>
      </c>
      <c r="H33" s="10">
        <v>84457100</v>
      </c>
      <c r="J33" s="22">
        <f t="shared" si="0"/>
        <v>-1.3990824272976651E-2</v>
      </c>
      <c r="K33" s="20">
        <f t="shared" si="1"/>
        <v>1.9700009999999963</v>
      </c>
      <c r="L33" s="19">
        <f t="shared" si="2"/>
        <v>0</v>
      </c>
      <c r="M33" s="20">
        <f t="shared" si="6"/>
        <v>0.95046850266878824</v>
      </c>
      <c r="N33" s="20">
        <f t="shared" si="8"/>
        <v>1.1073438662834854</v>
      </c>
      <c r="O33" s="22">
        <f t="shared" si="7"/>
        <v>0.85833184398157292</v>
      </c>
      <c r="P33" s="22">
        <f t="shared" si="4"/>
        <v>46.188297680060849</v>
      </c>
      <c r="Q33" s="18" t="str">
        <f t="shared" si="5"/>
        <v/>
      </c>
      <c r="R33" s="22">
        <f t="shared" si="3"/>
        <v>50880400</v>
      </c>
      <c r="S33" s="17">
        <f>30</f>
        <v>30</v>
      </c>
      <c r="T33" s="17">
        <f>70</f>
        <v>70</v>
      </c>
    </row>
    <row r="34" spans="2:20" ht="17" thickBot="1">
      <c r="B34" s="8">
        <v>44999</v>
      </c>
      <c r="C34" s="9">
        <v>151.279999</v>
      </c>
      <c r="D34" s="9">
        <v>153.39999399999999</v>
      </c>
      <c r="E34" s="9">
        <v>150.10000600000001</v>
      </c>
      <c r="F34" s="9">
        <v>152.58999600000001</v>
      </c>
      <c r="G34" s="9">
        <v>151.973511</v>
      </c>
      <c r="H34" s="10">
        <v>73695900</v>
      </c>
      <c r="J34" s="22">
        <f t="shared" si="0"/>
        <v>-2.6180327715552535E-3</v>
      </c>
      <c r="K34" s="20">
        <f t="shared" si="1"/>
        <v>2.1199950000000172</v>
      </c>
      <c r="L34" s="19">
        <f t="shared" si="2"/>
        <v>0</v>
      </c>
      <c r="M34" s="20">
        <f t="shared" si="6"/>
        <v>1.0232922524781602</v>
      </c>
      <c r="N34" s="20">
        <f t="shared" si="8"/>
        <v>1.0282478758346649</v>
      </c>
      <c r="O34" s="22">
        <f t="shared" si="7"/>
        <v>0.99518051680633712</v>
      </c>
      <c r="P34" s="22">
        <f t="shared" si="4"/>
        <v>49.879221876089254</v>
      </c>
      <c r="Q34" s="18" t="str">
        <f t="shared" si="5"/>
        <v/>
      </c>
      <c r="R34" s="22">
        <f t="shared" si="3"/>
        <v>128048300</v>
      </c>
      <c r="S34" s="17">
        <f>30</f>
        <v>30</v>
      </c>
      <c r="T34" s="17">
        <f>70</f>
        <v>70</v>
      </c>
    </row>
    <row r="35" spans="2:20" ht="17" thickBot="1">
      <c r="B35" s="8">
        <v>45000</v>
      </c>
      <c r="C35" s="9">
        <v>151.19000199999999</v>
      </c>
      <c r="D35" s="9">
        <v>153.25</v>
      </c>
      <c r="E35" s="9">
        <v>149.91999799999999</v>
      </c>
      <c r="F35" s="9">
        <v>152.990005</v>
      </c>
      <c r="G35" s="9">
        <v>152.37191799999999</v>
      </c>
      <c r="H35" s="10">
        <v>77167900</v>
      </c>
      <c r="J35" s="22">
        <f t="shared" si="0"/>
        <v>-1.852145225074003E-2</v>
      </c>
      <c r="K35" s="20">
        <f t="shared" si="1"/>
        <v>0.40000899999998296</v>
      </c>
      <c r="L35" s="19">
        <f t="shared" si="2"/>
        <v>0</v>
      </c>
      <c r="M35" s="20">
        <f t="shared" si="6"/>
        <v>1.1016281630154359</v>
      </c>
      <c r="N35" s="20">
        <f t="shared" si="8"/>
        <v>0.9548015989893317</v>
      </c>
      <c r="O35" s="22">
        <f t="shared" si="7"/>
        <v>1.1537770403626488</v>
      </c>
      <c r="P35" s="22">
        <f t="shared" si="4"/>
        <v>53.569938704907827</v>
      </c>
      <c r="Q35" s="18" t="str">
        <f t="shared" si="5"/>
        <v/>
      </c>
      <c r="R35" s="22">
        <f t="shared" si="3"/>
        <v>204209400</v>
      </c>
      <c r="S35" s="17">
        <f>30</f>
        <v>30</v>
      </c>
      <c r="T35" s="17">
        <f>70</f>
        <v>70</v>
      </c>
    </row>
    <row r="36" spans="2:20" ht="17" thickBot="1">
      <c r="B36" s="8">
        <v>45001</v>
      </c>
      <c r="C36" s="9">
        <v>152.16000399999999</v>
      </c>
      <c r="D36" s="9">
        <v>156.46000699999999</v>
      </c>
      <c r="E36" s="9">
        <v>151.63999899999999</v>
      </c>
      <c r="F36" s="9">
        <v>155.85000600000001</v>
      </c>
      <c r="G36" s="9">
        <v>155.22035199999999</v>
      </c>
      <c r="H36" s="10">
        <v>76161100</v>
      </c>
      <c r="J36" s="22">
        <f t="shared" si="0"/>
        <v>5.4689277926549748E-3</v>
      </c>
      <c r="K36" s="20">
        <f t="shared" si="1"/>
        <v>2.8600010000000111</v>
      </c>
      <c r="L36" s="19">
        <f t="shared" si="2"/>
        <v>0.85000600000000759</v>
      </c>
      <c r="M36" s="20">
        <f t="shared" si="6"/>
        <v>1.0515125085143322</v>
      </c>
      <c r="N36" s="20">
        <f t="shared" si="8"/>
        <v>0.88660148477580791</v>
      </c>
      <c r="O36" s="22">
        <f>M36/N36</f>
        <v>1.1860035501522139</v>
      </c>
      <c r="P36" s="22">
        <f t="shared" si="4"/>
        <v>54.254420129813198</v>
      </c>
      <c r="Q36" s="18" t="str">
        <f t="shared" si="5"/>
        <v/>
      </c>
      <c r="R36" s="22">
        <f t="shared" si="3"/>
        <v>105264800</v>
      </c>
      <c r="S36" s="17">
        <f>30</f>
        <v>30</v>
      </c>
      <c r="T36" s="17">
        <f>70</f>
        <v>70</v>
      </c>
    </row>
    <row r="37" spans="2:20" ht="17" thickBot="1">
      <c r="B37" s="8">
        <v>45002</v>
      </c>
      <c r="C37" s="9">
        <v>156.08000200000001</v>
      </c>
      <c r="D37" s="9">
        <v>156.740005</v>
      </c>
      <c r="E37" s="9">
        <v>154.279999</v>
      </c>
      <c r="F37" s="9">
        <v>155</v>
      </c>
      <c r="G37" s="9">
        <v>154.37377900000001</v>
      </c>
      <c r="H37" s="10">
        <v>98944600</v>
      </c>
      <c r="J37" s="22">
        <f t="shared" si="0"/>
        <v>-1.5365180944614591E-2</v>
      </c>
      <c r="K37" s="20">
        <f t="shared" si="1"/>
        <v>0</v>
      </c>
      <c r="L37" s="19">
        <f t="shared" si="2"/>
        <v>0</v>
      </c>
      <c r="M37" s="20">
        <f t="shared" ref="M37:M100" si="9">((M36 * 13) + K36) / 14</f>
        <v>1.1806902579061662</v>
      </c>
      <c r="N37" s="20">
        <f t="shared" si="8"/>
        <v>0.82327280729182173</v>
      </c>
      <c r="O37" s="22">
        <f t="shared" ref="O37:O100" si="10">M37/N37</f>
        <v>1.4341421791764006</v>
      </c>
      <c r="P37" s="22">
        <f t="shared" si="4"/>
        <v>58.917765422463816</v>
      </c>
      <c r="Q37" s="18" t="str">
        <f t="shared" si="5"/>
        <v/>
      </c>
      <c r="R37" s="22">
        <f t="shared" si="3"/>
        <v>178906200</v>
      </c>
      <c r="S37" s="17">
        <f>30</f>
        <v>30</v>
      </c>
      <c r="T37" s="17">
        <f>70</f>
        <v>70</v>
      </c>
    </row>
    <row r="38" spans="2:20" ht="17" thickBot="1">
      <c r="B38" s="8">
        <v>45005</v>
      </c>
      <c r="C38" s="9">
        <v>155.070007</v>
      </c>
      <c r="D38" s="9">
        <v>157.820007</v>
      </c>
      <c r="E38" s="9">
        <v>154.14999399999999</v>
      </c>
      <c r="F38" s="9">
        <v>157.39999399999999</v>
      </c>
      <c r="G38" s="9">
        <v>156.764084</v>
      </c>
      <c r="H38" s="10">
        <v>73641400</v>
      </c>
      <c r="J38" s="22">
        <f t="shared" si="0"/>
        <v>-1.1873355613827576E-2</v>
      </c>
      <c r="K38" s="20">
        <f t="shared" si="1"/>
        <v>2.3999939999999924</v>
      </c>
      <c r="L38" s="19">
        <f t="shared" si="2"/>
        <v>0</v>
      </c>
      <c r="M38" s="20">
        <f t="shared" si="9"/>
        <v>1.0963552394842973</v>
      </c>
      <c r="N38" s="20">
        <f t="shared" si="8"/>
        <v>0.8251823210566922</v>
      </c>
      <c r="O38" s="22">
        <f t="shared" si="10"/>
        <v>1.3286218227268283</v>
      </c>
      <c r="P38" s="22">
        <f t="shared" si="4"/>
        <v>57.056144100333348</v>
      </c>
      <c r="Q38" s="18" t="str">
        <f t="shared" si="5"/>
        <v/>
      </c>
      <c r="R38" s="22">
        <f t="shared" si="3"/>
        <v>252844500</v>
      </c>
      <c r="S38" s="17">
        <f>30</f>
        <v>30</v>
      </c>
      <c r="T38" s="17">
        <f>70</f>
        <v>70</v>
      </c>
    </row>
    <row r="39" spans="2:20" ht="17" thickBot="1">
      <c r="B39" s="8">
        <v>45006</v>
      </c>
      <c r="C39" s="9">
        <v>157.320007</v>
      </c>
      <c r="D39" s="9">
        <v>159.39999399999999</v>
      </c>
      <c r="E39" s="9">
        <v>156.53999300000001</v>
      </c>
      <c r="F39" s="9">
        <v>159.279999</v>
      </c>
      <c r="G39" s="9">
        <v>158.63649000000001</v>
      </c>
      <c r="H39" s="10">
        <v>73938300</v>
      </c>
      <c r="J39" s="22">
        <f t="shared" si="0"/>
        <v>9.1451363950010647E-3</v>
      </c>
      <c r="K39" s="20">
        <f t="shared" si="1"/>
        <v>1.8800050000000113</v>
      </c>
      <c r="L39" s="19">
        <f t="shared" si="2"/>
        <v>1.4499969999999962</v>
      </c>
      <c r="M39" s="20">
        <f t="shared" si="9"/>
        <v>1.1894722938068469</v>
      </c>
      <c r="N39" s="20">
        <f t="shared" si="8"/>
        <v>0.76624072669549992</v>
      </c>
      <c r="O39" s="22">
        <f t="shared" si="10"/>
        <v>1.552348044636809</v>
      </c>
      <c r="P39" s="22">
        <f t="shared" si="4"/>
        <v>60.820390381269625</v>
      </c>
      <c r="Q39" s="18" t="str">
        <f t="shared" si="5"/>
        <v/>
      </c>
      <c r="R39" s="22">
        <f t="shared" si="3"/>
        <v>177142700</v>
      </c>
      <c r="S39" s="17">
        <f>30</f>
        <v>30</v>
      </c>
      <c r="T39" s="17">
        <f>70</f>
        <v>70</v>
      </c>
    </row>
    <row r="40" spans="2:20" ht="17" thickBot="1">
      <c r="B40" s="8">
        <v>45007</v>
      </c>
      <c r="C40" s="9">
        <v>159.300003</v>
      </c>
      <c r="D40" s="9">
        <v>162.13999899999999</v>
      </c>
      <c r="E40" s="9">
        <v>157.80999800000001</v>
      </c>
      <c r="F40" s="9">
        <v>157.83000200000001</v>
      </c>
      <c r="G40" s="9">
        <v>157.192352</v>
      </c>
      <c r="H40" s="10">
        <v>75701800</v>
      </c>
      <c r="J40" s="22">
        <f t="shared" si="0"/>
        <v>-6.9452925814916531E-3</v>
      </c>
      <c r="K40" s="20">
        <f t="shared" si="1"/>
        <v>0</v>
      </c>
      <c r="L40" s="19">
        <f t="shared" si="2"/>
        <v>0</v>
      </c>
      <c r="M40" s="20">
        <f t="shared" si="9"/>
        <v>1.23879605853493</v>
      </c>
      <c r="N40" s="20">
        <f t="shared" si="8"/>
        <v>0.71150924621724987</v>
      </c>
      <c r="O40" s="22">
        <f t="shared" si="10"/>
        <v>1.7410821645973102</v>
      </c>
      <c r="P40" s="22">
        <f t="shared" si="4"/>
        <v>63.518058199218231</v>
      </c>
      <c r="Q40" s="18" t="str">
        <f t="shared" si="5"/>
        <v/>
      </c>
      <c r="R40" s="22">
        <f t="shared" si="3"/>
        <v>244764800</v>
      </c>
      <c r="S40" s="17">
        <f>30</f>
        <v>30</v>
      </c>
      <c r="T40" s="17">
        <f>70</f>
        <v>70</v>
      </c>
    </row>
    <row r="41" spans="2:20" ht="17" thickBot="1">
      <c r="B41" s="8">
        <v>45008</v>
      </c>
      <c r="C41" s="9">
        <v>158.83000200000001</v>
      </c>
      <c r="D41" s="9">
        <v>161.550003</v>
      </c>
      <c r="E41" s="9">
        <v>157.679993</v>
      </c>
      <c r="F41" s="9">
        <v>158.929993</v>
      </c>
      <c r="G41" s="9">
        <v>158.28788800000001</v>
      </c>
      <c r="H41" s="10">
        <v>67622100</v>
      </c>
      <c r="J41" s="22">
        <f t="shared" si="0"/>
        <v>-8.2712861366001453E-3</v>
      </c>
      <c r="K41" s="20">
        <f t="shared" si="1"/>
        <v>1.0999909999999886</v>
      </c>
      <c r="L41" s="19">
        <f t="shared" si="2"/>
        <v>0</v>
      </c>
      <c r="M41" s="20">
        <f t="shared" si="9"/>
        <v>1.1503106257824349</v>
      </c>
      <c r="N41" s="20">
        <f t="shared" si="8"/>
        <v>0.76425837148744602</v>
      </c>
      <c r="O41" s="22">
        <f t="shared" si="10"/>
        <v>1.5051331705318851</v>
      </c>
      <c r="P41" s="22">
        <f t="shared" si="4"/>
        <v>60.081962437642318</v>
      </c>
      <c r="Q41" s="18" t="str">
        <f t="shared" si="5"/>
        <v/>
      </c>
      <c r="R41" s="22">
        <f t="shared" si="3"/>
        <v>303961300</v>
      </c>
      <c r="S41" s="17">
        <f>30</f>
        <v>30</v>
      </c>
      <c r="T41" s="17">
        <f>70</f>
        <v>70</v>
      </c>
    </row>
    <row r="42" spans="2:20" ht="17" thickBot="1">
      <c r="B42" s="8">
        <v>45009</v>
      </c>
      <c r="C42" s="9">
        <v>158.86000100000001</v>
      </c>
      <c r="D42" s="9">
        <v>160.33999600000001</v>
      </c>
      <c r="E42" s="9">
        <v>157.85000600000001</v>
      </c>
      <c r="F42" s="9">
        <v>160.25</v>
      </c>
      <c r="G42" s="9">
        <v>159.60256999999999</v>
      </c>
      <c r="H42" s="10">
        <v>59196500</v>
      </c>
      <c r="J42" s="22">
        <f t="shared" si="0"/>
        <v>1.2369485601473528E-2</v>
      </c>
      <c r="K42" s="20">
        <f t="shared" si="1"/>
        <v>1.3200070000000039</v>
      </c>
      <c r="L42" s="19">
        <f t="shared" si="2"/>
        <v>1.9700009999999963</v>
      </c>
      <c r="M42" s="20">
        <f t="shared" si="9"/>
        <v>1.1467163667979745</v>
      </c>
      <c r="N42" s="20">
        <f t="shared" si="8"/>
        <v>0.70966848780977132</v>
      </c>
      <c r="O42" s="22">
        <f t="shared" si="10"/>
        <v>1.6158479437871773</v>
      </c>
      <c r="P42" s="22">
        <f t="shared" si="4"/>
        <v>61.771478255260583</v>
      </c>
      <c r="Q42" s="18" t="str">
        <f t="shared" si="5"/>
        <v/>
      </c>
      <c r="R42" s="22">
        <f t="shared" si="3"/>
        <v>251571000</v>
      </c>
      <c r="S42" s="17">
        <f>30</f>
        <v>30</v>
      </c>
      <c r="T42" s="17">
        <f>70</f>
        <v>70</v>
      </c>
    </row>
    <row r="43" spans="2:20" ht="17" thickBot="1">
      <c r="B43" s="8">
        <v>45012</v>
      </c>
      <c r="C43" s="9">
        <v>159.94000199999999</v>
      </c>
      <c r="D43" s="9">
        <v>160.770004</v>
      </c>
      <c r="E43" s="9">
        <v>157.86999499999999</v>
      </c>
      <c r="F43" s="9">
        <v>158.279999</v>
      </c>
      <c r="G43" s="9">
        <v>157.64051799999999</v>
      </c>
      <c r="H43" s="10">
        <v>52390300</v>
      </c>
      <c r="J43" s="22">
        <f t="shared" si="0"/>
        <v>3.9882622672283031E-3</v>
      </c>
      <c r="K43" s="20">
        <f t="shared" si="1"/>
        <v>0</v>
      </c>
      <c r="L43" s="19">
        <f t="shared" si="2"/>
        <v>0.63000500000001125</v>
      </c>
      <c r="M43" s="20">
        <f t="shared" si="9"/>
        <v>1.1590942691695481</v>
      </c>
      <c r="N43" s="20">
        <f t="shared" si="8"/>
        <v>0.65897788153764481</v>
      </c>
      <c r="O43" s="22">
        <f t="shared" si="10"/>
        <v>1.7589274263120067</v>
      </c>
      <c r="P43" s="22">
        <f t="shared" si="4"/>
        <v>63.754030263248033</v>
      </c>
      <c r="Q43" s="18" t="str">
        <f t="shared" si="5"/>
        <v/>
      </c>
      <c r="R43" s="22">
        <f t="shared" si="3"/>
        <v>205578800</v>
      </c>
      <c r="S43" s="17">
        <f>30</f>
        <v>30</v>
      </c>
      <c r="T43" s="17">
        <f>70</f>
        <v>70</v>
      </c>
    </row>
    <row r="44" spans="2:20" ht="17" thickBot="1">
      <c r="B44" s="8">
        <v>45013</v>
      </c>
      <c r="C44" s="9">
        <v>157.970001</v>
      </c>
      <c r="D44" s="9">
        <v>158.490005</v>
      </c>
      <c r="E44" s="9">
        <v>155.979996</v>
      </c>
      <c r="F44" s="9">
        <v>157.64999399999999</v>
      </c>
      <c r="G44" s="9">
        <v>157.01307700000001</v>
      </c>
      <c r="H44" s="10">
        <v>45992200</v>
      </c>
      <c r="J44" s="22">
        <f t="shared" si="0"/>
        <v>-1.959744912305441E-2</v>
      </c>
      <c r="K44" s="20">
        <f t="shared" si="1"/>
        <v>0</v>
      </c>
      <c r="L44" s="19">
        <f t="shared" si="2"/>
        <v>0</v>
      </c>
      <c r="M44" s="20">
        <f t="shared" si="9"/>
        <v>1.0763018213717233</v>
      </c>
      <c r="N44" s="20">
        <f t="shared" si="8"/>
        <v>0.75262238999924136</v>
      </c>
      <c r="O44" s="22">
        <f t="shared" si="10"/>
        <v>1.4300688308951428</v>
      </c>
      <c r="P44" s="22">
        <f t="shared" si="4"/>
        <v>58.848902249750722</v>
      </c>
      <c r="Q44" s="18" t="str">
        <f t="shared" si="5"/>
        <v/>
      </c>
      <c r="R44" s="22">
        <f t="shared" si="3"/>
        <v>256884500</v>
      </c>
      <c r="S44" s="17">
        <f>30</f>
        <v>30</v>
      </c>
      <c r="T44" s="17">
        <f>70</f>
        <v>70</v>
      </c>
    </row>
    <row r="45" spans="2:20" ht="17" thickBot="1">
      <c r="B45" s="8">
        <v>45014</v>
      </c>
      <c r="C45" s="9">
        <v>159.36999499999999</v>
      </c>
      <c r="D45" s="9">
        <v>161.050003</v>
      </c>
      <c r="E45" s="9">
        <v>159.35000600000001</v>
      </c>
      <c r="F45" s="9">
        <v>160.770004</v>
      </c>
      <c r="G45" s="9">
        <v>160.12046799999999</v>
      </c>
      <c r="H45" s="10">
        <v>51305700</v>
      </c>
      <c r="J45" s="22">
        <f t="shared" si="0"/>
        <v>-9.8413010747175241E-3</v>
      </c>
      <c r="K45" s="20">
        <f t="shared" si="1"/>
        <v>3.1200100000000077</v>
      </c>
      <c r="L45" s="19">
        <f t="shared" si="2"/>
        <v>0</v>
      </c>
      <c r="M45" s="20">
        <f t="shared" si="9"/>
        <v>0.99942311984517151</v>
      </c>
      <c r="N45" s="20">
        <f t="shared" si="8"/>
        <v>0.74386400499929639</v>
      </c>
      <c r="O45" s="22">
        <f t="shared" si="10"/>
        <v>1.3435562322256969</v>
      </c>
      <c r="P45" s="22">
        <f t="shared" si="4"/>
        <v>57.329805606998775</v>
      </c>
      <c r="Q45" s="18" t="str">
        <f t="shared" si="5"/>
        <v/>
      </c>
      <c r="R45" s="22">
        <f t="shared" si="3"/>
        <v>306386200</v>
      </c>
      <c r="S45" s="17">
        <f>30</f>
        <v>30</v>
      </c>
      <c r="T45" s="17">
        <f>70</f>
        <v>70</v>
      </c>
    </row>
    <row r="46" spans="2:20" ht="17" thickBot="1">
      <c r="B46" s="8">
        <v>45015</v>
      </c>
      <c r="C46" s="9">
        <v>161.529999</v>
      </c>
      <c r="D46" s="9">
        <v>162.470001</v>
      </c>
      <c r="E46" s="9">
        <v>161.270004</v>
      </c>
      <c r="F46" s="9">
        <v>162.36000100000001</v>
      </c>
      <c r="G46" s="9">
        <v>161.70405600000001</v>
      </c>
      <c r="H46" s="10">
        <v>49501700</v>
      </c>
      <c r="J46" s="22">
        <f t="shared" si="0"/>
        <v>-1.5523095050014665E-2</v>
      </c>
      <c r="K46" s="20">
        <f t="shared" si="1"/>
        <v>1.589997000000011</v>
      </c>
      <c r="L46" s="19">
        <f t="shared" si="2"/>
        <v>0</v>
      </c>
      <c r="M46" s="20">
        <f t="shared" si="9"/>
        <v>1.1508936112848025</v>
      </c>
      <c r="N46" s="20">
        <f t="shared" si="8"/>
        <v>0.69073086178506082</v>
      </c>
      <c r="O46" s="22">
        <f t="shared" si="10"/>
        <v>1.6661968864552248</v>
      </c>
      <c r="P46" s="22">
        <f t="shared" si="4"/>
        <v>62.49339255175844</v>
      </c>
      <c r="Q46" s="18" t="str">
        <f t="shared" si="5"/>
        <v/>
      </c>
      <c r="R46" s="22">
        <f t="shared" si="3"/>
        <v>375136000</v>
      </c>
      <c r="S46" s="17">
        <f>30</f>
        <v>30</v>
      </c>
      <c r="T46" s="17">
        <f>70</f>
        <v>70</v>
      </c>
    </row>
    <row r="47" spans="2:20" ht="17" thickBot="1">
      <c r="B47" s="8">
        <v>45016</v>
      </c>
      <c r="C47" s="9">
        <v>162.44000199999999</v>
      </c>
      <c r="D47" s="9">
        <v>165</v>
      </c>
      <c r="E47" s="9">
        <v>161.91000399999999</v>
      </c>
      <c r="F47" s="9">
        <v>164.89999399999999</v>
      </c>
      <c r="G47" s="9">
        <v>164.23376500000001</v>
      </c>
      <c r="H47" s="10">
        <v>68749800</v>
      </c>
      <c r="J47" s="22">
        <f t="shared" si="0"/>
        <v>-7.6721554973910051E-3</v>
      </c>
      <c r="K47" s="20">
        <f t="shared" si="1"/>
        <v>2.5399929999999813</v>
      </c>
      <c r="L47" s="19">
        <f t="shared" si="2"/>
        <v>0</v>
      </c>
      <c r="M47" s="20">
        <f t="shared" si="9"/>
        <v>1.1822581390501747</v>
      </c>
      <c r="N47" s="20">
        <f t="shared" si="8"/>
        <v>0.64139294308612793</v>
      </c>
      <c r="O47" s="22">
        <f t="shared" si="10"/>
        <v>1.8432665213957897</v>
      </c>
      <c r="P47" s="22">
        <f t="shared" si="4"/>
        <v>64.829185288296884</v>
      </c>
      <c r="Q47" s="18" t="str">
        <f t="shared" si="5"/>
        <v/>
      </c>
      <c r="R47" s="22">
        <f t="shared" si="3"/>
        <v>432112200</v>
      </c>
      <c r="S47" s="17">
        <f>30</f>
        <v>30</v>
      </c>
      <c r="T47" s="17">
        <f>70</f>
        <v>70</v>
      </c>
    </row>
    <row r="48" spans="2:20" ht="17" thickBot="1">
      <c r="B48" s="8">
        <v>45019</v>
      </c>
      <c r="C48" s="9">
        <v>164.270004</v>
      </c>
      <c r="D48" s="9">
        <v>166.28999300000001</v>
      </c>
      <c r="E48" s="9">
        <v>164.220001</v>
      </c>
      <c r="F48" s="9">
        <v>166.16999799999999</v>
      </c>
      <c r="G48" s="9">
        <v>165.49865700000001</v>
      </c>
      <c r="H48" s="10">
        <v>56976200</v>
      </c>
      <c r="J48" s="22">
        <f t="shared" si="0"/>
        <v>3.2549335254248059E-3</v>
      </c>
      <c r="K48" s="20">
        <f t="shared" si="1"/>
        <v>1.2700040000000001</v>
      </c>
      <c r="L48" s="19">
        <f t="shared" si="2"/>
        <v>0.53999299999998129</v>
      </c>
      <c r="M48" s="20">
        <f t="shared" si="9"/>
        <v>1.2792392005465894</v>
      </c>
      <c r="N48" s="20">
        <f t="shared" si="8"/>
        <v>0.59557916143711875</v>
      </c>
      <c r="O48" s="22">
        <f t="shared" si="10"/>
        <v>2.1478911341689906</v>
      </c>
      <c r="P48" s="22">
        <f t="shared" si="4"/>
        <v>68.232700643760055</v>
      </c>
      <c r="Q48" s="18" t="str">
        <f t="shared" si="5"/>
        <v/>
      </c>
      <c r="R48" s="22">
        <f t="shared" si="3"/>
        <v>385833900</v>
      </c>
      <c r="S48" s="17">
        <f>30</f>
        <v>30</v>
      </c>
      <c r="T48" s="17">
        <f>70</f>
        <v>70</v>
      </c>
    </row>
    <row r="49" spans="2:20" ht="17" thickBot="1">
      <c r="B49" s="8">
        <v>45020</v>
      </c>
      <c r="C49" s="9">
        <v>166.60000600000001</v>
      </c>
      <c r="D49" s="9">
        <v>166.83999600000001</v>
      </c>
      <c r="E49" s="9">
        <v>165.11000100000001</v>
      </c>
      <c r="F49" s="9">
        <v>165.63000500000001</v>
      </c>
      <c r="G49" s="9">
        <v>164.96086099999999</v>
      </c>
      <c r="H49" s="10">
        <v>46278300</v>
      </c>
      <c r="J49" s="22">
        <f t="shared" si="0"/>
        <v>1.1354504331283481E-2</v>
      </c>
      <c r="K49" s="20">
        <f t="shared" si="1"/>
        <v>0</v>
      </c>
      <c r="L49" s="19">
        <f t="shared" si="2"/>
        <v>1.8700100000000077</v>
      </c>
      <c r="M49" s="20">
        <f t="shared" si="9"/>
        <v>1.2785795433646903</v>
      </c>
      <c r="N49" s="20">
        <f t="shared" si="8"/>
        <v>0.55303779276303888</v>
      </c>
      <c r="O49" s="22">
        <f t="shared" si="10"/>
        <v>2.3119207404918267</v>
      </c>
      <c r="P49" s="22">
        <f t="shared" si="4"/>
        <v>69.806040713054685</v>
      </c>
      <c r="Q49" s="18" t="str">
        <f t="shared" si="5"/>
        <v/>
      </c>
      <c r="R49" s="22">
        <f t="shared" si="3"/>
        <v>334322200</v>
      </c>
      <c r="S49" s="17">
        <f>30</f>
        <v>30</v>
      </c>
      <c r="T49" s="17">
        <f>70</f>
        <v>70</v>
      </c>
    </row>
    <row r="50" spans="2:20" ht="17" thickBot="1">
      <c r="B50" s="8">
        <v>45021</v>
      </c>
      <c r="C50" s="9">
        <v>164.740005</v>
      </c>
      <c r="D50" s="9">
        <v>165.050003</v>
      </c>
      <c r="E50" s="9">
        <v>161.800003</v>
      </c>
      <c r="F50" s="9">
        <v>163.759995</v>
      </c>
      <c r="G50" s="9">
        <v>163.098389</v>
      </c>
      <c r="H50" s="10">
        <v>51511700</v>
      </c>
      <c r="J50" s="22">
        <f t="shared" si="0"/>
        <v>-5.4808553422139505E-3</v>
      </c>
      <c r="K50" s="20">
        <f t="shared" si="1"/>
        <v>0</v>
      </c>
      <c r="L50" s="19">
        <f t="shared" si="2"/>
        <v>0</v>
      </c>
      <c r="M50" s="20">
        <f t="shared" si="9"/>
        <v>1.1872524331243552</v>
      </c>
      <c r="N50" s="20">
        <f t="shared" si="8"/>
        <v>0.5521060218513919</v>
      </c>
      <c r="O50" s="22">
        <f t="shared" si="10"/>
        <v>2.1504065997018289</v>
      </c>
      <c r="P50" s="22">
        <f t="shared" si="4"/>
        <v>68.258065479717914</v>
      </c>
      <c r="Q50" s="18" t="str">
        <f t="shared" si="5"/>
        <v/>
      </c>
      <c r="R50" s="22">
        <f t="shared" si="3"/>
        <v>379712300</v>
      </c>
      <c r="S50" s="17">
        <f>30</f>
        <v>30</v>
      </c>
      <c r="T50" s="17">
        <f>70</f>
        <v>70</v>
      </c>
    </row>
    <row r="51" spans="2:20" ht="17" thickBot="1">
      <c r="B51" s="8">
        <v>45022</v>
      </c>
      <c r="C51" s="9">
        <v>162.429993</v>
      </c>
      <c r="D51" s="9">
        <v>164.96000699999999</v>
      </c>
      <c r="E51" s="9">
        <v>162</v>
      </c>
      <c r="F51" s="9">
        <v>164.66000399999999</v>
      </c>
      <c r="G51" s="9">
        <v>163.994766</v>
      </c>
      <c r="H51" s="10">
        <v>45390100</v>
      </c>
      <c r="J51" s="22">
        <f t="shared" si="0"/>
        <v>1.6101269061548261E-2</v>
      </c>
      <c r="K51" s="20">
        <f t="shared" si="1"/>
        <v>0.90000899999998296</v>
      </c>
      <c r="L51" s="19">
        <f t="shared" si="2"/>
        <v>2.6300049999999828</v>
      </c>
      <c r="M51" s="20">
        <f t="shared" si="9"/>
        <v>1.102448687901187</v>
      </c>
      <c r="N51" s="20">
        <f t="shared" si="8"/>
        <v>0.64624202029057876</v>
      </c>
      <c r="O51" s="22">
        <f t="shared" si="10"/>
        <v>1.7059377961920175</v>
      </c>
      <c r="P51" s="22">
        <f t="shared" si="4"/>
        <v>63.044235480679973</v>
      </c>
      <c r="Q51" s="18" t="str">
        <f t="shared" si="5"/>
        <v/>
      </c>
      <c r="R51" s="22">
        <f t="shared" si="3"/>
        <v>331995400</v>
      </c>
      <c r="S51" s="17">
        <f>30</f>
        <v>30</v>
      </c>
      <c r="T51" s="17">
        <f>70</f>
        <v>70</v>
      </c>
    </row>
    <row r="52" spans="2:20" ht="17" thickBot="1">
      <c r="B52" s="8">
        <v>45026</v>
      </c>
      <c r="C52" s="9">
        <v>161.41999799999999</v>
      </c>
      <c r="D52" s="9">
        <v>162.029999</v>
      </c>
      <c r="E52" s="9">
        <v>160.08000200000001</v>
      </c>
      <c r="F52" s="9">
        <v>162.029999</v>
      </c>
      <c r="G52" s="9">
        <v>161.37539699999999</v>
      </c>
      <c r="H52" s="10">
        <v>47716900</v>
      </c>
      <c r="J52" s="22">
        <f t="shared" si="0"/>
        <v>7.6201216996305667E-3</v>
      </c>
      <c r="K52" s="20">
        <f t="shared" si="1"/>
        <v>0</v>
      </c>
      <c r="L52" s="19">
        <f t="shared" si="2"/>
        <v>1.2299959999999999</v>
      </c>
      <c r="M52" s="20">
        <f t="shared" si="9"/>
        <v>1.0879887101939583</v>
      </c>
      <c r="N52" s="20">
        <f t="shared" si="8"/>
        <v>0.60008187598410878</v>
      </c>
      <c r="O52" s="22">
        <f t="shared" si="10"/>
        <v>1.8130671059006789</v>
      </c>
      <c r="P52" s="22">
        <f t="shared" si="4"/>
        <v>64.451612337920977</v>
      </c>
      <c r="Q52" s="18" t="str">
        <f t="shared" si="5"/>
        <v/>
      </c>
      <c r="R52" s="22">
        <f t="shared" si="3"/>
        <v>284351200</v>
      </c>
      <c r="S52" s="17">
        <f>30</f>
        <v>30</v>
      </c>
      <c r="T52" s="17">
        <f>70</f>
        <v>70</v>
      </c>
    </row>
    <row r="53" spans="2:20" ht="17" thickBot="1">
      <c r="B53" s="8">
        <v>45027</v>
      </c>
      <c r="C53" s="9">
        <v>162.35000600000001</v>
      </c>
      <c r="D53" s="9">
        <v>162.36000100000001</v>
      </c>
      <c r="E53" s="9">
        <v>160.509995</v>
      </c>
      <c r="F53" s="9">
        <v>160.800003</v>
      </c>
      <c r="G53" s="9">
        <v>160.15036000000001</v>
      </c>
      <c r="H53" s="10">
        <v>47644200</v>
      </c>
      <c r="J53" s="22">
        <f t="shared" si="0"/>
        <v>4.3627179223366796E-3</v>
      </c>
      <c r="K53" s="20">
        <f t="shared" si="1"/>
        <v>0</v>
      </c>
      <c r="L53" s="19">
        <f t="shared" si="2"/>
        <v>0.69999699999999621</v>
      </c>
      <c r="M53" s="20">
        <f t="shared" si="9"/>
        <v>1.0102752308943899</v>
      </c>
      <c r="N53" s="20">
        <f t="shared" si="8"/>
        <v>0.74507638484238548</v>
      </c>
      <c r="O53" s="22">
        <f t="shared" si="10"/>
        <v>1.3559351114155966</v>
      </c>
      <c r="P53" s="22">
        <f t="shared" si="4"/>
        <v>57.554009227396079</v>
      </c>
      <c r="Q53" s="18" t="str">
        <f t="shared" si="5"/>
        <v/>
      </c>
      <c r="R53" s="22">
        <f t="shared" si="3"/>
        <v>234218100</v>
      </c>
      <c r="S53" s="17">
        <f>30</f>
        <v>30</v>
      </c>
      <c r="T53" s="17">
        <f>70</f>
        <v>70</v>
      </c>
    </row>
    <row r="54" spans="2:20" ht="17" thickBot="1">
      <c r="B54" s="8">
        <v>45028</v>
      </c>
      <c r="C54" s="9">
        <v>161.220001</v>
      </c>
      <c r="D54" s="9">
        <v>162.05999800000001</v>
      </c>
      <c r="E54" s="9">
        <v>159.779999</v>
      </c>
      <c r="F54" s="9">
        <v>160.10000600000001</v>
      </c>
      <c r="G54" s="9">
        <v>159.45320100000001</v>
      </c>
      <c r="H54" s="10">
        <v>50133100</v>
      </c>
      <c r="J54" s="22">
        <f t="shared" si="0"/>
        <v>-3.353499732107354E-2</v>
      </c>
      <c r="K54" s="20">
        <f t="shared" si="1"/>
        <v>0</v>
      </c>
      <c r="L54" s="19">
        <f t="shared" si="2"/>
        <v>0</v>
      </c>
      <c r="M54" s="20">
        <f t="shared" si="9"/>
        <v>0.93811271440193345</v>
      </c>
      <c r="N54" s="20">
        <f t="shared" si="8"/>
        <v>0.77971350021078656</v>
      </c>
      <c r="O54" s="22">
        <f t="shared" si="10"/>
        <v>1.2031505343287316</v>
      </c>
      <c r="P54" s="22">
        <f t="shared" si="4"/>
        <v>54.610455145104929</v>
      </c>
      <c r="Q54" s="18" t="str">
        <f t="shared" si="5"/>
        <v/>
      </c>
      <c r="R54" s="22">
        <f t="shared" si="3"/>
        <v>302663700</v>
      </c>
      <c r="S54" s="17">
        <f>30</f>
        <v>30</v>
      </c>
      <c r="T54" s="17">
        <f>70</f>
        <v>70</v>
      </c>
    </row>
    <row r="55" spans="2:20" ht="17" thickBot="1">
      <c r="B55" s="8">
        <v>45029</v>
      </c>
      <c r="C55" s="9">
        <v>161.63000500000001</v>
      </c>
      <c r="D55" s="9">
        <v>165.800003</v>
      </c>
      <c r="E55" s="9">
        <v>161.41999799999999</v>
      </c>
      <c r="F55" s="9">
        <v>165.55999800000001</v>
      </c>
      <c r="G55" s="9">
        <v>164.89112900000001</v>
      </c>
      <c r="H55" s="10">
        <v>68445600</v>
      </c>
      <c r="J55" s="22">
        <f t="shared" si="0"/>
        <v>2.1162204875034858E-3</v>
      </c>
      <c r="K55" s="20">
        <f t="shared" si="1"/>
        <v>5.4599919999999997</v>
      </c>
      <c r="L55" s="19">
        <f t="shared" si="2"/>
        <v>0.34999100000001704</v>
      </c>
      <c r="M55" s="20">
        <f t="shared" si="9"/>
        <v>0.8711046633732239</v>
      </c>
      <c r="N55" s="20">
        <f t="shared" si="8"/>
        <v>0.77401946448144443</v>
      </c>
      <c r="O55" s="22">
        <f t="shared" si="10"/>
        <v>1.1254299192034167</v>
      </c>
      <c r="P55" s="22">
        <f t="shared" si="4"/>
        <v>52.950695246880372</v>
      </c>
      <c r="Q55" s="18" t="str">
        <f t="shared" si="5"/>
        <v/>
      </c>
      <c r="R55" s="22">
        <f t="shared" si="3"/>
        <v>253277200</v>
      </c>
      <c r="S55" s="17">
        <f>30</f>
        <v>30</v>
      </c>
      <c r="T55" s="17">
        <f>70</f>
        <v>70</v>
      </c>
    </row>
    <row r="56" spans="2:20" ht="17" thickBot="1">
      <c r="B56" s="8">
        <v>45030</v>
      </c>
      <c r="C56" s="9">
        <v>164.58999600000001</v>
      </c>
      <c r="D56" s="9">
        <v>166.320007</v>
      </c>
      <c r="E56" s="9">
        <v>163.820007</v>
      </c>
      <c r="F56" s="9">
        <v>165.21000699999999</v>
      </c>
      <c r="G56" s="9">
        <v>164.542542</v>
      </c>
      <c r="H56" s="10">
        <v>49386500</v>
      </c>
      <c r="J56" s="22">
        <f t="shared" si="0"/>
        <v>-1.2098414140483528E-4</v>
      </c>
      <c r="K56" s="20">
        <f t="shared" si="1"/>
        <v>0</v>
      </c>
      <c r="L56" s="19">
        <f t="shared" si="2"/>
        <v>0</v>
      </c>
      <c r="M56" s="20">
        <f t="shared" si="9"/>
        <v>1.1988823302751364</v>
      </c>
      <c r="N56" s="20">
        <f t="shared" si="8"/>
        <v>0.718732359875627</v>
      </c>
      <c r="O56" s="22">
        <f t="shared" si="10"/>
        <v>1.6680511372586548</v>
      </c>
      <c r="P56" s="22">
        <f t="shared" si="4"/>
        <v>62.519459015037057</v>
      </c>
      <c r="Q56" s="18" t="str">
        <f t="shared" si="5"/>
        <v/>
      </c>
      <c r="R56" s="22">
        <f t="shared" si="3"/>
        <v>294793400</v>
      </c>
      <c r="S56" s="17">
        <f>30</f>
        <v>30</v>
      </c>
      <c r="T56" s="17">
        <f>70</f>
        <v>70</v>
      </c>
    </row>
    <row r="57" spans="2:20" ht="17" thickBot="1">
      <c r="B57" s="8">
        <v>45033</v>
      </c>
      <c r="C57" s="9">
        <v>165.08999600000001</v>
      </c>
      <c r="D57" s="9">
        <v>165.38999899999999</v>
      </c>
      <c r="E57" s="9">
        <v>164.029999</v>
      </c>
      <c r="F57" s="9">
        <v>165.229996</v>
      </c>
      <c r="G57" s="9">
        <v>164.562454</v>
      </c>
      <c r="H57" s="10">
        <v>41516200</v>
      </c>
      <c r="J57" s="22">
        <f t="shared" si="0"/>
        <v>-7.4767005587875234E-3</v>
      </c>
      <c r="K57" s="20">
        <f t="shared" si="1"/>
        <v>1.9989000000009582E-2</v>
      </c>
      <c r="L57" s="19">
        <f t="shared" si="2"/>
        <v>0</v>
      </c>
      <c r="M57" s="20">
        <f t="shared" si="9"/>
        <v>1.1132478781126267</v>
      </c>
      <c r="N57" s="20">
        <f t="shared" si="8"/>
        <v>0.69239369131308337</v>
      </c>
      <c r="O57" s="22">
        <f t="shared" si="10"/>
        <v>1.607824987546346</v>
      </c>
      <c r="P57" s="22">
        <f t="shared" si="4"/>
        <v>61.653868462205303</v>
      </c>
      <c r="Q57" s="18" t="str">
        <f t="shared" si="5"/>
        <v/>
      </c>
      <c r="R57" s="22">
        <f t="shared" si="3"/>
        <v>344716400</v>
      </c>
      <c r="S57" s="17">
        <f>30</f>
        <v>30</v>
      </c>
      <c r="T57" s="17">
        <f>70</f>
        <v>70</v>
      </c>
    </row>
    <row r="58" spans="2:20" ht="17" thickBot="1">
      <c r="B58" s="8">
        <v>45034</v>
      </c>
      <c r="C58" s="9">
        <v>166.10000600000001</v>
      </c>
      <c r="D58" s="9">
        <v>167.41000399999999</v>
      </c>
      <c r="E58" s="9">
        <v>165.64999399999999</v>
      </c>
      <c r="F58" s="9">
        <v>166.470001</v>
      </c>
      <c r="G58" s="9">
        <v>165.79745500000001</v>
      </c>
      <c r="H58" s="10">
        <v>49923000</v>
      </c>
      <c r="J58" s="22">
        <f t="shared" si="0"/>
        <v>-6.9440804577746871E-3</v>
      </c>
      <c r="K58" s="20">
        <f t="shared" si="1"/>
        <v>1.2400049999999965</v>
      </c>
      <c r="L58" s="19">
        <f t="shared" si="2"/>
        <v>0</v>
      </c>
      <c r="M58" s="20">
        <f t="shared" si="9"/>
        <v>1.0351579582474397</v>
      </c>
      <c r="N58" s="20">
        <f t="shared" si="8"/>
        <v>0.64293699907643453</v>
      </c>
      <c r="O58" s="22">
        <f t="shared" si="10"/>
        <v>1.6100457116862497</v>
      </c>
      <c r="P58" s="22">
        <f t="shared" si="4"/>
        <v>61.686494779666575</v>
      </c>
      <c r="Q58" s="18" t="str">
        <f t="shared" si="5"/>
        <v/>
      </c>
      <c r="R58" s="22">
        <f t="shared" si="3"/>
        <v>392436600</v>
      </c>
      <c r="S58" s="17">
        <f>30</f>
        <v>30</v>
      </c>
      <c r="T58" s="17">
        <f>70</f>
        <v>70</v>
      </c>
    </row>
    <row r="59" spans="2:20" ht="17" thickBot="1">
      <c r="B59" s="8">
        <v>45035</v>
      </c>
      <c r="C59" s="9">
        <v>165.800003</v>
      </c>
      <c r="D59" s="9">
        <v>168.16000399999999</v>
      </c>
      <c r="E59" s="9">
        <v>165.53999300000001</v>
      </c>
      <c r="F59" s="9">
        <v>167.63000500000001</v>
      </c>
      <c r="G59" s="9">
        <v>166.95275899999999</v>
      </c>
      <c r="H59" s="10">
        <v>47720200</v>
      </c>
      <c r="J59" s="22">
        <f t="shared" si="0"/>
        <v>5.8634307206350362E-3</v>
      </c>
      <c r="K59" s="20">
        <f t="shared" si="1"/>
        <v>1.1600040000000149</v>
      </c>
      <c r="L59" s="19">
        <f t="shared" si="2"/>
        <v>0.98001100000001884</v>
      </c>
      <c r="M59" s="20">
        <f t="shared" si="9"/>
        <v>1.0497898898011937</v>
      </c>
      <c r="N59" s="20">
        <f t="shared" si="8"/>
        <v>0.59701292771383208</v>
      </c>
      <c r="O59" s="22">
        <f t="shared" si="10"/>
        <v>1.7584039491761099</v>
      </c>
      <c r="P59" s="22">
        <f t="shared" si="4"/>
        <v>63.747151670853583</v>
      </c>
      <c r="Q59" s="18" t="str">
        <f t="shared" si="5"/>
        <v/>
      </c>
      <c r="R59" s="22">
        <f t="shared" si="3"/>
        <v>339980200</v>
      </c>
      <c r="S59" s="17">
        <f>30</f>
        <v>30</v>
      </c>
      <c r="T59" s="17">
        <f>70</f>
        <v>70</v>
      </c>
    </row>
    <row r="60" spans="2:20" ht="17" thickBot="1">
      <c r="B60" s="8">
        <v>45036</v>
      </c>
      <c r="C60" s="9">
        <v>166.08999600000001</v>
      </c>
      <c r="D60" s="9">
        <v>167.86999499999999</v>
      </c>
      <c r="E60" s="9">
        <v>165.55999800000001</v>
      </c>
      <c r="F60" s="9">
        <v>166.64999399999999</v>
      </c>
      <c r="G60" s="9">
        <v>165.97671500000001</v>
      </c>
      <c r="H60" s="10">
        <v>52456400</v>
      </c>
      <c r="J60" s="22">
        <f t="shared" si="0"/>
        <v>9.8290658344646654E-3</v>
      </c>
      <c r="K60" s="20">
        <f t="shared" si="1"/>
        <v>0</v>
      </c>
      <c r="L60" s="19">
        <f t="shared" si="2"/>
        <v>1.6299899999999923</v>
      </c>
      <c r="M60" s="20">
        <f t="shared" si="9"/>
        <v>1.0576623262439666</v>
      </c>
      <c r="N60" s="20">
        <f t="shared" si="8"/>
        <v>0.55436914716284413</v>
      </c>
      <c r="O60" s="22">
        <f t="shared" si="10"/>
        <v>1.907866503135828</v>
      </c>
      <c r="P60" s="22">
        <f t="shared" si="4"/>
        <v>65.610525829792891</v>
      </c>
      <c r="Q60" s="18" t="str">
        <f t="shared" si="5"/>
        <v/>
      </c>
      <c r="R60" s="22">
        <f t="shared" si="3"/>
        <v>281642900</v>
      </c>
      <c r="S60" s="17">
        <f>30</f>
        <v>30</v>
      </c>
      <c r="T60" s="17">
        <f>70</f>
        <v>70</v>
      </c>
    </row>
    <row r="61" spans="2:20" ht="17" thickBot="1">
      <c r="B61" s="8">
        <v>45037</v>
      </c>
      <c r="C61" s="9">
        <v>165.050003</v>
      </c>
      <c r="D61" s="9">
        <v>166.449997</v>
      </c>
      <c r="E61" s="9">
        <v>164.490005</v>
      </c>
      <c r="F61" s="9">
        <v>165.020004</v>
      </c>
      <c r="G61" s="9">
        <v>164.353317</v>
      </c>
      <c r="H61" s="10">
        <v>58337300</v>
      </c>
      <c r="J61" s="22">
        <f t="shared" si="0"/>
        <v>-1.8767857445887953E-3</v>
      </c>
      <c r="K61" s="20">
        <f t="shared" si="1"/>
        <v>0</v>
      </c>
      <c r="L61" s="19">
        <f t="shared" si="2"/>
        <v>0</v>
      </c>
      <c r="M61" s="20">
        <f t="shared" si="9"/>
        <v>0.98211501722654049</v>
      </c>
      <c r="N61" s="20">
        <f t="shared" si="8"/>
        <v>0.58477213665121375</v>
      </c>
      <c r="O61" s="22">
        <f t="shared" si="10"/>
        <v>1.6794832647991249</v>
      </c>
      <c r="P61" s="22">
        <f t="shared" si="4"/>
        <v>62.679371312477009</v>
      </c>
      <c r="Q61" s="18" t="str">
        <f t="shared" si="5"/>
        <v/>
      </c>
      <c r="R61" s="22">
        <f t="shared" si="3"/>
        <v>323592500</v>
      </c>
      <c r="S61" s="17">
        <f>30</f>
        <v>30</v>
      </c>
      <c r="T61" s="17">
        <f>70</f>
        <v>70</v>
      </c>
    </row>
    <row r="62" spans="2:20" ht="17" thickBot="1">
      <c r="B62" s="8">
        <v>45040</v>
      </c>
      <c r="C62" s="9">
        <v>165</v>
      </c>
      <c r="D62" s="9">
        <v>165.60000600000001</v>
      </c>
      <c r="E62" s="9">
        <v>163.88999899999999</v>
      </c>
      <c r="F62" s="9">
        <v>165.33000200000001</v>
      </c>
      <c r="G62" s="9">
        <v>164.662048</v>
      </c>
      <c r="H62" s="10">
        <v>41949600</v>
      </c>
      <c r="J62" s="22">
        <f t="shared" si="0"/>
        <v>9.4804597739982545E-3</v>
      </c>
      <c r="K62" s="20">
        <f t="shared" si="1"/>
        <v>0.30999800000000732</v>
      </c>
      <c r="L62" s="19">
        <f t="shared" si="2"/>
        <v>1.5599980000000073</v>
      </c>
      <c r="M62" s="20">
        <f t="shared" si="9"/>
        <v>0.91196394456750185</v>
      </c>
      <c r="N62" s="20">
        <f t="shared" si="8"/>
        <v>0.65943055546184071</v>
      </c>
      <c r="O62" s="22">
        <f t="shared" si="10"/>
        <v>1.3829567602138122</v>
      </c>
      <c r="P62" s="22">
        <f t="shared" si="4"/>
        <v>58.035327510085644</v>
      </c>
      <c r="Q62" s="18" t="str">
        <f t="shared" si="5"/>
        <v/>
      </c>
      <c r="R62" s="22">
        <f t="shared" si="3"/>
        <v>274878400</v>
      </c>
      <c r="S62" s="17">
        <f>30</f>
        <v>30</v>
      </c>
      <c r="T62" s="17">
        <f>70</f>
        <v>70</v>
      </c>
    </row>
    <row r="63" spans="2:20" ht="17" thickBot="1">
      <c r="B63" s="8">
        <v>45041</v>
      </c>
      <c r="C63" s="9">
        <v>165.19000199999999</v>
      </c>
      <c r="D63" s="9">
        <v>166.30999800000001</v>
      </c>
      <c r="E63" s="9">
        <v>163.729996</v>
      </c>
      <c r="F63" s="9">
        <v>163.770004</v>
      </c>
      <c r="G63" s="9">
        <v>163.10835299999999</v>
      </c>
      <c r="H63" s="10">
        <v>48714100</v>
      </c>
      <c r="J63" s="22">
        <f t="shared" si="0"/>
        <v>6.1118065726433661E-5</v>
      </c>
      <c r="K63" s="20">
        <f t="shared" si="1"/>
        <v>0</v>
      </c>
      <c r="L63" s="19">
        <f t="shared" si="2"/>
        <v>1.0008999999996604E-2</v>
      </c>
      <c r="M63" s="20">
        <f t="shared" si="9"/>
        <v>0.86896637709839519</v>
      </c>
      <c r="N63" s="20">
        <f t="shared" si="8"/>
        <v>0.61232837292885212</v>
      </c>
      <c r="O63" s="22">
        <f t="shared" si="10"/>
        <v>1.4191182631992172</v>
      </c>
      <c r="P63" s="22">
        <f t="shared" si="4"/>
        <v>58.662624510240867</v>
      </c>
      <c r="Q63" s="18" t="str">
        <f t="shared" si="5"/>
        <v/>
      </c>
      <c r="R63" s="22">
        <f t="shared" si="3"/>
        <v>229379600</v>
      </c>
      <c r="S63" s="17">
        <f>30</f>
        <v>30</v>
      </c>
      <c r="T63" s="17">
        <f>70</f>
        <v>70</v>
      </c>
    </row>
    <row r="64" spans="2:20" ht="17" thickBot="1">
      <c r="B64" s="8">
        <v>45042</v>
      </c>
      <c r="C64" s="9">
        <v>163.05999800000001</v>
      </c>
      <c r="D64" s="9">
        <v>165.279999</v>
      </c>
      <c r="E64" s="9">
        <v>162.800003</v>
      </c>
      <c r="F64" s="9">
        <v>163.759995</v>
      </c>
      <c r="G64" s="9">
        <v>163.098389</v>
      </c>
      <c r="H64" s="10">
        <v>45498800</v>
      </c>
      <c r="J64" s="22">
        <f t="shared" si="0"/>
        <v>-2.799959539897413E-2</v>
      </c>
      <c r="K64" s="20">
        <f t="shared" si="1"/>
        <v>0</v>
      </c>
      <c r="L64" s="19">
        <f t="shared" si="2"/>
        <v>0</v>
      </c>
      <c r="M64" s="20">
        <f t="shared" si="9"/>
        <v>0.80689735016279562</v>
      </c>
      <c r="N64" s="20">
        <f t="shared" si="8"/>
        <v>0.68001906057679185</v>
      </c>
      <c r="O64" s="22">
        <f t="shared" si="10"/>
        <v>1.1865804900797716</v>
      </c>
      <c r="P64" s="22">
        <f t="shared" si="4"/>
        <v>54.266490324190279</v>
      </c>
      <c r="Q64" s="18" t="str">
        <f t="shared" si="5"/>
        <v/>
      </c>
      <c r="R64" s="22">
        <f t="shared" si="3"/>
        <v>294281900</v>
      </c>
      <c r="S64" s="17">
        <f>30</f>
        <v>30</v>
      </c>
      <c r="T64" s="17">
        <f>70</f>
        <v>70</v>
      </c>
    </row>
    <row r="65" spans="2:20" ht="17" thickBot="1">
      <c r="B65" s="8">
        <v>45043</v>
      </c>
      <c r="C65" s="9">
        <v>165.19000199999999</v>
      </c>
      <c r="D65" s="9">
        <v>168.55999800000001</v>
      </c>
      <c r="E65" s="9">
        <v>165.19000199999999</v>
      </c>
      <c r="F65" s="9">
        <v>168.41000399999999</v>
      </c>
      <c r="G65" s="9">
        <v>167.729614</v>
      </c>
      <c r="H65" s="10">
        <v>64902300</v>
      </c>
      <c r="J65" s="22">
        <f t="shared" si="0"/>
        <v>-7.5127627827794629E-3</v>
      </c>
      <c r="K65" s="20">
        <f t="shared" si="1"/>
        <v>4.650008999999983</v>
      </c>
      <c r="L65" s="19">
        <f t="shared" si="2"/>
        <v>0</v>
      </c>
      <c r="M65" s="20">
        <f t="shared" si="9"/>
        <v>0.74926182515116735</v>
      </c>
      <c r="N65" s="20">
        <f t="shared" si="8"/>
        <v>0.63216119910702073</v>
      </c>
      <c r="O65" s="22">
        <f t="shared" si="10"/>
        <v>1.1852385534094165</v>
      </c>
      <c r="P65" s="22">
        <f t="shared" si="4"/>
        <v>54.238405759417127</v>
      </c>
      <c r="Q65" s="18" t="str">
        <f t="shared" si="5"/>
        <v/>
      </c>
      <c r="R65" s="22">
        <f t="shared" si="3"/>
        <v>349491100</v>
      </c>
      <c r="S65" s="17">
        <f>30</f>
        <v>30</v>
      </c>
      <c r="T65" s="17">
        <f>70</f>
        <v>70</v>
      </c>
    </row>
    <row r="66" spans="2:20" ht="17" thickBot="1">
      <c r="B66" s="8">
        <v>45044</v>
      </c>
      <c r="C66" s="9">
        <v>168.490005</v>
      </c>
      <c r="D66" s="9">
        <v>169.85000600000001</v>
      </c>
      <c r="E66" s="9">
        <v>167.88000500000001</v>
      </c>
      <c r="F66" s="9">
        <v>169.679993</v>
      </c>
      <c r="G66" s="9">
        <v>168.99447599999999</v>
      </c>
      <c r="H66" s="10">
        <v>55209200</v>
      </c>
      <c r="J66" s="22">
        <f t="shared" si="0"/>
        <v>5.3053323328806803E-4</v>
      </c>
      <c r="K66" s="20">
        <f t="shared" si="1"/>
        <v>1.2699890000000096</v>
      </c>
      <c r="L66" s="19">
        <f t="shared" si="2"/>
        <v>8.9996999999982563E-2</v>
      </c>
      <c r="M66" s="20">
        <f t="shared" si="9"/>
        <v>1.0278866233546542</v>
      </c>
      <c r="N66" s="20">
        <f t="shared" si="8"/>
        <v>0.58700682774223356</v>
      </c>
      <c r="O66" s="22">
        <f t="shared" si="10"/>
        <v>1.751064169573884</v>
      </c>
      <c r="P66" s="22">
        <f t="shared" si="4"/>
        <v>63.650429856934551</v>
      </c>
      <c r="Q66" s="18" t="str">
        <f t="shared" si="5"/>
        <v/>
      </c>
      <c r="R66" s="22">
        <f t="shared" si="3"/>
        <v>297018200</v>
      </c>
      <c r="S66" s="17">
        <f>30</f>
        <v>30</v>
      </c>
      <c r="T66" s="17">
        <f>70</f>
        <v>70</v>
      </c>
    </row>
    <row r="67" spans="2:20" ht="17" thickBot="1">
      <c r="B67" s="8">
        <v>45047</v>
      </c>
      <c r="C67" s="9">
        <v>169.279999</v>
      </c>
      <c r="D67" s="9">
        <v>170.449997</v>
      </c>
      <c r="E67" s="9">
        <v>168.63999899999999</v>
      </c>
      <c r="F67" s="9">
        <v>169.58999600000001</v>
      </c>
      <c r="G67" s="9">
        <v>168.90484599999999</v>
      </c>
      <c r="H67" s="10">
        <v>52472900</v>
      </c>
      <c r="J67" s="22">
        <f t="shared" si="0"/>
        <v>6.2106669579733414E-3</v>
      </c>
      <c r="K67" s="20">
        <f t="shared" si="1"/>
        <v>0</v>
      </c>
      <c r="L67" s="19">
        <f t="shared" si="2"/>
        <v>1.0500030000000038</v>
      </c>
      <c r="M67" s="20">
        <f t="shared" si="9"/>
        <v>1.0451796502578938</v>
      </c>
      <c r="N67" s="20">
        <f t="shared" si="8"/>
        <v>0.54507776861778834</v>
      </c>
      <c r="O67" s="22">
        <f t="shared" si="10"/>
        <v>1.9174872108768388</v>
      </c>
      <c r="P67" s="22">
        <f t="shared" si="4"/>
        <v>65.72392858238257</v>
      </c>
      <c r="Q67" s="18" t="str">
        <f t="shared" si="5"/>
        <v/>
      </c>
      <c r="R67" s="22">
        <f t="shared" si="3"/>
        <v>248592500</v>
      </c>
      <c r="S67" s="17">
        <f>30</f>
        <v>30</v>
      </c>
      <c r="T67" s="17">
        <f>70</f>
        <v>70</v>
      </c>
    </row>
    <row r="68" spans="2:20" ht="17" thickBot="1">
      <c r="B68" s="8">
        <v>45048</v>
      </c>
      <c r="C68" s="9">
        <v>170.08999600000001</v>
      </c>
      <c r="D68" s="9">
        <v>170.35000600000001</v>
      </c>
      <c r="E68" s="9">
        <v>167.53999300000001</v>
      </c>
      <c r="F68" s="9">
        <v>168.53999300000001</v>
      </c>
      <c r="G68" s="9">
        <v>167.85908499999999</v>
      </c>
      <c r="H68" s="10">
        <v>48425700</v>
      </c>
      <c r="J68" s="22">
        <f t="shared" si="0"/>
        <v>6.4882874866215882E-3</v>
      </c>
      <c r="K68" s="20">
        <f t="shared" si="1"/>
        <v>0</v>
      </c>
      <c r="L68" s="19">
        <f t="shared" si="2"/>
        <v>1.0899960000000135</v>
      </c>
      <c r="M68" s="20">
        <f t="shared" si="9"/>
        <v>0.97052396095375848</v>
      </c>
      <c r="N68" s="20">
        <f t="shared" si="8"/>
        <v>0.51257199943080223</v>
      </c>
      <c r="O68" s="22">
        <f t="shared" si="10"/>
        <v>1.8934392866397305</v>
      </c>
      <c r="P68" s="22">
        <f t="shared" si="4"/>
        <v>65.439053633596686</v>
      </c>
      <c r="Q68" s="18" t="str">
        <f t="shared" si="5"/>
        <v/>
      </c>
      <c r="R68" s="22">
        <f t="shared" si="3"/>
        <v>183456500</v>
      </c>
      <c r="S68" s="17">
        <f>30</f>
        <v>30</v>
      </c>
      <c r="T68" s="17">
        <f>70</f>
        <v>70</v>
      </c>
    </row>
    <row r="69" spans="2:20" ht="17" thickBot="1">
      <c r="B69" s="8">
        <v>45049</v>
      </c>
      <c r="C69" s="9">
        <v>169.5</v>
      </c>
      <c r="D69" s="9">
        <v>170.91999799999999</v>
      </c>
      <c r="E69" s="9">
        <v>167.16000399999999</v>
      </c>
      <c r="F69" s="9">
        <v>167.449997</v>
      </c>
      <c r="G69" s="9">
        <v>166.773483</v>
      </c>
      <c r="H69" s="10">
        <v>65136000</v>
      </c>
      <c r="J69" s="22">
        <f t="shared" si="0"/>
        <v>9.9628962951328424E-3</v>
      </c>
      <c r="K69" s="20">
        <f t="shared" si="1"/>
        <v>0</v>
      </c>
      <c r="L69" s="19">
        <f t="shared" si="2"/>
        <v>1.6600039999999865</v>
      </c>
      <c r="M69" s="20">
        <f t="shared" si="9"/>
        <v>0.9012008208856328</v>
      </c>
      <c r="N69" s="20">
        <f t="shared" si="8"/>
        <v>0.55095992804288807</v>
      </c>
      <c r="O69" s="22">
        <f t="shared" si="10"/>
        <v>1.6356921347925708</v>
      </c>
      <c r="P69" s="22">
        <f t="shared" si="4"/>
        <v>62.059301737124159</v>
      </c>
      <c r="Q69" s="18" t="str">
        <f t="shared" si="5"/>
        <v/>
      </c>
      <c r="R69" s="22">
        <f t="shared" si="3"/>
        <v>102221100</v>
      </c>
      <c r="S69" s="17">
        <f>30</f>
        <v>30</v>
      </c>
      <c r="T69" s="17">
        <f>70</f>
        <v>70</v>
      </c>
    </row>
    <row r="70" spans="2:20" ht="17" thickBot="1">
      <c r="B70" s="8">
        <v>45050</v>
      </c>
      <c r="C70" s="9">
        <v>164.88999899999999</v>
      </c>
      <c r="D70" s="9">
        <v>167.03999300000001</v>
      </c>
      <c r="E70" s="9">
        <v>164.30999800000001</v>
      </c>
      <c r="F70" s="9">
        <v>165.78999300000001</v>
      </c>
      <c r="G70" s="9">
        <v>165.120193</v>
      </c>
      <c r="H70" s="10">
        <v>81235400</v>
      </c>
      <c r="J70" s="22">
        <f t="shared" si="0"/>
        <v>-4.5859131533054702E-2</v>
      </c>
      <c r="K70" s="20">
        <f t="shared" si="1"/>
        <v>0</v>
      </c>
      <c r="L70" s="19">
        <f t="shared" si="2"/>
        <v>0</v>
      </c>
      <c r="M70" s="20">
        <f t="shared" si="9"/>
        <v>0.83682933367951617</v>
      </c>
      <c r="N70" s="20">
        <f t="shared" si="8"/>
        <v>0.58946250461125416</v>
      </c>
      <c r="O70" s="22">
        <f t="shared" si="10"/>
        <v>1.4196481152459366</v>
      </c>
      <c r="P70" s="22">
        <f t="shared" si="4"/>
        <v>58.67167652605724</v>
      </c>
      <c r="Q70" s="18" t="str">
        <f t="shared" si="5"/>
        <v/>
      </c>
      <c r="R70" s="22">
        <f t="shared" si="3"/>
        <v>215537500</v>
      </c>
      <c r="S70" s="17">
        <f>30</f>
        <v>30</v>
      </c>
      <c r="T70" s="17">
        <f>70</f>
        <v>70</v>
      </c>
    </row>
    <row r="71" spans="2:20" ht="17" thickBot="1">
      <c r="B71" s="8">
        <v>45051</v>
      </c>
      <c r="C71" s="9">
        <v>170.979996</v>
      </c>
      <c r="D71" s="9">
        <v>174.300003</v>
      </c>
      <c r="E71" s="9">
        <v>170.759995</v>
      </c>
      <c r="F71" s="9">
        <v>173.570007</v>
      </c>
      <c r="G71" s="9">
        <v>172.868774</v>
      </c>
      <c r="H71" s="10">
        <v>113316400</v>
      </c>
      <c r="J71" s="22">
        <f t="shared" si="0"/>
        <v>4.034171754255301E-4</v>
      </c>
      <c r="K71" s="20">
        <f t="shared" si="1"/>
        <v>7.7800139999999942</v>
      </c>
      <c r="L71" s="19">
        <f t="shared" si="2"/>
        <v>7.0007000000003927E-2</v>
      </c>
      <c r="M71" s="20">
        <f t="shared" si="9"/>
        <v>0.77705580984526501</v>
      </c>
      <c r="N71" s="20">
        <f t="shared" si="8"/>
        <v>0.66592975428187784</v>
      </c>
      <c r="O71" s="22">
        <f t="shared" si="10"/>
        <v>1.1668735401126846</v>
      </c>
      <c r="P71" s="22">
        <f t="shared" si="4"/>
        <v>53.850560197066386</v>
      </c>
      <c r="Q71" s="18" t="str">
        <f t="shared" si="5"/>
        <v/>
      </c>
      <c r="R71" s="22">
        <f t="shared" si="3"/>
        <v>159574700</v>
      </c>
      <c r="S71" s="17">
        <f>30</f>
        <v>30</v>
      </c>
      <c r="T71" s="17">
        <f>70</f>
        <v>70</v>
      </c>
    </row>
    <row r="72" spans="2:20" ht="17" thickBot="1">
      <c r="B72" s="8">
        <v>45054</v>
      </c>
      <c r="C72" s="9">
        <v>172.479996</v>
      </c>
      <c r="D72" s="9">
        <v>173.85000600000001</v>
      </c>
      <c r="E72" s="9">
        <v>172.11000100000001</v>
      </c>
      <c r="F72" s="9">
        <v>173.5</v>
      </c>
      <c r="G72" s="9">
        <v>172.79904199999999</v>
      </c>
      <c r="H72" s="10">
        <v>55962800</v>
      </c>
      <c r="J72" s="22">
        <f t="shared" ref="J72:J135" si="11">LN(F72/F73)</f>
        <v>1.0021203451026734E-2</v>
      </c>
      <c r="K72" s="20">
        <f t="shared" ref="K72:K135" si="12">IF(F71-F72&lt;0, ABS(F71-F72), 0)</f>
        <v>0</v>
      </c>
      <c r="L72" s="19">
        <f t="shared" ref="L72:L135" si="13">IF(F72-F73&gt;0,F72-F73,0)</f>
        <v>1.7299959999999999</v>
      </c>
      <c r="M72" s="20">
        <f t="shared" si="9"/>
        <v>1.2772671091420313</v>
      </c>
      <c r="N72" s="20">
        <f t="shared" si="8"/>
        <v>0.61836334326174369</v>
      </c>
      <c r="O72" s="22">
        <f t="shared" si="10"/>
        <v>2.0655608438959225</v>
      </c>
      <c r="P72" s="22">
        <f t="shared" si="4"/>
        <v>67.379541593794229</v>
      </c>
      <c r="Q72" s="18" t="str">
        <f t="shared" si="5"/>
        <v/>
      </c>
      <c r="R72" s="22">
        <f t="shared" ref="R72:R135" si="14">R71+IF(F73&gt;F72,H73,(IF(F73&lt;F72,-H73,0)))</f>
        <v>114247800</v>
      </c>
      <c r="S72" s="17">
        <f>30</f>
        <v>30</v>
      </c>
      <c r="T72" s="17">
        <f>70</f>
        <v>70</v>
      </c>
    </row>
    <row r="73" spans="2:20" ht="17" thickBot="1">
      <c r="B73" s="8">
        <v>45055</v>
      </c>
      <c r="C73" s="9">
        <v>173.050003</v>
      </c>
      <c r="D73" s="9">
        <v>173.53999300000001</v>
      </c>
      <c r="E73" s="9">
        <v>171.60000600000001</v>
      </c>
      <c r="F73" s="9">
        <v>171.770004</v>
      </c>
      <c r="G73" s="9">
        <v>171.07603499999999</v>
      </c>
      <c r="H73" s="10">
        <v>45326900</v>
      </c>
      <c r="J73" s="22">
        <f t="shared" si="11"/>
        <v>-1.0366953470870211E-2</v>
      </c>
      <c r="K73" s="20">
        <f t="shared" si="12"/>
        <v>0</v>
      </c>
      <c r="L73" s="19">
        <f t="shared" si="13"/>
        <v>0</v>
      </c>
      <c r="M73" s="20">
        <f t="shared" si="9"/>
        <v>1.1860337442033146</v>
      </c>
      <c r="N73" s="20">
        <f t="shared" si="8"/>
        <v>0.5791950330287623</v>
      </c>
      <c r="O73" s="22">
        <f t="shared" si="10"/>
        <v>2.0477277541577559</v>
      </c>
      <c r="P73" s="22">
        <f t="shared" si="4"/>
        <v>67.188670358243613</v>
      </c>
      <c r="Q73" s="18" t="str">
        <f t="shared" si="5"/>
        <v/>
      </c>
      <c r="R73" s="22">
        <f t="shared" si="14"/>
        <v>167972300</v>
      </c>
      <c r="S73" s="17">
        <f>30</f>
        <v>30</v>
      </c>
      <c r="T73" s="17">
        <f>70</f>
        <v>70</v>
      </c>
    </row>
    <row r="74" spans="2:20" ht="17" thickBot="1">
      <c r="B74" s="8">
        <v>45056</v>
      </c>
      <c r="C74" s="9">
        <v>173.020004</v>
      </c>
      <c r="D74" s="9">
        <v>174.029999</v>
      </c>
      <c r="E74" s="9">
        <v>171.89999399999999</v>
      </c>
      <c r="F74" s="9">
        <v>173.55999800000001</v>
      </c>
      <c r="G74" s="9">
        <v>172.85881000000001</v>
      </c>
      <c r="H74" s="10">
        <v>53724500</v>
      </c>
      <c r="J74" s="22">
        <f t="shared" si="11"/>
        <v>-1.0941350381441209E-3</v>
      </c>
      <c r="K74" s="20">
        <f t="shared" si="12"/>
        <v>1.7899940000000072</v>
      </c>
      <c r="L74" s="19">
        <f t="shared" si="13"/>
        <v>0</v>
      </c>
      <c r="M74" s="20">
        <f t="shared" si="9"/>
        <v>1.1013170481887922</v>
      </c>
      <c r="N74" s="20">
        <f t="shared" si="8"/>
        <v>0.66139510209813646</v>
      </c>
      <c r="O74" s="22">
        <f t="shared" si="10"/>
        <v>1.665142431044766</v>
      </c>
      <c r="P74" s="22">
        <f t="shared" si="4"/>
        <v>62.47855317781314</v>
      </c>
      <c r="Q74" s="18" t="str">
        <f t="shared" si="5"/>
        <v/>
      </c>
      <c r="R74" s="22">
        <f t="shared" si="14"/>
        <v>217487000</v>
      </c>
      <c r="S74" s="17">
        <f>30</f>
        <v>30</v>
      </c>
      <c r="T74" s="17">
        <f>70</f>
        <v>70</v>
      </c>
    </row>
    <row r="75" spans="2:20" ht="17" thickBot="1">
      <c r="B75" s="8">
        <v>45057</v>
      </c>
      <c r="C75" s="9">
        <v>173.85000600000001</v>
      </c>
      <c r="D75" s="9">
        <v>174.58999600000001</v>
      </c>
      <c r="E75" s="9">
        <v>172.16999799999999</v>
      </c>
      <c r="F75" s="9">
        <v>173.75</v>
      </c>
      <c r="G75" s="9">
        <v>173.04801900000001</v>
      </c>
      <c r="H75" s="10">
        <v>49514700</v>
      </c>
      <c r="J75" s="22">
        <f t="shared" si="11"/>
        <v>6.8144926221650271E-3</v>
      </c>
      <c r="K75" s="20">
        <f t="shared" si="12"/>
        <v>0.19000199999999268</v>
      </c>
      <c r="L75" s="19">
        <f t="shared" si="13"/>
        <v>1.1799929999999961</v>
      </c>
      <c r="M75" s="20">
        <f t="shared" si="9"/>
        <v>1.1505082590324505</v>
      </c>
      <c r="N75" s="20">
        <f t="shared" si="8"/>
        <v>0.61415259480541251</v>
      </c>
      <c r="O75" s="22">
        <f t="shared" si="10"/>
        <v>1.8733263829927744</v>
      </c>
      <c r="P75" s="22">
        <f t="shared" si="4"/>
        <v>65.197131592185201</v>
      </c>
      <c r="Q75" s="18" t="str">
        <f t="shared" si="5"/>
        <v/>
      </c>
      <c r="R75" s="22">
        <f t="shared" si="14"/>
        <v>171989200</v>
      </c>
      <c r="S75" s="17">
        <f>30</f>
        <v>30</v>
      </c>
      <c r="T75" s="17">
        <f>70</f>
        <v>70</v>
      </c>
    </row>
    <row r="76" spans="2:20" ht="17" thickBot="1">
      <c r="B76" s="8">
        <v>45058</v>
      </c>
      <c r="C76" s="9">
        <v>173.61999499999999</v>
      </c>
      <c r="D76" s="9">
        <v>174.05999800000001</v>
      </c>
      <c r="E76" s="9">
        <v>171</v>
      </c>
      <c r="F76" s="9">
        <v>172.570007</v>
      </c>
      <c r="G76" s="9">
        <v>172.110535</v>
      </c>
      <c r="H76" s="10">
        <v>45497800</v>
      </c>
      <c r="J76" s="22">
        <f t="shared" si="11"/>
        <v>2.9015803765528145E-3</v>
      </c>
      <c r="K76" s="20">
        <f t="shared" si="12"/>
        <v>0</v>
      </c>
      <c r="L76" s="19">
        <f t="shared" si="13"/>
        <v>0.5</v>
      </c>
      <c r="M76" s="20">
        <f t="shared" si="9"/>
        <v>1.0819006691015607</v>
      </c>
      <c r="N76" s="20">
        <f t="shared" si="8"/>
        <v>0.57028455231931163</v>
      </c>
      <c r="O76" s="22">
        <f t="shared" si="10"/>
        <v>1.8971242771727523</v>
      </c>
      <c r="P76" s="22">
        <f t="shared" si="4"/>
        <v>65.483013349503921</v>
      </c>
      <c r="Q76" s="18" t="str">
        <f t="shared" si="5"/>
        <v/>
      </c>
      <c r="R76" s="22">
        <f t="shared" si="14"/>
        <v>134722500</v>
      </c>
      <c r="S76" s="17">
        <f>30</f>
        <v>30</v>
      </c>
      <c r="T76" s="17">
        <f>70</f>
        <v>70</v>
      </c>
    </row>
    <row r="77" spans="2:20" ht="17" thickBot="1">
      <c r="B77" s="8">
        <v>45061</v>
      </c>
      <c r="C77" s="9">
        <v>173.16000399999999</v>
      </c>
      <c r="D77" s="9">
        <v>173.21000699999999</v>
      </c>
      <c r="E77" s="9">
        <v>171.470001</v>
      </c>
      <c r="F77" s="9">
        <v>172.070007</v>
      </c>
      <c r="G77" s="9">
        <v>171.61187699999999</v>
      </c>
      <c r="H77" s="10">
        <v>37266700</v>
      </c>
      <c r="J77" s="22">
        <f t="shared" si="11"/>
        <v>0</v>
      </c>
      <c r="K77" s="20">
        <f t="shared" si="12"/>
        <v>0</v>
      </c>
      <c r="L77" s="19">
        <f t="shared" si="13"/>
        <v>0</v>
      </c>
      <c r="M77" s="20">
        <f t="shared" si="9"/>
        <v>1.0046220498800207</v>
      </c>
      <c r="N77" s="20">
        <f t="shared" si="8"/>
        <v>0.61383515572507474</v>
      </c>
      <c r="O77" s="22">
        <f t="shared" si="10"/>
        <v>1.6366316599989135</v>
      </c>
      <c r="P77" s="22">
        <f t="shared" si="4"/>
        <v>62.07282135114724</v>
      </c>
      <c r="Q77" s="18" t="str">
        <f t="shared" si="5"/>
        <v/>
      </c>
      <c r="R77" s="22">
        <f t="shared" si="14"/>
        <v>134722500</v>
      </c>
      <c r="S77" s="17">
        <f>30</f>
        <v>30</v>
      </c>
      <c r="T77" s="17">
        <f>70</f>
        <v>70</v>
      </c>
    </row>
    <row r="78" spans="2:20" ht="17" thickBot="1">
      <c r="B78" s="8">
        <v>45062</v>
      </c>
      <c r="C78" s="9">
        <v>171.990005</v>
      </c>
      <c r="D78" s="9">
        <v>173.13999899999999</v>
      </c>
      <c r="E78" s="9">
        <v>171.800003</v>
      </c>
      <c r="F78" s="9">
        <v>172.070007</v>
      </c>
      <c r="G78" s="9">
        <v>171.61187699999999</v>
      </c>
      <c r="H78" s="10">
        <v>42110300</v>
      </c>
      <c r="J78" s="22">
        <f t="shared" si="11"/>
        <v>-3.5966797318413997E-3</v>
      </c>
      <c r="K78" s="20">
        <f t="shared" si="12"/>
        <v>0</v>
      </c>
      <c r="L78" s="19">
        <f t="shared" si="13"/>
        <v>0</v>
      </c>
      <c r="M78" s="20">
        <f t="shared" si="9"/>
        <v>0.93286333203144778</v>
      </c>
      <c r="N78" s="20">
        <f t="shared" si="8"/>
        <v>0.60570407317328367</v>
      </c>
      <c r="O78" s="22">
        <f t="shared" si="10"/>
        <v>1.5401305247035515</v>
      </c>
      <c r="P78" s="22">
        <f t="shared" si="4"/>
        <v>60.631944292834866</v>
      </c>
      <c r="Q78" s="18" t="str">
        <f t="shared" si="5"/>
        <v/>
      </c>
      <c r="R78" s="22">
        <f t="shared" si="14"/>
        <v>192674100</v>
      </c>
      <c r="S78" s="17">
        <f>30</f>
        <v>30</v>
      </c>
      <c r="T78" s="17">
        <f>70</f>
        <v>70</v>
      </c>
    </row>
    <row r="79" spans="2:20" ht="17" thickBot="1">
      <c r="B79" s="8">
        <v>45063</v>
      </c>
      <c r="C79" s="9">
        <v>171.71000699999999</v>
      </c>
      <c r="D79" s="9">
        <v>172.929993</v>
      </c>
      <c r="E79" s="9">
        <v>170.41999799999999</v>
      </c>
      <c r="F79" s="9">
        <v>172.69000199999999</v>
      </c>
      <c r="G79" s="9">
        <v>172.23022499999999</v>
      </c>
      <c r="H79" s="10">
        <v>57951600</v>
      </c>
      <c r="J79" s="22">
        <f t="shared" si="11"/>
        <v>-1.357357336061007E-2</v>
      </c>
      <c r="K79" s="20">
        <f t="shared" si="12"/>
        <v>0.61999499999998875</v>
      </c>
      <c r="L79" s="19">
        <f t="shared" si="13"/>
        <v>0</v>
      </c>
      <c r="M79" s="20">
        <f t="shared" si="9"/>
        <v>0.86623023688634437</v>
      </c>
      <c r="N79" s="20">
        <f t="shared" si="8"/>
        <v>0.56243949651804914</v>
      </c>
      <c r="O79" s="22">
        <f t="shared" si="10"/>
        <v>1.5401305247035515</v>
      </c>
      <c r="P79" s="22">
        <f t="shared" si="4"/>
        <v>60.631944292834866</v>
      </c>
      <c r="Q79" s="18" t="str">
        <f t="shared" si="5"/>
        <v/>
      </c>
      <c r="R79" s="22">
        <f t="shared" si="14"/>
        <v>258170800</v>
      </c>
      <c r="S79" s="17">
        <f>30</f>
        <v>30</v>
      </c>
      <c r="T79" s="17">
        <f>70</f>
        <v>70</v>
      </c>
    </row>
    <row r="80" spans="2:20" ht="17" thickBot="1">
      <c r="B80" s="8">
        <v>45064</v>
      </c>
      <c r="C80" s="9">
        <v>173</v>
      </c>
      <c r="D80" s="9">
        <v>175.240005</v>
      </c>
      <c r="E80" s="9">
        <v>172.58000200000001</v>
      </c>
      <c r="F80" s="9">
        <v>175.050003</v>
      </c>
      <c r="G80" s="9">
        <v>174.583923</v>
      </c>
      <c r="H80" s="10">
        <v>65496700</v>
      </c>
      <c r="J80" s="22">
        <f t="shared" si="11"/>
        <v>-6.2820023082606842E-4</v>
      </c>
      <c r="K80" s="20">
        <f t="shared" si="12"/>
        <v>2.3600010000000111</v>
      </c>
      <c r="L80" s="19">
        <f t="shared" si="13"/>
        <v>0</v>
      </c>
      <c r="M80" s="20">
        <f t="shared" si="9"/>
        <v>0.84864200568017611</v>
      </c>
      <c r="N80" s="20">
        <f t="shared" si="8"/>
        <v>0.52226524676675989</v>
      </c>
      <c r="O80" s="22">
        <f t="shared" si="10"/>
        <v>1.6249252864017847</v>
      </c>
      <c r="P80" s="22">
        <f t="shared" si="4"/>
        <v>61.903677594923558</v>
      </c>
      <c r="Q80" s="18" t="str">
        <f t="shared" si="5"/>
        <v/>
      </c>
      <c r="R80" s="22">
        <f t="shared" si="14"/>
        <v>313943200</v>
      </c>
      <c r="S80" s="17">
        <f>30</f>
        <v>30</v>
      </c>
      <c r="T80" s="17">
        <f>70</f>
        <v>70</v>
      </c>
    </row>
    <row r="81" spans="2:20" ht="17" thickBot="1">
      <c r="B81" s="8">
        <v>45065</v>
      </c>
      <c r="C81" s="9">
        <v>176.38999899999999</v>
      </c>
      <c r="D81" s="9">
        <v>176.38999899999999</v>
      </c>
      <c r="E81" s="9">
        <v>174.94000199999999</v>
      </c>
      <c r="F81" s="9">
        <v>175.16000399999999</v>
      </c>
      <c r="G81" s="9">
        <v>174.69364899999999</v>
      </c>
      <c r="H81" s="10">
        <v>55772400</v>
      </c>
      <c r="J81" s="22">
        <f t="shared" si="11"/>
        <v>5.4958175726434692E-3</v>
      </c>
      <c r="K81" s="20">
        <f t="shared" si="12"/>
        <v>0.1100009999999827</v>
      </c>
      <c r="L81" s="19">
        <f t="shared" si="13"/>
        <v>0.96000699999999028</v>
      </c>
      <c r="M81" s="20">
        <f t="shared" si="9"/>
        <v>0.95659621956016427</v>
      </c>
      <c r="N81" s="20">
        <f t="shared" si="8"/>
        <v>0.48496058628341993</v>
      </c>
      <c r="O81" s="22">
        <f t="shared" si="10"/>
        <v>1.9725236372118533</v>
      </c>
      <c r="P81" s="22">
        <f t="shared" si="4"/>
        <v>66.358551788070116</v>
      </c>
      <c r="Q81" s="18" t="str">
        <f t="shared" si="5"/>
        <v/>
      </c>
      <c r="R81" s="22">
        <f t="shared" si="14"/>
        <v>270372300</v>
      </c>
      <c r="S81" s="17">
        <f>30</f>
        <v>30</v>
      </c>
      <c r="T81" s="17">
        <f>70</f>
        <v>70</v>
      </c>
    </row>
    <row r="82" spans="2:20" ht="17" thickBot="1">
      <c r="B82" s="8">
        <v>45068</v>
      </c>
      <c r="C82" s="9">
        <v>173.979996</v>
      </c>
      <c r="D82" s="9">
        <v>174.71000699999999</v>
      </c>
      <c r="E82" s="9">
        <v>173.449997</v>
      </c>
      <c r="F82" s="9">
        <v>174.199997</v>
      </c>
      <c r="G82" s="9">
        <v>173.73619099999999</v>
      </c>
      <c r="H82" s="10">
        <v>43570900</v>
      </c>
      <c r="J82" s="22">
        <f t="shared" si="11"/>
        <v>1.5270999205867206E-2</v>
      </c>
      <c r="K82" s="20">
        <f t="shared" si="12"/>
        <v>0</v>
      </c>
      <c r="L82" s="19">
        <f t="shared" si="13"/>
        <v>2.6399989999999889</v>
      </c>
      <c r="M82" s="20">
        <f t="shared" si="9"/>
        <v>0.89612513244872272</v>
      </c>
      <c r="N82" s="20">
        <f t="shared" si="8"/>
        <v>0.45032054440603281</v>
      </c>
      <c r="O82" s="22">
        <f t="shared" si="10"/>
        <v>1.98997168479333</v>
      </c>
      <c r="P82" s="22">
        <f t="shared" si="4"/>
        <v>66.554867222124841</v>
      </c>
      <c r="Q82" s="18" t="str">
        <f t="shared" si="5"/>
        <v/>
      </c>
      <c r="R82" s="22">
        <f t="shared" si="14"/>
        <v>219625000</v>
      </c>
      <c r="S82" s="17">
        <f>30</f>
        <v>30</v>
      </c>
      <c r="T82" s="17">
        <f>70</f>
        <v>70</v>
      </c>
    </row>
    <row r="83" spans="2:20" ht="17" thickBot="1">
      <c r="B83" s="8">
        <v>45069</v>
      </c>
      <c r="C83" s="9">
        <v>173.13000500000001</v>
      </c>
      <c r="D83" s="9">
        <v>173.38000500000001</v>
      </c>
      <c r="E83" s="9">
        <v>171.279999</v>
      </c>
      <c r="F83" s="9">
        <v>171.55999800000001</v>
      </c>
      <c r="G83" s="9">
        <v>171.10322600000001</v>
      </c>
      <c r="H83" s="10">
        <v>50747300</v>
      </c>
      <c r="J83" s="22">
        <f t="shared" si="11"/>
        <v>-1.6307400520816414E-3</v>
      </c>
      <c r="K83" s="20">
        <f t="shared" si="12"/>
        <v>0</v>
      </c>
      <c r="L83" s="19">
        <f t="shared" si="13"/>
        <v>0</v>
      </c>
      <c r="M83" s="20">
        <f t="shared" si="9"/>
        <v>0.83211619441667117</v>
      </c>
      <c r="N83" s="20">
        <f t="shared" si="8"/>
        <v>0.48672671980560123</v>
      </c>
      <c r="O83" s="22">
        <f t="shared" si="10"/>
        <v>1.709616835395884</v>
      </c>
      <c r="P83" s="22">
        <f t="shared" si="4"/>
        <v>63.094412946622519</v>
      </c>
      <c r="Q83" s="18" t="str">
        <f t="shared" si="5"/>
        <v/>
      </c>
      <c r="R83" s="22">
        <f t="shared" si="14"/>
        <v>264768500</v>
      </c>
      <c r="S83" s="17">
        <f>30</f>
        <v>30</v>
      </c>
      <c r="T83" s="17">
        <f>70</f>
        <v>70</v>
      </c>
    </row>
    <row r="84" spans="2:20" ht="17" thickBot="1">
      <c r="B84" s="8">
        <v>45070</v>
      </c>
      <c r="C84" s="9">
        <v>171.08999600000001</v>
      </c>
      <c r="D84" s="9">
        <v>172.41999799999999</v>
      </c>
      <c r="E84" s="9">
        <v>170.520004</v>
      </c>
      <c r="F84" s="9">
        <v>171.83999600000001</v>
      </c>
      <c r="G84" s="9">
        <v>171.38247699999999</v>
      </c>
      <c r="H84" s="10">
        <v>45143500</v>
      </c>
      <c r="J84" s="22">
        <f t="shared" si="11"/>
        <v>-6.670030219258106E-3</v>
      </c>
      <c r="K84" s="20">
        <f t="shared" si="12"/>
        <v>0.27999800000000619</v>
      </c>
      <c r="L84" s="19">
        <f t="shared" si="13"/>
        <v>0</v>
      </c>
      <c r="M84" s="20">
        <f t="shared" si="9"/>
        <v>0.77267932338690903</v>
      </c>
      <c r="N84" s="20">
        <f t="shared" si="8"/>
        <v>0.64053188267662897</v>
      </c>
      <c r="O84" s="22">
        <f t="shared" si="10"/>
        <v>1.2063089196404519</v>
      </c>
      <c r="P84" s="22">
        <f t="shared" si="4"/>
        <v>54.675431391404445</v>
      </c>
      <c r="Q84" s="18" t="str">
        <f t="shared" si="5"/>
        <v/>
      </c>
      <c r="R84" s="22">
        <f t="shared" si="14"/>
        <v>320826800</v>
      </c>
      <c r="S84" s="17">
        <f>30</f>
        <v>30</v>
      </c>
      <c r="T84" s="17">
        <f>70</f>
        <v>70</v>
      </c>
    </row>
    <row r="85" spans="2:20" ht="17" thickBot="1">
      <c r="B85" s="8">
        <v>45071</v>
      </c>
      <c r="C85" s="9">
        <v>172.41000399999999</v>
      </c>
      <c r="D85" s="9">
        <v>173.89999399999999</v>
      </c>
      <c r="E85" s="9">
        <v>171.69000199999999</v>
      </c>
      <c r="F85" s="9">
        <v>172.990005</v>
      </c>
      <c r="G85" s="9">
        <v>172.52941899999999</v>
      </c>
      <c r="H85" s="10">
        <v>56058300</v>
      </c>
      <c r="J85" s="22">
        <f t="shared" si="11"/>
        <v>-1.4006244776847003E-2</v>
      </c>
      <c r="K85" s="20">
        <f t="shared" si="12"/>
        <v>1.150008999999983</v>
      </c>
      <c r="L85" s="19">
        <f t="shared" si="13"/>
        <v>0</v>
      </c>
      <c r="M85" s="20">
        <f t="shared" si="9"/>
        <v>0.73748780028784455</v>
      </c>
      <c r="N85" s="20">
        <f t="shared" si="8"/>
        <v>0.59477960534258401</v>
      </c>
      <c r="O85" s="22">
        <f t="shared" si="10"/>
        <v>1.2399345802434882</v>
      </c>
      <c r="P85" s="22">
        <f t="shared" si="4"/>
        <v>55.355839013329721</v>
      </c>
      <c r="Q85" s="18" t="str">
        <f t="shared" si="5"/>
        <v/>
      </c>
      <c r="R85" s="22">
        <f t="shared" si="14"/>
        <v>375661800</v>
      </c>
      <c r="S85" s="17">
        <f>30</f>
        <v>30</v>
      </c>
      <c r="T85" s="17">
        <f>70</f>
        <v>70</v>
      </c>
    </row>
    <row r="86" spans="2:20" ht="17" thickBot="1">
      <c r="B86" s="8">
        <v>45072</v>
      </c>
      <c r="C86" s="9">
        <v>173.320007</v>
      </c>
      <c r="D86" s="9">
        <v>175.770004</v>
      </c>
      <c r="E86" s="9">
        <v>173.11000100000001</v>
      </c>
      <c r="F86" s="9">
        <v>175.429993</v>
      </c>
      <c r="G86" s="9">
        <v>174.96292099999999</v>
      </c>
      <c r="H86" s="10">
        <v>54835000</v>
      </c>
      <c r="J86" s="22">
        <f t="shared" si="11"/>
        <v>-1.0603166961498522E-2</v>
      </c>
      <c r="K86" s="20">
        <f t="shared" si="12"/>
        <v>2.4399879999999996</v>
      </c>
      <c r="L86" s="19">
        <f t="shared" si="13"/>
        <v>0</v>
      </c>
      <c r="M86" s="20">
        <f t="shared" si="9"/>
        <v>0.76695360026728299</v>
      </c>
      <c r="N86" s="20">
        <f t="shared" si="8"/>
        <v>0.55229534781811374</v>
      </c>
      <c r="O86" s="22">
        <f t="shared" si="10"/>
        <v>1.3886656900102339</v>
      </c>
      <c r="P86" s="22">
        <f t="shared" ref="P86:P149" si="15">100-(100/(1+O86))</f>
        <v>58.135623407572133</v>
      </c>
      <c r="Q86" s="18" t="str">
        <f t="shared" ref="Q86:Q149" si="16">IF(P86&gt;=K$4, "Overbought", IF(P86&lt;=K$3, "Oversold", ""))</f>
        <v/>
      </c>
      <c r="R86" s="22">
        <f t="shared" si="14"/>
        <v>431626200</v>
      </c>
      <c r="S86" s="17">
        <f>30</f>
        <v>30</v>
      </c>
      <c r="T86" s="17">
        <f>70</f>
        <v>70</v>
      </c>
    </row>
    <row r="87" spans="2:20" ht="17" thickBot="1">
      <c r="B87" s="8">
        <v>45076</v>
      </c>
      <c r="C87" s="9">
        <v>176.96000699999999</v>
      </c>
      <c r="D87" s="9">
        <v>178.990005</v>
      </c>
      <c r="E87" s="9">
        <v>176.570007</v>
      </c>
      <c r="F87" s="9">
        <v>177.300003</v>
      </c>
      <c r="G87" s="9">
        <v>176.82794200000001</v>
      </c>
      <c r="H87" s="10">
        <v>55964400</v>
      </c>
      <c r="J87" s="22">
        <f t="shared" si="11"/>
        <v>2.8206458839906564E-4</v>
      </c>
      <c r="K87" s="20">
        <f t="shared" si="12"/>
        <v>1.8700100000000077</v>
      </c>
      <c r="L87" s="19">
        <f t="shared" si="13"/>
        <v>5.0003000000003794E-2</v>
      </c>
      <c r="M87" s="20">
        <f t="shared" si="9"/>
        <v>0.88645605739104838</v>
      </c>
      <c r="N87" s="20">
        <f t="shared" si="8"/>
        <v>0.51284568011681986</v>
      </c>
      <c r="O87" s="22">
        <f t="shared" si="10"/>
        <v>1.7285044834327643</v>
      </c>
      <c r="P87" s="22">
        <f t="shared" si="15"/>
        <v>63.349886134623901</v>
      </c>
      <c r="Q87" s="18" t="str">
        <f t="shared" si="16"/>
        <v/>
      </c>
      <c r="R87" s="22">
        <f t="shared" si="14"/>
        <v>332000900</v>
      </c>
      <c r="S87" s="17">
        <f>30</f>
        <v>30</v>
      </c>
      <c r="T87" s="17">
        <f>70</f>
        <v>70</v>
      </c>
    </row>
    <row r="88" spans="2:20" ht="17" thickBot="1">
      <c r="B88" s="8">
        <v>45077</v>
      </c>
      <c r="C88" s="9">
        <v>177.33000200000001</v>
      </c>
      <c r="D88" s="9">
        <v>179.35000600000001</v>
      </c>
      <c r="E88" s="9">
        <v>176.759995</v>
      </c>
      <c r="F88" s="9">
        <v>177.25</v>
      </c>
      <c r="G88" s="9">
        <v>176.778076</v>
      </c>
      <c r="H88" s="10">
        <v>99625300</v>
      </c>
      <c r="J88" s="22">
        <f t="shared" si="11"/>
        <v>-1.5895538308507727E-2</v>
      </c>
      <c r="K88" s="20">
        <f t="shared" si="12"/>
        <v>0</v>
      </c>
      <c r="L88" s="19">
        <f t="shared" si="13"/>
        <v>0</v>
      </c>
      <c r="M88" s="20">
        <f t="shared" si="9"/>
        <v>0.95670991043454545</v>
      </c>
      <c r="N88" s="20">
        <f t="shared" ref="N88:N151" si="17">((N87 * 13) + L86) / 14</f>
        <v>0.47621384582276127</v>
      </c>
      <c r="O88" s="22">
        <f t="shared" si="10"/>
        <v>2.0089922181528017</v>
      </c>
      <c r="P88" s="22">
        <f t="shared" si="15"/>
        <v>66.766281615248147</v>
      </c>
      <c r="Q88" s="18" t="str">
        <f t="shared" si="16"/>
        <v/>
      </c>
      <c r="R88" s="22">
        <f t="shared" si="14"/>
        <v>400902700</v>
      </c>
      <c r="S88" s="17">
        <f>30</f>
        <v>30</v>
      </c>
      <c r="T88" s="17">
        <f>70</f>
        <v>70</v>
      </c>
    </row>
    <row r="89" spans="2:20" ht="17" thickBot="1">
      <c r="B89" s="8">
        <v>45078</v>
      </c>
      <c r="C89" s="9">
        <v>177.699997</v>
      </c>
      <c r="D89" s="9">
        <v>180.11999499999999</v>
      </c>
      <c r="E89" s="9">
        <v>176.929993</v>
      </c>
      <c r="F89" s="9">
        <v>180.08999600000001</v>
      </c>
      <c r="G89" s="9">
        <v>179.61050399999999</v>
      </c>
      <c r="H89" s="10">
        <v>68901800</v>
      </c>
      <c r="J89" s="22">
        <f t="shared" si="11"/>
        <v>-4.7640297098412113E-3</v>
      </c>
      <c r="K89" s="20">
        <f t="shared" si="12"/>
        <v>2.8399960000000135</v>
      </c>
      <c r="L89" s="19">
        <f t="shared" si="13"/>
        <v>0</v>
      </c>
      <c r="M89" s="20">
        <f t="shared" si="9"/>
        <v>0.88837348826064932</v>
      </c>
      <c r="N89" s="20">
        <f t="shared" si="17"/>
        <v>0.4457702139782786</v>
      </c>
      <c r="O89" s="22">
        <f t="shared" si="10"/>
        <v>1.9928955780431257</v>
      </c>
      <c r="P89" s="22">
        <f t="shared" si="15"/>
        <v>66.58754126484294</v>
      </c>
      <c r="Q89" s="18" t="str">
        <f t="shared" si="16"/>
        <v/>
      </c>
      <c r="R89" s="22">
        <f t="shared" si="14"/>
        <v>462848600</v>
      </c>
      <c r="S89" s="17">
        <f>30</f>
        <v>30</v>
      </c>
      <c r="T89" s="17">
        <f>70</f>
        <v>70</v>
      </c>
    </row>
    <row r="90" spans="2:20" ht="17" thickBot="1">
      <c r="B90" s="8">
        <v>45079</v>
      </c>
      <c r="C90" s="9">
        <v>181.029999</v>
      </c>
      <c r="D90" s="9">
        <v>181.779999</v>
      </c>
      <c r="E90" s="9">
        <v>179.259995</v>
      </c>
      <c r="F90" s="9">
        <v>180.949997</v>
      </c>
      <c r="G90" s="9">
        <v>180.46821600000001</v>
      </c>
      <c r="H90" s="10">
        <v>61945900</v>
      </c>
      <c r="J90" s="22">
        <f t="shared" si="11"/>
        <v>7.5999312008255635E-3</v>
      </c>
      <c r="K90" s="20">
        <f t="shared" si="12"/>
        <v>0.8600009999999827</v>
      </c>
      <c r="L90" s="19">
        <f t="shared" si="13"/>
        <v>1.3699949999999887</v>
      </c>
      <c r="M90" s="20">
        <f t="shared" si="9"/>
        <v>1.0277750962420324</v>
      </c>
      <c r="N90" s="20">
        <f t="shared" si="17"/>
        <v>0.41392948440840155</v>
      </c>
      <c r="O90" s="22">
        <f t="shared" si="10"/>
        <v>2.4829714600083501</v>
      </c>
      <c r="P90" s="22">
        <f t="shared" si="15"/>
        <v>71.288883314662513</v>
      </c>
      <c r="Q90" s="18" t="str">
        <f t="shared" si="16"/>
        <v>Overbought</v>
      </c>
      <c r="R90" s="22">
        <f t="shared" si="14"/>
        <v>340902100</v>
      </c>
      <c r="S90" s="17">
        <f>30</f>
        <v>30</v>
      </c>
      <c r="T90" s="17">
        <f>70</f>
        <v>70</v>
      </c>
    </row>
    <row r="91" spans="2:20" ht="17" thickBot="1">
      <c r="B91" s="8">
        <v>45082</v>
      </c>
      <c r="C91" s="9">
        <v>182.63000500000001</v>
      </c>
      <c r="D91" s="9">
        <v>184.949997</v>
      </c>
      <c r="E91" s="9">
        <v>178.03999300000001</v>
      </c>
      <c r="F91" s="9">
        <v>179.58000200000001</v>
      </c>
      <c r="G91" s="9">
        <v>179.101868</v>
      </c>
      <c r="H91" s="10">
        <v>121946500</v>
      </c>
      <c r="J91" s="22">
        <f t="shared" si="11"/>
        <v>2.0624606141433433E-3</v>
      </c>
      <c r="K91" s="20">
        <f t="shared" si="12"/>
        <v>0</v>
      </c>
      <c r="L91" s="19">
        <f t="shared" si="13"/>
        <v>0.36999500000001717</v>
      </c>
      <c r="M91" s="20">
        <f t="shared" si="9"/>
        <v>1.0157912322247431</v>
      </c>
      <c r="N91" s="20">
        <f t="shared" si="17"/>
        <v>0.38436309266494428</v>
      </c>
      <c r="O91" s="22">
        <f t="shared" si="10"/>
        <v>2.642790766360664</v>
      </c>
      <c r="P91" s="22">
        <f t="shared" si="15"/>
        <v>72.548519414441927</v>
      </c>
      <c r="Q91" s="18" t="str">
        <f t="shared" si="16"/>
        <v>Overbought</v>
      </c>
      <c r="R91" s="22">
        <f t="shared" si="14"/>
        <v>276053700</v>
      </c>
      <c r="S91" s="17">
        <f>30</f>
        <v>30</v>
      </c>
      <c r="T91" s="17">
        <f>70</f>
        <v>70</v>
      </c>
    </row>
    <row r="92" spans="2:20" ht="17" thickBot="1">
      <c r="B92" s="8">
        <v>45083</v>
      </c>
      <c r="C92" s="9">
        <v>179.970001</v>
      </c>
      <c r="D92" s="9">
        <v>180.11999499999999</v>
      </c>
      <c r="E92" s="9">
        <v>177.429993</v>
      </c>
      <c r="F92" s="9">
        <v>179.21000699999999</v>
      </c>
      <c r="G92" s="9">
        <v>178.73286400000001</v>
      </c>
      <c r="H92" s="10">
        <v>64848400</v>
      </c>
      <c r="J92" s="22">
        <f t="shared" si="11"/>
        <v>7.7864995569739614E-3</v>
      </c>
      <c r="K92" s="20">
        <f t="shared" si="12"/>
        <v>0</v>
      </c>
      <c r="L92" s="19">
        <f t="shared" si="13"/>
        <v>1.3899999999999864</v>
      </c>
      <c r="M92" s="20">
        <f t="shared" si="9"/>
        <v>0.94323471563726147</v>
      </c>
      <c r="N92" s="20">
        <f t="shared" si="17"/>
        <v>0.45476537176030457</v>
      </c>
      <c r="O92" s="22">
        <f t="shared" si="10"/>
        <v>2.0741128815199605</v>
      </c>
      <c r="P92" s="22">
        <f t="shared" si="15"/>
        <v>67.470290176671682</v>
      </c>
      <c r="Q92" s="18" t="str">
        <f t="shared" si="16"/>
        <v/>
      </c>
      <c r="R92" s="22">
        <f t="shared" si="14"/>
        <v>214109100</v>
      </c>
      <c r="S92" s="17">
        <f>30</f>
        <v>30</v>
      </c>
      <c r="T92" s="17">
        <f>70</f>
        <v>70</v>
      </c>
    </row>
    <row r="93" spans="2:20" ht="17" thickBot="1">
      <c r="B93" s="8">
        <v>45084</v>
      </c>
      <c r="C93" s="9">
        <v>178.44000199999999</v>
      </c>
      <c r="D93" s="9">
        <v>181.21000699999999</v>
      </c>
      <c r="E93" s="9">
        <v>177.320007</v>
      </c>
      <c r="F93" s="9">
        <v>177.820007</v>
      </c>
      <c r="G93" s="9">
        <v>177.34655799999999</v>
      </c>
      <c r="H93" s="10">
        <v>61944600</v>
      </c>
      <c r="J93" s="22">
        <f t="shared" si="11"/>
        <v>-1.5346710935275001E-2</v>
      </c>
      <c r="K93" s="20">
        <f t="shared" si="12"/>
        <v>0</v>
      </c>
      <c r="L93" s="19">
        <f t="shared" si="13"/>
        <v>0</v>
      </c>
      <c r="M93" s="20">
        <f t="shared" si="9"/>
        <v>0.87586080737745708</v>
      </c>
      <c r="N93" s="20">
        <f t="shared" si="17"/>
        <v>0.44871034520599828</v>
      </c>
      <c r="O93" s="22">
        <f t="shared" si="10"/>
        <v>1.9519514464846102</v>
      </c>
      <c r="P93" s="22">
        <f t="shared" si="15"/>
        <v>66.124104067129224</v>
      </c>
      <c r="Q93" s="18" t="str">
        <f t="shared" si="16"/>
        <v/>
      </c>
      <c r="R93" s="22">
        <f t="shared" si="14"/>
        <v>264324000</v>
      </c>
      <c r="S93" s="17">
        <f>30</f>
        <v>30</v>
      </c>
      <c r="T93" s="17">
        <f>70</f>
        <v>70</v>
      </c>
    </row>
    <row r="94" spans="2:20" ht="17" thickBot="1">
      <c r="B94" s="8">
        <v>45085</v>
      </c>
      <c r="C94" s="9">
        <v>177.89999399999999</v>
      </c>
      <c r="D94" s="9">
        <v>180.83999600000001</v>
      </c>
      <c r="E94" s="9">
        <v>177.46000699999999</v>
      </c>
      <c r="F94" s="9">
        <v>180.570007</v>
      </c>
      <c r="G94" s="9">
        <v>180.08923300000001</v>
      </c>
      <c r="H94" s="10">
        <v>50214900</v>
      </c>
      <c r="J94" s="22">
        <f t="shared" si="11"/>
        <v>-2.1574980564734196E-3</v>
      </c>
      <c r="K94" s="20">
        <f t="shared" si="12"/>
        <v>2.75</v>
      </c>
      <c r="L94" s="19">
        <f t="shared" si="13"/>
        <v>0</v>
      </c>
      <c r="M94" s="20">
        <f t="shared" si="9"/>
        <v>0.81329932113621006</v>
      </c>
      <c r="N94" s="20">
        <f t="shared" si="17"/>
        <v>0.51594532054842601</v>
      </c>
      <c r="O94" s="22">
        <f t="shared" si="10"/>
        <v>1.5763285153390101</v>
      </c>
      <c r="P94" s="22">
        <f t="shared" si="15"/>
        <v>61.185074261835219</v>
      </c>
      <c r="Q94" s="18" t="str">
        <f t="shared" si="16"/>
        <v/>
      </c>
      <c r="R94" s="22">
        <f t="shared" si="14"/>
        <v>313194700</v>
      </c>
      <c r="S94" s="17">
        <f>30</f>
        <v>30</v>
      </c>
      <c r="T94" s="17">
        <f>70</f>
        <v>70</v>
      </c>
    </row>
    <row r="95" spans="2:20" ht="17" thickBot="1">
      <c r="B95" s="8">
        <v>45086</v>
      </c>
      <c r="C95" s="9">
        <v>181.5</v>
      </c>
      <c r="D95" s="9">
        <v>182.229996</v>
      </c>
      <c r="E95" s="9">
        <v>180.63000500000001</v>
      </c>
      <c r="F95" s="9">
        <v>180.96000699999999</v>
      </c>
      <c r="G95" s="9">
        <v>180.478195</v>
      </c>
      <c r="H95" s="10">
        <v>48870700</v>
      </c>
      <c r="J95" s="22">
        <f t="shared" si="11"/>
        <v>-1.551771234004372E-2</v>
      </c>
      <c r="K95" s="20">
        <f t="shared" si="12"/>
        <v>0.38999999999998636</v>
      </c>
      <c r="L95" s="19">
        <f t="shared" si="13"/>
        <v>0</v>
      </c>
      <c r="M95" s="20">
        <f t="shared" si="9"/>
        <v>0.95163508391219509</v>
      </c>
      <c r="N95" s="20">
        <f t="shared" si="17"/>
        <v>0.47909208336639558</v>
      </c>
      <c r="O95" s="22">
        <f t="shared" si="10"/>
        <v>1.9863302211662981</v>
      </c>
      <c r="P95" s="22">
        <f t="shared" si="15"/>
        <v>66.514084982555801</v>
      </c>
      <c r="Q95" s="18" t="str">
        <f t="shared" si="16"/>
        <v/>
      </c>
      <c r="R95" s="22">
        <f t="shared" si="14"/>
        <v>367469600</v>
      </c>
      <c r="S95" s="17">
        <f>30</f>
        <v>30</v>
      </c>
      <c r="T95" s="17">
        <f>70</f>
        <v>70</v>
      </c>
    </row>
    <row r="96" spans="2:20" ht="17" thickBot="1">
      <c r="B96" s="8">
        <v>45089</v>
      </c>
      <c r="C96" s="9">
        <v>181.270004</v>
      </c>
      <c r="D96" s="9">
        <v>183.88999899999999</v>
      </c>
      <c r="E96" s="9">
        <v>180.970001</v>
      </c>
      <c r="F96" s="9">
        <v>183.78999300000001</v>
      </c>
      <c r="G96" s="9">
        <v>183.300659</v>
      </c>
      <c r="H96" s="10">
        <v>54274900</v>
      </c>
      <c r="J96" s="22">
        <f t="shared" si="11"/>
        <v>2.6150655696412289E-3</v>
      </c>
      <c r="K96" s="20">
        <f t="shared" si="12"/>
        <v>2.8299860000000194</v>
      </c>
      <c r="L96" s="19">
        <f t="shared" si="13"/>
        <v>0.47999500000000239</v>
      </c>
      <c r="M96" s="20">
        <f t="shared" si="9"/>
        <v>0.91151829220418013</v>
      </c>
      <c r="N96" s="20">
        <f t="shared" si="17"/>
        <v>0.44487122026879594</v>
      </c>
      <c r="O96" s="22">
        <f t="shared" si="10"/>
        <v>2.0489486635108269</v>
      </c>
      <c r="P96" s="22">
        <f t="shared" si="15"/>
        <v>67.201809201716372</v>
      </c>
      <c r="Q96" s="18" t="str">
        <f t="shared" si="16"/>
        <v/>
      </c>
      <c r="R96" s="22">
        <f t="shared" si="14"/>
        <v>312540500</v>
      </c>
      <c r="S96" s="17">
        <f>30</f>
        <v>30</v>
      </c>
      <c r="T96" s="17">
        <f>70</f>
        <v>70</v>
      </c>
    </row>
    <row r="97" spans="2:20" ht="17" thickBot="1">
      <c r="B97" s="8">
        <v>45090</v>
      </c>
      <c r="C97" s="9">
        <v>182.800003</v>
      </c>
      <c r="D97" s="9">
        <v>184.14999399999999</v>
      </c>
      <c r="E97" s="9">
        <v>182.44000199999999</v>
      </c>
      <c r="F97" s="9">
        <v>183.30999800000001</v>
      </c>
      <c r="G97" s="9">
        <v>182.82193000000001</v>
      </c>
      <c r="H97" s="10">
        <v>54929100</v>
      </c>
      <c r="J97" s="22">
        <f t="shared" si="11"/>
        <v>-3.4852674212098702E-3</v>
      </c>
      <c r="K97" s="20">
        <f t="shared" si="12"/>
        <v>0</v>
      </c>
      <c r="L97" s="19">
        <f t="shared" si="13"/>
        <v>0</v>
      </c>
      <c r="M97" s="20">
        <f t="shared" si="9"/>
        <v>1.0485516999038829</v>
      </c>
      <c r="N97" s="20">
        <f t="shared" si="17"/>
        <v>0.41309470453531055</v>
      </c>
      <c r="O97" s="22">
        <f t="shared" si="10"/>
        <v>2.5382840505868907</v>
      </c>
      <c r="P97" s="22">
        <f t="shared" si="15"/>
        <v>71.737712809288695</v>
      </c>
      <c r="Q97" s="18" t="str">
        <f t="shared" si="16"/>
        <v>Overbought</v>
      </c>
      <c r="R97" s="22">
        <f t="shared" si="14"/>
        <v>370003400</v>
      </c>
      <c r="S97" s="17">
        <f>30</f>
        <v>30</v>
      </c>
      <c r="T97" s="17">
        <f>70</f>
        <v>70</v>
      </c>
    </row>
    <row r="98" spans="2:20" ht="17" thickBot="1">
      <c r="B98" s="8">
        <v>45091</v>
      </c>
      <c r="C98" s="9">
        <v>183.36999499999999</v>
      </c>
      <c r="D98" s="9">
        <v>184.38999899999999</v>
      </c>
      <c r="E98" s="9">
        <v>182.020004</v>
      </c>
      <c r="F98" s="9">
        <v>183.949997</v>
      </c>
      <c r="G98" s="9">
        <v>183.46023600000001</v>
      </c>
      <c r="H98" s="10">
        <v>57462900</v>
      </c>
      <c r="J98" s="22">
        <f t="shared" si="11"/>
        <v>-1.1136443586580259E-2</v>
      </c>
      <c r="K98" s="20">
        <f t="shared" si="12"/>
        <v>0.63999899999998888</v>
      </c>
      <c r="L98" s="19">
        <f t="shared" si="13"/>
        <v>0</v>
      </c>
      <c r="M98" s="20">
        <f t="shared" si="9"/>
        <v>0.97365514991074842</v>
      </c>
      <c r="N98" s="20">
        <f t="shared" si="17"/>
        <v>0.41787329706850285</v>
      </c>
      <c r="O98" s="22">
        <f t="shared" si="10"/>
        <v>2.3300248107290167</v>
      </c>
      <c r="P98" s="22">
        <f t="shared" si="15"/>
        <v>69.970193712127994</v>
      </c>
      <c r="Q98" s="18" t="str">
        <f t="shared" si="16"/>
        <v/>
      </c>
      <c r="R98" s="22">
        <f t="shared" si="14"/>
        <v>435436600</v>
      </c>
      <c r="S98" s="17">
        <f>30</f>
        <v>30</v>
      </c>
      <c r="T98" s="17">
        <f>70</f>
        <v>70</v>
      </c>
    </row>
    <row r="99" spans="2:20" ht="17" thickBot="1">
      <c r="B99" s="8">
        <v>45092</v>
      </c>
      <c r="C99" s="9">
        <v>183.96000699999999</v>
      </c>
      <c r="D99" s="9">
        <v>186.520004</v>
      </c>
      <c r="E99" s="9">
        <v>183.779999</v>
      </c>
      <c r="F99" s="9">
        <v>186.009995</v>
      </c>
      <c r="G99" s="9">
        <v>185.51475500000001</v>
      </c>
      <c r="H99" s="10">
        <v>65433200</v>
      </c>
      <c r="J99" s="22">
        <f t="shared" si="11"/>
        <v>5.8771205240471316E-3</v>
      </c>
      <c r="K99" s="20">
        <f t="shared" si="12"/>
        <v>2.0599980000000073</v>
      </c>
      <c r="L99" s="19">
        <f t="shared" si="13"/>
        <v>1.089997000000011</v>
      </c>
      <c r="M99" s="20">
        <f t="shared" si="9"/>
        <v>0.94982256777426566</v>
      </c>
      <c r="N99" s="20">
        <f t="shared" si="17"/>
        <v>0.38802520442075267</v>
      </c>
      <c r="O99" s="22">
        <f t="shared" si="10"/>
        <v>2.4478372975594946</v>
      </c>
      <c r="P99" s="22">
        <f t="shared" si="15"/>
        <v>70.996311203320516</v>
      </c>
      <c r="Q99" s="18" t="str">
        <f t="shared" si="16"/>
        <v>Overbought</v>
      </c>
      <c r="R99" s="22">
        <f t="shared" si="14"/>
        <v>334201000</v>
      </c>
      <c r="S99" s="17">
        <f>30</f>
        <v>30</v>
      </c>
      <c r="T99" s="17">
        <f>70</f>
        <v>70</v>
      </c>
    </row>
    <row r="100" spans="2:20" ht="17" thickBot="1">
      <c r="B100" s="8">
        <v>45093</v>
      </c>
      <c r="C100" s="9">
        <v>186.729996</v>
      </c>
      <c r="D100" s="9">
        <v>186.990005</v>
      </c>
      <c r="E100" s="9">
        <v>184.270004</v>
      </c>
      <c r="F100" s="9">
        <v>184.91999799999999</v>
      </c>
      <c r="G100" s="9">
        <v>184.42764299999999</v>
      </c>
      <c r="H100" s="10">
        <v>101235600</v>
      </c>
      <c r="J100" s="22">
        <f t="shared" si="11"/>
        <v>-4.865623414077757E-4</v>
      </c>
      <c r="K100" s="20">
        <f t="shared" si="12"/>
        <v>0</v>
      </c>
      <c r="L100" s="19">
        <f t="shared" si="13"/>
        <v>0</v>
      </c>
      <c r="M100" s="20">
        <f t="shared" si="9"/>
        <v>1.0291208129332472</v>
      </c>
      <c r="N100" s="20">
        <f t="shared" si="17"/>
        <v>0.3603091183906989</v>
      </c>
      <c r="O100" s="22">
        <f t="shared" si="10"/>
        <v>2.8562163997673982</v>
      </c>
      <c r="P100" s="22">
        <f t="shared" si="15"/>
        <v>74.067845361056015</v>
      </c>
      <c r="Q100" s="18" t="str">
        <f t="shared" si="16"/>
        <v>Overbought</v>
      </c>
      <c r="R100" s="22">
        <f t="shared" si="14"/>
        <v>384000100</v>
      </c>
      <c r="S100" s="17">
        <f>30</f>
        <v>30</v>
      </c>
      <c r="T100" s="17">
        <f>70</f>
        <v>70</v>
      </c>
    </row>
    <row r="101" spans="2:20" ht="17" thickBot="1">
      <c r="B101" s="8">
        <v>45097</v>
      </c>
      <c r="C101" s="9">
        <v>184.41000399999999</v>
      </c>
      <c r="D101" s="9">
        <v>186.10000600000001</v>
      </c>
      <c r="E101" s="9">
        <v>184.41000399999999</v>
      </c>
      <c r="F101" s="9">
        <v>185.009995</v>
      </c>
      <c r="G101" s="9">
        <v>184.51741000000001</v>
      </c>
      <c r="H101" s="10">
        <v>49799100</v>
      </c>
      <c r="J101" s="22">
        <f t="shared" si="11"/>
        <v>5.6914699224718274E-3</v>
      </c>
      <c r="K101" s="20">
        <f t="shared" si="12"/>
        <v>8.9997000000010985E-2</v>
      </c>
      <c r="L101" s="19">
        <f t="shared" si="13"/>
        <v>1.0499880000000132</v>
      </c>
      <c r="M101" s="20">
        <f t="shared" ref="M101:M164" si="18">((M100 * 13) + K100) / 14</f>
        <v>0.95561218343801524</v>
      </c>
      <c r="N101" s="20">
        <f t="shared" si="17"/>
        <v>0.41242968136279262</v>
      </c>
      <c r="O101" s="22">
        <f t="shared" ref="O101:O164" si="19">M101/N101</f>
        <v>2.3170305790804946</v>
      </c>
      <c r="P101" s="22">
        <f t="shared" si="15"/>
        <v>69.852554079341431</v>
      </c>
      <c r="Q101" s="18" t="str">
        <f t="shared" si="16"/>
        <v/>
      </c>
      <c r="R101" s="22">
        <f t="shared" si="14"/>
        <v>334484400</v>
      </c>
      <c r="S101" s="17">
        <f>30</f>
        <v>30</v>
      </c>
      <c r="T101" s="17">
        <f>70</f>
        <v>70</v>
      </c>
    </row>
    <row r="102" spans="2:20" ht="17" thickBot="1">
      <c r="B102" s="8">
        <v>45098</v>
      </c>
      <c r="C102" s="9">
        <v>184.89999399999999</v>
      </c>
      <c r="D102" s="9">
        <v>185.41000399999999</v>
      </c>
      <c r="E102" s="9">
        <v>182.58999600000001</v>
      </c>
      <c r="F102" s="9">
        <v>183.96000699999999</v>
      </c>
      <c r="G102" s="9">
        <v>183.470215</v>
      </c>
      <c r="H102" s="10">
        <v>49515700</v>
      </c>
      <c r="J102" s="22">
        <f t="shared" si="11"/>
        <v>-1.6390236131113942E-2</v>
      </c>
      <c r="K102" s="20">
        <f t="shared" si="12"/>
        <v>0</v>
      </c>
      <c r="L102" s="19">
        <f t="shared" si="13"/>
        <v>0</v>
      </c>
      <c r="M102" s="20">
        <f t="shared" si="18"/>
        <v>0.89378252747815778</v>
      </c>
      <c r="N102" s="20">
        <f t="shared" si="17"/>
        <v>0.38297041840830742</v>
      </c>
      <c r="O102" s="22">
        <f t="shared" si="19"/>
        <v>2.3338160978408609</v>
      </c>
      <c r="P102" s="22">
        <f t="shared" si="15"/>
        <v>70.004344251392638</v>
      </c>
      <c r="Q102" s="18" t="str">
        <f t="shared" si="16"/>
        <v>Overbought</v>
      </c>
      <c r="R102" s="22">
        <f t="shared" si="14"/>
        <v>385729700</v>
      </c>
      <c r="S102" s="17">
        <f>30</f>
        <v>30</v>
      </c>
      <c r="T102" s="17">
        <f>70</f>
        <v>70</v>
      </c>
    </row>
    <row r="103" spans="2:20" ht="17" thickBot="1">
      <c r="B103" s="8">
        <v>45099</v>
      </c>
      <c r="C103" s="9">
        <v>183.740005</v>
      </c>
      <c r="D103" s="9">
        <v>187.050003</v>
      </c>
      <c r="E103" s="9">
        <v>183.66999799999999</v>
      </c>
      <c r="F103" s="9">
        <v>187</v>
      </c>
      <c r="G103" s="9">
        <v>186.502106</v>
      </c>
      <c r="H103" s="10">
        <v>51245300</v>
      </c>
      <c r="J103" s="22">
        <f t="shared" si="11"/>
        <v>1.7127332702941099E-3</v>
      </c>
      <c r="K103" s="20">
        <f t="shared" si="12"/>
        <v>3.0399930000000097</v>
      </c>
      <c r="L103" s="19">
        <f t="shared" si="13"/>
        <v>0.32000700000000393</v>
      </c>
      <c r="M103" s="20">
        <f t="shared" si="18"/>
        <v>0.82994091837257511</v>
      </c>
      <c r="N103" s="20">
        <f t="shared" si="17"/>
        <v>0.43061453137914357</v>
      </c>
      <c r="O103" s="22">
        <f t="shared" si="19"/>
        <v>1.9273407140128216</v>
      </c>
      <c r="P103" s="22">
        <f t="shared" si="15"/>
        <v>65.839302708662416</v>
      </c>
      <c r="Q103" s="18" t="str">
        <f t="shared" si="16"/>
        <v/>
      </c>
      <c r="R103" s="22">
        <f t="shared" si="14"/>
        <v>332650400</v>
      </c>
      <c r="S103" s="17">
        <f>30</f>
        <v>30</v>
      </c>
      <c r="T103" s="17">
        <f>70</f>
        <v>70</v>
      </c>
    </row>
    <row r="104" spans="2:20" ht="17" thickBot="1">
      <c r="B104" s="8">
        <v>45100</v>
      </c>
      <c r="C104" s="9">
        <v>185.550003</v>
      </c>
      <c r="D104" s="9">
        <v>187.55999800000001</v>
      </c>
      <c r="E104" s="9">
        <v>185.009995</v>
      </c>
      <c r="F104" s="9">
        <v>186.679993</v>
      </c>
      <c r="G104" s="9">
        <v>186.182953</v>
      </c>
      <c r="H104" s="10">
        <v>53079300</v>
      </c>
      <c r="J104" s="22">
        <f t="shared" si="11"/>
        <v>7.5816414322597671E-3</v>
      </c>
      <c r="K104" s="20">
        <f t="shared" si="12"/>
        <v>0</v>
      </c>
      <c r="L104" s="19">
        <f t="shared" si="13"/>
        <v>1.4099889999999959</v>
      </c>
      <c r="M104" s="20">
        <f t="shared" si="18"/>
        <v>0.9878017813459633</v>
      </c>
      <c r="N104" s="20">
        <f t="shared" si="17"/>
        <v>0.39985635056634761</v>
      </c>
      <c r="O104" s="22">
        <f t="shared" si="19"/>
        <v>2.4703916292610155</v>
      </c>
      <c r="P104" s="22">
        <f t="shared" si="15"/>
        <v>71.184808320525491</v>
      </c>
      <c r="Q104" s="18" t="str">
        <f t="shared" si="16"/>
        <v>Overbought</v>
      </c>
      <c r="R104" s="22">
        <f t="shared" si="14"/>
        <v>284561700</v>
      </c>
      <c r="S104" s="17">
        <f>30</f>
        <v>30</v>
      </c>
      <c r="T104" s="17">
        <f>70</f>
        <v>70</v>
      </c>
    </row>
    <row r="105" spans="2:20" ht="17" thickBot="1">
      <c r="B105" s="8">
        <v>45103</v>
      </c>
      <c r="C105" s="9">
        <v>186.83000200000001</v>
      </c>
      <c r="D105" s="9">
        <v>188.050003</v>
      </c>
      <c r="E105" s="9">
        <v>185.229996</v>
      </c>
      <c r="F105" s="9">
        <v>185.270004</v>
      </c>
      <c r="G105" s="9">
        <v>184.77671799999999</v>
      </c>
      <c r="H105" s="10">
        <v>48088700</v>
      </c>
      <c r="J105" s="22">
        <f t="shared" si="11"/>
        <v>-1.4946808061994289E-2</v>
      </c>
      <c r="K105" s="20">
        <f t="shared" si="12"/>
        <v>0</v>
      </c>
      <c r="L105" s="19">
        <f t="shared" si="13"/>
        <v>0</v>
      </c>
      <c r="M105" s="20">
        <f t="shared" si="18"/>
        <v>0.91724451124982309</v>
      </c>
      <c r="N105" s="20">
        <f t="shared" si="17"/>
        <v>0.39415282552589448</v>
      </c>
      <c r="O105" s="22">
        <f t="shared" si="19"/>
        <v>2.3271291028448133</v>
      </c>
      <c r="P105" s="22">
        <f t="shared" si="15"/>
        <v>69.944057802116404</v>
      </c>
      <c r="Q105" s="18" t="str">
        <f t="shared" si="16"/>
        <v/>
      </c>
      <c r="R105" s="22">
        <f t="shared" si="14"/>
        <v>335292500</v>
      </c>
      <c r="S105" s="17">
        <f>30</f>
        <v>30</v>
      </c>
      <c r="T105" s="17">
        <f>70</f>
        <v>70</v>
      </c>
    </row>
    <row r="106" spans="2:20" ht="17" thickBot="1">
      <c r="B106" s="8">
        <v>45104</v>
      </c>
      <c r="C106" s="9">
        <v>185.88999899999999</v>
      </c>
      <c r="D106" s="9">
        <v>188.38999899999999</v>
      </c>
      <c r="E106" s="9">
        <v>185.66999799999999</v>
      </c>
      <c r="F106" s="9">
        <v>188.05999800000001</v>
      </c>
      <c r="G106" s="9">
        <v>187.55928</v>
      </c>
      <c r="H106" s="10">
        <v>50730800</v>
      </c>
      <c r="J106" s="22">
        <f t="shared" si="11"/>
        <v>-6.3078421035311152E-3</v>
      </c>
      <c r="K106" s="20">
        <f t="shared" si="12"/>
        <v>2.7899940000000072</v>
      </c>
      <c r="L106" s="19">
        <f t="shared" si="13"/>
        <v>0</v>
      </c>
      <c r="M106" s="20">
        <f t="shared" si="18"/>
        <v>0.85172704616055006</v>
      </c>
      <c r="N106" s="20">
        <f t="shared" si="17"/>
        <v>0.46671255227404457</v>
      </c>
      <c r="O106" s="22">
        <f t="shared" si="19"/>
        <v>1.8249499440512851</v>
      </c>
      <c r="P106" s="22">
        <f t="shared" si="15"/>
        <v>64.601142681987085</v>
      </c>
      <c r="Q106" s="18" t="str">
        <f t="shared" si="16"/>
        <v/>
      </c>
      <c r="R106" s="22">
        <f t="shared" si="14"/>
        <v>386509300</v>
      </c>
      <c r="S106" s="17">
        <f>30</f>
        <v>30</v>
      </c>
      <c r="T106" s="17">
        <f>70</f>
        <v>70</v>
      </c>
    </row>
    <row r="107" spans="2:20" ht="17" thickBot="1">
      <c r="B107" s="8">
        <v>45105</v>
      </c>
      <c r="C107" s="9">
        <v>187.929993</v>
      </c>
      <c r="D107" s="9">
        <v>189.89999399999999</v>
      </c>
      <c r="E107" s="9">
        <v>187.60000600000001</v>
      </c>
      <c r="F107" s="9">
        <v>189.25</v>
      </c>
      <c r="G107" s="9">
        <v>188.74612400000001</v>
      </c>
      <c r="H107" s="10">
        <v>51216800</v>
      </c>
      <c r="J107" s="22">
        <f t="shared" si="11"/>
        <v>-1.7949323982294773E-3</v>
      </c>
      <c r="K107" s="20">
        <f t="shared" si="12"/>
        <v>1.1900019999999927</v>
      </c>
      <c r="L107" s="19">
        <f t="shared" si="13"/>
        <v>0</v>
      </c>
      <c r="M107" s="20">
        <f t="shared" si="18"/>
        <v>0.99017468572051126</v>
      </c>
      <c r="N107" s="20">
        <f t="shared" si="17"/>
        <v>0.4333759413973271</v>
      </c>
      <c r="O107" s="22">
        <f t="shared" si="19"/>
        <v>2.284793850179839</v>
      </c>
      <c r="P107" s="22">
        <f t="shared" si="15"/>
        <v>69.556689228906976</v>
      </c>
      <c r="Q107" s="18" t="str">
        <f t="shared" si="16"/>
        <v/>
      </c>
      <c r="R107" s="22">
        <f t="shared" si="14"/>
        <v>432856600</v>
      </c>
      <c r="S107" s="17">
        <f>30</f>
        <v>30</v>
      </c>
      <c r="T107" s="17">
        <f>70</f>
        <v>70</v>
      </c>
    </row>
    <row r="108" spans="2:20" ht="17" thickBot="1">
      <c r="B108" s="8">
        <v>45106</v>
      </c>
      <c r="C108" s="9">
        <v>189.08000200000001</v>
      </c>
      <c r="D108" s="9">
        <v>190.070007</v>
      </c>
      <c r="E108" s="9">
        <v>188.94000199999999</v>
      </c>
      <c r="F108" s="9">
        <v>189.58999600000001</v>
      </c>
      <c r="G108" s="9">
        <v>189.085205</v>
      </c>
      <c r="H108" s="10">
        <v>46347300</v>
      </c>
      <c r="J108" s="22">
        <f t="shared" si="11"/>
        <v>-2.2839688369849037E-2</v>
      </c>
      <c r="K108" s="20">
        <f t="shared" si="12"/>
        <v>0.33999600000001351</v>
      </c>
      <c r="L108" s="19">
        <f t="shared" si="13"/>
        <v>0</v>
      </c>
      <c r="M108" s="20">
        <f t="shared" si="18"/>
        <v>1.0044480653119028</v>
      </c>
      <c r="N108" s="20">
        <f t="shared" si="17"/>
        <v>0.40242051701180376</v>
      </c>
      <c r="O108" s="22">
        <f t="shared" si="19"/>
        <v>2.4960160400629881</v>
      </c>
      <c r="P108" s="22">
        <f t="shared" si="15"/>
        <v>71.396012245356204</v>
      </c>
      <c r="Q108" s="18" t="str">
        <f t="shared" si="16"/>
        <v>Overbought</v>
      </c>
      <c r="R108" s="22">
        <f t="shared" si="14"/>
        <v>517926200</v>
      </c>
      <c r="S108" s="17">
        <f>30</f>
        <v>30</v>
      </c>
      <c r="T108" s="17">
        <f>70</f>
        <v>70</v>
      </c>
    </row>
    <row r="109" spans="2:20" ht="17" thickBot="1">
      <c r="B109" s="8">
        <v>45107</v>
      </c>
      <c r="C109" s="9">
        <v>191.63000500000001</v>
      </c>
      <c r="D109" s="9">
        <v>194.479996</v>
      </c>
      <c r="E109" s="9">
        <v>191.259995</v>
      </c>
      <c r="F109" s="9">
        <v>193.970001</v>
      </c>
      <c r="G109" s="9">
        <v>193.453552</v>
      </c>
      <c r="H109" s="10">
        <v>85069600</v>
      </c>
      <c r="J109" s="22">
        <f t="shared" si="11"/>
        <v>7.8151367861886024E-3</v>
      </c>
      <c r="K109" s="20">
        <f t="shared" si="12"/>
        <v>4.3800049999999828</v>
      </c>
      <c r="L109" s="19">
        <f t="shared" si="13"/>
        <v>1.5099940000000061</v>
      </c>
      <c r="M109" s="20">
        <f t="shared" si="18"/>
        <v>0.95698720350391064</v>
      </c>
      <c r="N109" s="20">
        <f t="shared" si="17"/>
        <v>0.37367619436810351</v>
      </c>
      <c r="O109" s="22">
        <f t="shared" si="19"/>
        <v>2.5610066092709003</v>
      </c>
      <c r="P109" s="22">
        <f t="shared" si="15"/>
        <v>71.918052682167158</v>
      </c>
      <c r="Q109" s="18" t="str">
        <f t="shared" si="16"/>
        <v>Overbought</v>
      </c>
      <c r="R109" s="22">
        <f t="shared" si="14"/>
        <v>486468000</v>
      </c>
      <c r="S109" s="17">
        <f>30</f>
        <v>30</v>
      </c>
      <c r="T109" s="17">
        <f>70</f>
        <v>70</v>
      </c>
    </row>
    <row r="110" spans="2:20" ht="17" thickBot="1">
      <c r="B110" s="8">
        <v>45110</v>
      </c>
      <c r="C110" s="9">
        <v>193.779999</v>
      </c>
      <c r="D110" s="9">
        <v>193.88000500000001</v>
      </c>
      <c r="E110" s="9">
        <v>191.759995</v>
      </c>
      <c r="F110" s="9">
        <v>192.46000699999999</v>
      </c>
      <c r="G110" s="9">
        <v>191.947586</v>
      </c>
      <c r="H110" s="10">
        <v>31458200</v>
      </c>
      <c r="J110" s="22">
        <f t="shared" si="11"/>
        <v>5.8886799493929618E-3</v>
      </c>
      <c r="K110" s="20">
        <f t="shared" si="12"/>
        <v>0</v>
      </c>
      <c r="L110" s="19">
        <f t="shared" si="13"/>
        <v>1.1300049999999828</v>
      </c>
      <c r="M110" s="20">
        <f t="shared" si="18"/>
        <v>1.2014884746822017</v>
      </c>
      <c r="N110" s="20">
        <f t="shared" si="17"/>
        <v>0.3469850376275247</v>
      </c>
      <c r="O110" s="22">
        <f t="shared" si="19"/>
        <v>3.4626521157720758</v>
      </c>
      <c r="P110" s="22">
        <f t="shared" si="15"/>
        <v>77.591800255597747</v>
      </c>
      <c r="Q110" s="18" t="str">
        <f t="shared" si="16"/>
        <v>Overbought</v>
      </c>
      <c r="R110" s="22">
        <f t="shared" si="14"/>
        <v>439547700</v>
      </c>
      <c r="S110" s="17">
        <f>30</f>
        <v>30</v>
      </c>
      <c r="T110" s="17">
        <f>70</f>
        <v>70</v>
      </c>
    </row>
    <row r="111" spans="2:20" ht="17" thickBot="1">
      <c r="B111" s="8">
        <v>45112</v>
      </c>
      <c r="C111" s="9">
        <v>191.570007</v>
      </c>
      <c r="D111" s="9">
        <v>192.979996</v>
      </c>
      <c r="E111" s="9">
        <v>190.61999499999999</v>
      </c>
      <c r="F111" s="9">
        <v>191.33000200000001</v>
      </c>
      <c r="G111" s="9">
        <v>190.82058699999999</v>
      </c>
      <c r="H111" s="10">
        <v>46920300</v>
      </c>
      <c r="J111" s="22">
        <f t="shared" si="11"/>
        <v>-2.505591956556444E-3</v>
      </c>
      <c r="K111" s="20">
        <f t="shared" si="12"/>
        <v>0</v>
      </c>
      <c r="L111" s="19">
        <f t="shared" si="13"/>
        <v>0</v>
      </c>
      <c r="M111" s="20">
        <f t="shared" si="18"/>
        <v>1.1156678693477586</v>
      </c>
      <c r="N111" s="20">
        <f t="shared" si="17"/>
        <v>0.43005710636841626</v>
      </c>
      <c r="O111" s="22">
        <f t="shared" si="19"/>
        <v>2.5942319120568174</v>
      </c>
      <c r="P111" s="22">
        <f t="shared" si="15"/>
        <v>72.177643945414061</v>
      </c>
      <c r="Q111" s="18" t="str">
        <f t="shared" si="16"/>
        <v>Overbought</v>
      </c>
      <c r="R111" s="22">
        <f t="shared" si="14"/>
        <v>484642000</v>
      </c>
      <c r="S111" s="17">
        <f>30</f>
        <v>30</v>
      </c>
      <c r="T111" s="17">
        <f>70</f>
        <v>70</v>
      </c>
    </row>
    <row r="112" spans="2:20" ht="17" thickBot="1">
      <c r="B112" s="8">
        <v>45113</v>
      </c>
      <c r="C112" s="9">
        <v>189.83999600000001</v>
      </c>
      <c r="D112" s="9">
        <v>192.020004</v>
      </c>
      <c r="E112" s="9">
        <v>189.199997</v>
      </c>
      <c r="F112" s="9">
        <v>191.80999800000001</v>
      </c>
      <c r="G112" s="9">
        <v>191.29930100000001</v>
      </c>
      <c r="H112" s="10">
        <v>45094300</v>
      </c>
      <c r="J112" s="22">
        <f t="shared" si="11"/>
        <v>5.9086946807069985E-3</v>
      </c>
      <c r="K112" s="20">
        <f t="shared" si="12"/>
        <v>0.47999599999999987</v>
      </c>
      <c r="L112" s="19">
        <f t="shared" si="13"/>
        <v>1.1300050000000113</v>
      </c>
      <c r="M112" s="20">
        <f t="shared" si="18"/>
        <v>1.0359773072514902</v>
      </c>
      <c r="N112" s="20">
        <f t="shared" si="17"/>
        <v>0.48005338448495671</v>
      </c>
      <c r="O112" s="22">
        <f t="shared" si="19"/>
        <v>2.1580460439060904</v>
      </c>
      <c r="P112" s="22">
        <f t="shared" si="15"/>
        <v>68.334850534252169</v>
      </c>
      <c r="Q112" s="18" t="str">
        <f t="shared" si="16"/>
        <v/>
      </c>
      <c r="R112" s="22">
        <f t="shared" si="14"/>
        <v>437864000</v>
      </c>
      <c r="S112" s="17">
        <f>30</f>
        <v>30</v>
      </c>
      <c r="T112" s="17">
        <f>70</f>
        <v>70</v>
      </c>
    </row>
    <row r="113" spans="2:20" ht="17" thickBot="1">
      <c r="B113" s="8">
        <v>45114</v>
      </c>
      <c r="C113" s="9">
        <v>191.41000399999999</v>
      </c>
      <c r="D113" s="9">
        <v>192.66999799999999</v>
      </c>
      <c r="E113" s="9">
        <v>190.240005</v>
      </c>
      <c r="F113" s="9">
        <v>190.679993</v>
      </c>
      <c r="G113" s="9">
        <v>190.172302</v>
      </c>
      <c r="H113" s="10">
        <v>46778000</v>
      </c>
      <c r="J113" s="22">
        <f t="shared" si="11"/>
        <v>1.0915197260879517E-2</v>
      </c>
      <c r="K113" s="20">
        <f t="shared" si="12"/>
        <v>0</v>
      </c>
      <c r="L113" s="19">
        <f t="shared" si="13"/>
        <v>2.069991999999985</v>
      </c>
      <c r="M113" s="20">
        <f t="shared" si="18"/>
        <v>0.99626435673352653</v>
      </c>
      <c r="N113" s="20">
        <f t="shared" si="17"/>
        <v>0.44576385702174554</v>
      </c>
      <c r="O113" s="22">
        <f t="shared" si="19"/>
        <v>2.2349599256202732</v>
      </c>
      <c r="P113" s="22">
        <f t="shared" si="15"/>
        <v>69.087715984356151</v>
      </c>
      <c r="Q113" s="18" t="str">
        <f t="shared" si="16"/>
        <v/>
      </c>
      <c r="R113" s="22">
        <f t="shared" si="14"/>
        <v>377941800</v>
      </c>
      <c r="S113" s="17">
        <f>30</f>
        <v>30</v>
      </c>
      <c r="T113" s="17">
        <f>70</f>
        <v>70</v>
      </c>
    </row>
    <row r="114" spans="2:20" ht="17" thickBot="1">
      <c r="B114" s="8">
        <v>45117</v>
      </c>
      <c r="C114" s="9">
        <v>189.259995</v>
      </c>
      <c r="D114" s="9">
        <v>189.990005</v>
      </c>
      <c r="E114" s="9">
        <v>187.03999300000001</v>
      </c>
      <c r="F114" s="9">
        <v>188.61000100000001</v>
      </c>
      <c r="G114" s="9">
        <v>188.107834</v>
      </c>
      <c r="H114" s="10">
        <v>59922200</v>
      </c>
      <c r="J114" s="22">
        <f t="shared" si="11"/>
        <v>2.8139814994382769E-3</v>
      </c>
      <c r="K114" s="20">
        <f t="shared" si="12"/>
        <v>0</v>
      </c>
      <c r="L114" s="19">
        <f t="shared" si="13"/>
        <v>0.52999900000000366</v>
      </c>
      <c r="M114" s="20">
        <f t="shared" si="18"/>
        <v>0.92510261696684615</v>
      </c>
      <c r="N114" s="20">
        <f t="shared" si="17"/>
        <v>0.49463822437733596</v>
      </c>
      <c r="O114" s="22">
        <f t="shared" si="19"/>
        <v>1.8702610744072408</v>
      </c>
      <c r="P114" s="22">
        <f t="shared" si="15"/>
        <v>65.159963707952329</v>
      </c>
      <c r="Q114" s="18" t="str">
        <f t="shared" si="16"/>
        <v/>
      </c>
      <c r="R114" s="22">
        <f t="shared" si="14"/>
        <v>331303700</v>
      </c>
      <c r="S114" s="17">
        <f>30</f>
        <v>30</v>
      </c>
      <c r="T114" s="17">
        <f>70</f>
        <v>70</v>
      </c>
    </row>
    <row r="115" spans="2:20" ht="17" thickBot="1">
      <c r="B115" s="8">
        <v>45118</v>
      </c>
      <c r="C115" s="9">
        <v>189.16000399999999</v>
      </c>
      <c r="D115" s="9">
        <v>189.300003</v>
      </c>
      <c r="E115" s="9">
        <v>186.60000600000001</v>
      </c>
      <c r="F115" s="9">
        <v>188.08000200000001</v>
      </c>
      <c r="G115" s="9">
        <v>187.579239</v>
      </c>
      <c r="H115" s="10">
        <v>46638100</v>
      </c>
      <c r="J115" s="22">
        <f t="shared" si="11"/>
        <v>-8.9454187784476068E-3</v>
      </c>
      <c r="K115" s="20">
        <f t="shared" si="12"/>
        <v>0</v>
      </c>
      <c r="L115" s="19">
        <f t="shared" si="13"/>
        <v>0</v>
      </c>
      <c r="M115" s="20">
        <f t="shared" si="18"/>
        <v>0.85902385861207142</v>
      </c>
      <c r="N115" s="20">
        <f t="shared" si="17"/>
        <v>0.60716349406466807</v>
      </c>
      <c r="O115" s="22">
        <f t="shared" si="19"/>
        <v>1.4148147360792711</v>
      </c>
      <c r="P115" s="22">
        <f t="shared" si="15"/>
        <v>58.588955704998938</v>
      </c>
      <c r="Q115" s="18" t="str">
        <f t="shared" si="16"/>
        <v/>
      </c>
      <c r="R115" s="22">
        <f t="shared" si="14"/>
        <v>392053900</v>
      </c>
      <c r="S115" s="17">
        <f>30</f>
        <v>30</v>
      </c>
      <c r="T115" s="17">
        <f>70</f>
        <v>70</v>
      </c>
    </row>
    <row r="116" spans="2:20" ht="17" thickBot="1">
      <c r="B116" s="8">
        <v>45119</v>
      </c>
      <c r="C116" s="9">
        <v>189.679993</v>
      </c>
      <c r="D116" s="9">
        <v>191.699997</v>
      </c>
      <c r="E116" s="9">
        <v>188.470001</v>
      </c>
      <c r="F116" s="9">
        <v>189.770004</v>
      </c>
      <c r="G116" s="9">
        <v>189.26473999999999</v>
      </c>
      <c r="H116" s="10">
        <v>60750200</v>
      </c>
      <c r="J116" s="22">
        <f t="shared" si="11"/>
        <v>-4.0492758969053119E-3</v>
      </c>
      <c r="K116" s="20">
        <f t="shared" si="12"/>
        <v>1.6900019999999927</v>
      </c>
      <c r="L116" s="19">
        <f t="shared" si="13"/>
        <v>0</v>
      </c>
      <c r="M116" s="20">
        <f t="shared" si="18"/>
        <v>0.79766501156835201</v>
      </c>
      <c r="N116" s="20">
        <f t="shared" si="17"/>
        <v>0.60165174448862058</v>
      </c>
      <c r="O116" s="22">
        <f t="shared" si="19"/>
        <v>1.3257919034978196</v>
      </c>
      <c r="P116" s="22">
        <f t="shared" si="15"/>
        <v>57.003891943381788</v>
      </c>
      <c r="Q116" s="18" t="str">
        <f t="shared" si="16"/>
        <v/>
      </c>
      <c r="R116" s="22">
        <f t="shared" si="14"/>
        <v>433396200</v>
      </c>
      <c r="S116" s="17">
        <f>30</f>
        <v>30</v>
      </c>
      <c r="T116" s="17">
        <f>70</f>
        <v>70</v>
      </c>
    </row>
    <row r="117" spans="2:20" ht="17" thickBot="1">
      <c r="B117" s="8">
        <v>45120</v>
      </c>
      <c r="C117" s="9">
        <v>190.5</v>
      </c>
      <c r="D117" s="9">
        <v>191.19000199999999</v>
      </c>
      <c r="E117" s="9">
        <v>189.779999</v>
      </c>
      <c r="F117" s="9">
        <v>190.53999300000001</v>
      </c>
      <c r="G117" s="9">
        <v>190.03268399999999</v>
      </c>
      <c r="H117" s="10">
        <v>41342300</v>
      </c>
      <c r="J117" s="22">
        <f t="shared" si="11"/>
        <v>-7.8697379382252231E-4</v>
      </c>
      <c r="K117" s="20">
        <f t="shared" si="12"/>
        <v>0.76998900000000958</v>
      </c>
      <c r="L117" s="19">
        <f t="shared" si="13"/>
        <v>0</v>
      </c>
      <c r="M117" s="20">
        <f t="shared" si="18"/>
        <v>0.8614033678848978</v>
      </c>
      <c r="N117" s="20">
        <f t="shared" si="17"/>
        <v>0.55867661988229056</v>
      </c>
      <c r="O117" s="22">
        <f t="shared" si="19"/>
        <v>1.5418640000836079</v>
      </c>
      <c r="P117" s="22">
        <f t="shared" si="15"/>
        <v>60.65879213179354</v>
      </c>
      <c r="Q117" s="18" t="str">
        <f t="shared" si="16"/>
        <v/>
      </c>
      <c r="R117" s="22">
        <f t="shared" si="14"/>
        <v>474970100</v>
      </c>
      <c r="S117" s="17">
        <f>30</f>
        <v>30</v>
      </c>
      <c r="T117" s="17">
        <f>70</f>
        <v>70</v>
      </c>
    </row>
    <row r="118" spans="2:20" ht="17" thickBot="1">
      <c r="B118" s="8">
        <v>45121</v>
      </c>
      <c r="C118" s="9">
        <v>190.229996</v>
      </c>
      <c r="D118" s="9">
        <v>191.179993</v>
      </c>
      <c r="E118" s="9">
        <v>189.63000500000001</v>
      </c>
      <c r="F118" s="9">
        <v>190.69000199999999</v>
      </c>
      <c r="G118" s="9">
        <v>190.18229700000001</v>
      </c>
      <c r="H118" s="10">
        <v>41573900</v>
      </c>
      <c r="J118" s="22">
        <f t="shared" si="11"/>
        <v>-1.7157553782776454E-2</v>
      </c>
      <c r="K118" s="20">
        <f t="shared" si="12"/>
        <v>0.15000899999998296</v>
      </c>
      <c r="L118" s="19">
        <f t="shared" si="13"/>
        <v>0</v>
      </c>
      <c r="M118" s="20">
        <f t="shared" si="18"/>
        <v>0.85487377017883426</v>
      </c>
      <c r="N118" s="20">
        <f t="shared" si="17"/>
        <v>0.51877114703355554</v>
      </c>
      <c r="O118" s="22">
        <f t="shared" si="19"/>
        <v>1.6478822599660476</v>
      </c>
      <c r="P118" s="22">
        <f t="shared" si="15"/>
        <v>62.233970327184323</v>
      </c>
      <c r="Q118" s="18" t="str">
        <f t="shared" si="16"/>
        <v/>
      </c>
      <c r="R118" s="22">
        <f t="shared" si="14"/>
        <v>525490300</v>
      </c>
      <c r="S118" s="17">
        <f>30</f>
        <v>30</v>
      </c>
      <c r="T118" s="17">
        <f>70</f>
        <v>70</v>
      </c>
    </row>
    <row r="119" spans="2:20" ht="17" thickBot="1">
      <c r="B119" s="8">
        <v>45124</v>
      </c>
      <c r="C119" s="9">
        <v>191.89999399999999</v>
      </c>
      <c r="D119" s="9">
        <v>194.320007</v>
      </c>
      <c r="E119" s="9">
        <v>191.80999800000001</v>
      </c>
      <c r="F119" s="9">
        <v>193.990005</v>
      </c>
      <c r="G119" s="9">
        <v>193.47349500000001</v>
      </c>
      <c r="H119" s="10">
        <v>50520200</v>
      </c>
      <c r="J119" s="22">
        <f t="shared" si="11"/>
        <v>1.3412206659770005E-3</v>
      </c>
      <c r="K119" s="20">
        <f t="shared" si="12"/>
        <v>3.3000030000000038</v>
      </c>
      <c r="L119" s="19">
        <f t="shared" si="13"/>
        <v>0.2600089999999966</v>
      </c>
      <c r="M119" s="20">
        <f t="shared" si="18"/>
        <v>0.80452628659463066</v>
      </c>
      <c r="N119" s="20">
        <f t="shared" si="17"/>
        <v>0.4817160651025873</v>
      </c>
      <c r="O119" s="22">
        <f t="shared" si="19"/>
        <v>1.6701255052046002</v>
      </c>
      <c r="P119" s="22">
        <f t="shared" si="15"/>
        <v>62.548576909557134</v>
      </c>
      <c r="Q119" s="18" t="str">
        <f t="shared" si="16"/>
        <v/>
      </c>
      <c r="R119" s="22">
        <f t="shared" si="14"/>
        <v>477136500</v>
      </c>
      <c r="S119" s="17">
        <f>30</f>
        <v>30</v>
      </c>
      <c r="T119" s="17">
        <f>70</f>
        <v>70</v>
      </c>
    </row>
    <row r="120" spans="2:20" ht="17" thickBot="1">
      <c r="B120" s="8">
        <v>45125</v>
      </c>
      <c r="C120" s="9">
        <v>193.35000600000001</v>
      </c>
      <c r="D120" s="9">
        <v>194.33000200000001</v>
      </c>
      <c r="E120" s="9">
        <v>192.41999799999999</v>
      </c>
      <c r="F120" s="9">
        <v>193.729996</v>
      </c>
      <c r="G120" s="9">
        <v>193.21418800000001</v>
      </c>
      <c r="H120" s="10">
        <v>48353800</v>
      </c>
      <c r="J120" s="22">
        <f t="shared" si="11"/>
        <v>-7.0468619309631431E-3</v>
      </c>
      <c r="K120" s="20">
        <f t="shared" si="12"/>
        <v>0</v>
      </c>
      <c r="L120" s="19">
        <f t="shared" si="13"/>
        <v>0</v>
      </c>
      <c r="M120" s="20">
        <f t="shared" si="18"/>
        <v>0.98277462326644305</v>
      </c>
      <c r="N120" s="20">
        <f t="shared" si="17"/>
        <v>0.44730777473811678</v>
      </c>
      <c r="O120" s="22">
        <f t="shared" si="19"/>
        <v>2.1970881767968904</v>
      </c>
      <c r="P120" s="22">
        <f t="shared" si="15"/>
        <v>68.721538327983069</v>
      </c>
      <c r="Q120" s="18" t="str">
        <f t="shared" si="16"/>
        <v/>
      </c>
      <c r="R120" s="22">
        <f t="shared" si="14"/>
        <v>557643800</v>
      </c>
      <c r="S120" s="17">
        <f>30</f>
        <v>30</v>
      </c>
      <c r="T120" s="17">
        <f>70</f>
        <v>70</v>
      </c>
    </row>
    <row r="121" spans="2:20" ht="17" thickBot="1">
      <c r="B121" s="8">
        <v>45126</v>
      </c>
      <c r="C121" s="9">
        <v>193.10000600000001</v>
      </c>
      <c r="D121" s="9">
        <v>198.229996</v>
      </c>
      <c r="E121" s="9">
        <v>192.64999399999999</v>
      </c>
      <c r="F121" s="9">
        <v>195.10000600000001</v>
      </c>
      <c r="G121" s="9">
        <v>194.58055100000001</v>
      </c>
      <c r="H121" s="10">
        <v>80507300</v>
      </c>
      <c r="J121" s="22">
        <f t="shared" si="11"/>
        <v>1.0148715208719777E-2</v>
      </c>
      <c r="K121" s="20">
        <f t="shared" si="12"/>
        <v>1.3700100000000077</v>
      </c>
      <c r="L121" s="19">
        <f t="shared" si="13"/>
        <v>1.9700009999999963</v>
      </c>
      <c r="M121" s="20">
        <f t="shared" si="18"/>
        <v>0.91257643589026849</v>
      </c>
      <c r="N121" s="20">
        <f t="shared" si="17"/>
        <v>0.4339292908282511</v>
      </c>
      <c r="O121" s="22">
        <f t="shared" si="19"/>
        <v>2.1030533203887027</v>
      </c>
      <c r="P121" s="22">
        <f t="shared" si="15"/>
        <v>67.773676545308746</v>
      </c>
      <c r="Q121" s="18" t="str">
        <f t="shared" si="16"/>
        <v/>
      </c>
      <c r="R121" s="22">
        <f t="shared" si="14"/>
        <v>498062600</v>
      </c>
      <c r="S121" s="17">
        <f>30</f>
        <v>30</v>
      </c>
      <c r="T121" s="17">
        <f>70</f>
        <v>70</v>
      </c>
    </row>
    <row r="122" spans="2:20" ht="17" thickBot="1">
      <c r="B122" s="8">
        <v>45127</v>
      </c>
      <c r="C122" s="9">
        <v>195.08999600000001</v>
      </c>
      <c r="D122" s="9">
        <v>196.470001</v>
      </c>
      <c r="E122" s="9">
        <v>192.5</v>
      </c>
      <c r="F122" s="9">
        <v>193.13000500000001</v>
      </c>
      <c r="G122" s="9">
        <v>192.61579900000001</v>
      </c>
      <c r="H122" s="10">
        <v>59581200</v>
      </c>
      <c r="J122" s="22">
        <f t="shared" si="11"/>
        <v>6.1807295644007764E-3</v>
      </c>
      <c r="K122" s="20">
        <f t="shared" si="12"/>
        <v>0</v>
      </c>
      <c r="L122" s="19">
        <f t="shared" si="13"/>
        <v>1.1900030000000186</v>
      </c>
      <c r="M122" s="20">
        <f t="shared" si="18"/>
        <v>0.94525026189810701</v>
      </c>
      <c r="N122" s="20">
        <f t="shared" si="17"/>
        <v>0.40293434148337604</v>
      </c>
      <c r="O122" s="22">
        <f t="shared" si="19"/>
        <v>2.345916355548725</v>
      </c>
      <c r="P122" s="22">
        <f t="shared" si="15"/>
        <v>70.112821310023406</v>
      </c>
      <c r="Q122" s="18" t="str">
        <f t="shared" si="16"/>
        <v>Overbought</v>
      </c>
      <c r="R122" s="22">
        <f t="shared" si="14"/>
        <v>426144800</v>
      </c>
      <c r="S122" s="17">
        <f>30</f>
        <v>30</v>
      </c>
      <c r="T122" s="17">
        <f>70</f>
        <v>70</v>
      </c>
    </row>
    <row r="123" spans="2:20" ht="17" thickBot="1">
      <c r="B123" s="8">
        <v>45128</v>
      </c>
      <c r="C123" s="9">
        <v>194.10000600000001</v>
      </c>
      <c r="D123" s="9">
        <v>194.970001</v>
      </c>
      <c r="E123" s="9">
        <v>191.229996</v>
      </c>
      <c r="F123" s="9">
        <v>191.94000199999999</v>
      </c>
      <c r="G123" s="9">
        <v>191.42896999999999</v>
      </c>
      <c r="H123" s="10">
        <v>71917800</v>
      </c>
      <c r="J123" s="22">
        <f t="shared" si="11"/>
        <v>-4.2111788340343853E-3</v>
      </c>
      <c r="K123" s="20">
        <f t="shared" si="12"/>
        <v>0</v>
      </c>
      <c r="L123" s="19">
        <f t="shared" si="13"/>
        <v>0</v>
      </c>
      <c r="M123" s="20">
        <f t="shared" si="18"/>
        <v>0.87773238604824222</v>
      </c>
      <c r="N123" s="20">
        <f t="shared" si="17"/>
        <v>0.51486767423456326</v>
      </c>
      <c r="O123" s="22">
        <f t="shared" si="19"/>
        <v>1.7047727600167129</v>
      </c>
      <c r="P123" s="22">
        <f t="shared" si="15"/>
        <v>63.028317395734902</v>
      </c>
      <c r="Q123" s="18" t="str">
        <f t="shared" si="16"/>
        <v/>
      </c>
      <c r="R123" s="22">
        <f t="shared" si="14"/>
        <v>471522600</v>
      </c>
      <c r="S123" s="17">
        <f>30</f>
        <v>30</v>
      </c>
      <c r="T123" s="17">
        <f>70</f>
        <v>70</v>
      </c>
    </row>
    <row r="124" spans="2:20" ht="17" thickBot="1">
      <c r="B124" s="8">
        <v>45131</v>
      </c>
      <c r="C124" s="9">
        <v>193.41000399999999</v>
      </c>
      <c r="D124" s="9">
        <v>194.91000399999999</v>
      </c>
      <c r="E124" s="9">
        <v>192.25</v>
      </c>
      <c r="F124" s="9">
        <v>192.75</v>
      </c>
      <c r="G124" s="9">
        <v>192.23680100000001</v>
      </c>
      <c r="H124" s="10">
        <v>45377800</v>
      </c>
      <c r="J124" s="22">
        <f t="shared" si="11"/>
        <v>-4.5034370247077132E-3</v>
      </c>
      <c r="K124" s="20">
        <f t="shared" si="12"/>
        <v>0.80999800000000732</v>
      </c>
      <c r="L124" s="19">
        <f t="shared" si="13"/>
        <v>0</v>
      </c>
      <c r="M124" s="20">
        <f t="shared" si="18"/>
        <v>0.81503721561622489</v>
      </c>
      <c r="N124" s="20">
        <f t="shared" si="17"/>
        <v>0.56309162607495289</v>
      </c>
      <c r="O124" s="22">
        <f t="shared" si="19"/>
        <v>1.4474326697014948</v>
      </c>
      <c r="P124" s="22">
        <f t="shared" si="15"/>
        <v>59.140857586003918</v>
      </c>
      <c r="Q124" s="18" t="str">
        <f t="shared" si="16"/>
        <v/>
      </c>
      <c r="R124" s="22">
        <f t="shared" si="14"/>
        <v>508805800</v>
      </c>
      <c r="S124" s="17">
        <f>30</f>
        <v>30</v>
      </c>
      <c r="T124" s="17">
        <f>70</f>
        <v>70</v>
      </c>
    </row>
    <row r="125" spans="2:20" ht="17" thickBot="1">
      <c r="B125" s="8">
        <v>45132</v>
      </c>
      <c r="C125" s="9">
        <v>193.33000200000001</v>
      </c>
      <c r="D125" s="9">
        <v>194.44000199999999</v>
      </c>
      <c r="E125" s="9">
        <v>192.91999799999999</v>
      </c>
      <c r="F125" s="9">
        <v>193.61999499999999</v>
      </c>
      <c r="G125" s="9">
        <v>193.104477</v>
      </c>
      <c r="H125" s="10">
        <v>37283200</v>
      </c>
      <c r="J125" s="22">
        <f t="shared" si="11"/>
        <v>-4.534713590354472E-3</v>
      </c>
      <c r="K125" s="20">
        <f t="shared" si="12"/>
        <v>0.86999499999998875</v>
      </c>
      <c r="L125" s="19">
        <f t="shared" si="13"/>
        <v>0</v>
      </c>
      <c r="M125" s="20">
        <f t="shared" si="18"/>
        <v>0.8146772716436379</v>
      </c>
      <c r="N125" s="20">
        <f t="shared" si="17"/>
        <v>0.52287079564102767</v>
      </c>
      <c r="O125" s="22">
        <f t="shared" si="19"/>
        <v>1.5580852448354132</v>
      </c>
      <c r="P125" s="22">
        <f t="shared" si="15"/>
        <v>60.908261285704739</v>
      </c>
      <c r="Q125" s="18" t="str">
        <f t="shared" si="16"/>
        <v/>
      </c>
      <c r="R125" s="22">
        <f t="shared" si="14"/>
        <v>556277700</v>
      </c>
      <c r="S125" s="17">
        <f>30</f>
        <v>30</v>
      </c>
      <c r="T125" s="17">
        <f>70</f>
        <v>70</v>
      </c>
    </row>
    <row r="126" spans="2:20" ht="17" thickBot="1">
      <c r="B126" s="8">
        <v>45133</v>
      </c>
      <c r="C126" s="9">
        <v>193.66999799999999</v>
      </c>
      <c r="D126" s="9">
        <v>195.63999899999999</v>
      </c>
      <c r="E126" s="9">
        <v>193.320007</v>
      </c>
      <c r="F126" s="9">
        <v>194.5</v>
      </c>
      <c r="G126" s="9">
        <v>193.982147</v>
      </c>
      <c r="H126" s="10">
        <v>47471900</v>
      </c>
      <c r="J126" s="22">
        <f t="shared" si="11"/>
        <v>6.6027217936897309E-3</v>
      </c>
      <c r="K126" s="20">
        <f t="shared" si="12"/>
        <v>0.88000500000001125</v>
      </c>
      <c r="L126" s="19">
        <f t="shared" si="13"/>
        <v>1.2799990000000037</v>
      </c>
      <c r="M126" s="20">
        <f t="shared" si="18"/>
        <v>0.81862853795480583</v>
      </c>
      <c r="N126" s="20">
        <f t="shared" si="17"/>
        <v>0.48552288166666857</v>
      </c>
      <c r="O126" s="22">
        <f t="shared" si="19"/>
        <v>1.6860761230133496</v>
      </c>
      <c r="P126" s="22">
        <f t="shared" si="15"/>
        <v>62.77097318901896</v>
      </c>
      <c r="Q126" s="18" t="str">
        <f t="shared" si="16"/>
        <v/>
      </c>
      <c r="R126" s="22">
        <f t="shared" si="14"/>
        <v>508817500</v>
      </c>
      <c r="S126" s="17">
        <f>30</f>
        <v>30</v>
      </c>
      <c r="T126" s="17">
        <f>70</f>
        <v>70</v>
      </c>
    </row>
    <row r="127" spans="2:20" ht="17" thickBot="1">
      <c r="B127" s="8">
        <v>45134</v>
      </c>
      <c r="C127" s="9">
        <v>196.020004</v>
      </c>
      <c r="D127" s="9">
        <v>197.199997</v>
      </c>
      <c r="E127" s="9">
        <v>192.550003</v>
      </c>
      <c r="F127" s="9">
        <v>193.220001</v>
      </c>
      <c r="G127" s="9">
        <v>192.70555100000001</v>
      </c>
      <c r="H127" s="10">
        <v>47460200</v>
      </c>
      <c r="J127" s="22">
        <f t="shared" si="11"/>
        <v>-1.3417504876873631E-2</v>
      </c>
      <c r="K127" s="20">
        <f t="shared" si="12"/>
        <v>0</v>
      </c>
      <c r="L127" s="19">
        <f t="shared" si="13"/>
        <v>0</v>
      </c>
      <c r="M127" s="20">
        <f t="shared" si="18"/>
        <v>0.82301257095803482</v>
      </c>
      <c r="N127" s="20">
        <f t="shared" si="17"/>
        <v>0.45084267583333509</v>
      </c>
      <c r="O127" s="22">
        <f t="shared" si="19"/>
        <v>1.8254983724350915</v>
      </c>
      <c r="P127" s="22">
        <f t="shared" si="15"/>
        <v>64.608013589539866</v>
      </c>
      <c r="Q127" s="18" t="str">
        <f t="shared" si="16"/>
        <v/>
      </c>
      <c r="R127" s="22">
        <f t="shared" si="14"/>
        <v>557108900</v>
      </c>
      <c r="S127" s="17">
        <f>30</f>
        <v>30</v>
      </c>
      <c r="T127" s="17">
        <f>70</f>
        <v>70</v>
      </c>
    </row>
    <row r="128" spans="2:20" ht="17" thickBot="1">
      <c r="B128" s="8">
        <v>45135</v>
      </c>
      <c r="C128" s="9">
        <v>194.66999799999999</v>
      </c>
      <c r="D128" s="9">
        <v>196.63000500000001</v>
      </c>
      <c r="E128" s="9">
        <v>194.13999899999999</v>
      </c>
      <c r="F128" s="9">
        <v>195.83000200000001</v>
      </c>
      <c r="G128" s="9">
        <v>195.30860899999999</v>
      </c>
      <c r="H128" s="10">
        <v>48291400</v>
      </c>
      <c r="J128" s="22">
        <f t="shared" si="11"/>
        <v>-3.1609845917224418E-3</v>
      </c>
      <c r="K128" s="20">
        <f t="shared" si="12"/>
        <v>2.6100010000000111</v>
      </c>
      <c r="L128" s="19">
        <f t="shared" si="13"/>
        <v>0</v>
      </c>
      <c r="M128" s="20">
        <f t="shared" si="18"/>
        <v>0.76422595874674659</v>
      </c>
      <c r="N128" s="20">
        <f t="shared" si="17"/>
        <v>0.51006812755952569</v>
      </c>
      <c r="O128" s="22">
        <f t="shared" si="19"/>
        <v>1.4982821263568566</v>
      </c>
      <c r="P128" s="22">
        <f t="shared" si="15"/>
        <v>59.972495121747542</v>
      </c>
      <c r="Q128" s="18" t="str">
        <f t="shared" si="16"/>
        <v/>
      </c>
      <c r="R128" s="22">
        <f t="shared" si="14"/>
        <v>595933000</v>
      </c>
      <c r="S128" s="17">
        <f>30</f>
        <v>30</v>
      </c>
      <c r="T128" s="17">
        <f>70</f>
        <v>70</v>
      </c>
    </row>
    <row r="129" spans="2:20" ht="17" thickBot="1">
      <c r="B129" s="8">
        <v>45138</v>
      </c>
      <c r="C129" s="9">
        <v>196.05999800000001</v>
      </c>
      <c r="D129" s="9">
        <v>196.490005</v>
      </c>
      <c r="E129" s="9">
        <v>195.259995</v>
      </c>
      <c r="F129" s="9">
        <v>196.449997</v>
      </c>
      <c r="G129" s="9">
        <v>195.92695599999999</v>
      </c>
      <c r="H129" s="10">
        <v>38824100</v>
      </c>
      <c r="J129" s="22">
        <f t="shared" si="11"/>
        <v>4.2850445829261917E-3</v>
      </c>
      <c r="K129" s="20">
        <f t="shared" si="12"/>
        <v>0.61999499999998875</v>
      </c>
      <c r="L129" s="19">
        <f t="shared" si="13"/>
        <v>0.83999599999998509</v>
      </c>
      <c r="M129" s="20">
        <f t="shared" si="18"/>
        <v>0.89606703312197966</v>
      </c>
      <c r="N129" s="20">
        <f t="shared" si="17"/>
        <v>0.47363468987670243</v>
      </c>
      <c r="O129" s="22">
        <f t="shared" si="19"/>
        <v>1.8918948554111308</v>
      </c>
      <c r="P129" s="22">
        <f t="shared" si="15"/>
        <v>65.420596183541619</v>
      </c>
      <c r="Q129" s="18" t="str">
        <f t="shared" si="16"/>
        <v/>
      </c>
      <c r="R129" s="22">
        <f t="shared" si="14"/>
        <v>560757900</v>
      </c>
      <c r="S129" s="17">
        <f>30</f>
        <v>30</v>
      </c>
      <c r="T129" s="17">
        <f>70</f>
        <v>70</v>
      </c>
    </row>
    <row r="130" spans="2:20" ht="17" thickBot="1">
      <c r="B130" s="8">
        <v>45139</v>
      </c>
      <c r="C130" s="9">
        <v>196.240005</v>
      </c>
      <c r="D130" s="9">
        <v>196.729996</v>
      </c>
      <c r="E130" s="9">
        <v>195.279999</v>
      </c>
      <c r="F130" s="9">
        <v>195.61000100000001</v>
      </c>
      <c r="G130" s="9">
        <v>195.08918800000001</v>
      </c>
      <c r="H130" s="10">
        <v>35175100</v>
      </c>
      <c r="J130" s="22">
        <f t="shared" si="11"/>
        <v>1.5611223953048833E-2</v>
      </c>
      <c r="K130" s="20">
        <f t="shared" si="12"/>
        <v>0</v>
      </c>
      <c r="L130" s="19">
        <f t="shared" si="13"/>
        <v>3.0299990000000037</v>
      </c>
      <c r="M130" s="20">
        <f t="shared" si="18"/>
        <v>0.87634760218469465</v>
      </c>
      <c r="N130" s="20">
        <f t="shared" si="17"/>
        <v>0.4398036405997951</v>
      </c>
      <c r="O130" s="22">
        <f t="shared" si="19"/>
        <v>1.9925883309868693</v>
      </c>
      <c r="P130" s="22">
        <f t="shared" si="15"/>
        <v>66.584110829897242</v>
      </c>
      <c r="Q130" s="18" t="str">
        <f t="shared" si="16"/>
        <v/>
      </c>
      <c r="R130" s="22">
        <f t="shared" si="14"/>
        <v>510368600</v>
      </c>
      <c r="S130" s="17">
        <f>30</f>
        <v>30</v>
      </c>
      <c r="T130" s="17">
        <f>70</f>
        <v>70</v>
      </c>
    </row>
    <row r="131" spans="2:20" ht="17" thickBot="1">
      <c r="B131" s="8">
        <v>45140</v>
      </c>
      <c r="C131" s="9">
        <v>195.03999300000001</v>
      </c>
      <c r="D131" s="9">
        <v>195.179993</v>
      </c>
      <c r="E131" s="9">
        <v>191.85000600000001</v>
      </c>
      <c r="F131" s="9">
        <v>192.58000200000001</v>
      </c>
      <c r="G131" s="9">
        <v>192.067261</v>
      </c>
      <c r="H131" s="10">
        <v>50389300</v>
      </c>
      <c r="J131" s="22">
        <f t="shared" si="11"/>
        <v>7.3485881183979994E-3</v>
      </c>
      <c r="K131" s="20">
        <f t="shared" si="12"/>
        <v>0</v>
      </c>
      <c r="L131" s="19">
        <f t="shared" si="13"/>
        <v>1.4100040000000149</v>
      </c>
      <c r="M131" s="20">
        <f t="shared" si="18"/>
        <v>0.81375134488578793</v>
      </c>
      <c r="N131" s="20">
        <f t="shared" si="17"/>
        <v>0.46838880912838005</v>
      </c>
      <c r="O131" s="22">
        <f t="shared" si="19"/>
        <v>1.7373415611702796</v>
      </c>
      <c r="P131" s="22">
        <f t="shared" si="15"/>
        <v>63.468205276784104</v>
      </c>
      <c r="Q131" s="18" t="str">
        <f t="shared" si="16"/>
        <v/>
      </c>
      <c r="R131" s="22">
        <f t="shared" si="14"/>
        <v>449133400</v>
      </c>
      <c r="S131" s="17">
        <f>30</f>
        <v>30</v>
      </c>
      <c r="T131" s="17">
        <f>70</f>
        <v>70</v>
      </c>
    </row>
    <row r="132" spans="2:20" ht="17" thickBot="1">
      <c r="B132" s="8">
        <v>45141</v>
      </c>
      <c r="C132" s="9">
        <v>191.570007</v>
      </c>
      <c r="D132" s="9">
        <v>192.36999499999999</v>
      </c>
      <c r="E132" s="9">
        <v>190.69000199999999</v>
      </c>
      <c r="F132" s="9">
        <v>191.16999799999999</v>
      </c>
      <c r="G132" s="9">
        <v>190.661011</v>
      </c>
      <c r="H132" s="10">
        <v>61235200</v>
      </c>
      <c r="J132" s="22">
        <f t="shared" si="11"/>
        <v>4.921130609268215E-2</v>
      </c>
      <c r="K132" s="20">
        <f t="shared" si="12"/>
        <v>0</v>
      </c>
      <c r="L132" s="19">
        <f t="shared" si="13"/>
        <v>9.1799929999999961</v>
      </c>
      <c r="M132" s="20">
        <f t="shared" si="18"/>
        <v>0.75562624882251739</v>
      </c>
      <c r="N132" s="20">
        <f t="shared" si="17"/>
        <v>0.65136096561921042</v>
      </c>
      <c r="O132" s="22">
        <f t="shared" si="19"/>
        <v>1.160072968302895</v>
      </c>
      <c r="P132" s="22">
        <f t="shared" si="15"/>
        <v>53.705267614840338</v>
      </c>
      <c r="Q132" s="18" t="str">
        <f t="shared" si="16"/>
        <v/>
      </c>
      <c r="R132" s="22">
        <f t="shared" si="14"/>
        <v>333333700</v>
      </c>
      <c r="S132" s="17">
        <f>30</f>
        <v>30</v>
      </c>
      <c r="T132" s="17">
        <f>70</f>
        <v>70</v>
      </c>
    </row>
    <row r="133" spans="2:20" ht="17" thickBot="1">
      <c r="B133" s="8">
        <v>45142</v>
      </c>
      <c r="C133" s="9">
        <v>185.520004</v>
      </c>
      <c r="D133" s="9">
        <v>187.38000500000001</v>
      </c>
      <c r="E133" s="9">
        <v>181.91999799999999</v>
      </c>
      <c r="F133" s="9">
        <v>181.990005</v>
      </c>
      <c r="G133" s="9">
        <v>181.50546299999999</v>
      </c>
      <c r="H133" s="10">
        <v>115799700</v>
      </c>
      <c r="J133" s="22">
        <f t="shared" si="11"/>
        <v>1.7404268733660258E-2</v>
      </c>
      <c r="K133" s="20">
        <f t="shared" si="12"/>
        <v>0</v>
      </c>
      <c r="L133" s="19">
        <f t="shared" si="13"/>
        <v>3.1399989999999889</v>
      </c>
      <c r="M133" s="20">
        <f t="shared" si="18"/>
        <v>0.70165294533519462</v>
      </c>
      <c r="N133" s="20">
        <f t="shared" si="17"/>
        <v>0.70554975378926787</v>
      </c>
      <c r="O133" s="22">
        <f t="shared" si="19"/>
        <v>0.99447691897963986</v>
      </c>
      <c r="P133" s="22">
        <f t="shared" si="15"/>
        <v>49.86154061328557</v>
      </c>
      <c r="Q133" s="18" t="str">
        <f t="shared" si="16"/>
        <v/>
      </c>
      <c r="R133" s="22">
        <f t="shared" si="14"/>
        <v>235757600</v>
      </c>
      <c r="S133" s="17">
        <f>30</f>
        <v>30</v>
      </c>
      <c r="T133" s="17">
        <f>70</f>
        <v>70</v>
      </c>
    </row>
    <row r="134" spans="2:20" ht="17" thickBot="1">
      <c r="B134" s="8">
        <v>45145</v>
      </c>
      <c r="C134" s="9">
        <v>182.13000500000001</v>
      </c>
      <c r="D134" s="9">
        <v>183.13000500000001</v>
      </c>
      <c r="E134" s="9">
        <v>177.35000600000001</v>
      </c>
      <c r="F134" s="9">
        <v>178.85000600000001</v>
      </c>
      <c r="G134" s="9">
        <v>178.37380999999999</v>
      </c>
      <c r="H134" s="10">
        <v>97576100</v>
      </c>
      <c r="J134" s="22">
        <f t="shared" si="11"/>
        <v>-5.2976394700336585E-3</v>
      </c>
      <c r="K134" s="20">
        <f t="shared" si="12"/>
        <v>0</v>
      </c>
      <c r="L134" s="19">
        <f t="shared" si="13"/>
        <v>0</v>
      </c>
      <c r="M134" s="20">
        <f t="shared" si="18"/>
        <v>0.65153487781125208</v>
      </c>
      <c r="N134" s="20">
        <f t="shared" si="17"/>
        <v>1.3108671285186055</v>
      </c>
      <c r="O134" s="22">
        <f t="shared" si="19"/>
        <v>0.49702587213972133</v>
      </c>
      <c r="P134" s="22">
        <f t="shared" si="15"/>
        <v>33.200887265182331</v>
      </c>
      <c r="Q134" s="18" t="str">
        <f t="shared" si="16"/>
        <v/>
      </c>
      <c r="R134" s="22">
        <f t="shared" si="14"/>
        <v>303580600</v>
      </c>
      <c r="S134" s="17">
        <f>30</f>
        <v>30</v>
      </c>
      <c r="T134" s="17">
        <f>70</f>
        <v>70</v>
      </c>
    </row>
    <row r="135" spans="2:20" ht="17" thickBot="1">
      <c r="B135" s="8">
        <v>45146</v>
      </c>
      <c r="C135" s="9">
        <v>179.69000199999999</v>
      </c>
      <c r="D135" s="9">
        <v>180.270004</v>
      </c>
      <c r="E135" s="9">
        <v>177.58000200000001</v>
      </c>
      <c r="F135" s="9">
        <v>179.800003</v>
      </c>
      <c r="G135" s="9">
        <v>179.32127399999999</v>
      </c>
      <c r="H135" s="10">
        <v>67823000</v>
      </c>
      <c r="J135" s="22">
        <f t="shared" si="11"/>
        <v>8.9947307594279383E-3</v>
      </c>
      <c r="K135" s="20">
        <f t="shared" si="12"/>
        <v>0.94999699999999621</v>
      </c>
      <c r="L135" s="19">
        <f t="shared" si="13"/>
        <v>1.6100010000000111</v>
      </c>
      <c r="M135" s="20">
        <f t="shared" si="18"/>
        <v>0.60499667225330545</v>
      </c>
      <c r="N135" s="20">
        <f t="shared" si="17"/>
        <v>1.44151940505299</v>
      </c>
      <c r="O135" s="22">
        <f t="shared" si="19"/>
        <v>0.4196937412931086</v>
      </c>
      <c r="P135" s="22">
        <f t="shared" si="15"/>
        <v>29.562273121725269</v>
      </c>
      <c r="Q135" s="18" t="str">
        <f t="shared" si="16"/>
        <v>Oversold</v>
      </c>
      <c r="R135" s="22">
        <f t="shared" si="14"/>
        <v>243202100</v>
      </c>
      <c r="S135" s="17">
        <f>30</f>
        <v>30</v>
      </c>
      <c r="T135" s="17">
        <f>70</f>
        <v>70</v>
      </c>
    </row>
    <row r="136" spans="2:20" ht="17" thickBot="1">
      <c r="B136" s="8">
        <v>45147</v>
      </c>
      <c r="C136" s="9">
        <v>180.86999499999999</v>
      </c>
      <c r="D136" s="9">
        <v>180.929993</v>
      </c>
      <c r="E136" s="9">
        <v>177.009995</v>
      </c>
      <c r="F136" s="9">
        <v>178.19000199999999</v>
      </c>
      <c r="G136" s="9">
        <v>177.715576</v>
      </c>
      <c r="H136" s="10">
        <v>60378500</v>
      </c>
      <c r="J136" s="22">
        <f t="shared" ref="J136:J199" si="20">LN(F136/F137)</f>
        <v>1.2354055824789704E-3</v>
      </c>
      <c r="K136" s="20">
        <f t="shared" ref="K136:K199" si="21">IF(F135-F136&lt;0, ABS(F135-F136), 0)</f>
        <v>0</v>
      </c>
      <c r="L136" s="19">
        <f t="shared" ref="L136:L199" si="22">IF(F136-F137&gt;0,F136-F137,0)</f>
        <v>0.22000099999999634</v>
      </c>
      <c r="M136" s="20">
        <f t="shared" si="18"/>
        <v>0.62963955280664052</v>
      </c>
      <c r="N136" s="20">
        <f t="shared" si="17"/>
        <v>1.3385537332634907</v>
      </c>
      <c r="O136" s="22">
        <f t="shared" si="19"/>
        <v>0.47038795467069805</v>
      </c>
      <c r="P136" s="22">
        <f t="shared" si="15"/>
        <v>31.990737762541329</v>
      </c>
      <c r="Q136" s="18" t="str">
        <f t="shared" si="16"/>
        <v/>
      </c>
      <c r="R136" s="22">
        <f t="shared" ref="R136:R199" si="23">R135+IF(F137&gt;F136,H137,(IF(F137&lt;F136,-H137,0)))</f>
        <v>188515200</v>
      </c>
      <c r="S136" s="17">
        <f>30</f>
        <v>30</v>
      </c>
      <c r="T136" s="17">
        <f>70</f>
        <v>70</v>
      </c>
    </row>
    <row r="137" spans="2:20" ht="17" thickBot="1">
      <c r="B137" s="8">
        <v>45148</v>
      </c>
      <c r="C137" s="9">
        <v>179.479996</v>
      </c>
      <c r="D137" s="9">
        <v>180.75</v>
      </c>
      <c r="E137" s="9">
        <v>177.60000600000001</v>
      </c>
      <c r="F137" s="9">
        <v>177.970001</v>
      </c>
      <c r="G137" s="9">
        <v>177.49615499999999</v>
      </c>
      <c r="H137" s="10">
        <v>54686900</v>
      </c>
      <c r="J137" s="22">
        <f t="shared" si="20"/>
        <v>1.0119632246322491E-3</v>
      </c>
      <c r="K137" s="20">
        <f t="shared" si="21"/>
        <v>0</v>
      </c>
      <c r="L137" s="19">
        <f t="shared" si="22"/>
        <v>0.18000799999998662</v>
      </c>
      <c r="M137" s="20">
        <f t="shared" si="18"/>
        <v>0.58466529903473763</v>
      </c>
      <c r="N137" s="20">
        <f t="shared" si="17"/>
        <v>1.3579428237446707</v>
      </c>
      <c r="O137" s="22">
        <f t="shared" si="19"/>
        <v>0.43055222120653164</v>
      </c>
      <c r="P137" s="22">
        <f t="shared" si="15"/>
        <v>30.096924448057038</v>
      </c>
      <c r="Q137" s="18" t="str">
        <f t="shared" si="16"/>
        <v/>
      </c>
      <c r="R137" s="22">
        <f t="shared" si="23"/>
        <v>136527100</v>
      </c>
      <c r="S137" s="17">
        <f>30</f>
        <v>30</v>
      </c>
      <c r="T137" s="17">
        <f>70</f>
        <v>70</v>
      </c>
    </row>
    <row r="138" spans="2:20" ht="17" thickBot="1">
      <c r="B138" s="8">
        <v>45149</v>
      </c>
      <c r="C138" s="9">
        <v>177.320007</v>
      </c>
      <c r="D138" s="9">
        <v>178.61999499999999</v>
      </c>
      <c r="E138" s="9">
        <v>176.550003</v>
      </c>
      <c r="F138" s="9">
        <v>177.78999300000001</v>
      </c>
      <c r="G138" s="9">
        <v>177.55607599999999</v>
      </c>
      <c r="H138" s="10">
        <v>51988100</v>
      </c>
      <c r="J138" s="22">
        <f t="shared" si="20"/>
        <v>-9.3493417196310585E-3</v>
      </c>
      <c r="K138" s="20">
        <f t="shared" si="21"/>
        <v>0</v>
      </c>
      <c r="L138" s="19">
        <f t="shared" si="22"/>
        <v>0</v>
      </c>
      <c r="M138" s="20">
        <f t="shared" si="18"/>
        <v>0.54290349196082777</v>
      </c>
      <c r="N138" s="20">
        <f t="shared" si="17"/>
        <v>1.2766612649057654</v>
      </c>
      <c r="O138" s="22">
        <f t="shared" si="19"/>
        <v>0.42525257629783364</v>
      </c>
      <c r="P138" s="22">
        <f t="shared" si="15"/>
        <v>29.836997551861927</v>
      </c>
      <c r="Q138" s="18" t="str">
        <f t="shared" si="16"/>
        <v>Oversold</v>
      </c>
      <c r="R138" s="22">
        <f t="shared" si="23"/>
        <v>180202700</v>
      </c>
      <c r="S138" s="17">
        <f>30</f>
        <v>30</v>
      </c>
      <c r="T138" s="17">
        <f>70</f>
        <v>70</v>
      </c>
    </row>
    <row r="139" spans="2:20" ht="17" thickBot="1">
      <c r="B139" s="8">
        <v>45152</v>
      </c>
      <c r="C139" s="9">
        <v>177.970001</v>
      </c>
      <c r="D139" s="9">
        <v>179.69000199999999</v>
      </c>
      <c r="E139" s="9">
        <v>177.30999800000001</v>
      </c>
      <c r="F139" s="9">
        <v>179.46000699999999</v>
      </c>
      <c r="G139" s="9">
        <v>179.22389200000001</v>
      </c>
      <c r="H139" s="10">
        <v>43675600</v>
      </c>
      <c r="J139" s="22">
        <f t="shared" si="20"/>
        <v>1.1263518689482952E-2</v>
      </c>
      <c r="K139" s="20">
        <f t="shared" si="21"/>
        <v>1.6700139999999806</v>
      </c>
      <c r="L139" s="19">
        <f t="shared" si="22"/>
        <v>2.0100099999999941</v>
      </c>
      <c r="M139" s="20">
        <f t="shared" si="18"/>
        <v>0.50412467110648296</v>
      </c>
      <c r="N139" s="20">
        <f t="shared" si="17"/>
        <v>1.1983288888410668</v>
      </c>
      <c r="O139" s="22">
        <f t="shared" si="19"/>
        <v>0.42068974202402337</v>
      </c>
      <c r="P139" s="22">
        <f t="shared" si="15"/>
        <v>29.611654788516773</v>
      </c>
      <c r="Q139" s="18" t="str">
        <f t="shared" si="16"/>
        <v>Oversold</v>
      </c>
      <c r="R139" s="22">
        <f t="shared" si="23"/>
        <v>136580100</v>
      </c>
      <c r="S139" s="17">
        <f>30</f>
        <v>30</v>
      </c>
      <c r="T139" s="17">
        <f>70</f>
        <v>70</v>
      </c>
    </row>
    <row r="140" spans="2:20" ht="17" thickBot="1">
      <c r="B140" s="8">
        <v>45153</v>
      </c>
      <c r="C140" s="9">
        <v>178.88000500000001</v>
      </c>
      <c r="D140" s="9">
        <v>179.479996</v>
      </c>
      <c r="E140" s="9">
        <v>177.050003</v>
      </c>
      <c r="F140" s="9">
        <v>177.449997</v>
      </c>
      <c r="G140" s="9">
        <v>177.216522</v>
      </c>
      <c r="H140" s="10">
        <v>43622600</v>
      </c>
      <c r="J140" s="22">
        <f t="shared" si="20"/>
        <v>4.971424227294869E-3</v>
      </c>
      <c r="K140" s="20">
        <f t="shared" si="21"/>
        <v>0</v>
      </c>
      <c r="L140" s="19">
        <f t="shared" si="22"/>
        <v>0.87998999999999228</v>
      </c>
      <c r="M140" s="20">
        <f t="shared" si="18"/>
        <v>0.58740248031316133</v>
      </c>
      <c r="N140" s="20">
        <f t="shared" si="17"/>
        <v>1.1127339682095621</v>
      </c>
      <c r="O140" s="22">
        <f t="shared" si="19"/>
        <v>0.52789120948497492</v>
      </c>
      <c r="P140" s="22">
        <f t="shared" si="15"/>
        <v>34.550313936482283</v>
      </c>
      <c r="Q140" s="18" t="str">
        <f t="shared" si="16"/>
        <v/>
      </c>
      <c r="R140" s="22">
        <f t="shared" si="23"/>
        <v>89615200</v>
      </c>
      <c r="S140" s="17">
        <f>30</f>
        <v>30</v>
      </c>
      <c r="T140" s="17">
        <f>70</f>
        <v>70</v>
      </c>
    </row>
    <row r="141" spans="2:20" ht="17" thickBot="1">
      <c r="B141" s="8">
        <v>45154</v>
      </c>
      <c r="C141" s="9">
        <v>177.13000500000001</v>
      </c>
      <c r="D141" s="9">
        <v>178.53999300000001</v>
      </c>
      <c r="E141" s="9">
        <v>176.5</v>
      </c>
      <c r="F141" s="9">
        <v>176.570007</v>
      </c>
      <c r="G141" s="9">
        <v>176.337692</v>
      </c>
      <c r="H141" s="10">
        <v>46964900</v>
      </c>
      <c r="J141" s="22">
        <f t="shared" si="20"/>
        <v>1.4662138744510686E-2</v>
      </c>
      <c r="K141" s="20">
        <f t="shared" si="21"/>
        <v>0</v>
      </c>
      <c r="L141" s="19">
        <f t="shared" si="22"/>
        <v>2.5700070000000039</v>
      </c>
      <c r="M141" s="20">
        <f t="shared" si="18"/>
        <v>0.54544516029079271</v>
      </c>
      <c r="N141" s="20">
        <f t="shared" si="17"/>
        <v>1.1768251133374501</v>
      </c>
      <c r="O141" s="22">
        <f t="shared" si="19"/>
        <v>0.46348871562055832</v>
      </c>
      <c r="P141" s="22">
        <f t="shared" si="15"/>
        <v>31.670125684845246</v>
      </c>
      <c r="Q141" s="18" t="str">
        <f t="shared" si="16"/>
        <v/>
      </c>
      <c r="R141" s="22">
        <f t="shared" si="23"/>
        <v>23552300</v>
      </c>
      <c r="S141" s="17">
        <f>30</f>
        <v>30</v>
      </c>
      <c r="T141" s="17">
        <f>70</f>
        <v>70</v>
      </c>
    </row>
    <row r="142" spans="2:20" ht="17" thickBot="1">
      <c r="B142" s="8">
        <v>45155</v>
      </c>
      <c r="C142" s="9">
        <v>177.13999899999999</v>
      </c>
      <c r="D142" s="9">
        <v>177.509995</v>
      </c>
      <c r="E142" s="9">
        <v>173.479996</v>
      </c>
      <c r="F142" s="9">
        <v>174</v>
      </c>
      <c r="G142" s="9">
        <v>173.771072</v>
      </c>
      <c r="H142" s="10">
        <v>66062900</v>
      </c>
      <c r="J142" s="22">
        <f t="shared" si="20"/>
        <v>-2.8121628505463703E-3</v>
      </c>
      <c r="K142" s="20">
        <f t="shared" si="21"/>
        <v>0</v>
      </c>
      <c r="L142" s="19">
        <f t="shared" si="22"/>
        <v>0</v>
      </c>
      <c r="M142" s="20">
        <f t="shared" si="18"/>
        <v>0.50648479169859317</v>
      </c>
      <c r="N142" s="20">
        <f t="shared" si="17"/>
        <v>1.1556226052419174</v>
      </c>
      <c r="O142" s="22">
        <f t="shared" si="19"/>
        <v>0.43827871608012198</v>
      </c>
      <c r="P142" s="22">
        <f t="shared" si="15"/>
        <v>30.472446764324289</v>
      </c>
      <c r="Q142" s="18" t="str">
        <f t="shared" si="16"/>
        <v/>
      </c>
      <c r="R142" s="22">
        <f t="shared" si="23"/>
        <v>84666500</v>
      </c>
      <c r="S142" s="17">
        <f>30</f>
        <v>30</v>
      </c>
      <c r="T142" s="17">
        <f>70</f>
        <v>70</v>
      </c>
    </row>
    <row r="143" spans="2:20" ht="17" thickBot="1">
      <c r="B143" s="8">
        <v>45156</v>
      </c>
      <c r="C143" s="9">
        <v>172.300003</v>
      </c>
      <c r="D143" s="9">
        <v>175.10000600000001</v>
      </c>
      <c r="E143" s="9">
        <v>171.96000699999999</v>
      </c>
      <c r="F143" s="9">
        <v>174.490005</v>
      </c>
      <c r="G143" s="9">
        <v>174.26042200000001</v>
      </c>
      <c r="H143" s="10">
        <v>61114200</v>
      </c>
      <c r="J143" s="22">
        <f t="shared" si="20"/>
        <v>-7.7070058422829373E-3</v>
      </c>
      <c r="K143" s="20">
        <f t="shared" si="21"/>
        <v>0.49000499999999647</v>
      </c>
      <c r="L143" s="19">
        <f t="shared" si="22"/>
        <v>0</v>
      </c>
      <c r="M143" s="20">
        <f t="shared" si="18"/>
        <v>0.47030730657726505</v>
      </c>
      <c r="N143" s="20">
        <f t="shared" si="17"/>
        <v>1.2566500620103522</v>
      </c>
      <c r="O143" s="22">
        <f t="shared" si="19"/>
        <v>0.37425479120645655</v>
      </c>
      <c r="P143" s="22">
        <f t="shared" si="15"/>
        <v>27.233289896548129</v>
      </c>
      <c r="Q143" s="18" t="str">
        <f t="shared" si="16"/>
        <v>Oversold</v>
      </c>
      <c r="R143" s="22">
        <f t="shared" si="23"/>
        <v>130978400</v>
      </c>
      <c r="S143" s="17">
        <f>30</f>
        <v>30</v>
      </c>
      <c r="T143" s="17">
        <f>70</f>
        <v>70</v>
      </c>
    </row>
    <row r="144" spans="2:20" ht="17" thickBot="1">
      <c r="B144" s="8">
        <v>45159</v>
      </c>
      <c r="C144" s="9">
        <v>175.070007</v>
      </c>
      <c r="D144" s="9">
        <v>176.13000500000001</v>
      </c>
      <c r="E144" s="9">
        <v>173.740005</v>
      </c>
      <c r="F144" s="9">
        <v>175.83999600000001</v>
      </c>
      <c r="G144" s="9">
        <v>175.608643</v>
      </c>
      <c r="H144" s="10">
        <v>46311900</v>
      </c>
      <c r="J144" s="22">
        <f t="shared" si="20"/>
        <v>-7.8738335901472976E-3</v>
      </c>
      <c r="K144" s="20">
        <f t="shared" si="21"/>
        <v>1.349991000000017</v>
      </c>
      <c r="L144" s="19">
        <f t="shared" si="22"/>
        <v>0</v>
      </c>
      <c r="M144" s="20">
        <f t="shared" si="18"/>
        <v>0.47171428467888876</v>
      </c>
      <c r="N144" s="20">
        <f t="shared" si="17"/>
        <v>1.1668893432953271</v>
      </c>
      <c r="O144" s="22">
        <f t="shared" si="19"/>
        <v>0.40424937239271963</v>
      </c>
      <c r="P144" s="22">
        <f t="shared" si="15"/>
        <v>28.787577216709991</v>
      </c>
      <c r="Q144" s="18" t="str">
        <f t="shared" si="16"/>
        <v>Oversold</v>
      </c>
      <c r="R144" s="22">
        <f t="shared" si="23"/>
        <v>173062600</v>
      </c>
      <c r="S144" s="17">
        <f>30</f>
        <v>30</v>
      </c>
      <c r="T144" s="17">
        <f>70</f>
        <v>70</v>
      </c>
    </row>
    <row r="145" spans="2:20" ht="17" thickBot="1">
      <c r="B145" s="8">
        <v>45160</v>
      </c>
      <c r="C145" s="9">
        <v>177.05999800000001</v>
      </c>
      <c r="D145" s="9">
        <v>177.679993</v>
      </c>
      <c r="E145" s="9">
        <v>176.25</v>
      </c>
      <c r="F145" s="9">
        <v>177.229996</v>
      </c>
      <c r="G145" s="9">
        <v>176.99681100000001</v>
      </c>
      <c r="H145" s="10">
        <v>42084200</v>
      </c>
      <c r="J145" s="22">
        <f t="shared" si="20"/>
        <v>-2.1711465911304989E-2</v>
      </c>
      <c r="K145" s="20">
        <f t="shared" si="21"/>
        <v>1.3899999999999864</v>
      </c>
      <c r="L145" s="19">
        <f t="shared" si="22"/>
        <v>0</v>
      </c>
      <c r="M145" s="20">
        <f t="shared" si="18"/>
        <v>0.53444833577325501</v>
      </c>
      <c r="N145" s="20">
        <f t="shared" si="17"/>
        <v>1.083540104488518</v>
      </c>
      <c r="O145" s="22">
        <f t="shared" si="19"/>
        <v>0.49324278220928408</v>
      </c>
      <c r="P145" s="22">
        <f t="shared" si="15"/>
        <v>33.031653531887216</v>
      </c>
      <c r="Q145" s="18" t="str">
        <f t="shared" si="16"/>
        <v/>
      </c>
      <c r="R145" s="22">
        <f t="shared" si="23"/>
        <v>225785400</v>
      </c>
      <c r="S145" s="17">
        <f>30</f>
        <v>30</v>
      </c>
      <c r="T145" s="17">
        <f>70</f>
        <v>70</v>
      </c>
    </row>
    <row r="146" spans="2:20" ht="17" thickBot="1">
      <c r="B146" s="8">
        <v>45161</v>
      </c>
      <c r="C146" s="9">
        <v>178.520004</v>
      </c>
      <c r="D146" s="9">
        <v>181.550003</v>
      </c>
      <c r="E146" s="9">
        <v>178.33000200000001</v>
      </c>
      <c r="F146" s="9">
        <v>181.11999499999999</v>
      </c>
      <c r="G146" s="9">
        <v>180.881699</v>
      </c>
      <c r="H146" s="10">
        <v>52722800</v>
      </c>
      <c r="J146" s="22">
        <f t="shared" si="20"/>
        <v>2.6518980600890991E-2</v>
      </c>
      <c r="K146" s="20">
        <f t="shared" si="21"/>
        <v>3.8899989999999889</v>
      </c>
      <c r="L146" s="19">
        <f t="shared" si="22"/>
        <v>4.7399899999999775</v>
      </c>
      <c r="M146" s="20">
        <f t="shared" si="18"/>
        <v>0.5955591689323072</v>
      </c>
      <c r="N146" s="20">
        <f t="shared" si="17"/>
        <v>1.0061443827393382</v>
      </c>
      <c r="O146" s="22">
        <f t="shared" si="19"/>
        <v>0.59192217255224566</v>
      </c>
      <c r="P146" s="22">
        <f t="shared" si="15"/>
        <v>37.182858732550208</v>
      </c>
      <c r="Q146" s="18" t="str">
        <f t="shared" si="16"/>
        <v/>
      </c>
      <c r="R146" s="22">
        <f t="shared" si="23"/>
        <v>170839600</v>
      </c>
      <c r="S146" s="17">
        <f>30</f>
        <v>30</v>
      </c>
      <c r="T146" s="17">
        <f>70</f>
        <v>70</v>
      </c>
    </row>
    <row r="147" spans="2:20" ht="17" thickBot="1">
      <c r="B147" s="8">
        <v>45162</v>
      </c>
      <c r="C147" s="9">
        <v>180.66999799999999</v>
      </c>
      <c r="D147" s="9">
        <v>181.10000600000001</v>
      </c>
      <c r="E147" s="9">
        <v>176.009995</v>
      </c>
      <c r="F147" s="9">
        <v>176.38000500000001</v>
      </c>
      <c r="G147" s="9">
        <v>176.14793399999999</v>
      </c>
      <c r="H147" s="10">
        <v>54945800</v>
      </c>
      <c r="J147" s="22">
        <f t="shared" si="20"/>
        <v>-1.2563876707263284E-2</v>
      </c>
      <c r="K147" s="20">
        <f t="shared" si="21"/>
        <v>0</v>
      </c>
      <c r="L147" s="19">
        <f t="shared" si="22"/>
        <v>0</v>
      </c>
      <c r="M147" s="20">
        <f t="shared" si="18"/>
        <v>0.83087629972285593</v>
      </c>
      <c r="N147" s="20">
        <f t="shared" si="17"/>
        <v>0.93427692682938546</v>
      </c>
      <c r="O147" s="22">
        <f t="shared" si="19"/>
        <v>0.88932550495768348</v>
      </c>
      <c r="P147" s="22">
        <f t="shared" si="15"/>
        <v>47.071058037593282</v>
      </c>
      <c r="Q147" s="18" t="str">
        <f t="shared" si="16"/>
        <v/>
      </c>
      <c r="R147" s="22">
        <f t="shared" si="23"/>
        <v>222289200</v>
      </c>
      <c r="S147" s="17">
        <f>30</f>
        <v>30</v>
      </c>
      <c r="T147" s="17">
        <f>70</f>
        <v>70</v>
      </c>
    </row>
    <row r="148" spans="2:20" ht="17" thickBot="1">
      <c r="B148" s="8">
        <v>45163</v>
      </c>
      <c r="C148" s="9">
        <v>177.38000500000001</v>
      </c>
      <c r="D148" s="9">
        <v>179.14999399999999</v>
      </c>
      <c r="E148" s="9">
        <v>175.820007</v>
      </c>
      <c r="F148" s="9">
        <v>178.61000100000001</v>
      </c>
      <c r="G148" s="9">
        <v>178.375</v>
      </c>
      <c r="H148" s="10">
        <v>51449600</v>
      </c>
      <c r="J148" s="22">
        <f t="shared" si="20"/>
        <v>-8.8071973229349541E-3</v>
      </c>
      <c r="K148" s="20">
        <f t="shared" si="21"/>
        <v>2.2299959999999999</v>
      </c>
      <c r="L148" s="19">
        <f t="shared" si="22"/>
        <v>0</v>
      </c>
      <c r="M148" s="20">
        <f t="shared" si="18"/>
        <v>0.77152799259979488</v>
      </c>
      <c r="N148" s="20">
        <f t="shared" si="17"/>
        <v>1.2061135749129992</v>
      </c>
      <c r="O148" s="22">
        <f t="shared" si="19"/>
        <v>0.63968104550638827</v>
      </c>
      <c r="P148" s="22">
        <f t="shared" si="15"/>
        <v>39.012529129336457</v>
      </c>
      <c r="Q148" s="18" t="str">
        <f t="shared" si="16"/>
        <v/>
      </c>
      <c r="R148" s="22">
        <f t="shared" si="23"/>
        <v>266109900</v>
      </c>
      <c r="S148" s="17">
        <f>30</f>
        <v>30</v>
      </c>
      <c r="T148" s="17">
        <f>70</f>
        <v>70</v>
      </c>
    </row>
    <row r="149" spans="2:20" ht="17" thickBot="1">
      <c r="B149" s="8">
        <v>45166</v>
      </c>
      <c r="C149" s="9">
        <v>180.08999600000001</v>
      </c>
      <c r="D149" s="9">
        <v>180.58999600000001</v>
      </c>
      <c r="E149" s="9">
        <v>178.550003</v>
      </c>
      <c r="F149" s="9">
        <v>180.19000199999999</v>
      </c>
      <c r="G149" s="9">
        <v>179.95292699999999</v>
      </c>
      <c r="H149" s="10">
        <v>43820700</v>
      </c>
      <c r="J149" s="22">
        <f t="shared" si="20"/>
        <v>-2.1575830954719943E-2</v>
      </c>
      <c r="K149" s="20">
        <f t="shared" si="21"/>
        <v>1.5800009999999816</v>
      </c>
      <c r="L149" s="19">
        <f t="shared" si="22"/>
        <v>0</v>
      </c>
      <c r="M149" s="20">
        <f t="shared" si="18"/>
        <v>0.87570427884266666</v>
      </c>
      <c r="N149" s="20">
        <f t="shared" si="17"/>
        <v>1.1199626052763565</v>
      </c>
      <c r="O149" s="22">
        <f t="shared" si="19"/>
        <v>0.78190492675117684</v>
      </c>
      <c r="P149" s="22">
        <f t="shared" si="15"/>
        <v>43.880283117953418</v>
      </c>
      <c r="Q149" s="18" t="str">
        <f t="shared" si="16"/>
        <v/>
      </c>
      <c r="R149" s="22">
        <f t="shared" si="23"/>
        <v>319113800</v>
      </c>
      <c r="S149" s="17">
        <f>30</f>
        <v>30</v>
      </c>
      <c r="T149" s="17">
        <f>70</f>
        <v>70</v>
      </c>
    </row>
    <row r="150" spans="2:20" ht="17" thickBot="1">
      <c r="B150" s="8">
        <v>45167</v>
      </c>
      <c r="C150" s="9">
        <v>179.699997</v>
      </c>
      <c r="D150" s="9">
        <v>184.89999399999999</v>
      </c>
      <c r="E150" s="9">
        <v>179.5</v>
      </c>
      <c r="F150" s="9">
        <v>184.11999499999999</v>
      </c>
      <c r="G150" s="9">
        <v>183.877747</v>
      </c>
      <c r="H150" s="10">
        <v>53003900</v>
      </c>
      <c r="J150" s="22">
        <f t="shared" si="20"/>
        <v>-1.8990801813771059E-2</v>
      </c>
      <c r="K150" s="20">
        <f t="shared" si="21"/>
        <v>3.9299929999999961</v>
      </c>
      <c r="L150" s="19">
        <f t="shared" si="22"/>
        <v>0</v>
      </c>
      <c r="M150" s="20">
        <f t="shared" si="18"/>
        <v>0.92601118749676059</v>
      </c>
      <c r="N150" s="20">
        <f t="shared" si="17"/>
        <v>1.0399652763280454</v>
      </c>
      <c r="O150" s="22">
        <f t="shared" si="19"/>
        <v>0.89042510223645277</v>
      </c>
      <c r="P150" s="22">
        <f t="shared" ref="P150:P213" si="24">100-(100/(1+O150))</f>
        <v>47.101845039141843</v>
      </c>
      <c r="Q150" s="18" t="str">
        <f t="shared" ref="Q150:Q213" si="25">IF(P150&gt;=K$4, "Overbought", IF(P150&lt;=K$3, "Oversold", ""))</f>
        <v/>
      </c>
      <c r="R150" s="22">
        <f t="shared" si="23"/>
        <v>379927700</v>
      </c>
      <c r="S150" s="17">
        <f>30</f>
        <v>30</v>
      </c>
      <c r="T150" s="17">
        <f>70</f>
        <v>70</v>
      </c>
    </row>
    <row r="151" spans="2:20" ht="17" thickBot="1">
      <c r="B151" s="8">
        <v>45168</v>
      </c>
      <c r="C151" s="9">
        <v>184.94000199999999</v>
      </c>
      <c r="D151" s="9">
        <v>187.85000600000001</v>
      </c>
      <c r="E151" s="9">
        <v>184.740005</v>
      </c>
      <c r="F151" s="9">
        <v>187.64999399999999</v>
      </c>
      <c r="G151" s="9">
        <v>187.40310700000001</v>
      </c>
      <c r="H151" s="10">
        <v>60813900</v>
      </c>
      <c r="J151" s="22">
        <f t="shared" si="20"/>
        <v>-1.1717140584502973E-3</v>
      </c>
      <c r="K151" s="20">
        <f t="shared" si="21"/>
        <v>3.5299990000000037</v>
      </c>
      <c r="L151" s="19">
        <f t="shared" si="22"/>
        <v>0</v>
      </c>
      <c r="M151" s="20">
        <f t="shared" si="18"/>
        <v>1.1405813169612773</v>
      </c>
      <c r="N151" s="20">
        <f t="shared" si="17"/>
        <v>0.96568204230461352</v>
      </c>
      <c r="O151" s="22">
        <f t="shared" si="19"/>
        <v>1.1811147634466352</v>
      </c>
      <c r="P151" s="22">
        <f t="shared" si="24"/>
        <v>54.151885230478072</v>
      </c>
      <c r="Q151" s="18" t="str">
        <f t="shared" si="25"/>
        <v/>
      </c>
      <c r="R151" s="22">
        <f t="shared" si="23"/>
        <v>440722200</v>
      </c>
      <c r="S151" s="17">
        <f>30</f>
        <v>30</v>
      </c>
      <c r="T151" s="17">
        <f>70</f>
        <v>70</v>
      </c>
    </row>
    <row r="152" spans="2:20" ht="17" thickBot="1">
      <c r="B152" s="8">
        <v>45169</v>
      </c>
      <c r="C152" s="9">
        <v>187.83999600000001</v>
      </c>
      <c r="D152" s="9">
        <v>189.11999499999999</v>
      </c>
      <c r="E152" s="9">
        <v>187.479996</v>
      </c>
      <c r="F152" s="9">
        <v>187.86999499999999</v>
      </c>
      <c r="G152" s="9">
        <v>187.622818</v>
      </c>
      <c r="H152" s="10">
        <v>60794500</v>
      </c>
      <c r="J152" s="22">
        <f t="shared" si="20"/>
        <v>-8.4277497294414482E-3</v>
      </c>
      <c r="K152" s="20">
        <f t="shared" si="21"/>
        <v>0.22000099999999634</v>
      </c>
      <c r="L152" s="19">
        <f t="shared" si="22"/>
        <v>0</v>
      </c>
      <c r="M152" s="20">
        <f t="shared" si="18"/>
        <v>1.3112540086069007</v>
      </c>
      <c r="N152" s="20">
        <f t="shared" ref="N152:N215" si="26">((N151 * 13) + L150) / 14</f>
        <v>0.89670475356856971</v>
      </c>
      <c r="O152" s="22">
        <f t="shared" si="19"/>
        <v>1.4623029524362068</v>
      </c>
      <c r="P152" s="22">
        <f t="shared" si="24"/>
        <v>59.38761316877769</v>
      </c>
      <c r="Q152" s="18" t="str">
        <f t="shared" si="25"/>
        <v/>
      </c>
      <c r="R152" s="22">
        <f t="shared" si="23"/>
        <v>486454800</v>
      </c>
      <c r="S152" s="17">
        <f>30</f>
        <v>30</v>
      </c>
      <c r="T152" s="17">
        <f>70</f>
        <v>70</v>
      </c>
    </row>
    <row r="153" spans="2:20" ht="17" thickBot="1">
      <c r="B153" s="8">
        <v>45170</v>
      </c>
      <c r="C153" s="9">
        <v>189.490005</v>
      </c>
      <c r="D153" s="9">
        <v>189.91999799999999</v>
      </c>
      <c r="E153" s="9">
        <v>188.279999</v>
      </c>
      <c r="F153" s="9">
        <v>189.46000699999999</v>
      </c>
      <c r="G153" s="9">
        <v>189.21073899999999</v>
      </c>
      <c r="H153" s="10">
        <v>45732600</v>
      </c>
      <c r="J153" s="22">
        <f t="shared" si="20"/>
        <v>-1.2659037320240033E-3</v>
      </c>
      <c r="K153" s="20">
        <f t="shared" si="21"/>
        <v>1.5900120000000015</v>
      </c>
      <c r="L153" s="19">
        <f t="shared" si="22"/>
        <v>0</v>
      </c>
      <c r="M153" s="20">
        <f t="shared" si="18"/>
        <v>1.2333073651349789</v>
      </c>
      <c r="N153" s="20">
        <f t="shared" si="26"/>
        <v>0.83265441402795759</v>
      </c>
      <c r="O153" s="22">
        <f t="shared" si="19"/>
        <v>1.4811755565779883</v>
      </c>
      <c r="P153" s="22">
        <f t="shared" si="24"/>
        <v>59.696523797002513</v>
      </c>
      <c r="Q153" s="18" t="str">
        <f t="shared" si="25"/>
        <v/>
      </c>
      <c r="R153" s="22">
        <f t="shared" si="23"/>
        <v>531734800</v>
      </c>
      <c r="S153" s="17">
        <f>30</f>
        <v>30</v>
      </c>
      <c r="T153" s="17">
        <f>70</f>
        <v>70</v>
      </c>
    </row>
    <row r="154" spans="2:20" ht="17" thickBot="1">
      <c r="B154" s="8">
        <v>45174</v>
      </c>
      <c r="C154" s="9">
        <v>188.279999</v>
      </c>
      <c r="D154" s="9">
        <v>189.979996</v>
      </c>
      <c r="E154" s="9">
        <v>187.61000100000001</v>
      </c>
      <c r="F154" s="9">
        <v>189.699997</v>
      </c>
      <c r="G154" s="9">
        <v>189.45040900000001</v>
      </c>
      <c r="H154" s="10">
        <v>45280000</v>
      </c>
      <c r="J154" s="22">
        <f t="shared" si="20"/>
        <v>3.6449610670011803E-2</v>
      </c>
      <c r="K154" s="20">
        <f t="shared" si="21"/>
        <v>0.23999000000000592</v>
      </c>
      <c r="L154" s="19">
        <f t="shared" si="22"/>
        <v>6.7899930000000097</v>
      </c>
      <c r="M154" s="20">
        <f t="shared" si="18"/>
        <v>1.2587862676253376</v>
      </c>
      <c r="N154" s="20">
        <f t="shared" si="26"/>
        <v>0.77317909874024626</v>
      </c>
      <c r="O154" s="22">
        <f t="shared" si="19"/>
        <v>1.6280655667959718</v>
      </c>
      <c r="P154" s="22">
        <f t="shared" si="24"/>
        <v>61.949198960847909</v>
      </c>
      <c r="Q154" s="18" t="str">
        <f t="shared" si="25"/>
        <v/>
      </c>
      <c r="R154" s="22">
        <f t="shared" si="23"/>
        <v>449979000</v>
      </c>
      <c r="S154" s="17">
        <f>30</f>
        <v>30</v>
      </c>
      <c r="T154" s="17">
        <f>70</f>
        <v>70</v>
      </c>
    </row>
    <row r="155" spans="2:20" ht="17" thickBot="1">
      <c r="B155" s="8">
        <v>45175</v>
      </c>
      <c r="C155" s="9">
        <v>188.39999399999999</v>
      </c>
      <c r="D155" s="9">
        <v>188.85000600000001</v>
      </c>
      <c r="E155" s="9">
        <v>181.470001</v>
      </c>
      <c r="F155" s="9">
        <v>182.91000399999999</v>
      </c>
      <c r="G155" s="9">
        <v>182.669342</v>
      </c>
      <c r="H155" s="10">
        <v>81755800</v>
      </c>
      <c r="J155" s="22">
        <f t="shared" si="20"/>
        <v>2.9685681754476442E-2</v>
      </c>
      <c r="K155" s="20">
        <f t="shared" si="21"/>
        <v>0</v>
      </c>
      <c r="L155" s="19">
        <f t="shared" si="22"/>
        <v>5.3500059999999792</v>
      </c>
      <c r="M155" s="20">
        <f t="shared" si="18"/>
        <v>1.1860151056520998</v>
      </c>
      <c r="N155" s="20">
        <f t="shared" si="26"/>
        <v>0.71795202025880012</v>
      </c>
      <c r="O155" s="22">
        <f t="shared" si="19"/>
        <v>1.6519420130952163</v>
      </c>
      <c r="P155" s="22">
        <f t="shared" si="24"/>
        <v>62.291784848159288</v>
      </c>
      <c r="Q155" s="18" t="str">
        <f t="shared" si="25"/>
        <v/>
      </c>
      <c r="R155" s="22">
        <f t="shared" si="23"/>
        <v>337490200</v>
      </c>
      <c r="S155" s="17">
        <f>30</f>
        <v>30</v>
      </c>
      <c r="T155" s="17">
        <f>70</f>
        <v>70</v>
      </c>
    </row>
    <row r="156" spans="2:20" ht="17" thickBot="1">
      <c r="B156" s="8">
        <v>45176</v>
      </c>
      <c r="C156" s="9">
        <v>175.179993</v>
      </c>
      <c r="D156" s="9">
        <v>178.21000699999999</v>
      </c>
      <c r="E156" s="9">
        <v>173.53999300000001</v>
      </c>
      <c r="F156" s="9">
        <v>177.55999800000001</v>
      </c>
      <c r="G156" s="9">
        <v>177.32638499999999</v>
      </c>
      <c r="H156" s="10">
        <v>112488800</v>
      </c>
      <c r="J156" s="22">
        <f t="shared" si="20"/>
        <v>-3.4856673043454486E-3</v>
      </c>
      <c r="K156" s="20">
        <f t="shared" si="21"/>
        <v>0</v>
      </c>
      <c r="L156" s="19">
        <f t="shared" si="22"/>
        <v>0</v>
      </c>
      <c r="M156" s="20">
        <f t="shared" si="18"/>
        <v>1.1012997409626641</v>
      </c>
      <c r="N156" s="20">
        <f t="shared" si="26"/>
        <v>1.1516692330974578</v>
      </c>
      <c r="O156" s="22">
        <f t="shared" si="19"/>
        <v>0.95626392484296641</v>
      </c>
      <c r="P156" s="22">
        <f t="shared" si="24"/>
        <v>48.882153000890604</v>
      </c>
      <c r="Q156" s="18" t="str">
        <f t="shared" si="25"/>
        <v/>
      </c>
      <c r="R156" s="22">
        <f t="shared" si="23"/>
        <v>403041500</v>
      </c>
      <c r="S156" s="17">
        <f>30</f>
        <v>30</v>
      </c>
      <c r="T156" s="17">
        <f>70</f>
        <v>70</v>
      </c>
    </row>
    <row r="157" spans="2:20" ht="17" thickBot="1">
      <c r="B157" s="8">
        <v>45177</v>
      </c>
      <c r="C157" s="9">
        <v>178.35000600000001</v>
      </c>
      <c r="D157" s="9">
        <v>180.240005</v>
      </c>
      <c r="E157" s="9">
        <v>177.78999300000001</v>
      </c>
      <c r="F157" s="9">
        <v>178.179993</v>
      </c>
      <c r="G157" s="9">
        <v>177.94555700000001</v>
      </c>
      <c r="H157" s="10">
        <v>65551300</v>
      </c>
      <c r="J157" s="22">
        <f t="shared" si="20"/>
        <v>-6.6007288928471583E-3</v>
      </c>
      <c r="K157" s="20">
        <f t="shared" si="21"/>
        <v>0.61999499999998875</v>
      </c>
      <c r="L157" s="19">
        <f t="shared" si="22"/>
        <v>0</v>
      </c>
      <c r="M157" s="20">
        <f t="shared" si="18"/>
        <v>1.0226354737510452</v>
      </c>
      <c r="N157" s="20">
        <f t="shared" si="26"/>
        <v>1.4515504307333522</v>
      </c>
      <c r="O157" s="22">
        <f t="shared" si="19"/>
        <v>0.70451253507905298</v>
      </c>
      <c r="P157" s="22">
        <f t="shared" si="24"/>
        <v>41.332200296572097</v>
      </c>
      <c r="Q157" s="18" t="str">
        <f t="shared" si="25"/>
        <v/>
      </c>
      <c r="R157" s="22">
        <f t="shared" si="23"/>
        <v>461994600</v>
      </c>
      <c r="S157" s="17">
        <f>30</f>
        <v>30</v>
      </c>
      <c r="T157" s="17">
        <f>70</f>
        <v>70</v>
      </c>
    </row>
    <row r="158" spans="2:20" ht="17" thickBot="1">
      <c r="B158" s="8">
        <v>45180</v>
      </c>
      <c r="C158" s="9">
        <v>180.070007</v>
      </c>
      <c r="D158" s="9">
        <v>180.300003</v>
      </c>
      <c r="E158" s="9">
        <v>177.33999600000001</v>
      </c>
      <c r="F158" s="9">
        <v>179.36000100000001</v>
      </c>
      <c r="G158" s="9">
        <v>179.124008</v>
      </c>
      <c r="H158" s="10">
        <v>58953100</v>
      </c>
      <c r="J158" s="22">
        <f t="shared" si="20"/>
        <v>1.7207858478955382E-2</v>
      </c>
      <c r="K158" s="20">
        <f t="shared" si="21"/>
        <v>1.180008000000015</v>
      </c>
      <c r="L158" s="19">
        <f t="shared" si="22"/>
        <v>3.0599980000000073</v>
      </c>
      <c r="M158" s="20">
        <f t="shared" si="18"/>
        <v>0.99387543991168403</v>
      </c>
      <c r="N158" s="20">
        <f t="shared" si="26"/>
        <v>1.3478682571095413</v>
      </c>
      <c r="O158" s="22">
        <f t="shared" si="19"/>
        <v>0.73736838498075241</v>
      </c>
      <c r="P158" s="22">
        <f t="shared" si="24"/>
        <v>42.441683143032527</v>
      </c>
      <c r="Q158" s="18" t="str">
        <f t="shared" si="25"/>
        <v/>
      </c>
      <c r="R158" s="22">
        <f t="shared" si="23"/>
        <v>371624400</v>
      </c>
      <c r="S158" s="17">
        <f>30</f>
        <v>30</v>
      </c>
      <c r="T158" s="17">
        <f>70</f>
        <v>70</v>
      </c>
    </row>
    <row r="159" spans="2:20" ht="17" thickBot="1">
      <c r="B159" s="8">
        <v>45181</v>
      </c>
      <c r="C159" s="9">
        <v>179.490005</v>
      </c>
      <c r="D159" s="9">
        <v>180.13000500000001</v>
      </c>
      <c r="E159" s="9">
        <v>174.820007</v>
      </c>
      <c r="F159" s="9">
        <v>176.300003</v>
      </c>
      <c r="G159" s="9">
        <v>176.068039</v>
      </c>
      <c r="H159" s="10">
        <v>90370200</v>
      </c>
      <c r="J159" s="22">
        <f t="shared" si="20"/>
        <v>1.1925598186816115E-2</v>
      </c>
      <c r="K159" s="20">
        <f t="shared" si="21"/>
        <v>0</v>
      </c>
      <c r="L159" s="19">
        <f t="shared" si="22"/>
        <v>2.0899960000000135</v>
      </c>
      <c r="M159" s="20">
        <f t="shared" si="18"/>
        <v>1.0071706227751362</v>
      </c>
      <c r="N159" s="20">
        <f t="shared" si="26"/>
        <v>1.2515919530302884</v>
      </c>
      <c r="O159" s="22">
        <f t="shared" si="19"/>
        <v>0.80471164770325332</v>
      </c>
      <c r="P159" s="22">
        <f t="shared" si="24"/>
        <v>44.589486011649612</v>
      </c>
      <c r="Q159" s="18" t="str">
        <f t="shared" si="25"/>
        <v/>
      </c>
      <c r="R159" s="22">
        <f t="shared" si="23"/>
        <v>287356500</v>
      </c>
      <c r="S159" s="17">
        <f>30</f>
        <v>30</v>
      </c>
      <c r="T159" s="17">
        <f>70</f>
        <v>70</v>
      </c>
    </row>
    <row r="160" spans="2:20" ht="17" thickBot="1">
      <c r="B160" s="8">
        <v>45182</v>
      </c>
      <c r="C160" s="9">
        <v>176.509995</v>
      </c>
      <c r="D160" s="9">
        <v>177.300003</v>
      </c>
      <c r="E160" s="9">
        <v>173.979996</v>
      </c>
      <c r="F160" s="9">
        <v>174.21000699999999</v>
      </c>
      <c r="G160" s="9">
        <v>173.98078899999999</v>
      </c>
      <c r="H160" s="10">
        <v>84267900</v>
      </c>
      <c r="J160" s="22">
        <f t="shared" si="20"/>
        <v>-8.7441502853600334E-3</v>
      </c>
      <c r="K160" s="20">
        <f t="shared" si="21"/>
        <v>0</v>
      </c>
      <c r="L160" s="19">
        <f t="shared" si="22"/>
        <v>0</v>
      </c>
      <c r="M160" s="20">
        <f t="shared" si="18"/>
        <v>0.93522986400548369</v>
      </c>
      <c r="N160" s="20">
        <f t="shared" si="26"/>
        <v>1.3807638135281253</v>
      </c>
      <c r="O160" s="22">
        <f t="shared" si="19"/>
        <v>0.67732790709207968</v>
      </c>
      <c r="P160" s="22">
        <f t="shared" si="24"/>
        <v>40.381365159919007</v>
      </c>
      <c r="Q160" s="18" t="str">
        <f t="shared" si="25"/>
        <v/>
      </c>
      <c r="R160" s="22">
        <f t="shared" si="23"/>
        <v>348252300</v>
      </c>
      <c r="S160" s="17">
        <f>30</f>
        <v>30</v>
      </c>
      <c r="T160" s="17">
        <f>70</f>
        <v>70</v>
      </c>
    </row>
    <row r="161" spans="2:20" ht="17" thickBot="1">
      <c r="B161" s="8">
        <v>45183</v>
      </c>
      <c r="C161" s="9">
        <v>174</v>
      </c>
      <c r="D161" s="9">
        <v>176.10000600000001</v>
      </c>
      <c r="E161" s="9">
        <v>173.58000200000001</v>
      </c>
      <c r="F161" s="9">
        <v>175.740005</v>
      </c>
      <c r="G161" s="9">
        <v>175.50878900000001</v>
      </c>
      <c r="H161" s="10">
        <v>60895800</v>
      </c>
      <c r="J161" s="22">
        <f t="shared" si="20"/>
        <v>4.1625719405479654E-3</v>
      </c>
      <c r="K161" s="20">
        <f t="shared" si="21"/>
        <v>1.5299980000000062</v>
      </c>
      <c r="L161" s="19">
        <f t="shared" si="22"/>
        <v>0.73000999999999294</v>
      </c>
      <c r="M161" s="20">
        <f t="shared" si="18"/>
        <v>0.8684277308622349</v>
      </c>
      <c r="N161" s="20">
        <f t="shared" si="26"/>
        <v>1.4314232554189743</v>
      </c>
      <c r="O161" s="22">
        <f t="shared" si="19"/>
        <v>0.606688292630853</v>
      </c>
      <c r="P161" s="22">
        <f t="shared" si="24"/>
        <v>37.760173856587848</v>
      </c>
      <c r="Q161" s="18" t="str">
        <f t="shared" si="25"/>
        <v/>
      </c>
      <c r="R161" s="22">
        <f t="shared" si="23"/>
        <v>239047200</v>
      </c>
      <c r="S161" s="17">
        <f>30</f>
        <v>30</v>
      </c>
      <c r="T161" s="17">
        <f>70</f>
        <v>70</v>
      </c>
    </row>
    <row r="162" spans="2:20" ht="17" thickBot="1">
      <c r="B162" s="8">
        <v>45184</v>
      </c>
      <c r="C162" s="9">
        <v>176.479996</v>
      </c>
      <c r="D162" s="9">
        <v>176.5</v>
      </c>
      <c r="E162" s="9">
        <v>173.820007</v>
      </c>
      <c r="F162" s="9">
        <v>175.009995</v>
      </c>
      <c r="G162" s="9">
        <v>174.77972399999999</v>
      </c>
      <c r="H162" s="10">
        <v>109205100</v>
      </c>
      <c r="J162" s="22">
        <f t="shared" si="20"/>
        <v>-1.6771915802549095E-2</v>
      </c>
      <c r="K162" s="20">
        <f t="shared" si="21"/>
        <v>0</v>
      </c>
      <c r="L162" s="19">
        <f t="shared" si="22"/>
        <v>0</v>
      </c>
      <c r="M162" s="20">
        <f t="shared" si="18"/>
        <v>0.91568275008636146</v>
      </c>
      <c r="N162" s="20">
        <f t="shared" si="26"/>
        <v>1.3291787371747616</v>
      </c>
      <c r="O162" s="22">
        <f t="shared" si="19"/>
        <v>0.68890866553635421</v>
      </c>
      <c r="P162" s="22">
        <f t="shared" si="24"/>
        <v>40.790167022890749</v>
      </c>
      <c r="Q162" s="18" t="str">
        <f t="shared" si="25"/>
        <v/>
      </c>
      <c r="R162" s="22">
        <f t="shared" si="23"/>
        <v>306304800</v>
      </c>
      <c r="S162" s="17">
        <f>30</f>
        <v>30</v>
      </c>
      <c r="T162" s="17">
        <f>70</f>
        <v>70</v>
      </c>
    </row>
    <row r="163" spans="2:20" ht="17" thickBot="1">
      <c r="B163" s="8">
        <v>45187</v>
      </c>
      <c r="C163" s="9">
        <v>176.479996</v>
      </c>
      <c r="D163" s="9">
        <v>179.38000500000001</v>
      </c>
      <c r="E163" s="9">
        <v>176.16999799999999</v>
      </c>
      <c r="F163" s="9">
        <v>177.970001</v>
      </c>
      <c r="G163" s="9">
        <v>177.73584</v>
      </c>
      <c r="H163" s="10">
        <v>67257600</v>
      </c>
      <c r="J163" s="22">
        <f t="shared" si="20"/>
        <v>-6.161827558707012E-3</v>
      </c>
      <c r="K163" s="20">
        <f t="shared" si="21"/>
        <v>2.9600059999999928</v>
      </c>
      <c r="L163" s="19">
        <f t="shared" si="22"/>
        <v>0</v>
      </c>
      <c r="M163" s="20">
        <f t="shared" si="18"/>
        <v>0.85027683936590714</v>
      </c>
      <c r="N163" s="20">
        <f t="shared" si="26"/>
        <v>1.2863809702337066</v>
      </c>
      <c r="O163" s="22">
        <f t="shared" si="19"/>
        <v>0.66098368915658856</v>
      </c>
      <c r="P163" s="22">
        <f t="shared" si="24"/>
        <v>39.794712824195265</v>
      </c>
      <c r="Q163" s="18" t="str">
        <f t="shared" si="25"/>
        <v/>
      </c>
      <c r="R163" s="22">
        <f t="shared" si="23"/>
        <v>358131700</v>
      </c>
      <c r="S163" s="17">
        <f>30</f>
        <v>30</v>
      </c>
      <c r="T163" s="17">
        <f>70</f>
        <v>70</v>
      </c>
    </row>
    <row r="164" spans="2:20" ht="17" thickBot="1">
      <c r="B164" s="8">
        <v>45188</v>
      </c>
      <c r="C164" s="9">
        <v>177.520004</v>
      </c>
      <c r="D164" s="9">
        <v>179.63000500000001</v>
      </c>
      <c r="E164" s="9">
        <v>177.13000500000001</v>
      </c>
      <c r="F164" s="9">
        <v>179.070007</v>
      </c>
      <c r="G164" s="9">
        <v>178.834396</v>
      </c>
      <c r="H164" s="10">
        <v>51826900</v>
      </c>
      <c r="J164" s="22">
        <f t="shared" si="20"/>
        <v>2.019474022235895E-2</v>
      </c>
      <c r="K164" s="20">
        <f t="shared" si="21"/>
        <v>1.1000060000000076</v>
      </c>
      <c r="L164" s="19">
        <f t="shared" si="22"/>
        <v>3.5800020000000075</v>
      </c>
      <c r="M164" s="20">
        <f t="shared" si="18"/>
        <v>1.000971779411199</v>
      </c>
      <c r="N164" s="20">
        <f t="shared" si="26"/>
        <v>1.1944966152170131</v>
      </c>
      <c r="O164" s="22">
        <f t="shared" si="19"/>
        <v>0.83798628364413152</v>
      </c>
      <c r="P164" s="22">
        <f t="shared" si="24"/>
        <v>45.592629885282726</v>
      </c>
      <c r="Q164" s="18" t="str">
        <f t="shared" si="25"/>
        <v/>
      </c>
      <c r="R164" s="22">
        <f t="shared" si="23"/>
        <v>299695500</v>
      </c>
      <c r="S164" s="17">
        <f>30</f>
        <v>30</v>
      </c>
      <c r="T164" s="17">
        <f>70</f>
        <v>70</v>
      </c>
    </row>
    <row r="165" spans="2:20" ht="17" thickBot="1">
      <c r="B165" s="8">
        <v>45189</v>
      </c>
      <c r="C165" s="9">
        <v>179.259995</v>
      </c>
      <c r="D165" s="9">
        <v>179.699997</v>
      </c>
      <c r="E165" s="9">
        <v>175.39999399999999</v>
      </c>
      <c r="F165" s="9">
        <v>175.490005</v>
      </c>
      <c r="G165" s="9">
        <v>175.259109</v>
      </c>
      <c r="H165" s="10">
        <v>58436200</v>
      </c>
      <c r="J165" s="22">
        <f t="shared" si="20"/>
        <v>8.929210543181727E-3</v>
      </c>
      <c r="K165" s="20">
        <f t="shared" si="21"/>
        <v>0</v>
      </c>
      <c r="L165" s="19">
        <f t="shared" si="22"/>
        <v>1.5600120000000004</v>
      </c>
      <c r="M165" s="20">
        <f t="shared" ref="M165:M228" si="27">((M164 * 13) + K164) / 14</f>
        <v>1.0080456523103996</v>
      </c>
      <c r="N165" s="20">
        <f t="shared" si="26"/>
        <v>1.109175428415798</v>
      </c>
      <c r="O165" s="22">
        <f t="shared" ref="O165:O228" si="28">M165/N165</f>
        <v>0.90882436311284043</v>
      </c>
      <c r="P165" s="22">
        <f t="shared" si="24"/>
        <v>47.611733204765002</v>
      </c>
      <c r="Q165" s="18" t="str">
        <f t="shared" si="25"/>
        <v/>
      </c>
      <c r="R165" s="22">
        <f t="shared" si="23"/>
        <v>236647600</v>
      </c>
      <c r="S165" s="17">
        <f>30</f>
        <v>30</v>
      </c>
      <c r="T165" s="17">
        <f>70</f>
        <v>70</v>
      </c>
    </row>
    <row r="166" spans="2:20" ht="17" thickBot="1">
      <c r="B166" s="8">
        <v>45190</v>
      </c>
      <c r="C166" s="9">
        <v>174.550003</v>
      </c>
      <c r="D166" s="9">
        <v>176.300003</v>
      </c>
      <c r="E166" s="9">
        <v>173.86000100000001</v>
      </c>
      <c r="F166" s="9">
        <v>173.929993</v>
      </c>
      <c r="G166" s="9">
        <v>173.70115699999999</v>
      </c>
      <c r="H166" s="10">
        <v>63047900</v>
      </c>
      <c r="J166" s="22">
        <f t="shared" si="20"/>
        <v>-4.9323341249516428E-3</v>
      </c>
      <c r="K166" s="20">
        <f t="shared" si="21"/>
        <v>0</v>
      </c>
      <c r="L166" s="19">
        <f t="shared" si="22"/>
        <v>0</v>
      </c>
      <c r="M166" s="20">
        <f t="shared" si="27"/>
        <v>0.93604239143108536</v>
      </c>
      <c r="N166" s="20">
        <f t="shared" si="26"/>
        <v>1.2856630406718128</v>
      </c>
      <c r="O166" s="22">
        <f t="shared" si="28"/>
        <v>0.72806198966563118</v>
      </c>
      <c r="P166" s="22">
        <f t="shared" si="24"/>
        <v>42.131705576517334</v>
      </c>
      <c r="Q166" s="18" t="str">
        <f t="shared" si="25"/>
        <v/>
      </c>
      <c r="R166" s="22">
        <f t="shared" si="23"/>
        <v>293373000</v>
      </c>
      <c r="S166" s="17">
        <f>30</f>
        <v>30</v>
      </c>
      <c r="T166" s="17">
        <f>70</f>
        <v>70</v>
      </c>
    </row>
    <row r="167" spans="2:20" ht="17" thickBot="1">
      <c r="B167" s="8">
        <v>45191</v>
      </c>
      <c r="C167" s="9">
        <v>174.66999799999999</v>
      </c>
      <c r="D167" s="9">
        <v>177.08000200000001</v>
      </c>
      <c r="E167" s="9">
        <v>174.050003</v>
      </c>
      <c r="F167" s="9">
        <v>174.78999300000001</v>
      </c>
      <c r="G167" s="9">
        <v>174.560013</v>
      </c>
      <c r="H167" s="10">
        <v>56725400</v>
      </c>
      <c r="J167" s="22">
        <f t="shared" si="20"/>
        <v>-7.3532352777429411E-3</v>
      </c>
      <c r="K167" s="20">
        <f t="shared" si="21"/>
        <v>0.86000000000001364</v>
      </c>
      <c r="L167" s="19">
        <f t="shared" si="22"/>
        <v>0</v>
      </c>
      <c r="M167" s="20">
        <f t="shared" si="27"/>
        <v>0.86918222061457928</v>
      </c>
      <c r="N167" s="20">
        <f t="shared" si="26"/>
        <v>1.3052593949095406</v>
      </c>
      <c r="O167" s="22">
        <f t="shared" si="28"/>
        <v>0.66590765330198365</v>
      </c>
      <c r="P167" s="22">
        <f t="shared" si="24"/>
        <v>39.972663069414011</v>
      </c>
      <c r="Q167" s="18" t="str">
        <f t="shared" si="25"/>
        <v/>
      </c>
      <c r="R167" s="22">
        <f t="shared" si="23"/>
        <v>339545700</v>
      </c>
      <c r="S167" s="17">
        <f>30</f>
        <v>30</v>
      </c>
      <c r="T167" s="17">
        <f>70</f>
        <v>70</v>
      </c>
    </row>
    <row r="168" spans="2:20" ht="17" thickBot="1">
      <c r="B168" s="8">
        <v>45194</v>
      </c>
      <c r="C168" s="9">
        <v>174.199997</v>
      </c>
      <c r="D168" s="9">
        <v>176.970001</v>
      </c>
      <c r="E168" s="9">
        <v>174.14999399999999</v>
      </c>
      <c r="F168" s="9">
        <v>176.08000200000001</v>
      </c>
      <c r="G168" s="9">
        <v>175.84832800000001</v>
      </c>
      <c r="H168" s="10">
        <v>46172700</v>
      </c>
      <c r="J168" s="22">
        <f t="shared" si="20"/>
        <v>2.3676516241458608E-2</v>
      </c>
      <c r="K168" s="20">
        <f t="shared" si="21"/>
        <v>1.2900089999999977</v>
      </c>
      <c r="L168" s="19">
        <f t="shared" si="22"/>
        <v>4.1199950000000172</v>
      </c>
      <c r="M168" s="20">
        <f t="shared" si="27"/>
        <v>0.86852634771353887</v>
      </c>
      <c r="N168" s="20">
        <f t="shared" si="26"/>
        <v>1.2120265809874304</v>
      </c>
      <c r="O168" s="22">
        <f t="shared" si="28"/>
        <v>0.71659018155027254</v>
      </c>
      <c r="P168" s="22">
        <f t="shared" si="24"/>
        <v>41.74497729581045</v>
      </c>
      <c r="Q168" s="18" t="str">
        <f t="shared" si="25"/>
        <v/>
      </c>
      <c r="R168" s="22">
        <f t="shared" si="23"/>
        <v>274956800</v>
      </c>
      <c r="S168" s="17">
        <f>30</f>
        <v>30</v>
      </c>
      <c r="T168" s="17">
        <f>70</f>
        <v>70</v>
      </c>
    </row>
    <row r="169" spans="2:20" ht="17" thickBot="1">
      <c r="B169" s="8">
        <v>45195</v>
      </c>
      <c r="C169" s="9">
        <v>174.820007</v>
      </c>
      <c r="D169" s="9">
        <v>175.199997</v>
      </c>
      <c r="E169" s="9">
        <v>171.66000399999999</v>
      </c>
      <c r="F169" s="9">
        <v>171.96000699999999</v>
      </c>
      <c r="G169" s="9">
        <v>171.73374899999999</v>
      </c>
      <c r="H169" s="10">
        <v>64588900</v>
      </c>
      <c r="J169" s="22">
        <f t="shared" si="20"/>
        <v>8.9373181706579683E-3</v>
      </c>
      <c r="K169" s="20">
        <f t="shared" si="21"/>
        <v>0</v>
      </c>
      <c r="L169" s="19">
        <f t="shared" si="22"/>
        <v>1.5300139999999942</v>
      </c>
      <c r="M169" s="20">
        <f t="shared" si="27"/>
        <v>0.89863225144828596</v>
      </c>
      <c r="N169" s="20">
        <f t="shared" si="26"/>
        <v>1.1254532537740425</v>
      </c>
      <c r="O169" s="22">
        <f t="shared" si="28"/>
        <v>0.79846252914979321</v>
      </c>
      <c r="P169" s="22">
        <f t="shared" si="24"/>
        <v>44.396951073940862</v>
      </c>
      <c r="Q169" s="18" t="str">
        <f t="shared" si="25"/>
        <v/>
      </c>
      <c r="R169" s="22">
        <f t="shared" si="23"/>
        <v>208035000</v>
      </c>
      <c r="S169" s="17">
        <f>30</f>
        <v>30</v>
      </c>
      <c r="T169" s="17">
        <f>70</f>
        <v>70</v>
      </c>
    </row>
    <row r="170" spans="2:20" ht="17" thickBot="1">
      <c r="B170" s="8">
        <v>45196</v>
      </c>
      <c r="C170" s="9">
        <v>172.61999499999999</v>
      </c>
      <c r="D170" s="9">
        <v>173.03999300000001</v>
      </c>
      <c r="E170" s="9">
        <v>169.050003</v>
      </c>
      <c r="F170" s="9">
        <v>170.429993</v>
      </c>
      <c r="G170" s="9">
        <v>170.20574999999999</v>
      </c>
      <c r="H170" s="10">
        <v>66921800</v>
      </c>
      <c r="J170" s="22">
        <f t="shared" si="20"/>
        <v>-1.5244433288262177E-3</v>
      </c>
      <c r="K170" s="20">
        <f t="shared" si="21"/>
        <v>0</v>
      </c>
      <c r="L170" s="19">
        <f t="shared" si="22"/>
        <v>0</v>
      </c>
      <c r="M170" s="20">
        <f t="shared" si="27"/>
        <v>0.83444423348769414</v>
      </c>
      <c r="N170" s="20">
        <f t="shared" si="26"/>
        <v>1.3393490927901834</v>
      </c>
      <c r="O170" s="22">
        <f t="shared" si="28"/>
        <v>0.62302221129619606</v>
      </c>
      <c r="P170" s="22">
        <f t="shared" si="24"/>
        <v>38.386548684298731</v>
      </c>
      <c r="Q170" s="18" t="str">
        <f t="shared" si="25"/>
        <v/>
      </c>
      <c r="R170" s="22">
        <f t="shared" si="23"/>
        <v>264329400</v>
      </c>
      <c r="S170" s="17">
        <f>30</f>
        <v>30</v>
      </c>
      <c r="T170" s="17">
        <f>70</f>
        <v>70</v>
      </c>
    </row>
    <row r="171" spans="2:20" ht="17" thickBot="1">
      <c r="B171" s="8">
        <v>45197</v>
      </c>
      <c r="C171" s="9">
        <v>169.33999600000001</v>
      </c>
      <c r="D171" s="9">
        <v>172.029999</v>
      </c>
      <c r="E171" s="9">
        <v>167.61999499999999</v>
      </c>
      <c r="F171" s="9">
        <v>170.69000199999999</v>
      </c>
      <c r="G171" s="9">
        <v>170.46542400000001</v>
      </c>
      <c r="H171" s="10">
        <v>56294400</v>
      </c>
      <c r="J171" s="22">
        <f t="shared" si="20"/>
        <v>-3.0418566087983346E-3</v>
      </c>
      <c r="K171" s="20">
        <f t="shared" si="21"/>
        <v>0.2600089999999966</v>
      </c>
      <c r="L171" s="19">
        <f t="shared" si="22"/>
        <v>0</v>
      </c>
      <c r="M171" s="20">
        <f t="shared" si="27"/>
        <v>0.77484107395285895</v>
      </c>
      <c r="N171" s="20">
        <f t="shared" si="26"/>
        <v>1.3529680147337415</v>
      </c>
      <c r="O171" s="22">
        <f t="shared" si="28"/>
        <v>0.57269725929577464</v>
      </c>
      <c r="P171" s="22">
        <f t="shared" si="24"/>
        <v>36.414971534459092</v>
      </c>
      <c r="Q171" s="18" t="str">
        <f t="shared" si="25"/>
        <v/>
      </c>
      <c r="R171" s="22">
        <f t="shared" si="23"/>
        <v>316143600</v>
      </c>
      <c r="S171" s="17">
        <f>30</f>
        <v>30</v>
      </c>
      <c r="T171" s="17">
        <f>70</f>
        <v>70</v>
      </c>
    </row>
    <row r="172" spans="2:20" ht="17" thickBot="1">
      <c r="B172" s="8">
        <v>45198</v>
      </c>
      <c r="C172" s="9">
        <v>172.020004</v>
      </c>
      <c r="D172" s="9">
        <v>173.070007</v>
      </c>
      <c r="E172" s="9">
        <v>170.33999600000001</v>
      </c>
      <c r="F172" s="9">
        <v>171.21000699999999</v>
      </c>
      <c r="G172" s="9">
        <v>170.98474100000001</v>
      </c>
      <c r="H172" s="10">
        <v>51814200</v>
      </c>
      <c r="J172" s="22">
        <f t="shared" si="20"/>
        <v>-1.4726570342713708E-2</v>
      </c>
      <c r="K172" s="20">
        <f t="shared" si="21"/>
        <v>0.52000499999999761</v>
      </c>
      <c r="L172" s="19">
        <f t="shared" si="22"/>
        <v>0</v>
      </c>
      <c r="M172" s="20">
        <f t="shared" si="27"/>
        <v>0.73806735438479731</v>
      </c>
      <c r="N172" s="20">
        <f t="shared" si="26"/>
        <v>1.2563274422527599</v>
      </c>
      <c r="O172" s="22">
        <f t="shared" si="28"/>
        <v>0.5874800864505082</v>
      </c>
      <c r="P172" s="22">
        <f t="shared" si="24"/>
        <v>37.007083834611855</v>
      </c>
      <c r="Q172" s="18" t="str">
        <f t="shared" si="25"/>
        <v/>
      </c>
      <c r="R172" s="22">
        <f t="shared" si="23"/>
        <v>368308100</v>
      </c>
      <c r="S172" s="17">
        <f>30</f>
        <v>30</v>
      </c>
      <c r="T172" s="17">
        <f>70</f>
        <v>70</v>
      </c>
    </row>
    <row r="173" spans="2:20" ht="17" thickBot="1">
      <c r="B173" s="8">
        <v>45201</v>
      </c>
      <c r="C173" s="9">
        <v>171.220001</v>
      </c>
      <c r="D173" s="9">
        <v>174.300003</v>
      </c>
      <c r="E173" s="9">
        <v>170.929993</v>
      </c>
      <c r="F173" s="9">
        <v>173.75</v>
      </c>
      <c r="G173" s="9">
        <v>173.52139299999999</v>
      </c>
      <c r="H173" s="10">
        <v>52164500</v>
      </c>
      <c r="J173" s="22">
        <f t="shared" si="20"/>
        <v>7.8001610180936688E-3</v>
      </c>
      <c r="K173" s="20">
        <f t="shared" si="21"/>
        <v>2.5399930000000097</v>
      </c>
      <c r="L173" s="19">
        <f t="shared" si="22"/>
        <v>1.3500060000000076</v>
      </c>
      <c r="M173" s="20">
        <f t="shared" si="27"/>
        <v>0.72249147192874019</v>
      </c>
      <c r="N173" s="20">
        <f t="shared" si="26"/>
        <v>1.1665897678061341</v>
      </c>
      <c r="O173" s="22">
        <f t="shared" si="28"/>
        <v>0.61931922588987176</v>
      </c>
      <c r="P173" s="22">
        <f t="shared" si="24"/>
        <v>38.245653851823711</v>
      </c>
      <c r="Q173" s="18" t="str">
        <f t="shared" si="25"/>
        <v/>
      </c>
      <c r="R173" s="22">
        <f t="shared" si="23"/>
        <v>318713500</v>
      </c>
      <c r="S173" s="17">
        <f>30</f>
        <v>30</v>
      </c>
      <c r="T173" s="17">
        <f>70</f>
        <v>70</v>
      </c>
    </row>
    <row r="174" spans="2:20" ht="17" thickBot="1">
      <c r="B174" s="8">
        <v>45202</v>
      </c>
      <c r="C174" s="9">
        <v>172.259995</v>
      </c>
      <c r="D174" s="9">
        <v>173.63000500000001</v>
      </c>
      <c r="E174" s="9">
        <v>170.820007</v>
      </c>
      <c r="F174" s="9">
        <v>172.39999399999999</v>
      </c>
      <c r="G174" s="9">
        <v>172.17317199999999</v>
      </c>
      <c r="H174" s="10">
        <v>49594600</v>
      </c>
      <c r="J174" s="22">
        <f t="shared" si="20"/>
        <v>-7.2820642392046574E-3</v>
      </c>
      <c r="K174" s="20">
        <f t="shared" si="21"/>
        <v>0</v>
      </c>
      <c r="L174" s="19">
        <f t="shared" si="22"/>
        <v>0</v>
      </c>
      <c r="M174" s="20">
        <f t="shared" si="27"/>
        <v>0.85231300964811663</v>
      </c>
      <c r="N174" s="20">
        <f t="shared" si="26"/>
        <v>1.0832619272485531</v>
      </c>
      <c r="O174" s="22">
        <f t="shared" si="28"/>
        <v>0.78680233118961496</v>
      </c>
      <c r="P174" s="22">
        <f t="shared" si="24"/>
        <v>44.034100328589723</v>
      </c>
      <c r="Q174" s="18" t="str">
        <f t="shared" si="25"/>
        <v/>
      </c>
      <c r="R174" s="22">
        <f t="shared" si="23"/>
        <v>371733800</v>
      </c>
      <c r="S174" s="17">
        <f>30</f>
        <v>30</v>
      </c>
      <c r="T174" s="17">
        <f>70</f>
        <v>70</v>
      </c>
    </row>
    <row r="175" spans="2:20" ht="17" thickBot="1">
      <c r="B175" s="8">
        <v>45203</v>
      </c>
      <c r="C175" s="9">
        <v>171.08999600000001</v>
      </c>
      <c r="D175" s="9">
        <v>174.21000699999999</v>
      </c>
      <c r="E175" s="9">
        <v>170.970001</v>
      </c>
      <c r="F175" s="9">
        <v>173.66000399999999</v>
      </c>
      <c r="G175" s="9">
        <v>173.43151900000001</v>
      </c>
      <c r="H175" s="10">
        <v>53020300</v>
      </c>
      <c r="J175" s="22">
        <f t="shared" si="20"/>
        <v>-7.1721911218628918E-3</v>
      </c>
      <c r="K175" s="20">
        <f t="shared" si="21"/>
        <v>1.2600099999999941</v>
      </c>
      <c r="L175" s="19">
        <f t="shared" si="22"/>
        <v>0</v>
      </c>
      <c r="M175" s="20">
        <f t="shared" si="27"/>
        <v>0.79143350895896547</v>
      </c>
      <c r="N175" s="20">
        <f t="shared" si="26"/>
        <v>1.1023150753022284</v>
      </c>
      <c r="O175" s="22">
        <f t="shared" si="28"/>
        <v>0.71797395018114341</v>
      </c>
      <c r="P175" s="22">
        <f t="shared" si="24"/>
        <v>41.791899702870353</v>
      </c>
      <c r="Q175" s="18" t="str">
        <f t="shared" si="25"/>
        <v/>
      </c>
      <c r="R175" s="22">
        <f t="shared" si="23"/>
        <v>420261700</v>
      </c>
      <c r="S175" s="17">
        <f>30</f>
        <v>30</v>
      </c>
      <c r="T175" s="17">
        <f>70</f>
        <v>70</v>
      </c>
    </row>
    <row r="176" spans="2:20" ht="17" thickBot="1">
      <c r="B176" s="8">
        <v>45204</v>
      </c>
      <c r="C176" s="9">
        <v>173.78999300000001</v>
      </c>
      <c r="D176" s="9">
        <v>175.449997</v>
      </c>
      <c r="E176" s="9">
        <v>172.679993</v>
      </c>
      <c r="F176" s="9">
        <v>174.91000399999999</v>
      </c>
      <c r="G176" s="9">
        <v>174.67987099999999</v>
      </c>
      <c r="H176" s="10">
        <v>48527900</v>
      </c>
      <c r="J176" s="22">
        <f t="shared" si="20"/>
        <v>-1.464271868298047E-2</v>
      </c>
      <c r="K176" s="20">
        <f t="shared" si="21"/>
        <v>1.25</v>
      </c>
      <c r="L176" s="19">
        <f t="shared" si="22"/>
        <v>0</v>
      </c>
      <c r="M176" s="20">
        <f t="shared" si="27"/>
        <v>0.82490325831903899</v>
      </c>
      <c r="N176" s="20">
        <f t="shared" si="26"/>
        <v>1.023578284209212</v>
      </c>
      <c r="O176" s="22">
        <f t="shared" si="28"/>
        <v>0.80590148408271101</v>
      </c>
      <c r="P176" s="22">
        <f t="shared" si="24"/>
        <v>44.625993786812813</v>
      </c>
      <c r="Q176" s="18" t="str">
        <f t="shared" si="25"/>
        <v/>
      </c>
      <c r="R176" s="22">
        <f t="shared" si="23"/>
        <v>477485800</v>
      </c>
      <c r="S176" s="17">
        <f>30</f>
        <v>30</v>
      </c>
      <c r="T176" s="17">
        <f>70</f>
        <v>70</v>
      </c>
    </row>
    <row r="177" spans="2:20" ht="17" thickBot="1">
      <c r="B177" s="8">
        <v>45205</v>
      </c>
      <c r="C177" s="9">
        <v>173.800003</v>
      </c>
      <c r="D177" s="9">
        <v>177.990005</v>
      </c>
      <c r="E177" s="9">
        <v>173.179993</v>
      </c>
      <c r="F177" s="9">
        <v>177.490005</v>
      </c>
      <c r="G177" s="9">
        <v>177.256485</v>
      </c>
      <c r="H177" s="10">
        <v>57224100</v>
      </c>
      <c r="J177" s="22">
        <f t="shared" si="20"/>
        <v>-8.4156688220737661E-3</v>
      </c>
      <c r="K177" s="20">
        <f t="shared" si="21"/>
        <v>2.58000100000001</v>
      </c>
      <c r="L177" s="19">
        <f t="shared" si="22"/>
        <v>0</v>
      </c>
      <c r="M177" s="20">
        <f t="shared" si="27"/>
        <v>0.85526731129625055</v>
      </c>
      <c r="N177" s="20">
        <f t="shared" si="26"/>
        <v>0.9504655496228398</v>
      </c>
      <c r="O177" s="22">
        <f t="shared" si="28"/>
        <v>0.89984041150742866</v>
      </c>
      <c r="P177" s="22">
        <f t="shared" si="24"/>
        <v>47.363999947419281</v>
      </c>
      <c r="Q177" s="18" t="str">
        <f t="shared" si="25"/>
        <v/>
      </c>
      <c r="R177" s="22">
        <f t="shared" si="23"/>
        <v>519876600</v>
      </c>
      <c r="S177" s="17">
        <f>30</f>
        <v>30</v>
      </c>
      <c r="T177" s="17">
        <f>70</f>
        <v>70</v>
      </c>
    </row>
    <row r="178" spans="2:20" ht="17" thickBot="1">
      <c r="B178" s="8">
        <v>45208</v>
      </c>
      <c r="C178" s="9">
        <v>176.80999800000001</v>
      </c>
      <c r="D178" s="9">
        <v>179.050003</v>
      </c>
      <c r="E178" s="9">
        <v>175.800003</v>
      </c>
      <c r="F178" s="9">
        <v>178.990005</v>
      </c>
      <c r="G178" s="9">
        <v>178.754501</v>
      </c>
      <c r="H178" s="10">
        <v>42390800</v>
      </c>
      <c r="J178" s="22">
        <f t="shared" si="20"/>
        <v>3.3578071354489368E-3</v>
      </c>
      <c r="K178" s="20">
        <f t="shared" si="21"/>
        <v>1.5</v>
      </c>
      <c r="L178" s="19">
        <f t="shared" si="22"/>
        <v>0.60000600000000759</v>
      </c>
      <c r="M178" s="20">
        <f t="shared" si="27"/>
        <v>0.97846257477509047</v>
      </c>
      <c r="N178" s="20">
        <f t="shared" si="26"/>
        <v>0.88257515322120839</v>
      </c>
      <c r="O178" s="22">
        <f t="shared" si="28"/>
        <v>1.1086450498905547</v>
      </c>
      <c r="P178" s="22">
        <f t="shared" si="24"/>
        <v>52.576181560196531</v>
      </c>
      <c r="Q178" s="18" t="str">
        <f t="shared" si="25"/>
        <v/>
      </c>
      <c r="R178" s="22">
        <f t="shared" si="23"/>
        <v>476178600</v>
      </c>
      <c r="S178" s="17">
        <f>30</f>
        <v>30</v>
      </c>
      <c r="T178" s="17">
        <f>70</f>
        <v>70</v>
      </c>
    </row>
    <row r="179" spans="2:20" ht="17" thickBot="1">
      <c r="B179" s="8">
        <v>45209</v>
      </c>
      <c r="C179" s="9">
        <v>178.10000600000001</v>
      </c>
      <c r="D179" s="9">
        <v>179.720001</v>
      </c>
      <c r="E179" s="9">
        <v>177.949997</v>
      </c>
      <c r="F179" s="9">
        <v>178.38999899999999</v>
      </c>
      <c r="G179" s="9">
        <v>178.15528900000001</v>
      </c>
      <c r="H179" s="10">
        <v>43698000</v>
      </c>
      <c r="J179" s="22">
        <f t="shared" si="20"/>
        <v>-7.8729795652447941E-3</v>
      </c>
      <c r="K179" s="20">
        <f t="shared" si="21"/>
        <v>0</v>
      </c>
      <c r="L179" s="19">
        <f t="shared" si="22"/>
        <v>0</v>
      </c>
      <c r="M179" s="20">
        <f t="shared" si="27"/>
        <v>1.015715248005441</v>
      </c>
      <c r="N179" s="20">
        <f t="shared" si="26"/>
        <v>0.81953407084826491</v>
      </c>
      <c r="O179" s="22">
        <f t="shared" si="28"/>
        <v>1.2393813559869662</v>
      </c>
      <c r="P179" s="22">
        <f t="shared" si="24"/>
        <v>55.344809970552404</v>
      </c>
      <c r="Q179" s="18" t="str">
        <f t="shared" si="25"/>
        <v/>
      </c>
      <c r="R179" s="22">
        <f t="shared" si="23"/>
        <v>523729700</v>
      </c>
      <c r="S179" s="17">
        <f>30</f>
        <v>30</v>
      </c>
      <c r="T179" s="17">
        <f>70</f>
        <v>70</v>
      </c>
    </row>
    <row r="180" spans="2:20" ht="17" thickBot="1">
      <c r="B180" s="8">
        <v>45210</v>
      </c>
      <c r="C180" s="9">
        <v>178.199997</v>
      </c>
      <c r="D180" s="9">
        <v>179.85000600000001</v>
      </c>
      <c r="E180" s="9">
        <v>177.60000600000001</v>
      </c>
      <c r="F180" s="9">
        <v>179.800003</v>
      </c>
      <c r="G180" s="9">
        <v>179.56343100000001</v>
      </c>
      <c r="H180" s="10">
        <v>47551100</v>
      </c>
      <c r="J180" s="22">
        <f t="shared" si="20"/>
        <v>-5.0484364234427538E-3</v>
      </c>
      <c r="K180" s="20">
        <f t="shared" si="21"/>
        <v>1.4100040000000149</v>
      </c>
      <c r="L180" s="19">
        <f t="shared" si="22"/>
        <v>0</v>
      </c>
      <c r="M180" s="20">
        <f t="shared" si="27"/>
        <v>0.94316415886219518</v>
      </c>
      <c r="N180" s="20">
        <f t="shared" si="26"/>
        <v>0.80385349435910369</v>
      </c>
      <c r="O180" s="22">
        <f t="shared" si="28"/>
        <v>1.1733035503119398</v>
      </c>
      <c r="P180" s="22">
        <f t="shared" si="24"/>
        <v>53.987099507730179</v>
      </c>
      <c r="Q180" s="18" t="str">
        <f t="shared" si="25"/>
        <v/>
      </c>
      <c r="R180" s="22">
        <f t="shared" si="23"/>
        <v>580472800</v>
      </c>
      <c r="S180" s="17">
        <f>30</f>
        <v>30</v>
      </c>
      <c r="T180" s="17">
        <f>70</f>
        <v>70</v>
      </c>
    </row>
    <row r="181" spans="2:20" ht="17" thickBot="1">
      <c r="B181" s="8">
        <v>45211</v>
      </c>
      <c r="C181" s="9">
        <v>180.070007</v>
      </c>
      <c r="D181" s="9">
        <v>182.33999600000001</v>
      </c>
      <c r="E181" s="9">
        <v>179.03999300000001</v>
      </c>
      <c r="F181" s="9">
        <v>180.71000699999999</v>
      </c>
      <c r="G181" s="9">
        <v>180.47224399999999</v>
      </c>
      <c r="H181" s="10">
        <v>56743100</v>
      </c>
      <c r="J181" s="22">
        <f t="shared" si="20"/>
        <v>1.0346075893476492E-2</v>
      </c>
      <c r="K181" s="20">
        <f t="shared" si="21"/>
        <v>0.91000399999998649</v>
      </c>
      <c r="L181" s="19">
        <f t="shared" si="22"/>
        <v>1.8600009999999827</v>
      </c>
      <c r="M181" s="20">
        <f t="shared" si="27"/>
        <v>0.97650986180061083</v>
      </c>
      <c r="N181" s="20">
        <f t="shared" si="26"/>
        <v>0.74643538761916772</v>
      </c>
      <c r="O181" s="22">
        <f t="shared" si="28"/>
        <v>1.3082309306305657</v>
      </c>
      <c r="P181" s="22">
        <f t="shared" si="24"/>
        <v>56.676778448384333</v>
      </c>
      <c r="Q181" s="18" t="str">
        <f t="shared" si="25"/>
        <v/>
      </c>
      <c r="R181" s="22">
        <f t="shared" si="23"/>
        <v>529045700</v>
      </c>
      <c r="S181" s="17">
        <f>30</f>
        <v>30</v>
      </c>
      <c r="T181" s="17">
        <f>70</f>
        <v>70</v>
      </c>
    </row>
    <row r="182" spans="2:20" ht="17" thickBot="1">
      <c r="B182" s="8">
        <v>45212</v>
      </c>
      <c r="C182" s="9">
        <v>181.41999799999999</v>
      </c>
      <c r="D182" s="9">
        <v>181.929993</v>
      </c>
      <c r="E182" s="9">
        <v>178.13999899999999</v>
      </c>
      <c r="F182" s="9">
        <v>178.85000600000001</v>
      </c>
      <c r="G182" s="9">
        <v>178.61468500000001</v>
      </c>
      <c r="H182" s="10">
        <v>51427100</v>
      </c>
      <c r="J182" s="22">
        <f t="shared" si="20"/>
        <v>7.2715833645671957E-4</v>
      </c>
      <c r="K182" s="20">
        <f t="shared" si="21"/>
        <v>0</v>
      </c>
      <c r="L182" s="19">
        <f t="shared" si="22"/>
        <v>0.13000500000001125</v>
      </c>
      <c r="M182" s="20">
        <f t="shared" si="27"/>
        <v>0.97175944310056628</v>
      </c>
      <c r="N182" s="20">
        <f t="shared" si="26"/>
        <v>0.69311857421779866</v>
      </c>
      <c r="O182" s="22">
        <f t="shared" si="28"/>
        <v>1.4020103907866279</v>
      </c>
      <c r="P182" s="22">
        <f t="shared" si="24"/>
        <v>58.368206739001124</v>
      </c>
      <c r="Q182" s="18" t="str">
        <f t="shared" si="25"/>
        <v/>
      </c>
      <c r="R182" s="22">
        <f t="shared" si="23"/>
        <v>476528700</v>
      </c>
      <c r="S182" s="17">
        <f>30</f>
        <v>30</v>
      </c>
      <c r="T182" s="17">
        <f>70</f>
        <v>70</v>
      </c>
    </row>
    <row r="183" spans="2:20" ht="17" thickBot="1">
      <c r="B183" s="8">
        <v>45215</v>
      </c>
      <c r="C183" s="9">
        <v>176.75</v>
      </c>
      <c r="D183" s="9">
        <v>179.08000200000001</v>
      </c>
      <c r="E183" s="9">
        <v>176.509995</v>
      </c>
      <c r="F183" s="9">
        <v>178.720001</v>
      </c>
      <c r="G183" s="9">
        <v>178.48486299999999</v>
      </c>
      <c r="H183" s="10">
        <v>52517000</v>
      </c>
      <c r="J183" s="22">
        <f t="shared" si="20"/>
        <v>8.8235434743569423E-3</v>
      </c>
      <c r="K183" s="20">
        <f t="shared" si="21"/>
        <v>0</v>
      </c>
      <c r="L183" s="19">
        <f t="shared" si="22"/>
        <v>1.5700070000000039</v>
      </c>
      <c r="M183" s="20">
        <f t="shared" si="27"/>
        <v>0.90234805430766862</v>
      </c>
      <c r="N183" s="20">
        <f t="shared" si="26"/>
        <v>0.77646731891652609</v>
      </c>
      <c r="O183" s="22">
        <f t="shared" si="28"/>
        <v>1.1621198115160791</v>
      </c>
      <c r="P183" s="22">
        <f t="shared" si="24"/>
        <v>53.749094075466623</v>
      </c>
      <c r="Q183" s="18" t="str">
        <f t="shared" si="25"/>
        <v/>
      </c>
      <c r="R183" s="22">
        <f t="shared" si="23"/>
        <v>418979300</v>
      </c>
      <c r="S183" s="17">
        <f>30</f>
        <v>30</v>
      </c>
      <c r="T183" s="17">
        <f>70</f>
        <v>70</v>
      </c>
    </row>
    <row r="184" spans="2:20" ht="17" thickBot="1">
      <c r="B184" s="8">
        <v>45216</v>
      </c>
      <c r="C184" s="9">
        <v>176.64999399999999</v>
      </c>
      <c r="D184" s="9">
        <v>178.41999799999999</v>
      </c>
      <c r="E184" s="9">
        <v>174.800003</v>
      </c>
      <c r="F184" s="9">
        <v>177.14999399999999</v>
      </c>
      <c r="G184" s="9">
        <v>176.91691599999999</v>
      </c>
      <c r="H184" s="10">
        <v>57549400</v>
      </c>
      <c r="J184" s="22">
        <f t="shared" si="20"/>
        <v>7.4223295345200073E-3</v>
      </c>
      <c r="K184" s="20">
        <f t="shared" si="21"/>
        <v>0</v>
      </c>
      <c r="L184" s="19">
        <f t="shared" si="22"/>
        <v>1.3099979999999789</v>
      </c>
      <c r="M184" s="20">
        <f t="shared" si="27"/>
        <v>0.83789462185712082</v>
      </c>
      <c r="N184" s="20">
        <f t="shared" si="26"/>
        <v>0.73029143899391791</v>
      </c>
      <c r="O184" s="22">
        <f t="shared" si="28"/>
        <v>1.1473427964751195</v>
      </c>
      <c r="P184" s="22">
        <f t="shared" si="24"/>
        <v>53.43081683830323</v>
      </c>
      <c r="Q184" s="18" t="str">
        <f t="shared" si="25"/>
        <v/>
      </c>
      <c r="R184" s="22">
        <f t="shared" si="23"/>
        <v>364214900</v>
      </c>
      <c r="S184" s="17">
        <f>30</f>
        <v>30</v>
      </c>
      <c r="T184" s="17">
        <f>70</f>
        <v>70</v>
      </c>
    </row>
    <row r="185" spans="2:20" ht="17" thickBot="1">
      <c r="B185" s="8">
        <v>45217</v>
      </c>
      <c r="C185" s="9">
        <v>175.58000200000001</v>
      </c>
      <c r="D185" s="9">
        <v>177.58000200000001</v>
      </c>
      <c r="E185" s="9">
        <v>175.11000100000001</v>
      </c>
      <c r="F185" s="9">
        <v>175.83999600000001</v>
      </c>
      <c r="G185" s="9">
        <v>175.608643</v>
      </c>
      <c r="H185" s="10">
        <v>54764400</v>
      </c>
      <c r="J185" s="22">
        <f t="shared" si="20"/>
        <v>2.1633313119886382E-3</v>
      </c>
      <c r="K185" s="20">
        <f t="shared" si="21"/>
        <v>0</v>
      </c>
      <c r="L185" s="19">
        <f t="shared" si="22"/>
        <v>0.37998900000002322</v>
      </c>
      <c r="M185" s="20">
        <f t="shared" si="27"/>
        <v>0.77804500601018367</v>
      </c>
      <c r="N185" s="20">
        <f t="shared" si="26"/>
        <v>0.79027112192292404</v>
      </c>
      <c r="O185" s="22">
        <f t="shared" si="28"/>
        <v>0.98452921336288834</v>
      </c>
      <c r="P185" s="22">
        <f t="shared" si="24"/>
        <v>49.610215195298245</v>
      </c>
      <c r="Q185" s="18" t="str">
        <f t="shared" si="25"/>
        <v/>
      </c>
      <c r="R185" s="22">
        <f t="shared" si="23"/>
        <v>304912000</v>
      </c>
      <c r="S185" s="17">
        <f>30</f>
        <v>30</v>
      </c>
      <c r="T185" s="17">
        <f>70</f>
        <v>70</v>
      </c>
    </row>
    <row r="186" spans="2:20" ht="17" thickBot="1">
      <c r="B186" s="8">
        <v>45218</v>
      </c>
      <c r="C186" s="9">
        <v>176.03999300000001</v>
      </c>
      <c r="D186" s="9">
        <v>177.83999600000001</v>
      </c>
      <c r="E186" s="9">
        <v>175.19000199999999</v>
      </c>
      <c r="F186" s="9">
        <v>175.46000699999999</v>
      </c>
      <c r="G186" s="9">
        <v>175.22915599999999</v>
      </c>
      <c r="H186" s="10">
        <v>59302900</v>
      </c>
      <c r="J186" s="22">
        <f t="shared" si="20"/>
        <v>1.4813395474944042E-2</v>
      </c>
      <c r="K186" s="20">
        <f t="shared" si="21"/>
        <v>0</v>
      </c>
      <c r="L186" s="19">
        <f t="shared" si="22"/>
        <v>2.580001999999979</v>
      </c>
      <c r="M186" s="20">
        <f t="shared" si="27"/>
        <v>0.72247036272374199</v>
      </c>
      <c r="N186" s="20">
        <f t="shared" si="26"/>
        <v>0.82739447035699942</v>
      </c>
      <c r="O186" s="22">
        <f t="shared" si="28"/>
        <v>0.87318732310600844</v>
      </c>
      <c r="P186" s="22">
        <f t="shared" si="24"/>
        <v>46.615056184457877</v>
      </c>
      <c r="Q186" s="18" t="str">
        <f t="shared" si="25"/>
        <v/>
      </c>
      <c r="R186" s="22">
        <f t="shared" si="23"/>
        <v>240722700</v>
      </c>
      <c r="S186" s="17">
        <f>30</f>
        <v>30</v>
      </c>
      <c r="T186" s="17">
        <f>70</f>
        <v>70</v>
      </c>
    </row>
    <row r="187" spans="2:20" ht="17" thickBot="1">
      <c r="B187" s="8">
        <v>45219</v>
      </c>
      <c r="C187" s="9">
        <v>175.30999800000001</v>
      </c>
      <c r="D187" s="9">
        <v>175.41999799999999</v>
      </c>
      <c r="E187" s="9">
        <v>172.63999899999999</v>
      </c>
      <c r="F187" s="9">
        <v>172.88000500000001</v>
      </c>
      <c r="G187" s="9">
        <v>172.65254200000001</v>
      </c>
      <c r="H187" s="10">
        <v>64189300</v>
      </c>
      <c r="J187" s="22">
        <f t="shared" si="20"/>
        <v>-6.9385337735329653E-4</v>
      </c>
      <c r="K187" s="20">
        <f t="shared" si="21"/>
        <v>0</v>
      </c>
      <c r="L187" s="19">
        <f t="shared" si="22"/>
        <v>0</v>
      </c>
      <c r="M187" s="20">
        <f t="shared" si="27"/>
        <v>0.67086533681490323</v>
      </c>
      <c r="N187" s="20">
        <f t="shared" si="26"/>
        <v>0.79543693676007254</v>
      </c>
      <c r="O187" s="22">
        <f t="shared" si="28"/>
        <v>0.84339223615568182</v>
      </c>
      <c r="P187" s="22">
        <f t="shared" si="24"/>
        <v>45.752185542157939</v>
      </c>
      <c r="Q187" s="18" t="str">
        <f t="shared" si="25"/>
        <v/>
      </c>
      <c r="R187" s="22">
        <f t="shared" si="23"/>
        <v>296702800</v>
      </c>
      <c r="S187" s="17">
        <f>30</f>
        <v>30</v>
      </c>
      <c r="T187" s="17">
        <f>70</f>
        <v>70</v>
      </c>
    </row>
    <row r="188" spans="2:20" ht="17" thickBot="1">
      <c r="B188" s="8">
        <v>45222</v>
      </c>
      <c r="C188" s="9">
        <v>170.91000399999999</v>
      </c>
      <c r="D188" s="9">
        <v>174.009995</v>
      </c>
      <c r="E188" s="9">
        <v>169.929993</v>
      </c>
      <c r="F188" s="9">
        <v>173</v>
      </c>
      <c r="G188" s="9">
        <v>172.77238500000001</v>
      </c>
      <c r="H188" s="10">
        <v>55980100</v>
      </c>
      <c r="J188" s="22">
        <f t="shared" si="20"/>
        <v>-2.5401352848676757E-3</v>
      </c>
      <c r="K188" s="20">
        <f t="shared" si="21"/>
        <v>0.11999499999998875</v>
      </c>
      <c r="L188" s="19">
        <f t="shared" si="22"/>
        <v>0</v>
      </c>
      <c r="M188" s="20">
        <f t="shared" si="27"/>
        <v>0.62294638418526727</v>
      </c>
      <c r="N188" s="20">
        <f t="shared" si="26"/>
        <v>0.92290586984863732</v>
      </c>
      <c r="O188" s="22">
        <f t="shared" si="28"/>
        <v>0.67498366251309527</v>
      </c>
      <c r="P188" s="22">
        <f t="shared" si="24"/>
        <v>40.297925145154551</v>
      </c>
      <c r="Q188" s="18" t="str">
        <f t="shared" si="25"/>
        <v/>
      </c>
      <c r="R188" s="22">
        <f t="shared" si="23"/>
        <v>340519400</v>
      </c>
      <c r="S188" s="17">
        <f>30</f>
        <v>30</v>
      </c>
      <c r="T188" s="17">
        <f>70</f>
        <v>70</v>
      </c>
    </row>
    <row r="189" spans="2:20" ht="17" thickBot="1">
      <c r="B189" s="8">
        <v>45223</v>
      </c>
      <c r="C189" s="9">
        <v>173.050003</v>
      </c>
      <c r="D189" s="9">
        <v>173.66999799999999</v>
      </c>
      <c r="E189" s="9">
        <v>171.449997</v>
      </c>
      <c r="F189" s="9">
        <v>173.44000199999999</v>
      </c>
      <c r="G189" s="9">
        <v>173.21180699999999</v>
      </c>
      <c r="H189" s="10">
        <v>43816600</v>
      </c>
      <c r="J189" s="22">
        <f t="shared" si="20"/>
        <v>1.3583513817287115E-2</v>
      </c>
      <c r="K189" s="20">
        <f t="shared" si="21"/>
        <v>0.44000199999999268</v>
      </c>
      <c r="L189" s="19">
        <f t="shared" si="22"/>
        <v>2.3399959999999851</v>
      </c>
      <c r="M189" s="20">
        <f t="shared" si="27"/>
        <v>0.58702128531489017</v>
      </c>
      <c r="N189" s="20">
        <f t="shared" si="26"/>
        <v>0.85698402200230617</v>
      </c>
      <c r="O189" s="22">
        <f t="shared" si="28"/>
        <v>0.6849850991892944</v>
      </c>
      <c r="P189" s="22">
        <f t="shared" si="24"/>
        <v>40.652294166806861</v>
      </c>
      <c r="Q189" s="18" t="str">
        <f t="shared" si="25"/>
        <v/>
      </c>
      <c r="R189" s="22">
        <f t="shared" si="23"/>
        <v>283362400</v>
      </c>
      <c r="S189" s="17">
        <f>30</f>
        <v>30</v>
      </c>
      <c r="T189" s="17">
        <f>70</f>
        <v>70</v>
      </c>
    </row>
    <row r="190" spans="2:20" ht="17" thickBot="1">
      <c r="B190" s="8">
        <v>45224</v>
      </c>
      <c r="C190" s="9">
        <v>171.88000500000001</v>
      </c>
      <c r="D190" s="9">
        <v>173.05999800000001</v>
      </c>
      <c r="E190" s="9">
        <v>170.64999399999999</v>
      </c>
      <c r="F190" s="9">
        <v>171.10000600000001</v>
      </c>
      <c r="G190" s="9">
        <v>170.87489299999999</v>
      </c>
      <c r="H190" s="10">
        <v>57157000</v>
      </c>
      <c r="J190" s="22">
        <f t="shared" si="20"/>
        <v>2.4913309202018764E-2</v>
      </c>
      <c r="K190" s="20">
        <f t="shared" si="21"/>
        <v>0</v>
      </c>
      <c r="L190" s="19">
        <f t="shared" si="22"/>
        <v>4.2100070000000187</v>
      </c>
      <c r="M190" s="20">
        <f t="shared" si="27"/>
        <v>0.57651990779239759</v>
      </c>
      <c r="N190" s="20">
        <f t="shared" si="26"/>
        <v>0.79577087757357001</v>
      </c>
      <c r="O190" s="22">
        <f t="shared" si="28"/>
        <v>0.724479776830106</v>
      </c>
      <c r="P190" s="22">
        <f t="shared" si="24"/>
        <v>42.011497412966243</v>
      </c>
      <c r="Q190" s="18" t="str">
        <f t="shared" si="25"/>
        <v/>
      </c>
      <c r="R190" s="22">
        <f t="shared" si="23"/>
        <v>212737100</v>
      </c>
      <c r="S190" s="17">
        <f>30</f>
        <v>30</v>
      </c>
      <c r="T190" s="17">
        <f>70</f>
        <v>70</v>
      </c>
    </row>
    <row r="191" spans="2:20" ht="17" thickBot="1">
      <c r="B191" s="8">
        <v>45225</v>
      </c>
      <c r="C191" s="9">
        <v>170.36999499999999</v>
      </c>
      <c r="D191" s="9">
        <v>171.38000500000001</v>
      </c>
      <c r="E191" s="9">
        <v>165.66999799999999</v>
      </c>
      <c r="F191" s="9">
        <v>166.88999899999999</v>
      </c>
      <c r="G191" s="9">
        <v>166.67042499999999</v>
      </c>
      <c r="H191" s="10">
        <v>70625300</v>
      </c>
      <c r="J191" s="22">
        <f t="shared" si="20"/>
        <v>-7.9377457155468383E-3</v>
      </c>
      <c r="K191" s="20">
        <f t="shared" si="21"/>
        <v>0</v>
      </c>
      <c r="L191" s="19">
        <f t="shared" si="22"/>
        <v>0</v>
      </c>
      <c r="M191" s="20">
        <f t="shared" si="27"/>
        <v>0.53533991437865491</v>
      </c>
      <c r="N191" s="20">
        <f t="shared" si="26"/>
        <v>0.90607267203259967</v>
      </c>
      <c r="O191" s="22">
        <f t="shared" si="28"/>
        <v>0.59083551563002434</v>
      </c>
      <c r="P191" s="22">
        <f t="shared" si="24"/>
        <v>37.13995003411987</v>
      </c>
      <c r="Q191" s="18" t="str">
        <f t="shared" si="25"/>
        <v/>
      </c>
      <c r="R191" s="22">
        <f t="shared" si="23"/>
        <v>271236200</v>
      </c>
      <c r="S191" s="17">
        <f>30</f>
        <v>30</v>
      </c>
      <c r="T191" s="17">
        <f>70</f>
        <v>70</v>
      </c>
    </row>
    <row r="192" spans="2:20" ht="17" thickBot="1">
      <c r="B192" s="8">
        <v>45226</v>
      </c>
      <c r="C192" s="9">
        <v>166.91000399999999</v>
      </c>
      <c r="D192" s="9">
        <v>168.96000699999999</v>
      </c>
      <c r="E192" s="9">
        <v>166.83000200000001</v>
      </c>
      <c r="F192" s="9">
        <v>168.220001</v>
      </c>
      <c r="G192" s="9">
        <v>167.998672</v>
      </c>
      <c r="H192" s="10">
        <v>58499100</v>
      </c>
      <c r="J192" s="22">
        <f t="shared" si="20"/>
        <v>-1.2230172453276953E-2</v>
      </c>
      <c r="K192" s="20">
        <f t="shared" si="21"/>
        <v>1.3300020000000075</v>
      </c>
      <c r="L192" s="19">
        <f t="shared" si="22"/>
        <v>0</v>
      </c>
      <c r="M192" s="20">
        <f t="shared" si="27"/>
        <v>0.49710134906589382</v>
      </c>
      <c r="N192" s="20">
        <f t="shared" si="26"/>
        <v>1.1420679811731296</v>
      </c>
      <c r="O192" s="22">
        <f t="shared" si="28"/>
        <v>0.43526423755902205</v>
      </c>
      <c r="P192" s="22">
        <f t="shared" si="24"/>
        <v>30.326418381278927</v>
      </c>
      <c r="Q192" s="18" t="str">
        <f t="shared" si="25"/>
        <v/>
      </c>
      <c r="R192" s="22">
        <f t="shared" si="23"/>
        <v>322367200</v>
      </c>
      <c r="S192" s="17">
        <f>30</f>
        <v>30</v>
      </c>
      <c r="T192" s="17">
        <f>70</f>
        <v>70</v>
      </c>
    </row>
    <row r="193" spans="2:20" ht="17" thickBot="1">
      <c r="B193" s="8">
        <v>45229</v>
      </c>
      <c r="C193" s="9">
        <v>169.020004</v>
      </c>
      <c r="D193" s="9">
        <v>171.16999799999999</v>
      </c>
      <c r="E193" s="9">
        <v>168.86999499999999</v>
      </c>
      <c r="F193" s="9">
        <v>170.28999300000001</v>
      </c>
      <c r="G193" s="9">
        <v>170.065933</v>
      </c>
      <c r="H193" s="10">
        <v>51131000</v>
      </c>
      <c r="J193" s="22">
        <f t="shared" si="20"/>
        <v>-2.8148203903007834E-3</v>
      </c>
      <c r="K193" s="20">
        <f t="shared" si="21"/>
        <v>2.0699920000000134</v>
      </c>
      <c r="L193" s="19">
        <f t="shared" si="22"/>
        <v>0</v>
      </c>
      <c r="M193" s="20">
        <f t="shared" si="27"/>
        <v>0.55659425270404472</v>
      </c>
      <c r="N193" s="20">
        <f t="shared" si="26"/>
        <v>1.0604916968036204</v>
      </c>
      <c r="O193" s="22">
        <f t="shared" si="28"/>
        <v>0.52484546025362577</v>
      </c>
      <c r="P193" s="22">
        <f t="shared" si="24"/>
        <v>34.419583750233215</v>
      </c>
      <c r="Q193" s="18" t="str">
        <f t="shared" si="25"/>
        <v/>
      </c>
      <c r="R193" s="22">
        <f t="shared" si="23"/>
        <v>367213200</v>
      </c>
      <c r="S193" s="17">
        <f>30</f>
        <v>30</v>
      </c>
      <c r="T193" s="17">
        <f>70</f>
        <v>70</v>
      </c>
    </row>
    <row r="194" spans="2:20" ht="17" thickBot="1">
      <c r="B194" s="8">
        <v>45230</v>
      </c>
      <c r="C194" s="9">
        <v>169.35000600000001</v>
      </c>
      <c r="D194" s="9">
        <v>170.89999399999999</v>
      </c>
      <c r="E194" s="9">
        <v>167.89999399999999</v>
      </c>
      <c r="F194" s="9">
        <v>170.770004</v>
      </c>
      <c r="G194" s="9">
        <v>170.54531900000001</v>
      </c>
      <c r="H194" s="10">
        <v>44846000</v>
      </c>
      <c r="J194" s="22">
        <f t="shared" si="20"/>
        <v>-1.8565230982111023E-2</v>
      </c>
      <c r="K194" s="20">
        <f t="shared" si="21"/>
        <v>0.48001099999999042</v>
      </c>
      <c r="L194" s="19">
        <f t="shared" si="22"/>
        <v>0</v>
      </c>
      <c r="M194" s="20">
        <f t="shared" si="27"/>
        <v>0.66469409179661387</v>
      </c>
      <c r="N194" s="20">
        <f t="shared" si="26"/>
        <v>0.98474228988907608</v>
      </c>
      <c r="O194" s="22">
        <f t="shared" si="28"/>
        <v>0.67499293837729535</v>
      </c>
      <c r="P194" s="22">
        <f t="shared" si="24"/>
        <v>40.298255766452193</v>
      </c>
      <c r="Q194" s="18" t="str">
        <f t="shared" si="25"/>
        <v/>
      </c>
      <c r="R194" s="22">
        <f t="shared" si="23"/>
        <v>424148100</v>
      </c>
      <c r="S194" s="17">
        <f>30</f>
        <v>30</v>
      </c>
      <c r="T194" s="17">
        <f>70</f>
        <v>70</v>
      </c>
    </row>
    <row r="195" spans="2:20" ht="17" thickBot="1">
      <c r="B195" s="8">
        <v>45231</v>
      </c>
      <c r="C195" s="9">
        <v>171</v>
      </c>
      <c r="D195" s="9">
        <v>174.229996</v>
      </c>
      <c r="E195" s="9">
        <v>170.11999499999999</v>
      </c>
      <c r="F195" s="9">
        <v>173.970001</v>
      </c>
      <c r="G195" s="9">
        <v>173.74110400000001</v>
      </c>
      <c r="H195" s="10">
        <v>56934900</v>
      </c>
      <c r="J195" s="22">
        <f t="shared" si="20"/>
        <v>-2.0482060487239613E-2</v>
      </c>
      <c r="K195" s="20">
        <f t="shared" si="21"/>
        <v>3.1999969999999962</v>
      </c>
      <c r="L195" s="19">
        <f t="shared" si="22"/>
        <v>0</v>
      </c>
      <c r="M195" s="20">
        <f t="shared" si="27"/>
        <v>0.65150244238256938</v>
      </c>
      <c r="N195" s="20">
        <f t="shared" si="26"/>
        <v>0.91440355489699932</v>
      </c>
      <c r="O195" s="22">
        <f t="shared" si="28"/>
        <v>0.7124889649580991</v>
      </c>
      <c r="P195" s="22">
        <f t="shared" si="24"/>
        <v>41.605463132168694</v>
      </c>
      <c r="Q195" s="18" t="str">
        <f t="shared" si="25"/>
        <v/>
      </c>
      <c r="R195" s="22">
        <f t="shared" si="23"/>
        <v>501482900</v>
      </c>
      <c r="S195" s="17">
        <f>30</f>
        <v>30</v>
      </c>
      <c r="T195" s="17">
        <f>70</f>
        <v>70</v>
      </c>
    </row>
    <row r="196" spans="2:20" ht="17" thickBot="1">
      <c r="B196" s="8">
        <v>45232</v>
      </c>
      <c r="C196" s="9">
        <v>175.520004</v>
      </c>
      <c r="D196" s="9">
        <v>177.779999</v>
      </c>
      <c r="E196" s="9">
        <v>175.46000699999999</v>
      </c>
      <c r="F196" s="9">
        <v>177.570007</v>
      </c>
      <c r="G196" s="9">
        <v>177.33637999999999</v>
      </c>
      <c r="H196" s="10">
        <v>77334800</v>
      </c>
      <c r="J196" s="22">
        <f t="shared" si="20"/>
        <v>5.194596952130863E-3</v>
      </c>
      <c r="K196" s="20">
        <f t="shared" si="21"/>
        <v>3.6000060000000076</v>
      </c>
      <c r="L196" s="19">
        <f t="shared" si="22"/>
        <v>0.92001300000001152</v>
      </c>
      <c r="M196" s="20">
        <f t="shared" si="27"/>
        <v>0.83353776792667134</v>
      </c>
      <c r="N196" s="20">
        <f t="shared" si="26"/>
        <v>0.84908901526149927</v>
      </c>
      <c r="O196" s="22">
        <f t="shared" si="28"/>
        <v>0.98168478562870287</v>
      </c>
      <c r="P196" s="22">
        <f t="shared" si="24"/>
        <v>49.537887798702393</v>
      </c>
      <c r="Q196" s="18" t="str">
        <f t="shared" si="25"/>
        <v/>
      </c>
      <c r="R196" s="22">
        <f t="shared" si="23"/>
        <v>421719200</v>
      </c>
      <c r="S196" s="17">
        <f>30</f>
        <v>30</v>
      </c>
      <c r="T196" s="17">
        <f>70</f>
        <v>70</v>
      </c>
    </row>
    <row r="197" spans="2:20" ht="17" thickBot="1">
      <c r="B197" s="8">
        <v>45233</v>
      </c>
      <c r="C197" s="9">
        <v>174.240005</v>
      </c>
      <c r="D197" s="9">
        <v>176.820007</v>
      </c>
      <c r="E197" s="9">
        <v>173.35000600000001</v>
      </c>
      <c r="F197" s="9">
        <v>176.64999399999999</v>
      </c>
      <c r="G197" s="9">
        <v>176.41757200000001</v>
      </c>
      <c r="H197" s="10">
        <v>79763700</v>
      </c>
      <c r="J197" s="22">
        <f t="shared" si="20"/>
        <v>-1.4499535086128234E-2</v>
      </c>
      <c r="K197" s="20">
        <f t="shared" si="21"/>
        <v>0</v>
      </c>
      <c r="L197" s="19">
        <f t="shared" si="22"/>
        <v>0</v>
      </c>
      <c r="M197" s="20">
        <f t="shared" si="27"/>
        <v>1.0311426416461953</v>
      </c>
      <c r="N197" s="20">
        <f t="shared" si="26"/>
        <v>0.78843979988567792</v>
      </c>
      <c r="O197" s="22">
        <f t="shared" si="28"/>
        <v>1.3078267253831031</v>
      </c>
      <c r="P197" s="22">
        <f t="shared" si="24"/>
        <v>56.669190585181468</v>
      </c>
      <c r="Q197" s="18" t="str">
        <f t="shared" si="25"/>
        <v/>
      </c>
      <c r="R197" s="22">
        <f t="shared" si="23"/>
        <v>485560500</v>
      </c>
      <c r="S197" s="17">
        <f>30</f>
        <v>30</v>
      </c>
      <c r="T197" s="17">
        <f>70</f>
        <v>70</v>
      </c>
    </row>
    <row r="198" spans="2:20" ht="17" thickBot="1">
      <c r="B198" s="8">
        <v>45236</v>
      </c>
      <c r="C198" s="9">
        <v>176.38000500000001</v>
      </c>
      <c r="D198" s="9">
        <v>179.429993</v>
      </c>
      <c r="E198" s="9">
        <v>176.21000699999999</v>
      </c>
      <c r="F198" s="9">
        <v>179.229996</v>
      </c>
      <c r="G198" s="9">
        <v>178.99418600000001</v>
      </c>
      <c r="H198" s="10">
        <v>63841300</v>
      </c>
      <c r="J198" s="22">
        <f t="shared" si="20"/>
        <v>-1.4347350267513053E-2</v>
      </c>
      <c r="K198" s="20">
        <f t="shared" si="21"/>
        <v>2.5800020000000075</v>
      </c>
      <c r="L198" s="19">
        <f t="shared" si="22"/>
        <v>0</v>
      </c>
      <c r="M198" s="20">
        <f t="shared" si="27"/>
        <v>0.95748959581432413</v>
      </c>
      <c r="N198" s="20">
        <f t="shared" si="26"/>
        <v>0.79783788560813029</v>
      </c>
      <c r="O198" s="22">
        <f t="shared" si="28"/>
        <v>1.2001054513530698</v>
      </c>
      <c r="P198" s="22">
        <f t="shared" si="24"/>
        <v>54.54763318799116</v>
      </c>
      <c r="Q198" s="18" t="str">
        <f t="shared" si="25"/>
        <v/>
      </c>
      <c r="R198" s="22">
        <f t="shared" si="23"/>
        <v>556090500</v>
      </c>
      <c r="S198" s="17">
        <f>30</f>
        <v>30</v>
      </c>
      <c r="T198" s="17">
        <f>70</f>
        <v>70</v>
      </c>
    </row>
    <row r="199" spans="2:20" ht="17" thickBot="1">
      <c r="B199" s="8">
        <v>45237</v>
      </c>
      <c r="C199" s="9">
        <v>179.179993</v>
      </c>
      <c r="D199" s="9">
        <v>182.44000199999999</v>
      </c>
      <c r="E199" s="9">
        <v>178.970001</v>
      </c>
      <c r="F199" s="9">
        <v>181.820007</v>
      </c>
      <c r="G199" s="9">
        <v>181.58078</v>
      </c>
      <c r="H199" s="10">
        <v>70530000</v>
      </c>
      <c r="J199" s="22">
        <f t="shared" si="20"/>
        <v>-5.8676485553903323E-3</v>
      </c>
      <c r="K199" s="20">
        <f t="shared" si="21"/>
        <v>2.5900110000000041</v>
      </c>
      <c r="L199" s="19">
        <f t="shared" si="22"/>
        <v>0</v>
      </c>
      <c r="M199" s="20">
        <f t="shared" si="27"/>
        <v>1.0733833389704444</v>
      </c>
      <c r="N199" s="20">
        <f t="shared" si="26"/>
        <v>0.74084946520754957</v>
      </c>
      <c r="O199" s="22">
        <f t="shared" si="28"/>
        <v>1.4488548475495426</v>
      </c>
      <c r="P199" s="22">
        <f t="shared" si="24"/>
        <v>59.164586622981986</v>
      </c>
      <c r="Q199" s="18" t="str">
        <f t="shared" si="25"/>
        <v/>
      </c>
      <c r="R199" s="22">
        <f t="shared" si="23"/>
        <v>605430800</v>
      </c>
      <c r="S199" s="17">
        <f>30</f>
        <v>30</v>
      </c>
      <c r="T199" s="17">
        <f>70</f>
        <v>70</v>
      </c>
    </row>
    <row r="200" spans="2:20" ht="17" thickBot="1">
      <c r="B200" s="8">
        <v>45238</v>
      </c>
      <c r="C200" s="9">
        <v>182.35000600000001</v>
      </c>
      <c r="D200" s="9">
        <v>183.449997</v>
      </c>
      <c r="E200" s="9">
        <v>181.58999600000001</v>
      </c>
      <c r="F200" s="9">
        <v>182.88999899999999</v>
      </c>
      <c r="G200" s="9">
        <v>182.64936800000001</v>
      </c>
      <c r="H200" s="10">
        <v>49340300</v>
      </c>
      <c r="J200" s="22">
        <f t="shared" ref="J200:J256" si="29">LN(F200/F201)</f>
        <v>2.6279511212715053E-3</v>
      </c>
      <c r="K200" s="20">
        <f t="shared" ref="K200:K257" si="30">IF(F199-F200&lt;0, ABS(F199-F200), 0)</f>
        <v>1.069991999999985</v>
      </c>
      <c r="L200" s="19">
        <f t="shared" ref="L200:L257" si="31">IF(F200-F201&gt;0,F200-F201,0)</f>
        <v>0.47999500000000239</v>
      </c>
      <c r="M200" s="20">
        <f t="shared" si="27"/>
        <v>1.1817138861868415</v>
      </c>
      <c r="N200" s="20">
        <f t="shared" si="26"/>
        <v>0.68793164626415315</v>
      </c>
      <c r="O200" s="22">
        <f t="shared" si="28"/>
        <v>1.7177780562999205</v>
      </c>
      <c r="P200" s="22">
        <f t="shared" si="24"/>
        <v>63.205236804309344</v>
      </c>
      <c r="Q200" s="18" t="str">
        <f t="shared" si="25"/>
        <v/>
      </c>
      <c r="R200" s="22">
        <f t="shared" ref="R200:R257" si="32">R199+IF(F201&gt;F200,H201,(IF(F201&lt;F200,-H201,0)))</f>
        <v>551667300</v>
      </c>
      <c r="S200" s="17">
        <f>30</f>
        <v>30</v>
      </c>
      <c r="T200" s="17">
        <f>70</f>
        <v>70</v>
      </c>
    </row>
    <row r="201" spans="2:20" ht="17" thickBot="1">
      <c r="B201" s="8">
        <v>45239</v>
      </c>
      <c r="C201" s="9">
        <v>182.96000699999999</v>
      </c>
      <c r="D201" s="9">
        <v>184.11999499999999</v>
      </c>
      <c r="E201" s="9">
        <v>181.80999800000001</v>
      </c>
      <c r="F201" s="9">
        <v>182.41000399999999</v>
      </c>
      <c r="G201" s="9">
        <v>182.16999799999999</v>
      </c>
      <c r="H201" s="10">
        <v>53763500</v>
      </c>
      <c r="J201" s="22">
        <f t="shared" si="29"/>
        <v>-2.1637947435203843E-2</v>
      </c>
      <c r="K201" s="20">
        <f t="shared" si="30"/>
        <v>0</v>
      </c>
      <c r="L201" s="19">
        <f t="shared" si="31"/>
        <v>0</v>
      </c>
      <c r="M201" s="20">
        <f t="shared" si="27"/>
        <v>1.1737337514592088</v>
      </c>
      <c r="N201" s="20">
        <f t="shared" si="26"/>
        <v>0.63879367153099942</v>
      </c>
      <c r="O201" s="22">
        <f t="shared" si="28"/>
        <v>1.8374223223691559</v>
      </c>
      <c r="P201" s="22">
        <f t="shared" si="24"/>
        <v>64.756744453711349</v>
      </c>
      <c r="Q201" s="18" t="str">
        <f t="shared" si="25"/>
        <v/>
      </c>
      <c r="R201" s="22">
        <f t="shared" si="32"/>
        <v>617800700</v>
      </c>
      <c r="S201" s="17">
        <f>30</f>
        <v>30</v>
      </c>
      <c r="T201" s="17">
        <f>70</f>
        <v>70</v>
      </c>
    </row>
    <row r="202" spans="2:20" ht="17" thickBot="1">
      <c r="B202" s="8">
        <v>45240</v>
      </c>
      <c r="C202" s="9">
        <v>183.970001</v>
      </c>
      <c r="D202" s="9">
        <v>186.570007</v>
      </c>
      <c r="E202" s="9">
        <v>183.529999</v>
      </c>
      <c r="F202" s="9">
        <v>186.39999399999999</v>
      </c>
      <c r="G202" s="9">
        <v>186.39999399999999</v>
      </c>
      <c r="H202" s="10">
        <v>66133400</v>
      </c>
      <c r="J202" s="22">
        <f t="shared" si="29"/>
        <v>8.6206946212992307E-3</v>
      </c>
      <c r="K202" s="20">
        <f t="shared" si="30"/>
        <v>3.9899900000000059</v>
      </c>
      <c r="L202" s="19">
        <f t="shared" si="31"/>
        <v>1.5999909999999886</v>
      </c>
      <c r="M202" s="20">
        <f t="shared" si="27"/>
        <v>1.0898956263549795</v>
      </c>
      <c r="N202" s="20">
        <f t="shared" si="26"/>
        <v>0.62745090927878533</v>
      </c>
      <c r="O202" s="22">
        <f t="shared" si="28"/>
        <v>1.7370213513719261</v>
      </c>
      <c r="P202" s="22">
        <f t="shared" si="24"/>
        <v>63.463931346434251</v>
      </c>
      <c r="Q202" s="18" t="str">
        <f t="shared" si="25"/>
        <v/>
      </c>
      <c r="R202" s="22">
        <f t="shared" si="32"/>
        <v>574173200</v>
      </c>
      <c r="S202" s="17">
        <f>30</f>
        <v>30</v>
      </c>
      <c r="T202" s="17">
        <f>70</f>
        <v>70</v>
      </c>
    </row>
    <row r="203" spans="2:20" ht="17" thickBot="1">
      <c r="B203" s="8">
        <v>45243</v>
      </c>
      <c r="C203" s="9">
        <v>185.820007</v>
      </c>
      <c r="D203" s="9">
        <v>186.029999</v>
      </c>
      <c r="E203" s="9">
        <v>184.21000699999999</v>
      </c>
      <c r="F203" s="9">
        <v>184.800003</v>
      </c>
      <c r="G203" s="9">
        <v>184.800003</v>
      </c>
      <c r="H203" s="10">
        <v>43627500</v>
      </c>
      <c r="J203" s="22">
        <f t="shared" si="29"/>
        <v>-1.418462942827136E-2</v>
      </c>
      <c r="K203" s="20">
        <f t="shared" si="30"/>
        <v>0</v>
      </c>
      <c r="L203" s="19">
        <f t="shared" si="31"/>
        <v>0</v>
      </c>
      <c r="M203" s="20">
        <f t="shared" si="27"/>
        <v>1.2970452244724815</v>
      </c>
      <c r="N203" s="20">
        <f t="shared" si="26"/>
        <v>0.5826329871874435</v>
      </c>
      <c r="O203" s="22">
        <f t="shared" si="28"/>
        <v>2.2261788346961526</v>
      </c>
      <c r="P203" s="22">
        <f t="shared" si="24"/>
        <v>69.003578188368408</v>
      </c>
      <c r="Q203" s="18" t="str">
        <f t="shared" si="25"/>
        <v/>
      </c>
      <c r="R203" s="22">
        <f t="shared" si="32"/>
        <v>634281600</v>
      </c>
      <c r="S203" s="17">
        <f>30</f>
        <v>30</v>
      </c>
      <c r="T203" s="17">
        <f>70</f>
        <v>70</v>
      </c>
    </row>
    <row r="204" spans="2:20" ht="17" thickBot="1">
      <c r="B204" s="8">
        <v>45244</v>
      </c>
      <c r="C204" s="9">
        <v>187.699997</v>
      </c>
      <c r="D204" s="9">
        <v>188.11000100000001</v>
      </c>
      <c r="E204" s="9">
        <v>186.300003</v>
      </c>
      <c r="F204" s="9">
        <v>187.44000199999999</v>
      </c>
      <c r="G204" s="9">
        <v>187.44000199999999</v>
      </c>
      <c r="H204" s="10">
        <v>60108400</v>
      </c>
      <c r="J204" s="22">
        <f t="shared" si="29"/>
        <v>-3.0363214407421982E-3</v>
      </c>
      <c r="K204" s="20">
        <f t="shared" si="30"/>
        <v>2.6399989999999889</v>
      </c>
      <c r="L204" s="19">
        <f t="shared" si="31"/>
        <v>0</v>
      </c>
      <c r="M204" s="20">
        <f t="shared" si="27"/>
        <v>1.2043991370101614</v>
      </c>
      <c r="N204" s="20">
        <f t="shared" si="26"/>
        <v>0.65530141667405395</v>
      </c>
      <c r="O204" s="22">
        <f t="shared" si="28"/>
        <v>1.8379315325198327</v>
      </c>
      <c r="P204" s="22">
        <f t="shared" si="24"/>
        <v>64.763068152243676</v>
      </c>
      <c r="Q204" s="18" t="str">
        <f t="shared" si="25"/>
        <v/>
      </c>
      <c r="R204" s="22">
        <f t="shared" si="32"/>
        <v>688072100</v>
      </c>
      <c r="S204" s="17">
        <f>30</f>
        <v>30</v>
      </c>
      <c r="T204" s="17">
        <f>70</f>
        <v>70</v>
      </c>
    </row>
    <row r="205" spans="2:20" ht="17" thickBot="1">
      <c r="B205" s="8">
        <v>45245</v>
      </c>
      <c r="C205" s="9">
        <v>187.85000600000001</v>
      </c>
      <c r="D205" s="9">
        <v>189.5</v>
      </c>
      <c r="E205" s="9">
        <v>187.779999</v>
      </c>
      <c r="F205" s="9">
        <v>188.009995</v>
      </c>
      <c r="G205" s="9">
        <v>188.009995</v>
      </c>
      <c r="H205" s="10">
        <v>53790500</v>
      </c>
      <c r="J205" s="22">
        <f t="shared" si="29"/>
        <v>-9.0015009525137857E-3</v>
      </c>
      <c r="K205" s="20">
        <f t="shared" si="30"/>
        <v>0.56999300000001085</v>
      </c>
      <c r="L205" s="19">
        <f t="shared" si="31"/>
        <v>0</v>
      </c>
      <c r="M205" s="20">
        <f t="shared" si="27"/>
        <v>1.3069419843665777</v>
      </c>
      <c r="N205" s="20">
        <f t="shared" si="26"/>
        <v>0.60849417262590733</v>
      </c>
      <c r="O205" s="22">
        <f t="shared" si="28"/>
        <v>2.1478299105586753</v>
      </c>
      <c r="P205" s="22">
        <f t="shared" si="24"/>
        <v>68.232082786756393</v>
      </c>
      <c r="Q205" s="18" t="str">
        <f t="shared" si="25"/>
        <v/>
      </c>
      <c r="R205" s="22">
        <f t="shared" si="32"/>
        <v>742485000</v>
      </c>
      <c r="S205" s="17">
        <f>30</f>
        <v>30</v>
      </c>
      <c r="T205" s="17">
        <f>70</f>
        <v>70</v>
      </c>
    </row>
    <row r="206" spans="2:20" ht="17" thickBot="1">
      <c r="B206" s="8">
        <v>45246</v>
      </c>
      <c r="C206" s="9">
        <v>189.570007</v>
      </c>
      <c r="D206" s="9">
        <v>190.96000699999999</v>
      </c>
      <c r="E206" s="9">
        <v>188.64999399999999</v>
      </c>
      <c r="F206" s="9">
        <v>189.71000699999999</v>
      </c>
      <c r="G206" s="9">
        <v>189.71000699999999</v>
      </c>
      <c r="H206" s="10">
        <v>54412900</v>
      </c>
      <c r="J206" s="22">
        <f t="shared" si="29"/>
        <v>1.054559807274915E-4</v>
      </c>
      <c r="K206" s="20">
        <f t="shared" si="30"/>
        <v>1.7000119999999868</v>
      </c>
      <c r="L206" s="19">
        <f t="shared" si="31"/>
        <v>2.0004999999997608E-2</v>
      </c>
      <c r="M206" s="20">
        <f t="shared" si="27"/>
        <v>1.2543027711975372</v>
      </c>
      <c r="N206" s="20">
        <f t="shared" si="26"/>
        <v>0.56503030315262825</v>
      </c>
      <c r="O206" s="22">
        <f t="shared" si="28"/>
        <v>2.2198858436424778</v>
      </c>
      <c r="P206" s="22">
        <f t="shared" si="24"/>
        <v>68.942998337209502</v>
      </c>
      <c r="Q206" s="18" t="str">
        <f t="shared" si="25"/>
        <v/>
      </c>
      <c r="R206" s="22">
        <f t="shared" si="32"/>
        <v>691562300</v>
      </c>
      <c r="S206" s="17">
        <f>30</f>
        <v>30</v>
      </c>
      <c r="T206" s="17">
        <f>70</f>
        <v>70</v>
      </c>
    </row>
    <row r="207" spans="2:20" ht="17" thickBot="1">
      <c r="B207" s="8">
        <v>45247</v>
      </c>
      <c r="C207" s="9">
        <v>190.25</v>
      </c>
      <c r="D207" s="9">
        <v>190.38000500000001</v>
      </c>
      <c r="E207" s="9">
        <v>188.570007</v>
      </c>
      <c r="F207" s="9">
        <v>189.69000199999999</v>
      </c>
      <c r="G207" s="9">
        <v>189.69000199999999</v>
      </c>
      <c r="H207" s="10">
        <v>50922700</v>
      </c>
      <c r="J207" s="22">
        <f t="shared" si="29"/>
        <v>-9.235490971265815E-3</v>
      </c>
      <c r="K207" s="20">
        <f t="shared" si="30"/>
        <v>0</v>
      </c>
      <c r="L207" s="19">
        <f t="shared" si="31"/>
        <v>0</v>
      </c>
      <c r="M207" s="20">
        <f t="shared" si="27"/>
        <v>1.2861391446834265</v>
      </c>
      <c r="N207" s="20">
        <f t="shared" si="26"/>
        <v>0.52467099578458343</v>
      </c>
      <c r="O207" s="22">
        <f t="shared" si="28"/>
        <v>2.451325030384341</v>
      </c>
      <c r="P207" s="22">
        <f t="shared" si="24"/>
        <v>71.025620850069885</v>
      </c>
      <c r="Q207" s="18" t="str">
        <f t="shared" si="25"/>
        <v>Overbought</v>
      </c>
      <c r="R207" s="22">
        <f t="shared" si="32"/>
        <v>738067400</v>
      </c>
      <c r="S207" s="17">
        <f>30</f>
        <v>30</v>
      </c>
      <c r="T207" s="17">
        <f>70</f>
        <v>70</v>
      </c>
    </row>
    <row r="208" spans="2:20" ht="17" thickBot="1">
      <c r="B208" s="8">
        <v>45250</v>
      </c>
      <c r="C208" s="9">
        <v>189.88999899999999</v>
      </c>
      <c r="D208" s="9">
        <v>191.91000399999999</v>
      </c>
      <c r="E208" s="9">
        <v>189.88000500000001</v>
      </c>
      <c r="F208" s="9">
        <v>191.449997</v>
      </c>
      <c r="G208" s="9">
        <v>191.449997</v>
      </c>
      <c r="H208" s="10">
        <v>46505100</v>
      </c>
      <c r="J208" s="22">
        <f t="shared" si="29"/>
        <v>4.2398347084179385E-3</v>
      </c>
      <c r="K208" s="20">
        <f t="shared" si="30"/>
        <v>1.7599950000000035</v>
      </c>
      <c r="L208" s="19">
        <f t="shared" si="31"/>
        <v>0.80999800000000732</v>
      </c>
      <c r="M208" s="20">
        <f t="shared" si="27"/>
        <v>1.1942720629203245</v>
      </c>
      <c r="N208" s="20">
        <f t="shared" si="26"/>
        <v>0.488623424657113</v>
      </c>
      <c r="O208" s="22">
        <f t="shared" si="28"/>
        <v>2.4441563843534393</v>
      </c>
      <c r="P208" s="22">
        <f t="shared" si="24"/>
        <v>70.965313754540006</v>
      </c>
      <c r="Q208" s="18" t="str">
        <f t="shared" si="25"/>
        <v>Overbought</v>
      </c>
      <c r="R208" s="22">
        <f t="shared" si="32"/>
        <v>699932900</v>
      </c>
      <c r="S208" s="17">
        <f>30</f>
        <v>30</v>
      </c>
      <c r="T208" s="17">
        <f>70</f>
        <v>70</v>
      </c>
    </row>
    <row r="209" spans="2:20" ht="17" thickBot="1">
      <c r="B209" s="8">
        <v>45251</v>
      </c>
      <c r="C209" s="9">
        <v>191.41000399999999</v>
      </c>
      <c r="D209" s="9">
        <v>191.520004</v>
      </c>
      <c r="E209" s="9">
        <v>189.740005</v>
      </c>
      <c r="F209" s="9">
        <v>190.63999899999999</v>
      </c>
      <c r="G209" s="9">
        <v>190.63999899999999</v>
      </c>
      <c r="H209" s="10">
        <v>38134500</v>
      </c>
      <c r="J209" s="22">
        <f t="shared" si="29"/>
        <v>-3.5083109960556448E-3</v>
      </c>
      <c r="K209" s="20">
        <f t="shared" si="30"/>
        <v>0</v>
      </c>
      <c r="L209" s="19">
        <f t="shared" si="31"/>
        <v>0</v>
      </c>
      <c r="M209" s="20">
        <f t="shared" si="27"/>
        <v>1.2346808441403014</v>
      </c>
      <c r="N209" s="20">
        <f t="shared" si="26"/>
        <v>0.45372175146731925</v>
      </c>
      <c r="O209" s="22">
        <f t="shared" si="28"/>
        <v>2.7212291236807351</v>
      </c>
      <c r="P209" s="22">
        <f t="shared" si="24"/>
        <v>73.127158614439679</v>
      </c>
      <c r="Q209" s="18" t="str">
        <f t="shared" si="25"/>
        <v>Overbought</v>
      </c>
      <c r="R209" s="22">
        <f t="shared" si="32"/>
        <v>739550600</v>
      </c>
      <c r="S209" s="17">
        <f>30</f>
        <v>30</v>
      </c>
      <c r="T209" s="17">
        <f>70</f>
        <v>70</v>
      </c>
    </row>
    <row r="210" spans="2:20" ht="17" thickBot="1">
      <c r="B210" s="8">
        <v>45252</v>
      </c>
      <c r="C210" s="9">
        <v>191.490005</v>
      </c>
      <c r="D210" s="9">
        <v>192.929993</v>
      </c>
      <c r="E210" s="9">
        <v>190.83000200000001</v>
      </c>
      <c r="F210" s="9">
        <v>191.30999800000001</v>
      </c>
      <c r="G210" s="9">
        <v>191.30999800000001</v>
      </c>
      <c r="H210" s="10">
        <v>39617700</v>
      </c>
      <c r="J210" s="22">
        <f t="shared" si="29"/>
        <v>7.0289683201064518E-3</v>
      </c>
      <c r="K210" s="20">
        <f t="shared" si="30"/>
        <v>0.66999900000001844</v>
      </c>
      <c r="L210" s="19">
        <f t="shared" si="31"/>
        <v>1.339997000000011</v>
      </c>
      <c r="M210" s="20">
        <f t="shared" si="27"/>
        <v>1.1464893552731372</v>
      </c>
      <c r="N210" s="20">
        <f t="shared" si="26"/>
        <v>0.47917005493393983</v>
      </c>
      <c r="O210" s="22">
        <f t="shared" si="28"/>
        <v>2.3926565182191872</v>
      </c>
      <c r="P210" s="22">
        <f t="shared" si="24"/>
        <v>70.52457286407224</v>
      </c>
      <c r="Q210" s="18" t="str">
        <f t="shared" si="25"/>
        <v>Overbought</v>
      </c>
      <c r="R210" s="22">
        <f t="shared" si="32"/>
        <v>715502300</v>
      </c>
      <c r="S210" s="17">
        <f>30</f>
        <v>30</v>
      </c>
      <c r="T210" s="17">
        <f>70</f>
        <v>70</v>
      </c>
    </row>
    <row r="211" spans="2:20" ht="17" thickBot="1">
      <c r="B211" s="8">
        <v>45254</v>
      </c>
      <c r="C211" s="9">
        <v>190.86999499999999</v>
      </c>
      <c r="D211" s="9">
        <v>190.89999399999999</v>
      </c>
      <c r="E211" s="9">
        <v>189.25</v>
      </c>
      <c r="F211" s="9">
        <v>189.970001</v>
      </c>
      <c r="G211" s="9">
        <v>189.970001</v>
      </c>
      <c r="H211" s="10">
        <v>24048300</v>
      </c>
      <c r="J211" s="22">
        <f t="shared" si="29"/>
        <v>9.4800935498973963E-4</v>
      </c>
      <c r="K211" s="20">
        <f t="shared" si="30"/>
        <v>0</v>
      </c>
      <c r="L211" s="19">
        <f t="shared" si="31"/>
        <v>0.18000799999998662</v>
      </c>
      <c r="M211" s="20">
        <f t="shared" si="27"/>
        <v>1.112454329896486</v>
      </c>
      <c r="N211" s="20">
        <f t="shared" si="26"/>
        <v>0.44494362243865837</v>
      </c>
      <c r="O211" s="22">
        <f t="shared" si="28"/>
        <v>2.5002141255544195</v>
      </c>
      <c r="P211" s="22">
        <f t="shared" si="24"/>
        <v>71.430319285349313</v>
      </c>
      <c r="Q211" s="18" t="str">
        <f t="shared" si="25"/>
        <v>Overbought</v>
      </c>
      <c r="R211" s="22">
        <f t="shared" si="32"/>
        <v>674949700</v>
      </c>
      <c r="S211" s="17">
        <f>30</f>
        <v>30</v>
      </c>
      <c r="T211" s="17">
        <f>70</f>
        <v>70</v>
      </c>
    </row>
    <row r="212" spans="2:20" ht="17" thickBot="1">
      <c r="B212" s="8">
        <v>45257</v>
      </c>
      <c r="C212" s="9">
        <v>189.91999799999999</v>
      </c>
      <c r="D212" s="9">
        <v>190.66999799999999</v>
      </c>
      <c r="E212" s="9">
        <v>188.89999399999999</v>
      </c>
      <c r="F212" s="9">
        <v>189.78999300000001</v>
      </c>
      <c r="G212" s="9">
        <v>189.78999300000001</v>
      </c>
      <c r="H212" s="10">
        <v>40552600</v>
      </c>
      <c r="J212" s="22">
        <f t="shared" si="29"/>
        <v>-3.2089299787022496E-3</v>
      </c>
      <c r="K212" s="20">
        <f t="shared" si="30"/>
        <v>0</v>
      </c>
      <c r="L212" s="19">
        <f t="shared" si="31"/>
        <v>0</v>
      </c>
      <c r="M212" s="20">
        <f t="shared" si="27"/>
        <v>1.0329933063324512</v>
      </c>
      <c r="N212" s="20">
        <f t="shared" si="26"/>
        <v>0.50887600655018361</v>
      </c>
      <c r="O212" s="22">
        <f t="shared" si="28"/>
        <v>2.0299508977352048</v>
      </c>
      <c r="P212" s="22">
        <f t="shared" si="24"/>
        <v>66.996164830675326</v>
      </c>
      <c r="Q212" s="18" t="str">
        <f t="shared" si="25"/>
        <v/>
      </c>
      <c r="R212" s="22">
        <f t="shared" si="32"/>
        <v>713365100</v>
      </c>
      <c r="S212" s="17">
        <f>30</f>
        <v>30</v>
      </c>
      <c r="T212" s="17">
        <f>70</f>
        <v>70</v>
      </c>
    </row>
    <row r="213" spans="2:20" ht="17" thickBot="1">
      <c r="B213" s="8">
        <v>45258</v>
      </c>
      <c r="C213" s="9">
        <v>189.779999</v>
      </c>
      <c r="D213" s="9">
        <v>191.08000200000001</v>
      </c>
      <c r="E213" s="9">
        <v>189.39999399999999</v>
      </c>
      <c r="F213" s="9">
        <v>190.39999399999999</v>
      </c>
      <c r="G213" s="9">
        <v>190.39999399999999</v>
      </c>
      <c r="H213" s="10">
        <v>38415400</v>
      </c>
      <c r="J213" s="22">
        <f t="shared" si="29"/>
        <v>5.424343973183453E-3</v>
      </c>
      <c r="K213" s="20">
        <f t="shared" si="30"/>
        <v>0.6100009999999827</v>
      </c>
      <c r="L213" s="19">
        <f t="shared" si="31"/>
        <v>1.0299990000000037</v>
      </c>
      <c r="M213" s="20">
        <f t="shared" si="27"/>
        <v>0.95920807016584753</v>
      </c>
      <c r="N213" s="20">
        <f t="shared" si="26"/>
        <v>0.48538543465374095</v>
      </c>
      <c r="O213" s="22">
        <f t="shared" si="28"/>
        <v>1.9761781085378407</v>
      </c>
      <c r="P213" s="22">
        <f t="shared" si="24"/>
        <v>66.399860373568586</v>
      </c>
      <c r="Q213" s="18" t="str">
        <f t="shared" si="25"/>
        <v/>
      </c>
      <c r="R213" s="22">
        <f t="shared" si="32"/>
        <v>670350900</v>
      </c>
      <c r="S213" s="17">
        <f>30</f>
        <v>30</v>
      </c>
      <c r="T213" s="17">
        <f>70</f>
        <v>70</v>
      </c>
    </row>
    <row r="214" spans="2:20" ht="17" thickBot="1">
      <c r="B214" s="8">
        <v>45259</v>
      </c>
      <c r="C214" s="9">
        <v>190.89999399999999</v>
      </c>
      <c r="D214" s="9">
        <v>192.08999600000001</v>
      </c>
      <c r="E214" s="9">
        <v>188.970001</v>
      </c>
      <c r="F214" s="9">
        <v>189.36999499999999</v>
      </c>
      <c r="G214" s="9">
        <v>189.36999499999999</v>
      </c>
      <c r="H214" s="10">
        <v>43014200</v>
      </c>
      <c r="J214" s="22">
        <f t="shared" si="29"/>
        <v>-3.0581169685285768E-3</v>
      </c>
      <c r="K214" s="20">
        <f t="shared" si="30"/>
        <v>0</v>
      </c>
      <c r="L214" s="19">
        <f t="shared" si="31"/>
        <v>0</v>
      </c>
      <c r="M214" s="20">
        <f t="shared" si="27"/>
        <v>0.93426470801114292</v>
      </c>
      <c r="N214" s="20">
        <f t="shared" si="26"/>
        <v>0.45071504646418808</v>
      </c>
      <c r="O214" s="22">
        <f t="shared" si="28"/>
        <v>2.0728500531330178</v>
      </c>
      <c r="P214" s="22">
        <f t="shared" ref="P214:P257" si="33">100-(100/(1+O214))</f>
        <v>67.456921662011467</v>
      </c>
      <c r="Q214" s="18" t="str">
        <f t="shared" ref="Q214:Q257" si="34">IF(P214&gt;=K$4, "Overbought", IF(P214&lt;=K$3, "Oversold", ""))</f>
        <v/>
      </c>
      <c r="R214" s="22">
        <f t="shared" si="32"/>
        <v>719145300</v>
      </c>
      <c r="S214" s="17">
        <f>30</f>
        <v>30</v>
      </c>
      <c r="T214" s="17">
        <f>70</f>
        <v>70</v>
      </c>
    </row>
    <row r="215" spans="2:20" ht="17" thickBot="1">
      <c r="B215" s="8">
        <v>45260</v>
      </c>
      <c r="C215" s="9">
        <v>189.83999600000001</v>
      </c>
      <c r="D215" s="9">
        <v>190.320007</v>
      </c>
      <c r="E215" s="9">
        <v>188.19000199999999</v>
      </c>
      <c r="F215" s="9">
        <v>189.949997</v>
      </c>
      <c r="G215" s="9">
        <v>189.949997</v>
      </c>
      <c r="H215" s="10">
        <v>48794400</v>
      </c>
      <c r="J215" s="22">
        <f t="shared" si="29"/>
        <v>-6.7683460630556108E-3</v>
      </c>
      <c r="K215" s="20">
        <f t="shared" si="30"/>
        <v>0.58000200000000746</v>
      </c>
      <c r="L215" s="19">
        <f t="shared" si="31"/>
        <v>0</v>
      </c>
      <c r="M215" s="20">
        <f t="shared" si="27"/>
        <v>0.86753151458177558</v>
      </c>
      <c r="N215" s="20">
        <f t="shared" si="26"/>
        <v>0.49209247171674636</v>
      </c>
      <c r="O215" s="22">
        <f t="shared" si="28"/>
        <v>1.762944089665196</v>
      </c>
      <c r="P215" s="22">
        <f t="shared" si="33"/>
        <v>63.806723279689081</v>
      </c>
      <c r="Q215" s="18" t="str">
        <f t="shared" si="34"/>
        <v/>
      </c>
      <c r="R215" s="22">
        <f t="shared" si="32"/>
        <v>764824600</v>
      </c>
      <c r="S215" s="17">
        <f>30</f>
        <v>30</v>
      </c>
      <c r="T215" s="17">
        <f>70</f>
        <v>70</v>
      </c>
    </row>
    <row r="216" spans="2:20" ht="17" thickBot="1">
      <c r="B216" s="8">
        <v>45261</v>
      </c>
      <c r="C216" s="9">
        <v>190.33000200000001</v>
      </c>
      <c r="D216" s="9">
        <v>191.55999800000001</v>
      </c>
      <c r="E216" s="9">
        <v>189.229996</v>
      </c>
      <c r="F216" s="9">
        <v>191.240005</v>
      </c>
      <c r="G216" s="9">
        <v>191.240005</v>
      </c>
      <c r="H216" s="10">
        <v>45679300</v>
      </c>
      <c r="J216" s="22">
        <f t="shared" si="29"/>
        <v>9.5096837158375469E-3</v>
      </c>
      <c r="K216" s="20">
        <f t="shared" si="30"/>
        <v>1.2900080000000003</v>
      </c>
      <c r="L216" s="19">
        <f t="shared" si="31"/>
        <v>1.8100120000000004</v>
      </c>
      <c r="M216" s="20">
        <f t="shared" si="27"/>
        <v>0.84699369211164932</v>
      </c>
      <c r="N216" s="20">
        <f t="shared" ref="N216:N257" si="35">((N215 * 13) + L214) / 14</f>
        <v>0.45694300945126448</v>
      </c>
      <c r="O216" s="22">
        <f t="shared" si="28"/>
        <v>1.8536090378727763</v>
      </c>
      <c r="P216" s="22">
        <f t="shared" si="33"/>
        <v>64.956657105857431</v>
      </c>
      <c r="Q216" s="18" t="str">
        <f t="shared" si="34"/>
        <v/>
      </c>
      <c r="R216" s="22">
        <f t="shared" si="32"/>
        <v>721435100</v>
      </c>
      <c r="S216" s="17">
        <f>30</f>
        <v>30</v>
      </c>
      <c r="T216" s="17">
        <f>70</f>
        <v>70</v>
      </c>
    </row>
    <row r="217" spans="2:20" ht="17" thickBot="1">
      <c r="B217" s="8">
        <v>45264</v>
      </c>
      <c r="C217" s="9">
        <v>189.979996</v>
      </c>
      <c r="D217" s="9">
        <v>190.050003</v>
      </c>
      <c r="E217" s="9">
        <v>187.449997</v>
      </c>
      <c r="F217" s="9">
        <v>189.429993</v>
      </c>
      <c r="G217" s="9">
        <v>189.429993</v>
      </c>
      <c r="H217" s="10">
        <v>43389500</v>
      </c>
      <c r="J217" s="22">
        <f t="shared" si="29"/>
        <v>-2.084445376140219E-2</v>
      </c>
      <c r="K217" s="20">
        <f t="shared" si="30"/>
        <v>0</v>
      </c>
      <c r="L217" s="19">
        <f t="shared" si="31"/>
        <v>0</v>
      </c>
      <c r="M217" s="20">
        <f t="shared" si="27"/>
        <v>0.87863757124653152</v>
      </c>
      <c r="N217" s="20">
        <f t="shared" si="35"/>
        <v>0.42430422306188842</v>
      </c>
      <c r="O217" s="22">
        <f t="shared" si="28"/>
        <v>2.0707726284364005</v>
      </c>
      <c r="P217" s="22">
        <f t="shared" si="33"/>
        <v>67.434905771281819</v>
      </c>
      <c r="Q217" s="18" t="str">
        <f t="shared" si="34"/>
        <v/>
      </c>
      <c r="R217" s="22">
        <f t="shared" si="32"/>
        <v>788063500</v>
      </c>
      <c r="S217" s="17">
        <f>30</f>
        <v>30</v>
      </c>
      <c r="T217" s="17">
        <f>70</f>
        <v>70</v>
      </c>
    </row>
    <row r="218" spans="2:20" ht="17" thickBot="1">
      <c r="B218" s="8">
        <v>45265</v>
      </c>
      <c r="C218" s="9">
        <v>190.21000699999999</v>
      </c>
      <c r="D218" s="9">
        <v>194.39999399999999</v>
      </c>
      <c r="E218" s="9">
        <v>190.179993</v>
      </c>
      <c r="F218" s="9">
        <v>193.41999799999999</v>
      </c>
      <c r="G218" s="9">
        <v>193.41999799999999</v>
      </c>
      <c r="H218" s="10">
        <v>66628400</v>
      </c>
      <c r="J218" s="22">
        <f t="shared" si="29"/>
        <v>5.7032922041120575E-3</v>
      </c>
      <c r="K218" s="20">
        <f t="shared" si="30"/>
        <v>3.9900049999999965</v>
      </c>
      <c r="L218" s="19">
        <f t="shared" si="31"/>
        <v>1.0999909999999886</v>
      </c>
      <c r="M218" s="20">
        <f t="shared" si="27"/>
        <v>0.81587774472892216</v>
      </c>
      <c r="N218" s="20">
        <f t="shared" si="35"/>
        <v>0.52328334998603931</v>
      </c>
      <c r="O218" s="22">
        <f t="shared" si="28"/>
        <v>1.5591509738475129</v>
      </c>
      <c r="P218" s="22">
        <f t="shared" si="33"/>
        <v>60.924540591031771</v>
      </c>
      <c r="Q218" s="18" t="str">
        <f t="shared" si="34"/>
        <v/>
      </c>
      <c r="R218" s="22">
        <f t="shared" si="32"/>
        <v>746973800</v>
      </c>
      <c r="S218" s="17">
        <f>30</f>
        <v>30</v>
      </c>
      <c r="T218" s="17">
        <f>70</f>
        <v>70</v>
      </c>
    </row>
    <row r="219" spans="2:20" ht="17" thickBot="1">
      <c r="B219" s="8">
        <v>45266</v>
      </c>
      <c r="C219" s="9">
        <v>194.449997</v>
      </c>
      <c r="D219" s="9">
        <v>194.759995</v>
      </c>
      <c r="E219" s="9">
        <v>192.11000100000001</v>
      </c>
      <c r="F219" s="9">
        <v>192.320007</v>
      </c>
      <c r="G219" s="9">
        <v>192.320007</v>
      </c>
      <c r="H219" s="10">
        <v>41089700</v>
      </c>
      <c r="J219" s="22">
        <f t="shared" si="29"/>
        <v>-1.0088276896077107E-2</v>
      </c>
      <c r="K219" s="20">
        <f t="shared" si="30"/>
        <v>0</v>
      </c>
      <c r="L219" s="19">
        <f t="shared" si="31"/>
        <v>0</v>
      </c>
      <c r="M219" s="20">
        <f t="shared" si="27"/>
        <v>1.0426011201054275</v>
      </c>
      <c r="N219" s="20">
        <f t="shared" si="35"/>
        <v>0.48590596784417933</v>
      </c>
      <c r="O219" s="22">
        <f t="shared" si="28"/>
        <v>2.1456849454455962</v>
      </c>
      <c r="P219" s="22">
        <f t="shared" si="33"/>
        <v>68.21042102617983</v>
      </c>
      <c r="Q219" s="18" t="str">
        <f t="shared" si="34"/>
        <v/>
      </c>
      <c r="R219" s="22">
        <f t="shared" si="32"/>
        <v>794451500</v>
      </c>
      <c r="S219" s="17">
        <f>30</f>
        <v>30</v>
      </c>
      <c r="T219" s="17">
        <f>70</f>
        <v>70</v>
      </c>
    </row>
    <row r="220" spans="2:20" ht="17" thickBot="1">
      <c r="B220" s="8">
        <v>45267</v>
      </c>
      <c r="C220" s="9">
        <v>193.63000500000001</v>
      </c>
      <c r="D220" s="9">
        <v>195</v>
      </c>
      <c r="E220" s="9">
        <v>193.58999600000001</v>
      </c>
      <c r="F220" s="9">
        <v>194.270004</v>
      </c>
      <c r="G220" s="9">
        <v>194.270004</v>
      </c>
      <c r="H220" s="10">
        <v>47477700</v>
      </c>
      <c r="J220" s="22">
        <f t="shared" si="29"/>
        <v>-7.3850428434938491E-3</v>
      </c>
      <c r="K220" s="20">
        <f t="shared" si="30"/>
        <v>1.9499969999999962</v>
      </c>
      <c r="L220" s="19">
        <f t="shared" si="31"/>
        <v>0</v>
      </c>
      <c r="M220" s="20">
        <f t="shared" si="27"/>
        <v>0.96812961152646848</v>
      </c>
      <c r="N220" s="20">
        <f t="shared" si="35"/>
        <v>0.52976918442673715</v>
      </c>
      <c r="O220" s="22">
        <f t="shared" si="28"/>
        <v>1.8274555032378503</v>
      </c>
      <c r="P220" s="22">
        <f t="shared" si="33"/>
        <v>64.632511498240945</v>
      </c>
      <c r="Q220" s="18" t="str">
        <f t="shared" si="34"/>
        <v/>
      </c>
      <c r="R220" s="22">
        <f t="shared" si="32"/>
        <v>847828800</v>
      </c>
      <c r="S220" s="17">
        <f>30</f>
        <v>30</v>
      </c>
      <c r="T220" s="17">
        <f>70</f>
        <v>70</v>
      </c>
    </row>
    <row r="221" spans="2:20" ht="17" thickBot="1">
      <c r="B221" s="8">
        <v>45268</v>
      </c>
      <c r="C221" s="9">
        <v>194.199997</v>
      </c>
      <c r="D221" s="9">
        <v>195.990005</v>
      </c>
      <c r="E221" s="9">
        <v>193.66999799999999</v>
      </c>
      <c r="F221" s="9">
        <v>195.71000699999999</v>
      </c>
      <c r="G221" s="9">
        <v>195.71000699999999</v>
      </c>
      <c r="H221" s="10">
        <v>53377300</v>
      </c>
      <c r="J221" s="22">
        <f t="shared" si="29"/>
        <v>1.3011646968569683E-2</v>
      </c>
      <c r="K221" s="20">
        <f t="shared" si="30"/>
        <v>1.4400029999999902</v>
      </c>
      <c r="L221" s="19">
        <f t="shared" si="31"/>
        <v>2.5300139999999942</v>
      </c>
      <c r="M221" s="20">
        <f t="shared" si="27"/>
        <v>1.0382629964174348</v>
      </c>
      <c r="N221" s="20">
        <f t="shared" si="35"/>
        <v>0.49192852839625589</v>
      </c>
      <c r="O221" s="22">
        <f t="shared" si="28"/>
        <v>2.1105972442832148</v>
      </c>
      <c r="P221" s="22">
        <f t="shared" si="33"/>
        <v>67.851832896790427</v>
      </c>
      <c r="Q221" s="18" t="str">
        <f t="shared" si="34"/>
        <v/>
      </c>
      <c r="R221" s="22">
        <f t="shared" si="32"/>
        <v>786885100</v>
      </c>
      <c r="S221" s="17">
        <f>30</f>
        <v>30</v>
      </c>
      <c r="T221" s="17">
        <f>70</f>
        <v>70</v>
      </c>
    </row>
    <row r="222" spans="2:20" ht="17" thickBot="1">
      <c r="B222" s="8">
        <v>45271</v>
      </c>
      <c r="C222" s="9">
        <v>193.11000100000001</v>
      </c>
      <c r="D222" s="9">
        <v>193.490005</v>
      </c>
      <c r="E222" s="9">
        <v>191.41999799999999</v>
      </c>
      <c r="F222" s="9">
        <v>193.179993</v>
      </c>
      <c r="G222" s="9">
        <v>193.179993</v>
      </c>
      <c r="H222" s="10">
        <v>60943700</v>
      </c>
      <c r="J222" s="22">
        <f t="shared" si="29"/>
        <v>-7.8889475629163527E-3</v>
      </c>
      <c r="K222" s="20">
        <f t="shared" si="30"/>
        <v>0</v>
      </c>
      <c r="L222" s="19">
        <f t="shared" si="31"/>
        <v>0</v>
      </c>
      <c r="M222" s="20">
        <f t="shared" si="27"/>
        <v>1.0669587109590459</v>
      </c>
      <c r="N222" s="20">
        <f t="shared" si="35"/>
        <v>0.4567907763679519</v>
      </c>
      <c r="O222" s="22">
        <f t="shared" si="28"/>
        <v>2.3357711367175122</v>
      </c>
      <c r="P222" s="22">
        <f t="shared" si="33"/>
        <v>70.021924196393556</v>
      </c>
      <c r="Q222" s="18" t="str">
        <f t="shared" si="34"/>
        <v>Overbought</v>
      </c>
      <c r="R222" s="22">
        <f t="shared" si="32"/>
        <v>839582000</v>
      </c>
      <c r="S222" s="17">
        <f>30</f>
        <v>30</v>
      </c>
      <c r="T222" s="17">
        <f>70</f>
        <v>70</v>
      </c>
    </row>
    <row r="223" spans="2:20" ht="17" thickBot="1">
      <c r="B223" s="8">
        <v>45272</v>
      </c>
      <c r="C223" s="9">
        <v>193.08000200000001</v>
      </c>
      <c r="D223" s="9">
        <v>194.720001</v>
      </c>
      <c r="E223" s="9">
        <v>191.720001</v>
      </c>
      <c r="F223" s="9">
        <v>194.71000699999999</v>
      </c>
      <c r="G223" s="9">
        <v>194.71000699999999</v>
      </c>
      <c r="H223" s="10">
        <v>52696900</v>
      </c>
      <c r="J223" s="22">
        <f t="shared" si="29"/>
        <v>-1.6553717365933255E-2</v>
      </c>
      <c r="K223" s="20">
        <f t="shared" si="30"/>
        <v>1.5300139999999942</v>
      </c>
      <c r="L223" s="19">
        <f t="shared" si="31"/>
        <v>0</v>
      </c>
      <c r="M223" s="20">
        <f t="shared" si="27"/>
        <v>0.99074737446197125</v>
      </c>
      <c r="N223" s="20">
        <f t="shared" si="35"/>
        <v>0.60487814948452634</v>
      </c>
      <c r="O223" s="22">
        <f t="shared" si="28"/>
        <v>1.6379288544416433</v>
      </c>
      <c r="P223" s="22">
        <f t="shared" si="33"/>
        <v>62.091471939577204</v>
      </c>
      <c r="Q223" s="18" t="str">
        <f t="shared" si="34"/>
        <v/>
      </c>
      <c r="R223" s="22">
        <f t="shared" si="32"/>
        <v>909986200</v>
      </c>
      <c r="S223" s="17">
        <f>30</f>
        <v>30</v>
      </c>
      <c r="T223" s="17">
        <f>70</f>
        <v>70</v>
      </c>
    </row>
    <row r="224" spans="2:20" ht="17" thickBot="1">
      <c r="B224" s="8">
        <v>45273</v>
      </c>
      <c r="C224" s="9">
        <v>195.08999600000001</v>
      </c>
      <c r="D224" s="9">
        <v>198</v>
      </c>
      <c r="E224" s="9">
        <v>194.85000600000001</v>
      </c>
      <c r="F224" s="9">
        <v>197.96000699999999</v>
      </c>
      <c r="G224" s="9">
        <v>197.96000699999999</v>
      </c>
      <c r="H224" s="10">
        <v>70404200</v>
      </c>
      <c r="J224" s="22">
        <f t="shared" si="29"/>
        <v>-7.574115895725101E-4</v>
      </c>
      <c r="K224" s="20">
        <f t="shared" si="30"/>
        <v>3.25</v>
      </c>
      <c r="L224" s="19">
        <f t="shared" si="31"/>
        <v>0</v>
      </c>
      <c r="M224" s="20">
        <f t="shared" si="27"/>
        <v>1.0292664191432586</v>
      </c>
      <c r="N224" s="20">
        <f t="shared" si="35"/>
        <v>0.5616725673784887</v>
      </c>
      <c r="O224" s="22">
        <f t="shared" si="28"/>
        <v>1.8325025627425329</v>
      </c>
      <c r="P224" s="22">
        <f t="shared" si="33"/>
        <v>64.695530618275484</v>
      </c>
      <c r="Q224" s="18" t="str">
        <f t="shared" si="34"/>
        <v/>
      </c>
      <c r="R224" s="22">
        <f t="shared" si="32"/>
        <v>976817800</v>
      </c>
      <c r="S224" s="17">
        <f>30</f>
        <v>30</v>
      </c>
      <c r="T224" s="17">
        <f>70</f>
        <v>70</v>
      </c>
    </row>
    <row r="225" spans="2:20" ht="17" thickBot="1">
      <c r="B225" s="8">
        <v>45274</v>
      </c>
      <c r="C225" s="9">
        <v>198.020004</v>
      </c>
      <c r="D225" s="9">
        <v>199.61999499999999</v>
      </c>
      <c r="E225" s="9">
        <v>196.16000399999999</v>
      </c>
      <c r="F225" s="9">
        <v>198.11000100000001</v>
      </c>
      <c r="G225" s="9">
        <v>198.11000100000001</v>
      </c>
      <c r="H225" s="10">
        <v>66831600</v>
      </c>
      <c r="J225" s="22">
        <f t="shared" si="29"/>
        <v>2.7294496781426467E-3</v>
      </c>
      <c r="K225" s="20">
        <f t="shared" si="30"/>
        <v>0.14999400000002083</v>
      </c>
      <c r="L225" s="19">
        <f t="shared" si="31"/>
        <v>0.53999400000000719</v>
      </c>
      <c r="M225" s="20">
        <f t="shared" si="27"/>
        <v>1.1878902463473116</v>
      </c>
      <c r="N225" s="20">
        <f t="shared" si="35"/>
        <v>0.52155309828002516</v>
      </c>
      <c r="O225" s="22">
        <f t="shared" si="28"/>
        <v>2.2776017442226482</v>
      </c>
      <c r="P225" s="22">
        <f t="shared" si="33"/>
        <v>69.48988687345323</v>
      </c>
      <c r="Q225" s="18" t="str">
        <f t="shared" si="34"/>
        <v/>
      </c>
      <c r="R225" s="22">
        <f t="shared" si="32"/>
        <v>848561100</v>
      </c>
      <c r="S225" s="17">
        <f>30</f>
        <v>30</v>
      </c>
      <c r="T225" s="17">
        <f>70</f>
        <v>70</v>
      </c>
    </row>
    <row r="226" spans="2:20" ht="17" thickBot="1">
      <c r="B226" s="8">
        <v>45275</v>
      </c>
      <c r="C226" s="9">
        <v>197.529999</v>
      </c>
      <c r="D226" s="9">
        <v>198.39999399999999</v>
      </c>
      <c r="E226" s="9">
        <v>197</v>
      </c>
      <c r="F226" s="9">
        <v>197.570007</v>
      </c>
      <c r="G226" s="9">
        <v>197.570007</v>
      </c>
      <c r="H226" s="10">
        <v>128256700</v>
      </c>
      <c r="J226" s="22">
        <f t="shared" si="29"/>
        <v>8.5397152653903241E-3</v>
      </c>
      <c r="K226" s="20">
        <f t="shared" si="30"/>
        <v>0</v>
      </c>
      <c r="L226" s="19">
        <f t="shared" si="31"/>
        <v>1.680008000000015</v>
      </c>
      <c r="M226" s="20">
        <f t="shared" si="27"/>
        <v>1.1137548001796478</v>
      </c>
      <c r="N226" s="20">
        <f t="shared" si="35"/>
        <v>0.48429930554573764</v>
      </c>
      <c r="O226" s="22">
        <f t="shared" si="28"/>
        <v>2.2997241322173729</v>
      </c>
      <c r="P226" s="22">
        <f t="shared" si="33"/>
        <v>69.694436264039666</v>
      </c>
      <c r="Q226" s="18" t="str">
        <f t="shared" si="34"/>
        <v/>
      </c>
      <c r="R226" s="22">
        <f t="shared" si="32"/>
        <v>792809200</v>
      </c>
      <c r="S226" s="17">
        <f>30</f>
        <v>30</v>
      </c>
      <c r="T226" s="17">
        <f>70</f>
        <v>70</v>
      </c>
    </row>
    <row r="227" spans="2:20" ht="17" thickBot="1">
      <c r="B227" s="8">
        <v>45278</v>
      </c>
      <c r="C227" s="9">
        <v>196.08999600000001</v>
      </c>
      <c r="D227" s="9">
        <v>196.63000500000001</v>
      </c>
      <c r="E227" s="9">
        <v>194.38999899999999</v>
      </c>
      <c r="F227" s="9">
        <v>195.88999899999999</v>
      </c>
      <c r="G227" s="9">
        <v>195.88999899999999</v>
      </c>
      <c r="H227" s="10">
        <v>55751900</v>
      </c>
      <c r="J227" s="22">
        <f t="shared" si="29"/>
        <v>-5.3458518846300372E-3</v>
      </c>
      <c r="K227" s="20">
        <f t="shared" si="30"/>
        <v>0</v>
      </c>
      <c r="L227" s="19">
        <f t="shared" si="31"/>
        <v>0</v>
      </c>
      <c r="M227" s="20">
        <f t="shared" si="27"/>
        <v>1.0342008858811016</v>
      </c>
      <c r="N227" s="20">
        <f t="shared" si="35"/>
        <v>0.4882774980067569</v>
      </c>
      <c r="O227" s="22">
        <f t="shared" si="28"/>
        <v>2.1180596896291748</v>
      </c>
      <c r="P227" s="22">
        <f t="shared" si="33"/>
        <v>67.928773033882237</v>
      </c>
      <c r="Q227" s="18" t="str">
        <f t="shared" si="34"/>
        <v/>
      </c>
      <c r="R227" s="22">
        <f t="shared" si="32"/>
        <v>833523300</v>
      </c>
      <c r="S227" s="17">
        <f>30</f>
        <v>30</v>
      </c>
      <c r="T227" s="17">
        <f>70</f>
        <v>70</v>
      </c>
    </row>
    <row r="228" spans="2:20" ht="17" thickBot="1">
      <c r="B228" s="8">
        <v>45279</v>
      </c>
      <c r="C228" s="9">
        <v>196.16000399999999</v>
      </c>
      <c r="D228" s="9">
        <v>196.949997</v>
      </c>
      <c r="E228" s="9">
        <v>195.88999899999999</v>
      </c>
      <c r="F228" s="9">
        <v>196.94000199999999</v>
      </c>
      <c r="G228" s="9">
        <v>196.94000199999999</v>
      </c>
      <c r="H228" s="10">
        <v>40714100</v>
      </c>
      <c r="J228" s="22">
        <f t="shared" si="29"/>
        <v>1.0771730251877868E-2</v>
      </c>
      <c r="K228" s="20">
        <f t="shared" si="30"/>
        <v>1.0500030000000038</v>
      </c>
      <c r="L228" s="19">
        <f t="shared" si="31"/>
        <v>2.1099999999999852</v>
      </c>
      <c r="M228" s="20">
        <f t="shared" si="27"/>
        <v>0.96032939403245154</v>
      </c>
      <c r="N228" s="20">
        <f t="shared" si="35"/>
        <v>0.57340110529198973</v>
      </c>
      <c r="O228" s="22">
        <f t="shared" si="28"/>
        <v>1.6747951567749919</v>
      </c>
      <c r="P228" s="22">
        <f t="shared" si="33"/>
        <v>62.61395952257881</v>
      </c>
      <c r="Q228" s="18" t="str">
        <f t="shared" si="34"/>
        <v/>
      </c>
      <c r="R228" s="22">
        <f t="shared" si="32"/>
        <v>781280500</v>
      </c>
      <c r="S228" s="17">
        <f>30</f>
        <v>30</v>
      </c>
      <c r="T228" s="17">
        <f>70</f>
        <v>70</v>
      </c>
    </row>
    <row r="229" spans="2:20" ht="17" thickBot="1">
      <c r="B229" s="8">
        <v>45280</v>
      </c>
      <c r="C229" s="9">
        <v>196.89999399999999</v>
      </c>
      <c r="D229" s="9">
        <v>197.679993</v>
      </c>
      <c r="E229" s="9">
        <v>194.83000200000001</v>
      </c>
      <c r="F229" s="9">
        <v>194.83000200000001</v>
      </c>
      <c r="G229" s="9">
        <v>194.83000200000001</v>
      </c>
      <c r="H229" s="10">
        <v>52242800</v>
      </c>
      <c r="J229" s="22">
        <f t="shared" si="29"/>
        <v>7.7024471434375245E-4</v>
      </c>
      <c r="K229" s="20">
        <f t="shared" si="30"/>
        <v>0</v>
      </c>
      <c r="L229" s="19">
        <f t="shared" si="31"/>
        <v>0.15000900000001138</v>
      </c>
      <c r="M229" s="20">
        <f t="shared" ref="M229:M257" si="36">((M228 * 13) + K228) / 14</f>
        <v>0.96673465160156247</v>
      </c>
      <c r="N229" s="20">
        <f t="shared" si="35"/>
        <v>0.53244388348541904</v>
      </c>
      <c r="O229" s="22">
        <f t="shared" ref="O229:O257" si="37">M229/N229</f>
        <v>1.8156554739125601</v>
      </c>
      <c r="P229" s="22">
        <f t="shared" si="33"/>
        <v>64.484291161857726</v>
      </c>
      <c r="Q229" s="18" t="str">
        <f t="shared" si="34"/>
        <v/>
      </c>
      <c r="R229" s="22">
        <f t="shared" si="32"/>
        <v>734798000</v>
      </c>
      <c r="S229" s="17">
        <f>30</f>
        <v>30</v>
      </c>
      <c r="T229" s="17">
        <f>70</f>
        <v>70</v>
      </c>
    </row>
    <row r="230" spans="2:20" ht="17" thickBot="1">
      <c r="B230" s="8">
        <v>45281</v>
      </c>
      <c r="C230" s="9">
        <v>196.10000600000001</v>
      </c>
      <c r="D230" s="9">
        <v>197.08000200000001</v>
      </c>
      <c r="E230" s="9">
        <v>193.5</v>
      </c>
      <c r="F230" s="9">
        <v>194.679993</v>
      </c>
      <c r="G230" s="9">
        <v>194.679993</v>
      </c>
      <c r="H230" s="10">
        <v>46482500</v>
      </c>
      <c r="J230" s="22">
        <f t="shared" si="29"/>
        <v>5.5629431745999125E-3</v>
      </c>
      <c r="K230" s="20">
        <f t="shared" si="30"/>
        <v>0</v>
      </c>
      <c r="L230" s="19">
        <f t="shared" si="31"/>
        <v>1.0799869999999885</v>
      </c>
      <c r="M230" s="20">
        <f t="shared" si="36"/>
        <v>0.89768217648716508</v>
      </c>
      <c r="N230" s="20">
        <f t="shared" si="35"/>
        <v>0.64512646323645939</v>
      </c>
      <c r="O230" s="22">
        <f t="shared" si="37"/>
        <v>1.391482488539826</v>
      </c>
      <c r="P230" s="22">
        <f t="shared" si="33"/>
        <v>58.184933203898446</v>
      </c>
      <c r="Q230" s="18" t="str">
        <f t="shared" si="34"/>
        <v/>
      </c>
      <c r="R230" s="22">
        <f t="shared" si="32"/>
        <v>697675200</v>
      </c>
      <c r="S230" s="17">
        <f>30</f>
        <v>30</v>
      </c>
      <c r="T230" s="17">
        <f>70</f>
        <v>70</v>
      </c>
    </row>
    <row r="231" spans="2:20" ht="17" thickBot="1">
      <c r="B231" s="8">
        <v>45282</v>
      </c>
      <c r="C231" s="9">
        <v>195.179993</v>
      </c>
      <c r="D231" s="9">
        <v>195.41000399999999</v>
      </c>
      <c r="E231" s="9">
        <v>192.970001</v>
      </c>
      <c r="F231" s="9">
        <v>193.60000600000001</v>
      </c>
      <c r="G231" s="9">
        <v>193.60000600000001</v>
      </c>
      <c r="H231" s="10">
        <v>37122800</v>
      </c>
      <c r="J231" s="22">
        <f t="shared" si="29"/>
        <v>2.8449675839510324E-3</v>
      </c>
      <c r="K231" s="20">
        <f t="shared" si="30"/>
        <v>0</v>
      </c>
      <c r="L231" s="19">
        <f t="shared" si="31"/>
        <v>0.55000300000000379</v>
      </c>
      <c r="M231" s="20">
        <f t="shared" si="36"/>
        <v>0.83356202102379606</v>
      </c>
      <c r="N231" s="20">
        <f t="shared" si="35"/>
        <v>0.60976093014814159</v>
      </c>
      <c r="O231" s="22">
        <f t="shared" si="37"/>
        <v>1.3670308801537709</v>
      </c>
      <c r="P231" s="22">
        <f t="shared" si="33"/>
        <v>57.7529803947874</v>
      </c>
      <c r="Q231" s="18" t="str">
        <f t="shared" si="34"/>
        <v/>
      </c>
      <c r="R231" s="22">
        <f t="shared" si="32"/>
        <v>668755900</v>
      </c>
      <c r="S231" s="17">
        <f>30</f>
        <v>30</v>
      </c>
      <c r="T231" s="17">
        <f>70</f>
        <v>70</v>
      </c>
    </row>
    <row r="232" spans="2:20" ht="17" thickBot="1">
      <c r="B232" s="8">
        <v>45286</v>
      </c>
      <c r="C232" s="9">
        <v>193.61000100000001</v>
      </c>
      <c r="D232" s="9">
        <v>193.88999899999999</v>
      </c>
      <c r="E232" s="9">
        <v>192.83000200000001</v>
      </c>
      <c r="F232" s="9">
        <v>193.050003</v>
      </c>
      <c r="G232" s="9">
        <v>193.050003</v>
      </c>
      <c r="H232" s="10">
        <v>28919300</v>
      </c>
      <c r="J232" s="22">
        <f t="shared" si="29"/>
        <v>-5.1781979808901229E-4</v>
      </c>
      <c r="K232" s="20">
        <f t="shared" si="30"/>
        <v>0</v>
      </c>
      <c r="L232" s="19">
        <f t="shared" si="31"/>
        <v>0</v>
      </c>
      <c r="M232" s="20">
        <f t="shared" si="36"/>
        <v>0.77402187666495348</v>
      </c>
      <c r="N232" s="20">
        <f t="shared" si="35"/>
        <v>0.64334850656613063</v>
      </c>
      <c r="O232" s="22">
        <f t="shared" si="37"/>
        <v>1.2031144376106371</v>
      </c>
      <c r="P232" s="22">
        <f t="shared" si="33"/>
        <v>54.609711464442185</v>
      </c>
      <c r="Q232" s="18" t="str">
        <f t="shared" si="34"/>
        <v/>
      </c>
      <c r="R232" s="22">
        <f t="shared" si="32"/>
        <v>716843600</v>
      </c>
      <c r="S232" s="17">
        <f>30</f>
        <v>30</v>
      </c>
      <c r="T232" s="17">
        <f>70</f>
        <v>70</v>
      </c>
    </row>
    <row r="233" spans="2:20" ht="17" thickBot="1">
      <c r="B233" s="8">
        <v>45287</v>
      </c>
      <c r="C233" s="9">
        <v>192.490005</v>
      </c>
      <c r="D233" s="9">
        <v>193.5</v>
      </c>
      <c r="E233" s="9">
        <v>191.08999600000001</v>
      </c>
      <c r="F233" s="9">
        <v>193.14999399999999</v>
      </c>
      <c r="G233" s="9">
        <v>193.14999399999999</v>
      </c>
      <c r="H233" s="10">
        <v>48087700</v>
      </c>
      <c r="J233" s="22">
        <f t="shared" si="29"/>
        <v>-2.2238160042385379E-3</v>
      </c>
      <c r="K233" s="20">
        <f t="shared" si="30"/>
        <v>9.9990999999988617E-2</v>
      </c>
      <c r="L233" s="19">
        <f t="shared" si="31"/>
        <v>0</v>
      </c>
      <c r="M233" s="20">
        <f t="shared" si="36"/>
        <v>0.71873459976031395</v>
      </c>
      <c r="N233" s="20">
        <f t="shared" si="35"/>
        <v>0.63668097038283578</v>
      </c>
      <c r="O233" s="22">
        <f t="shared" si="37"/>
        <v>1.128877150715121</v>
      </c>
      <c r="P233" s="22">
        <f t="shared" si="33"/>
        <v>53.026880876424201</v>
      </c>
      <c r="Q233" s="18" t="str">
        <f t="shared" si="34"/>
        <v/>
      </c>
      <c r="R233" s="22">
        <f t="shared" si="32"/>
        <v>750893500</v>
      </c>
      <c r="S233" s="17">
        <f>30</f>
        <v>30</v>
      </c>
      <c r="T233" s="17">
        <f>70</f>
        <v>70</v>
      </c>
    </row>
    <row r="234" spans="2:20" ht="17" thickBot="1">
      <c r="B234" s="8">
        <v>45288</v>
      </c>
      <c r="C234" s="9">
        <v>194.13999899999999</v>
      </c>
      <c r="D234" s="9">
        <v>194.66000399999999</v>
      </c>
      <c r="E234" s="9">
        <v>193.16999799999999</v>
      </c>
      <c r="F234" s="9">
        <v>193.58000200000001</v>
      </c>
      <c r="G234" s="9">
        <v>193.58000200000001</v>
      </c>
      <c r="H234" s="10">
        <v>34049900</v>
      </c>
      <c r="J234" s="22">
        <f t="shared" si="29"/>
        <v>5.4388935053399931E-3</v>
      </c>
      <c r="K234" s="20">
        <f t="shared" si="30"/>
        <v>0.43000800000001504</v>
      </c>
      <c r="L234" s="19">
        <f t="shared" si="31"/>
        <v>1.0500030000000038</v>
      </c>
      <c r="M234" s="20">
        <f t="shared" si="36"/>
        <v>0.67453862834886213</v>
      </c>
      <c r="N234" s="20">
        <f t="shared" si="35"/>
        <v>0.59120375821263327</v>
      </c>
      <c r="O234" s="22">
        <f t="shared" si="37"/>
        <v>1.140957950585721</v>
      </c>
      <c r="P234" s="22">
        <f t="shared" si="33"/>
        <v>53.291936456462352</v>
      </c>
      <c r="Q234" s="18" t="str">
        <f t="shared" si="34"/>
        <v/>
      </c>
      <c r="R234" s="22">
        <f t="shared" si="32"/>
        <v>708264700</v>
      </c>
      <c r="S234" s="17">
        <f>30</f>
        <v>30</v>
      </c>
      <c r="T234" s="17">
        <f>70</f>
        <v>70</v>
      </c>
    </row>
    <row r="235" spans="2:20" ht="17" thickBot="1">
      <c r="B235" s="8">
        <v>45289</v>
      </c>
      <c r="C235" s="9">
        <v>193.89999399999999</v>
      </c>
      <c r="D235" s="9">
        <v>194.39999399999999</v>
      </c>
      <c r="E235" s="9">
        <v>191.729996</v>
      </c>
      <c r="F235" s="9">
        <v>192.529999</v>
      </c>
      <c r="G235" s="9">
        <v>192.529999</v>
      </c>
      <c r="H235" s="10">
        <v>42628800</v>
      </c>
      <c r="J235" s="22">
        <f t="shared" si="29"/>
        <v>3.6442671561043569E-2</v>
      </c>
      <c r="K235" s="20">
        <f t="shared" si="30"/>
        <v>0</v>
      </c>
      <c r="L235" s="19">
        <f t="shared" si="31"/>
        <v>6.8900000000000148</v>
      </c>
      <c r="M235" s="20">
        <f t="shared" si="36"/>
        <v>0.65707215489537307</v>
      </c>
      <c r="N235" s="20">
        <f t="shared" si="35"/>
        <v>0.54897491834030232</v>
      </c>
      <c r="O235" s="22">
        <f t="shared" si="37"/>
        <v>1.1969074231694912</v>
      </c>
      <c r="P235" s="22">
        <f t="shared" si="33"/>
        <v>54.48146838352914</v>
      </c>
      <c r="Q235" s="18" t="str">
        <f t="shared" si="34"/>
        <v/>
      </c>
      <c r="R235" s="22">
        <f t="shared" si="32"/>
        <v>625776000</v>
      </c>
      <c r="S235" s="17">
        <f>30</f>
        <v>30</v>
      </c>
      <c r="T235" s="17">
        <f>70</f>
        <v>70</v>
      </c>
    </row>
    <row r="236" spans="2:20" ht="17" thickBot="1">
      <c r="B236" s="8">
        <v>45293</v>
      </c>
      <c r="C236" s="9">
        <v>187.14999399999999</v>
      </c>
      <c r="D236" s="9">
        <v>188.44000199999999</v>
      </c>
      <c r="E236" s="9">
        <v>183.88999899999999</v>
      </c>
      <c r="F236" s="9">
        <v>185.63999899999999</v>
      </c>
      <c r="G236" s="9">
        <v>185.63999899999999</v>
      </c>
      <c r="H236" s="10">
        <v>82488700</v>
      </c>
      <c r="J236" s="22">
        <f t="shared" si="29"/>
        <v>7.5157779167588411E-3</v>
      </c>
      <c r="K236" s="20">
        <f t="shared" si="30"/>
        <v>0</v>
      </c>
      <c r="L236" s="19">
        <f t="shared" si="31"/>
        <v>1.3899989999999889</v>
      </c>
      <c r="M236" s="20">
        <f t="shared" si="36"/>
        <v>0.61013842954570363</v>
      </c>
      <c r="N236" s="20">
        <f t="shared" si="35"/>
        <v>0.58476263845885246</v>
      </c>
      <c r="O236" s="22">
        <f t="shared" si="37"/>
        <v>1.0433950280300557</v>
      </c>
      <c r="P236" s="22">
        <f t="shared" si="33"/>
        <v>51.061836488657093</v>
      </c>
      <c r="Q236" s="18" t="str">
        <f t="shared" si="34"/>
        <v/>
      </c>
      <c r="R236" s="22">
        <f t="shared" si="32"/>
        <v>567361500</v>
      </c>
      <c r="S236" s="17">
        <f>30</f>
        <v>30</v>
      </c>
      <c r="T236" s="17">
        <f>70</f>
        <v>70</v>
      </c>
    </row>
    <row r="237" spans="2:20" ht="17" thickBot="1">
      <c r="B237" s="8">
        <v>45294</v>
      </c>
      <c r="C237" s="9">
        <v>184.220001</v>
      </c>
      <c r="D237" s="9">
        <v>185.88000500000001</v>
      </c>
      <c r="E237" s="9">
        <v>183.429993</v>
      </c>
      <c r="F237" s="9">
        <v>184.25</v>
      </c>
      <c r="G237" s="9">
        <v>184.25</v>
      </c>
      <c r="H237" s="10">
        <v>58414500</v>
      </c>
      <c r="J237" s="22">
        <f t="shared" si="29"/>
        <v>1.2781449806425947E-2</v>
      </c>
      <c r="K237" s="20">
        <f t="shared" si="30"/>
        <v>0</v>
      </c>
      <c r="L237" s="19">
        <f t="shared" si="31"/>
        <v>2.3399960000000135</v>
      </c>
      <c r="M237" s="20">
        <f t="shared" si="36"/>
        <v>0.5665571131495819</v>
      </c>
      <c r="N237" s="20">
        <f t="shared" si="35"/>
        <v>1.0351367357117927</v>
      </c>
      <c r="O237" s="22">
        <f t="shared" si="37"/>
        <v>0.54732586875104894</v>
      </c>
      <c r="P237" s="22">
        <f t="shared" si="33"/>
        <v>35.372372413888002</v>
      </c>
      <c r="Q237" s="18" t="str">
        <f t="shared" si="34"/>
        <v/>
      </c>
      <c r="R237" s="22">
        <f t="shared" si="32"/>
        <v>495377900</v>
      </c>
      <c r="S237" s="17">
        <f>30</f>
        <v>30</v>
      </c>
      <c r="T237" s="17">
        <f>70</f>
        <v>70</v>
      </c>
    </row>
    <row r="238" spans="2:20" ht="17" thickBot="1">
      <c r="B238" s="8">
        <v>45295</v>
      </c>
      <c r="C238" s="9">
        <v>182.14999399999999</v>
      </c>
      <c r="D238" s="9">
        <v>183.08999600000001</v>
      </c>
      <c r="E238" s="9">
        <v>180.88000500000001</v>
      </c>
      <c r="F238" s="9">
        <v>181.91000399999999</v>
      </c>
      <c r="G238" s="9">
        <v>181.91000399999999</v>
      </c>
      <c r="H238" s="10">
        <v>71983600</v>
      </c>
      <c r="J238" s="22">
        <f t="shared" si="29"/>
        <v>4.0211076574901555E-3</v>
      </c>
      <c r="K238" s="20">
        <f t="shared" si="30"/>
        <v>0</v>
      </c>
      <c r="L238" s="19">
        <f t="shared" si="31"/>
        <v>0.73001099999999042</v>
      </c>
      <c r="M238" s="20">
        <f t="shared" si="36"/>
        <v>0.5260887479246118</v>
      </c>
      <c r="N238" s="20">
        <f t="shared" si="35"/>
        <v>1.0604840403038067</v>
      </c>
      <c r="O238" s="22">
        <f t="shared" si="37"/>
        <v>0.49608360704221277</v>
      </c>
      <c r="P238" s="22">
        <f t="shared" si="33"/>
        <v>33.158815771197439</v>
      </c>
      <c r="Q238" s="18" t="str">
        <f t="shared" si="34"/>
        <v/>
      </c>
      <c r="R238" s="22">
        <f t="shared" si="32"/>
        <v>433074600</v>
      </c>
      <c r="S238" s="17">
        <f>30</f>
        <v>30</v>
      </c>
      <c r="T238" s="17">
        <f>70</f>
        <v>70</v>
      </c>
    </row>
    <row r="239" spans="2:20" ht="17" thickBot="1">
      <c r="B239" s="8">
        <v>45296</v>
      </c>
      <c r="C239" s="9">
        <v>181.990005</v>
      </c>
      <c r="D239" s="9">
        <v>182.759995</v>
      </c>
      <c r="E239" s="9">
        <v>180.16999799999999</v>
      </c>
      <c r="F239" s="9">
        <v>181.179993</v>
      </c>
      <c r="G239" s="9">
        <v>181.179993</v>
      </c>
      <c r="H239" s="10">
        <v>62303300</v>
      </c>
      <c r="J239" s="22">
        <f t="shared" si="29"/>
        <v>-2.3887295499827963E-2</v>
      </c>
      <c r="K239" s="20">
        <f t="shared" si="30"/>
        <v>0</v>
      </c>
      <c r="L239" s="19">
        <f t="shared" si="31"/>
        <v>0</v>
      </c>
      <c r="M239" s="20">
        <f t="shared" si="36"/>
        <v>0.48851098021571099</v>
      </c>
      <c r="N239" s="20">
        <f t="shared" si="35"/>
        <v>1.1518777517106786</v>
      </c>
      <c r="O239" s="22">
        <f t="shared" si="37"/>
        <v>0.42409967506552909</v>
      </c>
      <c r="P239" s="22">
        <f t="shared" si="33"/>
        <v>29.780196041826528</v>
      </c>
      <c r="Q239" s="18" t="str">
        <f t="shared" si="34"/>
        <v>Oversold</v>
      </c>
      <c r="R239" s="22">
        <f t="shared" si="32"/>
        <v>492219100</v>
      </c>
      <c r="S239" s="17">
        <f>30</f>
        <v>30</v>
      </c>
      <c r="T239" s="17">
        <f>70</f>
        <v>70</v>
      </c>
    </row>
    <row r="240" spans="2:20" ht="17" thickBot="1">
      <c r="B240" s="8">
        <v>45299</v>
      </c>
      <c r="C240" s="9">
        <v>182.08999600000001</v>
      </c>
      <c r="D240" s="9">
        <v>185.60000600000001</v>
      </c>
      <c r="E240" s="9">
        <v>181.5</v>
      </c>
      <c r="F240" s="9">
        <v>185.55999800000001</v>
      </c>
      <c r="G240" s="9">
        <v>185.55999800000001</v>
      </c>
      <c r="H240" s="10">
        <v>59144500</v>
      </c>
      <c r="J240" s="22">
        <f t="shared" si="29"/>
        <v>2.2659788676108539E-3</v>
      </c>
      <c r="K240" s="20">
        <f t="shared" si="30"/>
        <v>4.3800050000000113</v>
      </c>
      <c r="L240" s="19">
        <f t="shared" si="31"/>
        <v>0.41999900000001844</v>
      </c>
      <c r="M240" s="20">
        <f t="shared" si="36"/>
        <v>0.4536173387717316</v>
      </c>
      <c r="N240" s="20">
        <f t="shared" si="35"/>
        <v>1.1217444123027724</v>
      </c>
      <c r="O240" s="22">
        <f t="shared" si="37"/>
        <v>0.40438564596058335</v>
      </c>
      <c r="P240" s="22">
        <f t="shared" si="33"/>
        <v>28.79448726378773</v>
      </c>
      <c r="Q240" s="18" t="str">
        <f t="shared" si="34"/>
        <v>Oversold</v>
      </c>
      <c r="R240" s="22">
        <f t="shared" si="32"/>
        <v>449377300</v>
      </c>
      <c r="S240" s="17">
        <f>30</f>
        <v>30</v>
      </c>
      <c r="T240" s="17">
        <f>70</f>
        <v>70</v>
      </c>
    </row>
    <row r="241" spans="2:20" ht="17" thickBot="1">
      <c r="B241" s="8">
        <v>45300</v>
      </c>
      <c r="C241" s="9">
        <v>183.91999799999999</v>
      </c>
      <c r="D241" s="9">
        <v>185.14999399999999</v>
      </c>
      <c r="E241" s="9">
        <v>182.729996</v>
      </c>
      <c r="F241" s="9">
        <v>185.13999899999999</v>
      </c>
      <c r="G241" s="9">
        <v>185.13999899999999</v>
      </c>
      <c r="H241" s="10">
        <v>42841800</v>
      </c>
      <c r="J241" s="22">
        <f t="shared" si="29"/>
        <v>-5.6553782119289995E-3</v>
      </c>
      <c r="K241" s="20">
        <f t="shared" si="30"/>
        <v>0</v>
      </c>
      <c r="L241" s="19">
        <f t="shared" si="31"/>
        <v>0</v>
      </c>
      <c r="M241" s="20">
        <f t="shared" si="36"/>
        <v>0.73407360028803736</v>
      </c>
      <c r="N241" s="20">
        <f t="shared" si="35"/>
        <v>1.041619811424003</v>
      </c>
      <c r="O241" s="22">
        <f t="shared" si="37"/>
        <v>0.70474235631567161</v>
      </c>
      <c r="P241" s="22">
        <f t="shared" si="33"/>
        <v>41.340109471954285</v>
      </c>
      <c r="Q241" s="18" t="str">
        <f t="shared" si="34"/>
        <v/>
      </c>
      <c r="R241" s="22">
        <f t="shared" si="32"/>
        <v>496170200</v>
      </c>
      <c r="S241" s="17">
        <f>30</f>
        <v>30</v>
      </c>
      <c r="T241" s="17">
        <f>70</f>
        <v>70</v>
      </c>
    </row>
    <row r="242" spans="2:20" ht="17" thickBot="1">
      <c r="B242" s="8">
        <v>45301</v>
      </c>
      <c r="C242" s="9">
        <v>184.35000600000001</v>
      </c>
      <c r="D242" s="9">
        <v>186.39999399999999</v>
      </c>
      <c r="E242" s="9">
        <v>183.91999799999999</v>
      </c>
      <c r="F242" s="9">
        <v>186.19000199999999</v>
      </c>
      <c r="G242" s="9">
        <v>186.19000199999999</v>
      </c>
      <c r="H242" s="10">
        <v>46792900</v>
      </c>
      <c r="J242" s="22">
        <f t="shared" si="29"/>
        <v>3.2277504123486411E-3</v>
      </c>
      <c r="K242" s="20">
        <f t="shared" si="30"/>
        <v>1.0500030000000038</v>
      </c>
      <c r="L242" s="19">
        <f t="shared" si="31"/>
        <v>0.60000599999997917</v>
      </c>
      <c r="M242" s="20">
        <f t="shared" si="36"/>
        <v>0.68163977169603474</v>
      </c>
      <c r="N242" s="20">
        <f t="shared" si="35"/>
        <v>0.99721832489371831</v>
      </c>
      <c r="O242" s="22">
        <f t="shared" si="37"/>
        <v>0.68354116112806351</v>
      </c>
      <c r="P242" s="22">
        <f t="shared" si="33"/>
        <v>40.601392880115505</v>
      </c>
      <c r="Q242" s="18" t="str">
        <f t="shared" si="34"/>
        <v/>
      </c>
      <c r="R242" s="22">
        <f t="shared" si="32"/>
        <v>447041800</v>
      </c>
      <c r="S242" s="17">
        <f>30</f>
        <v>30</v>
      </c>
      <c r="T242" s="17">
        <f>70</f>
        <v>70</v>
      </c>
    </row>
    <row r="243" spans="2:20" ht="17" thickBot="1">
      <c r="B243" s="8">
        <v>45302</v>
      </c>
      <c r="C243" s="9">
        <v>186.53999300000001</v>
      </c>
      <c r="D243" s="9">
        <v>187.050003</v>
      </c>
      <c r="E243" s="9">
        <v>183.61999499999999</v>
      </c>
      <c r="F243" s="9">
        <v>185.58999600000001</v>
      </c>
      <c r="G243" s="9">
        <v>185.58999600000001</v>
      </c>
      <c r="H243" s="10">
        <v>49128400</v>
      </c>
      <c r="J243" s="22">
        <f t="shared" si="29"/>
        <v>-1.7765448689036475E-3</v>
      </c>
      <c r="K243" s="20">
        <f t="shared" si="30"/>
        <v>0</v>
      </c>
      <c r="L243" s="19">
        <f t="shared" si="31"/>
        <v>0</v>
      </c>
      <c r="M243" s="20">
        <f t="shared" si="36"/>
        <v>0.70795143086060386</v>
      </c>
      <c r="N243" s="20">
        <f t="shared" si="35"/>
        <v>0.92598844454416707</v>
      </c>
      <c r="O243" s="22">
        <f t="shared" si="37"/>
        <v>0.76453592378153756</v>
      </c>
      <c r="P243" s="22">
        <f t="shared" si="33"/>
        <v>43.327875249095392</v>
      </c>
      <c r="Q243" s="18" t="str">
        <f t="shared" si="34"/>
        <v/>
      </c>
      <c r="R243" s="22">
        <f t="shared" si="32"/>
        <v>487486500</v>
      </c>
      <c r="S243" s="17">
        <f>30</f>
        <v>30</v>
      </c>
      <c r="T243" s="17">
        <f>70</f>
        <v>70</v>
      </c>
    </row>
    <row r="244" spans="2:20" ht="17" thickBot="1">
      <c r="B244" s="8">
        <v>45303</v>
      </c>
      <c r="C244" s="9">
        <v>186.05999800000001</v>
      </c>
      <c r="D244" s="9">
        <v>186.740005</v>
      </c>
      <c r="E244" s="9">
        <v>185.19000199999999</v>
      </c>
      <c r="F244" s="9">
        <v>185.91999799999999</v>
      </c>
      <c r="G244" s="9">
        <v>185.91999799999999</v>
      </c>
      <c r="H244" s="10">
        <v>40444700</v>
      </c>
      <c r="J244" s="22">
        <f t="shared" si="29"/>
        <v>1.2393572146477131E-2</v>
      </c>
      <c r="K244" s="20">
        <f t="shared" si="30"/>
        <v>0.33000199999997903</v>
      </c>
      <c r="L244" s="19">
        <f t="shared" si="31"/>
        <v>2.2899929999999813</v>
      </c>
      <c r="M244" s="20">
        <f t="shared" si="36"/>
        <v>0.65738347151341792</v>
      </c>
      <c r="N244" s="20">
        <f t="shared" si="35"/>
        <v>0.9027039842195822</v>
      </c>
      <c r="O244" s="22">
        <f t="shared" si="37"/>
        <v>0.72823814119060071</v>
      </c>
      <c r="P244" s="22">
        <f t="shared" si="33"/>
        <v>42.137603830969155</v>
      </c>
      <c r="Q244" s="18" t="str">
        <f t="shared" si="34"/>
        <v/>
      </c>
      <c r="R244" s="22">
        <f t="shared" si="32"/>
        <v>421883500</v>
      </c>
      <c r="S244" s="17">
        <f>30</f>
        <v>30</v>
      </c>
      <c r="T244" s="17">
        <f>70</f>
        <v>70</v>
      </c>
    </row>
    <row r="245" spans="2:20" ht="17" thickBot="1">
      <c r="B245" s="8">
        <v>45307</v>
      </c>
      <c r="C245" s="9">
        <v>182.16000399999999</v>
      </c>
      <c r="D245" s="9">
        <v>184.259995</v>
      </c>
      <c r="E245" s="9">
        <v>180.929993</v>
      </c>
      <c r="F245" s="9">
        <v>183.63000500000001</v>
      </c>
      <c r="G245" s="9">
        <v>183.63000500000001</v>
      </c>
      <c r="H245" s="10">
        <v>65603000</v>
      </c>
      <c r="J245" s="22">
        <f t="shared" si="29"/>
        <v>5.1869407613276642E-3</v>
      </c>
      <c r="K245" s="20">
        <f t="shared" si="30"/>
        <v>0</v>
      </c>
      <c r="L245" s="19">
        <f t="shared" si="31"/>
        <v>0.95001200000001518</v>
      </c>
      <c r="M245" s="20">
        <f t="shared" si="36"/>
        <v>0.63399908069102939</v>
      </c>
      <c r="N245" s="20">
        <f t="shared" si="35"/>
        <v>0.83822512820389772</v>
      </c>
      <c r="O245" s="22">
        <f t="shared" si="37"/>
        <v>0.75635895341091408</v>
      </c>
      <c r="P245" s="22">
        <f t="shared" si="33"/>
        <v>43.064030387526252</v>
      </c>
      <c r="Q245" s="18" t="str">
        <f t="shared" si="34"/>
        <v/>
      </c>
      <c r="R245" s="22">
        <f t="shared" si="32"/>
        <v>374566100</v>
      </c>
      <c r="S245" s="17">
        <f>30</f>
        <v>30</v>
      </c>
      <c r="T245" s="17">
        <f>70</f>
        <v>70</v>
      </c>
    </row>
    <row r="246" spans="2:20" ht="17" thickBot="1">
      <c r="B246" s="8">
        <v>45308</v>
      </c>
      <c r="C246" s="9">
        <v>181.270004</v>
      </c>
      <c r="D246" s="9">
        <v>182.929993</v>
      </c>
      <c r="E246" s="9">
        <v>180.300003</v>
      </c>
      <c r="F246" s="9">
        <v>182.679993</v>
      </c>
      <c r="G246" s="9">
        <v>182.679993</v>
      </c>
      <c r="H246" s="10">
        <v>47317400</v>
      </c>
      <c r="J246" s="22">
        <f t="shared" si="29"/>
        <v>-3.2051500866124745E-2</v>
      </c>
      <c r="K246" s="20">
        <f t="shared" si="30"/>
        <v>0</v>
      </c>
      <c r="L246" s="19">
        <f t="shared" si="31"/>
        <v>0</v>
      </c>
      <c r="M246" s="20">
        <f t="shared" si="36"/>
        <v>0.58871343207024152</v>
      </c>
      <c r="N246" s="20">
        <f t="shared" si="35"/>
        <v>0.94192283333218951</v>
      </c>
      <c r="O246" s="22">
        <f t="shared" si="37"/>
        <v>0.62501238024730943</v>
      </c>
      <c r="P246" s="22">
        <f t="shared" si="33"/>
        <v>38.46200729573453</v>
      </c>
      <c r="Q246" s="18" t="str">
        <f t="shared" si="34"/>
        <v/>
      </c>
      <c r="R246" s="22">
        <f t="shared" si="32"/>
        <v>452571900</v>
      </c>
      <c r="S246" s="17">
        <f>30</f>
        <v>30</v>
      </c>
      <c r="T246" s="17">
        <f>70</f>
        <v>70</v>
      </c>
    </row>
    <row r="247" spans="2:20" ht="17" thickBot="1">
      <c r="B247" s="8">
        <v>45309</v>
      </c>
      <c r="C247" s="9">
        <v>186.08999600000001</v>
      </c>
      <c r="D247" s="9">
        <v>189.13999899999999</v>
      </c>
      <c r="E247" s="9">
        <v>185.83000200000001</v>
      </c>
      <c r="F247" s="9">
        <v>188.63000500000001</v>
      </c>
      <c r="G247" s="9">
        <v>188.63000500000001</v>
      </c>
      <c r="H247" s="10">
        <v>78005800</v>
      </c>
      <c r="J247" s="22">
        <f t="shared" si="29"/>
        <v>-1.5413614169264386E-2</v>
      </c>
      <c r="K247" s="20">
        <f t="shared" si="30"/>
        <v>5.9500120000000152</v>
      </c>
      <c r="L247" s="19">
        <f t="shared" si="31"/>
        <v>0</v>
      </c>
      <c r="M247" s="20">
        <f t="shared" si="36"/>
        <v>0.5466624726366528</v>
      </c>
      <c r="N247" s="20">
        <f t="shared" si="35"/>
        <v>0.94250063095131986</v>
      </c>
      <c r="O247" s="22">
        <f t="shared" si="37"/>
        <v>0.58001284528040586</v>
      </c>
      <c r="P247" s="22">
        <f t="shared" si="33"/>
        <v>36.709375307481793</v>
      </c>
      <c r="Q247" s="18" t="str">
        <f t="shared" si="34"/>
        <v/>
      </c>
      <c r="R247" s="22">
        <f t="shared" si="32"/>
        <v>521312900</v>
      </c>
      <c r="S247" s="17">
        <f>30</f>
        <v>30</v>
      </c>
      <c r="T247" s="17">
        <f>70</f>
        <v>70</v>
      </c>
    </row>
    <row r="248" spans="2:20" ht="17" thickBot="1">
      <c r="B248" s="8">
        <v>45310</v>
      </c>
      <c r="C248" s="9">
        <v>189.33000200000001</v>
      </c>
      <c r="D248" s="9">
        <v>191.949997</v>
      </c>
      <c r="E248" s="9">
        <v>188.820007</v>
      </c>
      <c r="F248" s="9">
        <v>191.55999800000001</v>
      </c>
      <c r="G248" s="9">
        <v>191.55999800000001</v>
      </c>
      <c r="H248" s="10">
        <v>68741000</v>
      </c>
      <c r="J248" s="22">
        <f t="shared" si="29"/>
        <v>-1.2089917751534529E-2</v>
      </c>
      <c r="K248" s="20">
        <f t="shared" si="30"/>
        <v>2.9299929999999961</v>
      </c>
      <c r="L248" s="19">
        <f t="shared" si="31"/>
        <v>0</v>
      </c>
      <c r="M248" s="20">
        <f t="shared" si="36"/>
        <v>0.93261601030546437</v>
      </c>
      <c r="N248" s="20">
        <f t="shared" si="35"/>
        <v>0.87517915731193985</v>
      </c>
      <c r="O248" s="22">
        <f t="shared" si="37"/>
        <v>1.0656286801549735</v>
      </c>
      <c r="P248" s="22">
        <f t="shared" si="33"/>
        <v>51.5885885199379</v>
      </c>
      <c r="Q248" s="18" t="str">
        <f t="shared" si="34"/>
        <v/>
      </c>
      <c r="R248" s="22">
        <f t="shared" si="32"/>
        <v>581446800</v>
      </c>
      <c r="S248" s="17">
        <f>30</f>
        <v>30</v>
      </c>
      <c r="T248" s="17">
        <f>70</f>
        <v>70</v>
      </c>
    </row>
    <row r="249" spans="2:20" ht="17" thickBot="1">
      <c r="B249" s="8">
        <v>45313</v>
      </c>
      <c r="C249" s="9">
        <v>192.300003</v>
      </c>
      <c r="D249" s="9">
        <v>195.33000200000001</v>
      </c>
      <c r="E249" s="9">
        <v>192.259995</v>
      </c>
      <c r="F249" s="9">
        <v>193.88999899999999</v>
      </c>
      <c r="G249" s="9">
        <v>193.88999899999999</v>
      </c>
      <c r="H249" s="10">
        <v>60133900</v>
      </c>
      <c r="J249" s="22">
        <f t="shared" si="29"/>
        <v>-6.6311910636338714E-3</v>
      </c>
      <c r="K249" s="20">
        <f t="shared" si="30"/>
        <v>2.3300009999999816</v>
      </c>
      <c r="L249" s="19">
        <f t="shared" si="31"/>
        <v>0</v>
      </c>
      <c r="M249" s="20">
        <f t="shared" si="36"/>
        <v>1.0752857952836452</v>
      </c>
      <c r="N249" s="20">
        <f t="shared" si="35"/>
        <v>0.81266636036108697</v>
      </c>
      <c r="O249" s="22">
        <f t="shared" si="37"/>
        <v>1.3231577529625691</v>
      </c>
      <c r="P249" s="22">
        <f t="shared" si="33"/>
        <v>56.955140100806055</v>
      </c>
      <c r="Q249" s="18" t="str">
        <f t="shared" si="34"/>
        <v/>
      </c>
      <c r="R249" s="22">
        <f t="shared" si="32"/>
        <v>623802400</v>
      </c>
      <c r="S249" s="17">
        <f>30</f>
        <v>30</v>
      </c>
      <c r="T249" s="17">
        <f>70</f>
        <v>70</v>
      </c>
    </row>
    <row r="250" spans="2:20" ht="17" thickBot="1">
      <c r="B250" s="8">
        <v>45314</v>
      </c>
      <c r="C250" s="9">
        <v>195.020004</v>
      </c>
      <c r="D250" s="9">
        <v>195.75</v>
      </c>
      <c r="E250" s="9">
        <v>193.83000200000001</v>
      </c>
      <c r="F250" s="9">
        <v>195.179993</v>
      </c>
      <c r="G250" s="9">
        <v>195.179993</v>
      </c>
      <c r="H250" s="10">
        <v>42355600</v>
      </c>
      <c r="J250" s="22">
        <f t="shared" si="29"/>
        <v>3.4900107904829924E-3</v>
      </c>
      <c r="K250" s="20">
        <f t="shared" si="30"/>
        <v>1.2899940000000072</v>
      </c>
      <c r="L250" s="19">
        <f t="shared" si="31"/>
        <v>0.67999299999999607</v>
      </c>
      <c r="M250" s="20">
        <f t="shared" si="36"/>
        <v>1.1649083099062405</v>
      </c>
      <c r="N250" s="20">
        <f t="shared" si="35"/>
        <v>0.75461876319243792</v>
      </c>
      <c r="O250" s="22">
        <f t="shared" si="37"/>
        <v>1.5437044064184939</v>
      </c>
      <c r="P250" s="22">
        <f t="shared" si="33"/>
        <v>60.68725605551046</v>
      </c>
      <c r="Q250" s="18" t="str">
        <f t="shared" si="34"/>
        <v/>
      </c>
      <c r="R250" s="22">
        <f t="shared" si="32"/>
        <v>570171100</v>
      </c>
      <c r="S250" s="17">
        <f>30</f>
        <v>30</v>
      </c>
      <c r="T250" s="17">
        <f>70</f>
        <v>70</v>
      </c>
    </row>
    <row r="251" spans="2:20" ht="17" thickBot="1">
      <c r="B251" s="8">
        <v>45315</v>
      </c>
      <c r="C251" s="9">
        <v>195.41999799999999</v>
      </c>
      <c r="D251" s="9">
        <v>196.38000500000001</v>
      </c>
      <c r="E251" s="9">
        <v>194.33999600000001</v>
      </c>
      <c r="F251" s="9">
        <v>194.5</v>
      </c>
      <c r="G251" s="9">
        <v>194.5</v>
      </c>
      <c r="H251" s="10">
        <v>53631300</v>
      </c>
      <c r="J251" s="22">
        <f t="shared" si="29"/>
        <v>1.6981093523910779E-3</v>
      </c>
      <c r="K251" s="20">
        <f t="shared" si="30"/>
        <v>0</v>
      </c>
      <c r="L251" s="19">
        <f t="shared" si="31"/>
        <v>0.33000200000000746</v>
      </c>
      <c r="M251" s="20">
        <f t="shared" si="36"/>
        <v>1.1738430020557953</v>
      </c>
      <c r="N251" s="20">
        <f t="shared" si="35"/>
        <v>0.70071742296440664</v>
      </c>
      <c r="O251" s="22">
        <f t="shared" si="37"/>
        <v>1.6752016770038574</v>
      </c>
      <c r="P251" s="22">
        <f t="shared" si="33"/>
        <v>62.619640657523476</v>
      </c>
      <c r="Q251" s="18" t="str">
        <f t="shared" si="34"/>
        <v/>
      </c>
      <c r="R251" s="22">
        <f t="shared" si="32"/>
        <v>515349000</v>
      </c>
      <c r="S251" s="17">
        <f>30</f>
        <v>30</v>
      </c>
      <c r="T251" s="17">
        <f>70</f>
        <v>70</v>
      </c>
    </row>
    <row r="252" spans="2:20" ht="17" thickBot="1">
      <c r="B252" s="8">
        <v>45316</v>
      </c>
      <c r="C252" s="9">
        <v>195.220001</v>
      </c>
      <c r="D252" s="9">
        <v>196.270004</v>
      </c>
      <c r="E252" s="9">
        <v>193.11000100000001</v>
      </c>
      <c r="F252" s="9">
        <v>194.16999799999999</v>
      </c>
      <c r="G252" s="9">
        <v>194.16999799999999</v>
      </c>
      <c r="H252" s="10">
        <v>54822100</v>
      </c>
      <c r="J252" s="22">
        <f t="shared" si="29"/>
        <v>9.0535811669213932E-3</v>
      </c>
      <c r="K252" s="20">
        <f t="shared" si="30"/>
        <v>0</v>
      </c>
      <c r="L252" s="19">
        <f t="shared" si="31"/>
        <v>1.75</v>
      </c>
      <c r="M252" s="20">
        <f t="shared" si="36"/>
        <v>1.0899970733375242</v>
      </c>
      <c r="N252" s="20">
        <f t="shared" si="35"/>
        <v>0.69923710703837727</v>
      </c>
      <c r="O252" s="22">
        <f t="shared" si="37"/>
        <v>1.5588375707836972</v>
      </c>
      <c r="P252" s="22">
        <f t="shared" si="33"/>
        <v>60.919754680101512</v>
      </c>
      <c r="Q252" s="18" t="str">
        <f t="shared" si="34"/>
        <v/>
      </c>
      <c r="R252" s="22">
        <f t="shared" si="32"/>
        <v>470755000</v>
      </c>
      <c r="S252" s="17">
        <f>30</f>
        <v>30</v>
      </c>
      <c r="T252" s="17">
        <f>70</f>
        <v>70</v>
      </c>
    </row>
    <row r="253" spans="2:20" ht="17" thickBot="1">
      <c r="B253" s="8">
        <v>45317</v>
      </c>
      <c r="C253" s="9">
        <v>194.270004</v>
      </c>
      <c r="D253" s="9">
        <v>194.759995</v>
      </c>
      <c r="E253" s="9">
        <v>191.94000199999999</v>
      </c>
      <c r="F253" s="9">
        <v>192.41999799999999</v>
      </c>
      <c r="G253" s="9">
        <v>192.41999799999999</v>
      </c>
      <c r="H253" s="10">
        <v>44594000</v>
      </c>
      <c r="J253" s="22">
        <f t="shared" si="29"/>
        <v>3.5923610715600197E-3</v>
      </c>
      <c r="K253" s="20">
        <f t="shared" si="30"/>
        <v>0</v>
      </c>
      <c r="L253" s="19">
        <f t="shared" si="31"/>
        <v>0.69000199999999268</v>
      </c>
      <c r="M253" s="20">
        <f t="shared" si="36"/>
        <v>1.012140139527701</v>
      </c>
      <c r="N253" s="20">
        <f t="shared" si="35"/>
        <v>0.67286317082135094</v>
      </c>
      <c r="O253" s="22">
        <f t="shared" si="37"/>
        <v>1.5042287695612784</v>
      </c>
      <c r="P253" s="22">
        <f t="shared" si="33"/>
        <v>60.067546058294333</v>
      </c>
      <c r="Q253" s="18" t="str">
        <f t="shared" si="34"/>
        <v/>
      </c>
      <c r="R253" s="22">
        <f t="shared" si="32"/>
        <v>423609400</v>
      </c>
      <c r="S253" s="17">
        <f>30</f>
        <v>30</v>
      </c>
      <c r="T253" s="17">
        <f>70</f>
        <v>70</v>
      </c>
    </row>
    <row r="254" spans="2:20" ht="17" thickBot="1">
      <c r="B254" s="8">
        <v>45320</v>
      </c>
      <c r="C254" s="9">
        <v>192.009995</v>
      </c>
      <c r="D254" s="9">
        <v>192.199997</v>
      </c>
      <c r="E254" s="9">
        <v>189.58000200000001</v>
      </c>
      <c r="F254" s="9">
        <v>191.729996</v>
      </c>
      <c r="G254" s="9">
        <v>191.729996</v>
      </c>
      <c r="H254" s="10">
        <v>47145600</v>
      </c>
      <c r="J254" s="22">
        <f t="shared" si="29"/>
        <v>1.9433442537821314E-2</v>
      </c>
      <c r="K254" s="20">
        <f t="shared" si="30"/>
        <v>0</v>
      </c>
      <c r="L254" s="19">
        <f t="shared" si="31"/>
        <v>3.6900029999999902</v>
      </c>
      <c r="M254" s="20">
        <f t="shared" si="36"/>
        <v>0.93984441527572238</v>
      </c>
      <c r="N254" s="20">
        <f t="shared" si="35"/>
        <v>0.74980151576268306</v>
      </c>
      <c r="O254" s="22">
        <f t="shared" si="37"/>
        <v>1.2534576091377083</v>
      </c>
      <c r="P254" s="22">
        <f t="shared" si="33"/>
        <v>55.623749213429726</v>
      </c>
      <c r="Q254" s="18" t="str">
        <f t="shared" si="34"/>
        <v/>
      </c>
      <c r="R254" s="22">
        <f t="shared" si="32"/>
        <v>367750000</v>
      </c>
      <c r="S254" s="17">
        <f>30</f>
        <v>30</v>
      </c>
      <c r="T254" s="17">
        <f>70</f>
        <v>70</v>
      </c>
    </row>
    <row r="255" spans="2:20" ht="17" thickBot="1">
      <c r="B255" s="8">
        <v>45321</v>
      </c>
      <c r="C255" s="9">
        <v>190.94000199999999</v>
      </c>
      <c r="D255" s="9">
        <v>191.800003</v>
      </c>
      <c r="E255" s="9">
        <v>187.470001</v>
      </c>
      <c r="F255" s="9">
        <v>188.03999300000001</v>
      </c>
      <c r="G255" s="9">
        <v>188.03999300000001</v>
      </c>
      <c r="H255" s="10">
        <v>55859400</v>
      </c>
      <c r="J255" s="22">
        <f t="shared" si="29"/>
        <v>1.9547390345275091E-2</v>
      </c>
      <c r="K255" s="20">
        <f t="shared" si="30"/>
        <v>0</v>
      </c>
      <c r="L255" s="19">
        <f t="shared" si="31"/>
        <v>3.6399990000000173</v>
      </c>
      <c r="M255" s="20">
        <f t="shared" si="36"/>
        <v>0.87271267132745656</v>
      </c>
      <c r="N255" s="20">
        <f t="shared" si="35"/>
        <v>0.74553012177963374</v>
      </c>
      <c r="O255" s="22">
        <f t="shared" si="37"/>
        <v>1.1705934419446782</v>
      </c>
      <c r="P255" s="22">
        <f t="shared" si="33"/>
        <v>53.929649805627356</v>
      </c>
      <c r="Q255" s="18" t="str">
        <f t="shared" si="34"/>
        <v/>
      </c>
      <c r="R255" s="22">
        <f t="shared" si="32"/>
        <v>312353300</v>
      </c>
      <c r="S255" s="17">
        <f>30</f>
        <v>30</v>
      </c>
      <c r="T255" s="17">
        <f>70</f>
        <v>70</v>
      </c>
    </row>
    <row r="256" spans="2:20" ht="17" thickBot="1">
      <c r="B256" s="8">
        <v>45322</v>
      </c>
      <c r="C256" s="9">
        <v>187.03999300000001</v>
      </c>
      <c r="D256" s="9">
        <v>187.10000600000001</v>
      </c>
      <c r="E256" s="9">
        <v>184.35000600000001</v>
      </c>
      <c r="F256" s="9">
        <v>184.39999399999999</v>
      </c>
      <c r="G256" s="9">
        <v>184.39999399999999</v>
      </c>
      <c r="H256" s="10">
        <v>55396700</v>
      </c>
      <c r="J256" s="22">
        <f t="shared" si="29"/>
        <v>-1.3252400131877798E-2</v>
      </c>
      <c r="K256" s="20">
        <f t="shared" si="30"/>
        <v>0</v>
      </c>
      <c r="L256" s="19">
        <f t="shared" si="31"/>
        <v>0</v>
      </c>
      <c r="M256" s="20">
        <f t="shared" si="36"/>
        <v>0.81037605194692397</v>
      </c>
      <c r="N256" s="20">
        <f t="shared" si="35"/>
        <v>0.95584961308108773</v>
      </c>
      <c r="O256" s="22">
        <f t="shared" si="37"/>
        <v>0.84780706175603926</v>
      </c>
      <c r="P256" s="22">
        <f t="shared" si="33"/>
        <v>45.881795740640634</v>
      </c>
      <c r="Q256" s="18" t="str">
        <f t="shared" si="34"/>
        <v/>
      </c>
      <c r="R256" s="22">
        <f t="shared" si="32"/>
        <v>371811351</v>
      </c>
      <c r="S256" s="17">
        <f>30</f>
        <v>30</v>
      </c>
      <c r="T256" s="17">
        <f>70</f>
        <v>70</v>
      </c>
    </row>
    <row r="257" spans="2:20" ht="17" thickBot="1">
      <c r="B257" s="8">
        <v>45323</v>
      </c>
      <c r="C257" s="9">
        <v>183.98500100000001</v>
      </c>
      <c r="D257" s="9">
        <v>186.949997</v>
      </c>
      <c r="E257" s="9">
        <v>183.820007</v>
      </c>
      <c r="F257" s="9">
        <v>186.86000100000001</v>
      </c>
      <c r="G257" s="9">
        <v>186.86000100000001</v>
      </c>
      <c r="H257" s="10">
        <v>59458051</v>
      </c>
      <c r="J257" s="22"/>
      <c r="K257" s="20">
        <f t="shared" si="30"/>
        <v>2.4600070000000187</v>
      </c>
      <c r="L257" s="19">
        <f t="shared" si="31"/>
        <v>186.86000100000001</v>
      </c>
      <c r="M257" s="20">
        <f t="shared" si="36"/>
        <v>0.75249204823642935</v>
      </c>
      <c r="N257" s="20">
        <f t="shared" si="35"/>
        <v>1.1475745692895829</v>
      </c>
      <c r="O257" s="22">
        <f t="shared" si="37"/>
        <v>0.6557238791918043</v>
      </c>
      <c r="P257" s="22">
        <f t="shared" si="33"/>
        <v>39.603456073356732</v>
      </c>
      <c r="Q257" s="18" t="str">
        <f t="shared" si="34"/>
        <v/>
      </c>
      <c r="R257" s="22">
        <f t="shared" si="32"/>
        <v>371811351</v>
      </c>
      <c r="S257" s="17">
        <f>30</f>
        <v>30</v>
      </c>
      <c r="T257" s="17">
        <f>70</f>
        <v>70</v>
      </c>
    </row>
    <row r="258" spans="2:20">
      <c r="K258" s="2"/>
    </row>
  </sheetData>
  <sortState xmlns:xlrd2="http://schemas.microsoft.com/office/spreadsheetml/2017/richdata2" ref="B7:H257">
    <sortCondition ref="B7:B257"/>
  </sortState>
  <mergeCells count="1">
    <mergeCell ref="A1:R1"/>
  </mergeCells>
  <pageMargins left="0.75" right="0.75" top="1" bottom="1" header="0.5" footer="0.5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53:N59"/>
  <sheetViews>
    <sheetView topLeftCell="A5" zoomScale="75" zoomScaleNormal="81" workbookViewId="0">
      <selection activeCell="Q68" sqref="Q68"/>
    </sheetView>
  </sheetViews>
  <sheetFormatPr baseColWidth="10" defaultRowHeight="16"/>
  <sheetData>
    <row r="53" spans="3:14"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</row>
    <row r="54" spans="3:14"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</row>
    <row r="55" spans="3:14"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</row>
    <row r="56" spans="3:14"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</row>
    <row r="57" spans="3:14"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</row>
    <row r="58" spans="3:14"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</row>
    <row r="59" spans="3:14"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</row>
  </sheetData>
  <mergeCells count="1">
    <mergeCell ref="C53:N59"/>
  </mergeCells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RSI</vt:lpstr>
      <vt:lpstr>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Poorvi Madnani</dc:creator>
  <cp:lastModifiedBy>Poorvi Madnani</cp:lastModifiedBy>
  <dcterms:created xsi:type="dcterms:W3CDTF">2024-02-02T00:44:07Z</dcterms:created>
  <dcterms:modified xsi:type="dcterms:W3CDTF">2024-02-07T17:22:55Z</dcterms:modified>
</cp:coreProperties>
</file>