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versity\M.Sc\1_th Term\Image processing\Hws\HW9\"/>
    </mc:Choice>
  </mc:AlternateContent>
  <bookViews>
    <workbookView xWindow="2472" yWindow="756" windowWidth="9060" windowHeight="9960"/>
  </bookViews>
  <sheets>
    <sheet name="prediction" sheetId="1" r:id="rId1"/>
    <sheet name="Sheet1" sheetId="3" r:id="rId2"/>
    <sheet name="ground truth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3" i="1" l="1"/>
  <c r="S32" i="1"/>
  <c r="S31" i="1"/>
  <c r="S30" i="1"/>
  <c r="S29" i="1"/>
  <c r="S28" i="1"/>
  <c r="S27" i="1"/>
  <c r="S26" i="1"/>
  <c r="T17" i="1"/>
  <c r="T15" i="1"/>
  <c r="T14" i="1"/>
  <c r="S22" i="1"/>
  <c r="S21" i="1"/>
  <c r="S20" i="1"/>
  <c r="S19" i="1"/>
  <c r="S18" i="1"/>
  <c r="S17" i="1"/>
  <c r="S16" i="1"/>
  <c r="T6" i="1"/>
  <c r="T5" i="1"/>
  <c r="T3" i="1"/>
  <c r="T2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<sst xmlns="http://schemas.openxmlformats.org/spreadsheetml/2006/main" count="91" uniqueCount="17">
  <si>
    <t>x</t>
  </si>
  <si>
    <t>y</t>
  </si>
  <si>
    <t>w</t>
  </si>
  <si>
    <t>h</t>
  </si>
  <si>
    <t>score</t>
  </si>
  <si>
    <t>IOU</t>
  </si>
  <si>
    <t>ground truth</t>
  </si>
  <si>
    <t>-</t>
  </si>
  <si>
    <t>T</t>
  </si>
  <si>
    <t>F</t>
  </si>
  <si>
    <t>Th = 0.25</t>
  </si>
  <si>
    <t>Th = 0.5</t>
  </si>
  <si>
    <t>Th = 0.75</t>
  </si>
  <si>
    <t>index</t>
  </si>
  <si>
    <t>TH = 0.25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</si>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</sst>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121920</xdr:rowOff>
    </xdr:to>
    <xdr:sp macro="" textlink="">
      <xdr:nvSpPr>
        <xdr:cNvPr id="3" name="AutoShape 2" descr="https://miro.medium.com/max/441/1*0-EiedG6QZ07ysMPpLmHtQ.png"/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16</xdr:col>
      <xdr:colOff>0</xdr:colOff>
      <xdr:row>12</xdr:row>
      <xdr:rowOff>0</xdr:rowOff>
    </xdr:from>
    <xdr:ext cx="304800" cy="304800"/>
    <xdr:sp macro="" textlink="">
      <xdr:nvSpPr>
        <xdr:cNvPr id="4" name="AutoShape 2" descr="https://miro.medium.com/max/441/1*0-EiedG6QZ07ysMPpLmHtQ.png"/>
        <xdr:cNvSpPr>
          <a:spLocks noChangeAspect="1" noChangeArrowheads="1"/>
        </xdr:cNvSpPr>
      </xdr:nvSpPr>
      <xdr:spPr bwMode="auto">
        <a:xfrm>
          <a:off x="9791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</xdr:row>
      <xdr:rowOff>0</xdr:rowOff>
    </xdr:from>
    <xdr:ext cx="304800" cy="304800"/>
    <xdr:sp macro="" textlink="">
      <xdr:nvSpPr>
        <xdr:cNvPr id="5" name="AutoShape 2" descr="https://miro.medium.com/max/441/1*0-EiedG6QZ07ysMPpLmHtQ.png"/>
        <xdr:cNvSpPr>
          <a:spLocks noChangeAspect="1" noChangeArrowheads="1"/>
        </xdr:cNvSpPr>
      </xdr:nvSpPr>
      <xdr:spPr bwMode="auto">
        <a:xfrm>
          <a:off x="979170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121920</xdr:rowOff>
    </xdr:to>
    <xdr:sp macro="" textlink="">
      <xdr:nvSpPr>
        <xdr:cNvPr id="3074" name="AutoShape 2" descr="https://miro.medium.com/max/441/1*0-EiedG6QZ07ysMPpLmHtQ.pn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3" name="Table14" displayName="Table14" ref="P1:T10" totalsRowShown="0" dataDxfId="0">
  <autoFilter ref="P1:T10"/>
  <sortState ref="P2:T10">
    <sortCondition descending="1" ref="Q3:Q12"/>
  </sortState>
  <tableColumns count="5">
    <tableColumn id="1" name="index" dataDxfId="5"/>
    <tableColumn id="2" name="score" dataDxfId="4"/>
    <tableColumn id="3" name="TH = 0.25" dataDxfId="3"/>
    <tableColumn id="4" name="Precision" dataDxfId="2"/>
    <tableColumn id="5" name="Recall" dataDxfId="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0" totalsRowShown="0">
  <autoFilter ref="A1:E10"/>
  <sortState ref="A4:E12">
    <sortCondition descending="1" ref="B3:B12"/>
  </sortState>
  <tableColumns count="5">
    <tableColumn id="1" name="index" dataDxfId="7"/>
    <tableColumn id="2" name="score" dataDxfId="6"/>
    <tableColumn id="3" name="TH = 0.25"/>
    <tableColumn id="4" name="Precision"/>
    <tableColumn id="5" name="Reca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1" workbookViewId="0">
      <selection activeCell="T25" sqref="T25:T33"/>
    </sheetView>
  </sheetViews>
  <sheetFormatPr defaultRowHeight="14.4" x14ac:dyDescent="0.3"/>
  <cols>
    <col min="8" max="8" width="13.33203125" customWidth="1"/>
    <col min="9" max="9" width="3.6640625" customWidth="1"/>
    <col min="10" max="10" width="9.88671875" customWidth="1"/>
    <col min="11" max="11" width="10.109375" customWidth="1"/>
    <col min="12" max="12" width="10.44140625" customWidth="1"/>
    <col min="15" max="15" width="4.21875" customWidth="1"/>
    <col min="16" max="16" width="11.109375" customWidth="1"/>
    <col min="17" max="18" width="10.5546875" customWidth="1"/>
    <col min="19" max="19" width="11.109375" customWidth="1"/>
    <col min="20" max="20" width="10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7" t="s">
        <v>5</v>
      </c>
      <c r="H1" s="7" t="s">
        <v>6</v>
      </c>
      <c r="I1" s="4"/>
      <c r="J1" s="8" t="s">
        <v>10</v>
      </c>
      <c r="K1" s="8" t="s">
        <v>11</v>
      </c>
      <c r="L1" s="8" t="s">
        <v>12</v>
      </c>
      <c r="P1" s="9" t="s">
        <v>13</v>
      </c>
      <c r="Q1" s="10" t="s">
        <v>4</v>
      </c>
      <c r="R1" s="11" t="s">
        <v>14</v>
      </c>
      <c r="S1" s="11" t="s">
        <v>15</v>
      </c>
      <c r="T1" s="11" t="s">
        <v>16</v>
      </c>
    </row>
    <row r="2" spans="1:20" x14ac:dyDescent="0.3">
      <c r="A2">
        <v>13</v>
      </c>
      <c r="B2">
        <v>7</v>
      </c>
      <c r="C2">
        <v>21</v>
      </c>
      <c r="D2">
        <v>28</v>
      </c>
      <c r="E2">
        <v>0.84</v>
      </c>
      <c r="G2" s="3">
        <v>0.92</v>
      </c>
      <c r="H2" s="3">
        <v>5</v>
      </c>
      <c r="I2" s="5"/>
      <c r="J2" s="3" t="s">
        <v>8</v>
      </c>
      <c r="K2" s="3" t="s">
        <v>8</v>
      </c>
      <c r="L2" s="3" t="s">
        <v>8</v>
      </c>
      <c r="P2" s="12">
        <v>4</v>
      </c>
      <c r="Q2" s="12">
        <v>0.96</v>
      </c>
      <c r="R2" s="15" t="s">
        <v>8</v>
      </c>
      <c r="S2" s="15">
        <v>1</v>
      </c>
      <c r="T2" s="15">
        <f>1/5</f>
        <v>0.2</v>
      </c>
    </row>
    <row r="3" spans="1:20" x14ac:dyDescent="0.3">
      <c r="A3">
        <v>18</v>
      </c>
      <c r="B3">
        <v>39</v>
      </c>
      <c r="C3">
        <v>31</v>
      </c>
      <c r="D3">
        <v>23</v>
      </c>
      <c r="E3">
        <v>0.79</v>
      </c>
      <c r="G3" s="3">
        <v>0</v>
      </c>
      <c r="H3" s="3" t="s">
        <v>7</v>
      </c>
      <c r="I3" s="5"/>
      <c r="J3" s="3" t="s">
        <v>9</v>
      </c>
      <c r="K3" s="3" t="s">
        <v>9</v>
      </c>
      <c r="L3" s="3" t="s">
        <v>9</v>
      </c>
      <c r="P3" s="13">
        <v>3</v>
      </c>
      <c r="Q3" s="13">
        <v>0.89</v>
      </c>
      <c r="R3" s="16" t="s">
        <v>8</v>
      </c>
      <c r="S3" s="16">
        <v>1</v>
      </c>
      <c r="T3" s="16">
        <f>2/5</f>
        <v>0.4</v>
      </c>
    </row>
    <row r="4" spans="1:20" x14ac:dyDescent="0.3">
      <c r="A4">
        <v>55</v>
      </c>
      <c r="B4">
        <v>72</v>
      </c>
      <c r="C4">
        <v>34</v>
      </c>
      <c r="D4">
        <v>36</v>
      </c>
      <c r="E4">
        <v>0.89</v>
      </c>
      <c r="G4" s="3">
        <v>0</v>
      </c>
      <c r="H4" s="3" t="s">
        <v>7</v>
      </c>
      <c r="I4" s="5"/>
      <c r="J4" s="3" t="s">
        <v>9</v>
      </c>
      <c r="K4" s="3" t="s">
        <v>9</v>
      </c>
      <c r="L4" s="3" t="s">
        <v>9</v>
      </c>
      <c r="P4" s="12">
        <v>1</v>
      </c>
      <c r="Q4" s="12">
        <v>0.84</v>
      </c>
      <c r="R4" s="15" t="s">
        <v>9</v>
      </c>
      <c r="S4" s="15">
        <f>2/3</f>
        <v>0.66666666666666663</v>
      </c>
      <c r="T4" s="15">
        <v>0.4</v>
      </c>
    </row>
    <row r="5" spans="1:20" x14ac:dyDescent="0.3">
      <c r="A5">
        <v>110</v>
      </c>
      <c r="B5">
        <v>27</v>
      </c>
      <c r="C5">
        <v>10</v>
      </c>
      <c r="D5">
        <v>17</v>
      </c>
      <c r="E5">
        <v>0.96</v>
      </c>
      <c r="G5" s="3">
        <v>0.69</v>
      </c>
      <c r="H5" s="3">
        <v>2</v>
      </c>
      <c r="I5" s="5"/>
      <c r="J5" s="3" t="s">
        <v>8</v>
      </c>
      <c r="K5" s="3" t="s">
        <v>8</v>
      </c>
      <c r="L5" s="3" t="s">
        <v>9</v>
      </c>
      <c r="P5" s="13">
        <v>2</v>
      </c>
      <c r="Q5" s="13">
        <v>0.79</v>
      </c>
      <c r="R5" s="16" t="s">
        <v>8</v>
      </c>
      <c r="S5" s="16">
        <f>3/4</f>
        <v>0.75</v>
      </c>
      <c r="T5" s="16">
        <f>3/5</f>
        <v>0.6</v>
      </c>
    </row>
    <row r="6" spans="1:20" x14ac:dyDescent="0.3">
      <c r="A6">
        <v>24</v>
      </c>
      <c r="B6">
        <v>98</v>
      </c>
      <c r="C6">
        <v>21</v>
      </c>
      <c r="D6">
        <v>34</v>
      </c>
      <c r="E6">
        <v>0.47</v>
      </c>
      <c r="G6" s="3">
        <v>0</v>
      </c>
      <c r="H6" s="3" t="s">
        <v>7</v>
      </c>
      <c r="I6" s="5"/>
      <c r="J6" s="3" t="s">
        <v>9</v>
      </c>
      <c r="K6" s="3" t="s">
        <v>9</v>
      </c>
      <c r="L6" s="3" t="s">
        <v>9</v>
      </c>
      <c r="P6" s="12">
        <v>7</v>
      </c>
      <c r="Q6" s="12">
        <v>0.74</v>
      </c>
      <c r="R6" s="15" t="s">
        <v>8</v>
      </c>
      <c r="S6" s="15">
        <f>4/5</f>
        <v>0.8</v>
      </c>
      <c r="T6" s="15">
        <f>4/5</f>
        <v>0.8</v>
      </c>
    </row>
    <row r="7" spans="1:20" x14ac:dyDescent="0.3">
      <c r="A7">
        <v>34</v>
      </c>
      <c r="B7">
        <v>148</v>
      </c>
      <c r="C7">
        <v>39</v>
      </c>
      <c r="D7">
        <v>24</v>
      </c>
      <c r="E7">
        <v>0.39</v>
      </c>
      <c r="G7" s="3">
        <v>0.28999999999999998</v>
      </c>
      <c r="H7" s="3">
        <v>4</v>
      </c>
      <c r="I7" s="5"/>
      <c r="J7" s="3" t="s">
        <v>8</v>
      </c>
      <c r="K7" s="3" t="s">
        <v>9</v>
      </c>
      <c r="L7" s="3" t="s">
        <v>9</v>
      </c>
      <c r="P7" s="13">
        <v>9</v>
      </c>
      <c r="Q7" s="13">
        <v>0.62</v>
      </c>
      <c r="R7" s="16" t="s">
        <v>9</v>
      </c>
      <c r="S7" s="16">
        <f>4/6</f>
        <v>0.66666666666666663</v>
      </c>
      <c r="T7" s="16">
        <v>0.8</v>
      </c>
    </row>
    <row r="8" spans="1:20" x14ac:dyDescent="0.3">
      <c r="A8">
        <v>124</v>
      </c>
      <c r="B8">
        <v>136</v>
      </c>
      <c r="C8">
        <v>29</v>
      </c>
      <c r="D8">
        <v>35</v>
      </c>
      <c r="E8">
        <v>0.74</v>
      </c>
      <c r="G8" s="3">
        <v>0.86</v>
      </c>
      <c r="H8" s="3">
        <v>3</v>
      </c>
      <c r="I8" s="5"/>
      <c r="J8" s="3" t="s">
        <v>8</v>
      </c>
      <c r="K8" s="3" t="s">
        <v>8</v>
      </c>
      <c r="L8" s="3" t="s">
        <v>8</v>
      </c>
      <c r="P8" s="12">
        <v>5</v>
      </c>
      <c r="Q8" s="12">
        <v>0.47</v>
      </c>
      <c r="R8" s="15" t="s">
        <v>8</v>
      </c>
      <c r="S8" s="15">
        <f>5/7</f>
        <v>0.7142857142857143</v>
      </c>
      <c r="T8" s="15">
        <v>1</v>
      </c>
    </row>
    <row r="9" spans="1:20" x14ac:dyDescent="0.3">
      <c r="A9">
        <v>92</v>
      </c>
      <c r="B9">
        <v>153</v>
      </c>
      <c r="C9">
        <v>27</v>
      </c>
      <c r="D9">
        <v>47</v>
      </c>
      <c r="E9">
        <v>0.28999999999999998</v>
      </c>
      <c r="G9" s="3">
        <v>0</v>
      </c>
      <c r="H9" s="3" t="s">
        <v>7</v>
      </c>
      <c r="I9" s="5"/>
      <c r="J9" s="3" t="s">
        <v>9</v>
      </c>
      <c r="K9" s="3" t="s">
        <v>9</v>
      </c>
      <c r="L9" s="3" t="s">
        <v>9</v>
      </c>
      <c r="P9" s="13">
        <v>6</v>
      </c>
      <c r="Q9" s="13">
        <v>0.39</v>
      </c>
      <c r="R9" s="16" t="s">
        <v>9</v>
      </c>
      <c r="S9" s="16">
        <f>5/8</f>
        <v>0.625</v>
      </c>
      <c r="T9" s="16">
        <v>1</v>
      </c>
    </row>
    <row r="10" spans="1:20" x14ac:dyDescent="0.3">
      <c r="A10">
        <v>118</v>
      </c>
      <c r="B10">
        <v>35</v>
      </c>
      <c r="C10">
        <v>18</v>
      </c>
      <c r="D10">
        <v>25</v>
      </c>
      <c r="E10">
        <v>0.62</v>
      </c>
      <c r="G10" s="3">
        <v>7.0000000000000007E-2</v>
      </c>
      <c r="H10" s="3">
        <v>2</v>
      </c>
      <c r="I10" s="6"/>
      <c r="J10" s="3" t="s">
        <v>9</v>
      </c>
      <c r="K10" s="3" t="s">
        <v>9</v>
      </c>
      <c r="L10" s="3" t="s">
        <v>9</v>
      </c>
      <c r="P10" s="14">
        <v>8</v>
      </c>
      <c r="Q10" s="14">
        <v>0.28999999999999998</v>
      </c>
      <c r="R10" s="17" t="s">
        <v>9</v>
      </c>
      <c r="S10" s="17">
        <f>5/9</f>
        <v>0.55555555555555558</v>
      </c>
      <c r="T10" s="17">
        <v>1</v>
      </c>
    </row>
    <row r="14" spans="1:20" x14ac:dyDescent="0.3">
      <c r="P14" s="18">
        <v>4</v>
      </c>
      <c r="Q14" s="18">
        <v>0.96</v>
      </c>
      <c r="R14" s="19" t="s">
        <v>8</v>
      </c>
      <c r="S14" s="19">
        <v>1</v>
      </c>
      <c r="T14" s="19">
        <f>1/4</f>
        <v>0.25</v>
      </c>
    </row>
    <row r="15" spans="1:20" x14ac:dyDescent="0.3">
      <c r="P15" s="20">
        <v>3</v>
      </c>
      <c r="Q15" s="20">
        <v>0.89</v>
      </c>
      <c r="R15" s="21" t="s">
        <v>8</v>
      </c>
      <c r="S15" s="21">
        <v>1</v>
      </c>
      <c r="T15" s="21">
        <f>2/4</f>
        <v>0.5</v>
      </c>
    </row>
    <row r="16" spans="1:20" x14ac:dyDescent="0.3">
      <c r="P16" s="18">
        <v>1</v>
      </c>
      <c r="Q16" s="18">
        <v>0.84</v>
      </c>
      <c r="R16" s="19" t="s">
        <v>9</v>
      </c>
      <c r="S16" s="19">
        <f>2/3</f>
        <v>0.66666666666666663</v>
      </c>
      <c r="T16" s="19">
        <v>0.5</v>
      </c>
    </row>
    <row r="17" spans="16:20" x14ac:dyDescent="0.3">
      <c r="P17" s="20">
        <v>2</v>
      </c>
      <c r="Q17" s="20">
        <v>0.79</v>
      </c>
      <c r="R17" s="21" t="s">
        <v>8</v>
      </c>
      <c r="S17" s="21">
        <f>3/4</f>
        <v>0.75</v>
      </c>
      <c r="T17" s="21">
        <f>3/4</f>
        <v>0.75</v>
      </c>
    </row>
    <row r="18" spans="16:20" x14ac:dyDescent="0.3">
      <c r="P18" s="18">
        <v>7</v>
      </c>
      <c r="Q18" s="18">
        <v>0.74</v>
      </c>
      <c r="R18" s="19" t="s">
        <v>9</v>
      </c>
      <c r="S18" s="19">
        <f>3/5</f>
        <v>0.6</v>
      </c>
      <c r="T18" s="19">
        <v>0.75</v>
      </c>
    </row>
    <row r="19" spans="16:20" x14ac:dyDescent="0.3">
      <c r="P19" s="20">
        <v>9</v>
      </c>
      <c r="Q19" s="20">
        <v>0.62</v>
      </c>
      <c r="R19" s="21" t="s">
        <v>9</v>
      </c>
      <c r="S19" s="21">
        <f>3/6</f>
        <v>0.5</v>
      </c>
      <c r="T19" s="21">
        <v>0.75</v>
      </c>
    </row>
    <row r="20" spans="16:20" x14ac:dyDescent="0.3">
      <c r="P20" s="18">
        <v>5</v>
      </c>
      <c r="Q20" s="18">
        <v>0.47</v>
      </c>
      <c r="R20" s="19" t="s">
        <v>8</v>
      </c>
      <c r="S20" s="19">
        <f>4/7</f>
        <v>0.5714285714285714</v>
      </c>
      <c r="T20" s="19">
        <v>1</v>
      </c>
    </row>
    <row r="21" spans="16:20" x14ac:dyDescent="0.3">
      <c r="P21" s="20">
        <v>6</v>
      </c>
      <c r="Q21" s="20">
        <v>0.39</v>
      </c>
      <c r="R21" s="21" t="s">
        <v>9</v>
      </c>
      <c r="S21" s="21">
        <f>4/8</f>
        <v>0.5</v>
      </c>
      <c r="T21" s="21">
        <v>1</v>
      </c>
    </row>
    <row r="22" spans="16:20" x14ac:dyDescent="0.3">
      <c r="P22" s="18">
        <v>8</v>
      </c>
      <c r="Q22" s="18">
        <v>0.28999999999999998</v>
      </c>
      <c r="R22" s="19" t="s">
        <v>9</v>
      </c>
      <c r="S22" s="19">
        <f>4/9</f>
        <v>0.44444444444444442</v>
      </c>
      <c r="T22" s="19">
        <v>1</v>
      </c>
    </row>
    <row r="25" spans="16:20" x14ac:dyDescent="0.3">
      <c r="P25" s="18">
        <v>4</v>
      </c>
      <c r="Q25" s="18">
        <v>0.96</v>
      </c>
      <c r="R25" s="19" t="s">
        <v>8</v>
      </c>
      <c r="S25" s="19">
        <v>1</v>
      </c>
      <c r="T25" s="19">
        <v>0.5</v>
      </c>
    </row>
    <row r="26" spans="16:20" x14ac:dyDescent="0.3">
      <c r="P26" s="20">
        <v>3</v>
      </c>
      <c r="Q26" s="20">
        <v>0.89</v>
      </c>
      <c r="R26" s="21" t="s">
        <v>9</v>
      </c>
      <c r="S26" s="21">
        <f>1/2</f>
        <v>0.5</v>
      </c>
      <c r="T26" s="21">
        <v>0.5</v>
      </c>
    </row>
    <row r="27" spans="16:20" x14ac:dyDescent="0.3">
      <c r="P27" s="18">
        <v>1</v>
      </c>
      <c r="Q27" s="18">
        <v>0.84</v>
      </c>
      <c r="R27" s="19" t="s">
        <v>9</v>
      </c>
      <c r="S27" s="19">
        <f>1/3</f>
        <v>0.33333333333333331</v>
      </c>
      <c r="T27" s="19">
        <v>0.5</v>
      </c>
    </row>
    <row r="28" spans="16:20" x14ac:dyDescent="0.3">
      <c r="P28" s="20">
        <v>2</v>
      </c>
      <c r="Q28" s="20">
        <v>0.79</v>
      </c>
      <c r="R28" s="21" t="s">
        <v>8</v>
      </c>
      <c r="S28" s="21">
        <f>2/4</f>
        <v>0.5</v>
      </c>
      <c r="T28" s="21">
        <v>1</v>
      </c>
    </row>
    <row r="29" spans="16:20" x14ac:dyDescent="0.3">
      <c r="P29" s="18">
        <v>7</v>
      </c>
      <c r="Q29" s="18">
        <v>0.74</v>
      </c>
      <c r="R29" s="19" t="s">
        <v>9</v>
      </c>
      <c r="S29" s="19">
        <f>2/5</f>
        <v>0.4</v>
      </c>
      <c r="T29" s="19">
        <v>1</v>
      </c>
    </row>
    <row r="30" spans="16:20" x14ac:dyDescent="0.3">
      <c r="P30" s="20">
        <v>9</v>
      </c>
      <c r="Q30" s="20">
        <v>0.62</v>
      </c>
      <c r="R30" s="21" t="s">
        <v>9</v>
      </c>
      <c r="S30" s="21">
        <f>2/6</f>
        <v>0.33333333333333331</v>
      </c>
      <c r="T30" s="21">
        <v>1</v>
      </c>
    </row>
    <row r="31" spans="16:20" x14ac:dyDescent="0.3">
      <c r="P31" s="18">
        <v>5</v>
      </c>
      <c r="Q31" s="18">
        <v>0.47</v>
      </c>
      <c r="R31" s="19" t="s">
        <v>9</v>
      </c>
      <c r="S31" s="19">
        <f>2/7</f>
        <v>0.2857142857142857</v>
      </c>
      <c r="T31" s="19">
        <v>1</v>
      </c>
    </row>
    <row r="32" spans="16:20" x14ac:dyDescent="0.3">
      <c r="P32" s="20">
        <v>6</v>
      </c>
      <c r="Q32" s="20">
        <v>0.39</v>
      </c>
      <c r="R32" s="21" t="s">
        <v>9</v>
      </c>
      <c r="S32" s="21">
        <f>2/8</f>
        <v>0.25</v>
      </c>
      <c r="T32" s="21">
        <v>1</v>
      </c>
    </row>
    <row r="33" spans="16:20" x14ac:dyDescent="0.3">
      <c r="P33" s="18">
        <v>8</v>
      </c>
      <c r="Q33" s="18">
        <v>0.28999999999999998</v>
      </c>
      <c r="R33" s="19" t="s">
        <v>9</v>
      </c>
      <c r="S33" s="19">
        <f>2/9</f>
        <v>0.22222222222222221</v>
      </c>
      <c r="T33" s="19">
        <v>1</v>
      </c>
    </row>
  </sheetData>
  <mergeCells count="1">
    <mergeCell ref="I1:I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4.4" x14ac:dyDescent="0.3"/>
  <cols>
    <col min="3" max="3" width="10.5546875" customWidth="1"/>
    <col min="4" max="4" width="10.21875" customWidth="1"/>
  </cols>
  <sheetData>
    <row r="1" spans="1:5" x14ac:dyDescent="0.3">
      <c r="A1" s="2" t="s">
        <v>13</v>
      </c>
      <c r="B1" s="1" t="s">
        <v>4</v>
      </c>
      <c r="C1" t="s">
        <v>14</v>
      </c>
      <c r="D1" t="s">
        <v>15</v>
      </c>
      <c r="E1" t="s">
        <v>16</v>
      </c>
    </row>
    <row r="2" spans="1:5" x14ac:dyDescent="0.3">
      <c r="A2" s="2">
        <v>4</v>
      </c>
      <c r="B2" s="2">
        <v>0.96</v>
      </c>
      <c r="C2" t="s">
        <v>8</v>
      </c>
      <c r="D2">
        <v>1</v>
      </c>
    </row>
    <row r="3" spans="1:5" x14ac:dyDescent="0.3">
      <c r="A3" s="2">
        <v>3</v>
      </c>
      <c r="B3" s="2">
        <v>0.89</v>
      </c>
      <c r="C3" t="s">
        <v>8</v>
      </c>
      <c r="D3">
        <v>1</v>
      </c>
    </row>
    <row r="4" spans="1:5" x14ac:dyDescent="0.3">
      <c r="A4" s="2">
        <v>1</v>
      </c>
      <c r="B4" s="2">
        <v>0.84</v>
      </c>
      <c r="C4" t="s">
        <v>8</v>
      </c>
      <c r="D4">
        <v>1</v>
      </c>
    </row>
    <row r="5" spans="1:5" x14ac:dyDescent="0.3">
      <c r="A5" s="2">
        <v>2</v>
      </c>
      <c r="B5" s="2">
        <v>0.79</v>
      </c>
      <c r="C5" t="s">
        <v>8</v>
      </c>
      <c r="D5">
        <v>1</v>
      </c>
    </row>
    <row r="6" spans="1:5" x14ac:dyDescent="0.3">
      <c r="A6" s="2">
        <v>7</v>
      </c>
      <c r="B6" s="2">
        <v>0.74</v>
      </c>
      <c r="C6" t="s">
        <v>8</v>
      </c>
      <c r="D6">
        <v>1</v>
      </c>
    </row>
    <row r="7" spans="1:5" x14ac:dyDescent="0.3">
      <c r="A7" s="2">
        <v>9</v>
      </c>
      <c r="B7" s="2">
        <v>0.62</v>
      </c>
      <c r="C7" t="s">
        <v>8</v>
      </c>
      <c r="D7">
        <v>1</v>
      </c>
    </row>
    <row r="8" spans="1:5" x14ac:dyDescent="0.3">
      <c r="A8" s="2">
        <v>5</v>
      </c>
      <c r="B8" s="2">
        <v>0.47</v>
      </c>
      <c r="C8" t="s">
        <v>8</v>
      </c>
      <c r="D8">
        <v>1</v>
      </c>
    </row>
    <row r="9" spans="1:5" x14ac:dyDescent="0.3">
      <c r="A9" s="2">
        <v>6</v>
      </c>
      <c r="B9" s="2">
        <v>0.39</v>
      </c>
      <c r="C9" t="s">
        <v>8</v>
      </c>
      <c r="D9">
        <v>1</v>
      </c>
    </row>
    <row r="10" spans="1:5" x14ac:dyDescent="0.3">
      <c r="A10" s="2">
        <v>8</v>
      </c>
      <c r="B10" s="2">
        <v>0.28999999999999998</v>
      </c>
      <c r="C10" t="s">
        <v>9</v>
      </c>
      <c r="D10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1" sqref="B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153</v>
      </c>
      <c r="B2">
        <v>21</v>
      </c>
      <c r="C2">
        <v>20</v>
      </c>
      <c r="D2">
        <v>25</v>
      </c>
    </row>
    <row r="3" spans="1:4" x14ac:dyDescent="0.3">
      <c r="A3">
        <v>112</v>
      </c>
      <c r="B3">
        <v>26</v>
      </c>
      <c r="C3">
        <v>9</v>
      </c>
      <c r="D3">
        <v>19</v>
      </c>
    </row>
    <row r="4" spans="1:4" x14ac:dyDescent="0.3">
      <c r="A4">
        <v>125</v>
      </c>
      <c r="B4">
        <v>135</v>
      </c>
      <c r="C4">
        <v>30</v>
      </c>
      <c r="D4">
        <v>35</v>
      </c>
    </row>
    <row r="5" spans="1:4" x14ac:dyDescent="0.3">
      <c r="A5">
        <v>28</v>
      </c>
      <c r="B5">
        <v>158</v>
      </c>
      <c r="C5">
        <v>28</v>
      </c>
      <c r="D5">
        <v>18</v>
      </c>
    </row>
    <row r="6" spans="1:4" x14ac:dyDescent="0.3">
      <c r="A6">
        <v>12</v>
      </c>
      <c r="B6">
        <v>7</v>
      </c>
      <c r="C6">
        <v>22</v>
      </c>
      <c r="D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</vt:lpstr>
      <vt:lpstr>Sheet1</vt:lpstr>
      <vt:lpstr>ground truth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Mavara</dc:creator>
  <cp:lastModifiedBy>Windows User</cp:lastModifiedBy>
  <dcterms:created xsi:type="dcterms:W3CDTF">2021-12-30T21:25:49Z</dcterms:created>
  <dcterms:modified xsi:type="dcterms:W3CDTF">2022-01-15T20:58:51Z</dcterms:modified>
</cp:coreProperties>
</file>