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dex\Documents\ЮЛ\"/>
    </mc:Choice>
  </mc:AlternateContent>
  <bookViews>
    <workbookView xWindow="0" yWindow="0" windowWidth="28800" windowHeight="12330" tabRatio="500" activeTab="1"/>
  </bookViews>
  <sheets>
    <sheet name="QT" sheetId="1" r:id="rId1"/>
    <sheet name="Pygame" sheetId="2" r:id="rId2"/>
    <sheet name="WEBсайт" sheetId="3" r:id="rId3"/>
    <sheet name="WEBнавыкбот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<sst xmlns="http://schemas.openxmlformats.org/spreadsheetml/2006/main" count="236" uniqueCount="93">
  <si>
    <t>Техническая часть</t>
  </si>
  <si>
    <t>максимум</t>
  </si>
  <si>
    <t>Творческая часть</t>
  </si>
  <si>
    <t>Объём программного кода</t>
  </si>
  <si>
    <t>Оригинальная идея</t>
  </si>
  <si>
    <t>Чистота кода</t>
  </si>
  <si>
    <t>Соблюдение сроков</t>
  </si>
  <si>
    <t>Качество проектирования</t>
  </si>
  <si>
    <t>Защита</t>
  </si>
  <si>
    <t>Применённые технологии</t>
  </si>
  <si>
    <r>
      <rPr>
        <sz val="10"/>
        <color rgb="FF000000"/>
        <rFont val="Arial"/>
        <family val="2"/>
        <charset val="204"/>
      </rPr>
      <t xml:space="preserve">Премия </t>
    </r>
    <r>
      <rPr>
        <i/>
        <sz val="10"/>
        <color rgb="FF000000"/>
        <rFont val="Arial"/>
        <family val="2"/>
        <charset val="204"/>
      </rPr>
      <t>(Обязателен комментарий)</t>
    </r>
  </si>
  <si>
    <t>№</t>
  </si>
  <si>
    <t>Фамилия, имя</t>
  </si>
  <si>
    <t>Ссылка на проект</t>
  </si>
  <si>
    <t>ИТОГО</t>
  </si>
  <si>
    <t>Соблюдение сроков работы над проектом</t>
  </si>
  <si>
    <t>Работоспособность</t>
  </si>
  <si>
    <t>Поздняя сдача проекта</t>
  </si>
  <si>
    <t>Описание проекта</t>
  </si>
  <si>
    <t>Задание (ТЗ)</t>
  </si>
  <si>
    <t>ТЗ+ Часть задания выполнена</t>
  </si>
  <si>
    <t>Код+ Работающая часть проекта</t>
  </si>
  <si>
    <t>Код+ Работающая часть+ Черновик пояснительной записки и презентации</t>
  </si>
  <si>
    <t>Код+ Пояснительная записка+ Презентация+ Почти Все работает</t>
  </si>
  <si>
    <t>Все готово</t>
  </si>
  <si>
    <t>Качество кода</t>
  </si>
  <si>
    <t>Технологии</t>
  </si>
  <si>
    <t>Премия</t>
  </si>
  <si>
    <t>Плагиат</t>
  </si>
  <si>
    <t>Ссылка на плагиат</t>
  </si>
  <si>
    <t>Дата</t>
  </si>
  <si>
    <t>Объём кода (500 и выше - 1)</t>
  </si>
  <si>
    <t>requirements.txt</t>
  </si>
  <si>
    <t>Несколько форм</t>
  </si>
  <si>
    <t>Изученные виджеты</t>
  </si>
  <si>
    <t>Другие виджеты</t>
  </si>
  <si>
    <t>Стандартные диалоги</t>
  </si>
  <si>
    <t>Картинки</t>
  </si>
  <si>
    <t>Файлы txt или csv</t>
  </si>
  <si>
    <t>Несколько таблиц в БД</t>
  </si>
  <si>
    <t>Чтение из БД</t>
  </si>
  <si>
    <t>Запись в БД</t>
  </si>
  <si>
    <t>Изменение данных в БД</t>
  </si>
  <si>
    <t>exe</t>
  </si>
  <si>
    <t>Иванов Иван</t>
  </si>
  <si>
    <t>Петров Пётр</t>
  </si>
  <si>
    <t>Создание команд. Описание проекта</t>
  </si>
  <si>
    <t>ТЗ+Часть задания выполнена</t>
  </si>
  <si>
    <t>Код+Работающая часть проекта</t>
  </si>
  <si>
    <t>Код+Работающая часть+Черновик пояснительной записки и презентации</t>
  </si>
  <si>
    <t>Код+Пояснительная записка+Презентация+ПочтиВсе работает</t>
  </si>
  <si>
    <t>Стартовое окно</t>
  </si>
  <si>
    <t>Финальное окно</t>
  </si>
  <si>
    <t>Подсчет результатов</t>
  </si>
  <si>
    <t>Спрайты</t>
  </si>
  <si>
    <t>collide</t>
  </si>
  <si>
    <t>Анимация</t>
  </si>
  <si>
    <t>Несколько уровней</t>
  </si>
  <si>
    <t>Хранение данных (txt, csv или БД)</t>
  </si>
  <si>
    <t>Технологии сайт</t>
  </si>
  <si>
    <t>bootstrap</t>
  </si>
  <si>
    <t>шаблоны</t>
  </si>
  <si>
    <t>ORM-модели</t>
  </si>
  <si>
    <t>регистрация и авторизация</t>
  </si>
  <si>
    <t>загрузка и использование файлов</t>
  </si>
  <si>
    <t>API: REST или использование стороннего</t>
  </si>
  <si>
    <t>Хостинг
(heroku)</t>
  </si>
  <si>
    <t>работа с контекстом пользователя</t>
  </si>
  <si>
    <t>загрузка и использование файлов навыком: картинки, музыка</t>
  </si>
  <si>
    <t>использование стороннего API</t>
  </si>
  <si>
    <t>Хостинг (heroku)</t>
  </si>
  <si>
    <t>Амрулин</t>
  </si>
  <si>
    <t>Афанасьева</t>
  </si>
  <si>
    <t>Гельбер</t>
  </si>
  <si>
    <t>Дорофеев</t>
  </si>
  <si>
    <t>Евстратова</t>
  </si>
  <si>
    <t>Емельянова</t>
  </si>
  <si>
    <t>Зотов</t>
  </si>
  <si>
    <t>Лепетанов</t>
  </si>
  <si>
    <t>Разманов</t>
  </si>
  <si>
    <t>Шарипов</t>
  </si>
  <si>
    <t>Амрулин Эльдар Халидович</t>
  </si>
  <si>
    <t>Афанасьева Татьяна Дмитриевна</t>
  </si>
  <si>
    <t>Бутенко Андрей Сергеевич</t>
  </si>
  <si>
    <t>Гельбер Екатерина Андреевна</t>
  </si>
  <si>
    <t>Дорофеев Стефан Русланович</t>
  </si>
  <si>
    <t>Евстратова Мария Михайловна</t>
  </si>
  <si>
    <t>Емельянова Дарья Алексеевна</t>
  </si>
  <si>
    <t>Зотов Артемий Евгеньевич</t>
  </si>
  <si>
    <t>Лепетанов Артём Дмитриевич</t>
  </si>
  <si>
    <t>Песегов Андрей Максимович</t>
  </si>
  <si>
    <t>Разманов Владислав Вадимович</t>
  </si>
  <si>
    <t>Шарипов Руслан Одилович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</si>
</sst>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0" fillId="2" borderId="4" xfId="0" applyFont="1" applyFill="1" applyBorder="1" applyAlignment="1"/>
    <xf numFmtId="0" fontId="3" fillId="0" borderId="5" xfId="0" applyFont="1" applyBorder="1" applyAlignment="1">
      <alignment horizontal="center"/>
    </xf>
    <xf numFmtId="0" fontId="0" fillId="0" borderId="4" xfId="0" applyFont="1" applyBorder="1" applyAlignment="1"/>
    <xf numFmtId="0" fontId="0" fillId="2" borderId="7" xfId="0" applyFont="1" applyFill="1" applyBorder="1" applyAlignment="1"/>
    <xf numFmtId="0" fontId="3" fillId="0" borderId="8" xfId="0" applyFont="1" applyBorder="1" applyAlignment="1">
      <alignment horizontal="center"/>
    </xf>
    <xf numFmtId="0" fontId="0" fillId="0" borderId="0" xfId="0" applyFont="1"/>
    <xf numFmtId="0" fontId="1" fillId="0" borderId="15" xfId="0" applyFont="1" applyBorder="1" applyAlignment="1">
      <alignment horizontal="center" vertical="center" wrapText="1"/>
    </xf>
    <xf numFmtId="0" fontId="1" fillId="0" borderId="0" xfId="0" applyFont="1"/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 applyProtection="1">
      <protection locked="0"/>
    </xf>
    <xf numFmtId="0" fontId="0" fillId="0" borderId="22" xfId="0" applyFont="1" applyBorder="1" applyProtection="1">
      <protection locked="0"/>
    </xf>
    <xf numFmtId="164" fontId="0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center" vertical="center"/>
    </xf>
    <xf numFmtId="0" fontId="3" fillId="0" borderId="24" xfId="0" applyFont="1" applyBorder="1" applyAlignment="1" applyProtection="1">
      <protection locked="0"/>
    </xf>
    <xf numFmtId="0" fontId="0" fillId="0" borderId="24" xfId="0" applyFont="1" applyBorder="1" applyProtection="1"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>
      <alignment horizontal="center"/>
    </xf>
    <xf numFmtId="0" fontId="3" fillId="0" borderId="25" xfId="0" applyFont="1" applyBorder="1" applyProtection="1">
      <protection locked="0"/>
    </xf>
    <xf numFmtId="164" fontId="3" fillId="0" borderId="25" xfId="0" applyNumberFormat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/>
    <xf numFmtId="0" fontId="2" fillId="0" borderId="27" xfId="0" applyFont="1" applyBorder="1" applyAlignment="1">
      <alignment horizontal="center"/>
    </xf>
    <xf numFmtId="0" fontId="0" fillId="2" borderId="28" xfId="0" applyFont="1" applyFill="1" applyBorder="1" applyAlignment="1"/>
    <xf numFmtId="0" fontId="3" fillId="0" borderId="29" xfId="0" applyFont="1" applyBorder="1" applyAlignment="1">
      <alignment horizontal="center"/>
    </xf>
    <xf numFmtId="0" fontId="0" fillId="0" borderId="28" xfId="0" applyFont="1" applyBorder="1" applyAlignment="1"/>
    <xf numFmtId="0" fontId="0" fillId="2" borderId="30" xfId="0" applyFont="1" applyFill="1" applyBorder="1" applyAlignment="1"/>
    <xf numFmtId="0" fontId="3" fillId="0" borderId="31" xfId="0" applyFont="1" applyBorder="1" applyAlignment="1">
      <alignment horizontal="center"/>
    </xf>
    <xf numFmtId="0" fontId="3" fillId="0" borderId="0" xfId="0" applyFont="1"/>
    <xf numFmtId="0" fontId="3" fillId="0" borderId="21" xfId="0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9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0" borderId="0" xfId="0" applyFont="1" applyAlignment="1"/>
    <xf numFmtId="0" fontId="3" fillId="0" borderId="0" xfId="0" applyFont="1" applyAlignment="1"/>
    <xf numFmtId="0" fontId="1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24" xfId="0" applyFont="1" applyBorder="1" applyAlignment="1" applyProtection="1">
      <alignment horizontal="center" wrapText="1"/>
      <protection locked="0"/>
    </xf>
    <xf numFmtId="0" fontId="1" fillId="0" borderId="0" xfId="0" applyFont="1" applyAlignment="1"/>
    <xf numFmtId="0" fontId="0" fillId="2" borderId="0" xfId="0" applyFont="1" applyFill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4" fillId="0" borderId="15" xfId="0" applyNumberFormat="1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vertical="top" wrapText="1"/>
      <protection locked="0"/>
    </xf>
    <xf numFmtId="16" fontId="4" fillId="0" borderId="15" xfId="0" applyNumberFormat="1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6" xfId="0" applyFont="1" applyBorder="1" applyAlignment="1"/>
    <xf numFmtId="0" fontId="0" fillId="0" borderId="9" xfId="0" applyFont="1" applyBorder="1" applyAlignment="1"/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1"/>
  <sheetViews>
    <sheetView topLeftCell="A4" zoomScaleNormal="100" workbookViewId="0">
      <selection activeCell="B15" sqref="B15:B26"/>
    </sheetView>
  </sheetViews>
  <sheetFormatPr defaultColWidth="14.42578125" defaultRowHeight="12.75" x14ac:dyDescent="0.2"/>
  <cols>
    <col min="1" max="1" width="5.5703125" customWidth="1"/>
    <col min="2" max="2" width="29.28515625" customWidth="1"/>
    <col min="3" max="3" width="42.85546875" customWidth="1"/>
    <col min="4" max="4" width="10.5703125" style="1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5703125" style="1" customWidth="1"/>
    <col min="12" max="12" width="12" customWidth="1"/>
    <col min="13" max="13" width="9.28515625" customWidth="1"/>
    <col min="14" max="14" width="10.28515625" customWidth="1"/>
    <col min="15" max="15" width="10" customWidth="1"/>
    <col min="16" max="16" width="11.5703125" customWidth="1"/>
    <col min="17" max="17" width="11.85546875" customWidth="1"/>
    <col min="18" max="18" width="10.28515625" customWidth="1"/>
    <col min="19" max="19" width="9.7109375" customWidth="1"/>
    <col min="20" max="20" width="10.140625" customWidth="1"/>
    <col min="21" max="21" width="11.140625" customWidth="1"/>
    <col min="22" max="22" width="12" customWidth="1"/>
    <col min="23" max="23" width="8.28515625" customWidth="1"/>
    <col min="24" max="24" width="8.85546875" customWidth="1"/>
    <col min="25" max="25" width="11.85546875" customWidth="1"/>
    <col min="26" max="26" width="5.42578125" customWidth="1"/>
    <col min="27" max="27" width="8.140625" customWidth="1"/>
    <col min="28" max="28" width="8.85546875" customWidth="1"/>
    <col min="29" max="30" width="9.140625" customWidth="1"/>
    <col min="31" max="31" width="8.85546875" customWidth="1"/>
    <col min="32" max="32" width="54.140625" customWidth="1"/>
    <col min="33" max="33" width="20.85546875" customWidth="1"/>
  </cols>
  <sheetData>
    <row r="4" spans="1:36" x14ac:dyDescent="0.2">
      <c r="C4" s="2" t="s">
        <v>0</v>
      </c>
      <c r="D4" s="3" t="s">
        <v>1</v>
      </c>
      <c r="H4" s="84" t="s">
        <v>2</v>
      </c>
      <c r="I4" s="84"/>
      <c r="J4" s="84"/>
      <c r="K4" s="3" t="s">
        <v>1</v>
      </c>
    </row>
    <row r="5" spans="1:36" x14ac:dyDescent="0.2">
      <c r="C5" s="4" t="s">
        <v>3</v>
      </c>
      <c r="D5" s="5">
        <v>15</v>
      </c>
      <c r="H5" s="85" t="s">
        <v>4</v>
      </c>
      <c r="I5" s="85"/>
      <c r="J5" s="85"/>
      <c r="K5" s="5">
        <v>10</v>
      </c>
    </row>
    <row r="6" spans="1:36" x14ac:dyDescent="0.2">
      <c r="C6" s="4" t="s">
        <v>5</v>
      </c>
      <c r="D6" s="5">
        <v>5</v>
      </c>
      <c r="H6" s="85" t="s">
        <v>6</v>
      </c>
      <c r="I6" s="85"/>
      <c r="J6" s="85"/>
      <c r="K6" s="5">
        <v>15</v>
      </c>
    </row>
    <row r="7" spans="1:36" x14ac:dyDescent="0.2">
      <c r="C7" s="6" t="s">
        <v>7</v>
      </c>
      <c r="D7" s="5">
        <v>20</v>
      </c>
      <c r="H7" s="85" t="s">
        <v>8</v>
      </c>
      <c r="I7" s="85"/>
      <c r="J7" s="85"/>
      <c r="K7" s="5">
        <v>10</v>
      </c>
    </row>
    <row r="8" spans="1:36" x14ac:dyDescent="0.2">
      <c r="C8" s="7" t="s">
        <v>9</v>
      </c>
      <c r="D8" s="8">
        <v>20</v>
      </c>
      <c r="G8" s="9"/>
      <c r="H8" s="86" t="s">
        <v>10</v>
      </c>
      <c r="I8" s="86"/>
      <c r="J8" s="86"/>
      <c r="K8" s="8">
        <v>5</v>
      </c>
    </row>
    <row r="12" spans="1:36" ht="12.95" customHeight="1" x14ac:dyDescent="0.2">
      <c r="A12" s="79" t="s">
        <v>11</v>
      </c>
      <c r="B12" s="80" t="s">
        <v>12</v>
      </c>
      <c r="C12" s="81" t="s">
        <v>13</v>
      </c>
      <c r="D12" s="82" t="s">
        <v>14</v>
      </c>
      <c r="E12" s="83" t="s">
        <v>15</v>
      </c>
      <c r="F12" s="83"/>
      <c r="G12" s="83"/>
      <c r="H12" s="83"/>
      <c r="I12" s="83"/>
      <c r="J12" s="83"/>
      <c r="K12" s="83"/>
      <c r="L12" s="72" t="s">
        <v>0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 t="s">
        <v>16</v>
      </c>
      <c r="AB12" s="74" t="s">
        <v>2</v>
      </c>
      <c r="AC12" s="74"/>
      <c r="AD12" s="74"/>
      <c r="AE12" s="74"/>
      <c r="AF12" s="74"/>
      <c r="AG12" s="75" t="s">
        <v>17</v>
      </c>
      <c r="AH12" s="11"/>
      <c r="AI12" s="11"/>
      <c r="AJ12" s="11"/>
    </row>
    <row r="13" spans="1:36" ht="79.900000000000006" customHeight="1" x14ac:dyDescent="0.2">
      <c r="A13" s="79"/>
      <c r="B13" s="80"/>
      <c r="C13" s="80"/>
      <c r="D13" s="82"/>
      <c r="E13" s="10" t="s">
        <v>18</v>
      </c>
      <c r="F13" s="12" t="s">
        <v>19</v>
      </c>
      <c r="G13" s="13" t="s">
        <v>20</v>
      </c>
      <c r="H13" s="13" t="s">
        <v>21</v>
      </c>
      <c r="I13" s="13" t="s">
        <v>22</v>
      </c>
      <c r="J13" s="13" t="s">
        <v>23</v>
      </c>
      <c r="K13" s="14" t="s">
        <v>24</v>
      </c>
      <c r="L13" s="76" t="s">
        <v>25</v>
      </c>
      <c r="M13" s="76"/>
      <c r="N13" s="76"/>
      <c r="O13" s="76" t="s">
        <v>26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3"/>
      <c r="AB13" s="75" t="s">
        <v>4</v>
      </c>
      <c r="AC13" s="15" t="s">
        <v>8</v>
      </c>
      <c r="AD13" s="77" t="s">
        <v>27</v>
      </c>
      <c r="AE13" s="77" t="s">
        <v>28</v>
      </c>
      <c r="AF13" s="78" t="s">
        <v>29</v>
      </c>
      <c r="AG13" s="75"/>
      <c r="AH13" s="11"/>
      <c r="AI13" s="11"/>
      <c r="AJ13" s="11"/>
    </row>
    <row r="14" spans="1:36" ht="38.25" x14ac:dyDescent="0.2">
      <c r="A14" s="79"/>
      <c r="B14" s="80"/>
      <c r="C14" s="80"/>
      <c r="D14" s="82"/>
      <c r="E14" s="71">
        <v>45215</v>
      </c>
      <c r="F14" s="71">
        <v>45218</v>
      </c>
      <c r="G14" s="71">
        <v>45222</v>
      </c>
      <c r="H14" s="71">
        <v>45225</v>
      </c>
      <c r="I14" s="71">
        <v>45229</v>
      </c>
      <c r="J14" s="71">
        <v>45232</v>
      </c>
      <c r="K14" s="71">
        <v>45236</v>
      </c>
      <c r="L14" s="12" t="s">
        <v>31</v>
      </c>
      <c r="M14" s="12" t="s">
        <v>5</v>
      </c>
      <c r="N14" s="12" t="s">
        <v>7</v>
      </c>
      <c r="O14" s="12" t="s">
        <v>32</v>
      </c>
      <c r="P14" s="12" t="s">
        <v>33</v>
      </c>
      <c r="Q14" s="12" t="s">
        <v>34</v>
      </c>
      <c r="R14" s="12" t="s">
        <v>35</v>
      </c>
      <c r="S14" s="12" t="s">
        <v>36</v>
      </c>
      <c r="T14" s="12" t="s">
        <v>37</v>
      </c>
      <c r="U14" s="12" t="s">
        <v>38</v>
      </c>
      <c r="V14" s="12" t="s">
        <v>39</v>
      </c>
      <c r="W14" s="12" t="s">
        <v>40</v>
      </c>
      <c r="X14" s="12" t="s">
        <v>41</v>
      </c>
      <c r="Y14" s="12" t="s">
        <v>42</v>
      </c>
      <c r="Z14" s="12" t="s">
        <v>43</v>
      </c>
      <c r="AA14" s="73"/>
      <c r="AB14" s="73"/>
      <c r="AC14" s="19" t="s">
        <v>30</v>
      </c>
      <c r="AD14" s="77"/>
      <c r="AE14" s="77"/>
      <c r="AF14" s="78"/>
      <c r="AG14" s="75"/>
      <c r="AH14" s="11"/>
      <c r="AI14" s="11"/>
      <c r="AJ14" s="11"/>
    </row>
    <row r="15" spans="1:36" x14ac:dyDescent="0.2">
      <c r="A15" s="20">
        <v>1</v>
      </c>
      <c r="B15" s="70" t="s">
        <v>81</v>
      </c>
      <c r="C15" s="22"/>
      <c r="D15" s="23">
        <f t="shared" ref="D15:D31" si="0">($K$6*SUM(E15:K15)/7+($D$5*L15+$D$6*M15+$D$7*N15+$D$8*SUM(O15:Z15)*AA15/12)+$K$5*AB15+$K$7*AC15+$K$8*AD15)*(1-AE15)*(1-AG15)</f>
        <v>100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5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  <c r="Z15" s="24">
        <v>1</v>
      </c>
      <c r="AA15" s="24">
        <v>1</v>
      </c>
      <c r="AB15" s="24">
        <v>1</v>
      </c>
      <c r="AC15" s="24">
        <v>1</v>
      </c>
      <c r="AD15" s="24">
        <v>1</v>
      </c>
      <c r="AE15" s="24">
        <v>0</v>
      </c>
      <c r="AF15" s="26"/>
      <c r="AG15" s="26"/>
    </row>
    <row r="16" spans="1:36" ht="25.5" x14ac:dyDescent="0.2">
      <c r="A16" s="27">
        <v>2</v>
      </c>
      <c r="B16" s="70" t="s">
        <v>82</v>
      </c>
      <c r="C16" s="29"/>
      <c r="D16" s="23">
        <f t="shared" si="0"/>
        <v>0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0.6</v>
      </c>
      <c r="M16" s="30">
        <v>0.8</v>
      </c>
      <c r="N16" s="30">
        <v>0.6</v>
      </c>
      <c r="O16" s="31">
        <v>1</v>
      </c>
      <c r="P16" s="30">
        <v>1</v>
      </c>
      <c r="Q16" s="30">
        <v>1</v>
      </c>
      <c r="R16" s="30">
        <v>0</v>
      </c>
      <c r="S16" s="30">
        <v>0</v>
      </c>
      <c r="T16" s="30">
        <v>1</v>
      </c>
      <c r="U16" s="30">
        <v>0</v>
      </c>
      <c r="V16" s="30">
        <v>1</v>
      </c>
      <c r="W16" s="30">
        <v>1</v>
      </c>
      <c r="X16" s="30">
        <v>1</v>
      </c>
      <c r="Y16" s="30">
        <v>0</v>
      </c>
      <c r="Z16" s="30">
        <v>0</v>
      </c>
      <c r="AA16" s="30">
        <v>0.75</v>
      </c>
      <c r="AB16" s="30">
        <v>0.6</v>
      </c>
      <c r="AC16" s="30">
        <v>1</v>
      </c>
      <c r="AD16" s="30">
        <v>0</v>
      </c>
      <c r="AE16" s="30">
        <v>1</v>
      </c>
      <c r="AF16" s="32"/>
      <c r="AG16" s="32"/>
    </row>
    <row r="17" spans="1:33" x14ac:dyDescent="0.2">
      <c r="A17" s="27">
        <v>3</v>
      </c>
      <c r="B17" s="70" t="s">
        <v>83</v>
      </c>
      <c r="C17" s="29"/>
      <c r="D17" s="23">
        <f t="shared" si="0"/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2"/>
      <c r="AG17" s="32"/>
    </row>
    <row r="18" spans="1:33" x14ac:dyDescent="0.2">
      <c r="A18" s="27">
        <v>4</v>
      </c>
      <c r="B18" s="70" t="s">
        <v>84</v>
      </c>
      <c r="C18" s="29"/>
      <c r="D18" s="23">
        <f t="shared" si="0"/>
        <v>6.4285714285714288</v>
      </c>
      <c r="E18" s="33">
        <v>1</v>
      </c>
      <c r="F18" s="33">
        <v>1</v>
      </c>
      <c r="G18" s="33"/>
      <c r="H18" s="33">
        <v>1</v>
      </c>
      <c r="I18" s="33"/>
      <c r="J18" s="33"/>
      <c r="K18" s="33"/>
      <c r="L18" s="33"/>
      <c r="M18" s="33"/>
      <c r="N18" s="33"/>
      <c r="O18" s="3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2"/>
      <c r="AG18" s="32"/>
    </row>
    <row r="19" spans="1:33" x14ac:dyDescent="0.2">
      <c r="A19" s="27">
        <v>5</v>
      </c>
      <c r="B19" s="70" t="s">
        <v>85</v>
      </c>
      <c r="C19" s="29"/>
      <c r="D19" s="23">
        <f t="shared" si="0"/>
        <v>8.5714285714285712</v>
      </c>
      <c r="E19" s="33">
        <v>1</v>
      </c>
      <c r="F19" s="33">
        <v>1</v>
      </c>
      <c r="G19" s="33">
        <v>1</v>
      </c>
      <c r="H19" s="33">
        <v>1</v>
      </c>
      <c r="I19" s="33"/>
      <c r="J19" s="33"/>
      <c r="K19" s="33"/>
      <c r="L19" s="33"/>
      <c r="M19" s="33"/>
      <c r="N19" s="33"/>
      <c r="O19" s="34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2"/>
      <c r="AG19" s="32"/>
    </row>
    <row r="20" spans="1:33" x14ac:dyDescent="0.2">
      <c r="A20" s="27">
        <v>6</v>
      </c>
      <c r="B20" s="70" t="s">
        <v>86</v>
      </c>
      <c r="C20" s="29"/>
      <c r="D20" s="23">
        <f t="shared" si="0"/>
        <v>10.714285714285714</v>
      </c>
      <c r="E20" s="33">
        <v>1</v>
      </c>
      <c r="F20" s="33">
        <v>1</v>
      </c>
      <c r="G20" s="33">
        <v>1</v>
      </c>
      <c r="H20" s="33">
        <v>1</v>
      </c>
      <c r="I20" s="33">
        <v>1</v>
      </c>
      <c r="J20" s="33"/>
      <c r="K20" s="33"/>
      <c r="L20" s="33"/>
      <c r="M20" s="33"/>
      <c r="N20" s="33"/>
      <c r="O20" s="34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2"/>
      <c r="AG20" s="32"/>
    </row>
    <row r="21" spans="1:33" x14ac:dyDescent="0.2">
      <c r="A21" s="27">
        <v>7</v>
      </c>
      <c r="B21" s="70" t="s">
        <v>87</v>
      </c>
      <c r="C21" s="29"/>
      <c r="D21" s="23">
        <f t="shared" si="0"/>
        <v>10.714285714285714</v>
      </c>
      <c r="E21" s="33">
        <v>1</v>
      </c>
      <c r="F21" s="33">
        <v>1</v>
      </c>
      <c r="G21" s="33">
        <v>1</v>
      </c>
      <c r="H21" s="33">
        <v>1</v>
      </c>
      <c r="I21" s="33">
        <v>1</v>
      </c>
      <c r="J21" s="33"/>
      <c r="K21" s="33"/>
      <c r="L21" s="33"/>
      <c r="M21" s="33"/>
      <c r="N21" s="33"/>
      <c r="O21" s="34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2"/>
      <c r="AG21" s="32"/>
    </row>
    <row r="22" spans="1:33" x14ac:dyDescent="0.2">
      <c r="A22" s="27">
        <v>8</v>
      </c>
      <c r="B22" s="70" t="s">
        <v>88</v>
      </c>
      <c r="C22" s="29"/>
      <c r="D22" s="23">
        <f t="shared" si="0"/>
        <v>6.4285714285714288</v>
      </c>
      <c r="E22" s="33">
        <v>1</v>
      </c>
      <c r="F22" s="33">
        <v>1</v>
      </c>
      <c r="G22" s="33">
        <v>1</v>
      </c>
      <c r="H22" s="33"/>
      <c r="I22" s="33"/>
      <c r="J22" s="33"/>
      <c r="K22" s="33"/>
      <c r="L22" s="33"/>
      <c r="M22" s="33"/>
      <c r="N22" s="33"/>
      <c r="O22" s="34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2"/>
      <c r="AG22" s="32"/>
    </row>
    <row r="23" spans="1:33" x14ac:dyDescent="0.2">
      <c r="A23" s="27">
        <v>9</v>
      </c>
      <c r="B23" s="70" t="s">
        <v>89</v>
      </c>
      <c r="C23" s="29"/>
      <c r="D23" s="23">
        <f t="shared" si="0"/>
        <v>6.4285714285714288</v>
      </c>
      <c r="E23" s="33">
        <v>1</v>
      </c>
      <c r="F23" s="33">
        <v>1</v>
      </c>
      <c r="G23" s="33">
        <v>1</v>
      </c>
      <c r="H23" s="33"/>
      <c r="I23" s="33"/>
      <c r="J23" s="33"/>
      <c r="K23" s="33"/>
      <c r="L23" s="33"/>
      <c r="M23" s="33"/>
      <c r="N23" s="33"/>
      <c r="O23" s="34"/>
      <c r="P23" s="35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2"/>
      <c r="AG23" s="32"/>
    </row>
    <row r="24" spans="1:33" x14ac:dyDescent="0.2">
      <c r="A24" s="27">
        <v>10</v>
      </c>
      <c r="B24" s="70" t="s">
        <v>90</v>
      </c>
      <c r="C24" s="29"/>
      <c r="D24" s="23">
        <f t="shared" si="0"/>
        <v>4.2857142857142856</v>
      </c>
      <c r="E24" s="33">
        <v>1</v>
      </c>
      <c r="F24" s="33">
        <v>1</v>
      </c>
      <c r="G24" s="33"/>
      <c r="H24" s="33"/>
      <c r="I24" s="33"/>
      <c r="J24" s="33"/>
      <c r="K24" s="33"/>
      <c r="L24" s="33"/>
      <c r="M24" s="33"/>
      <c r="N24" s="33"/>
      <c r="O24" s="34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2"/>
      <c r="AG24" s="32"/>
    </row>
    <row r="25" spans="1:33" ht="25.5" x14ac:dyDescent="0.2">
      <c r="A25" s="27">
        <v>11</v>
      </c>
      <c r="B25" s="70" t="s">
        <v>91</v>
      </c>
      <c r="C25" s="29"/>
      <c r="D25" s="23">
        <f t="shared" si="0"/>
        <v>4.2857142857142856</v>
      </c>
      <c r="E25" s="33">
        <v>1</v>
      </c>
      <c r="F25" s="33">
        <v>1</v>
      </c>
      <c r="G25" s="33"/>
      <c r="H25" s="33"/>
      <c r="I25" s="33"/>
      <c r="J25" s="33"/>
      <c r="K25" s="33"/>
      <c r="L25" s="33"/>
      <c r="M25" s="33"/>
      <c r="N25" s="33"/>
      <c r="O25" s="34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2"/>
      <c r="AG25" s="32"/>
    </row>
    <row r="26" spans="1:33" x14ac:dyDescent="0.2">
      <c r="A26" s="27">
        <v>12</v>
      </c>
      <c r="B26" s="70" t="s">
        <v>92</v>
      </c>
      <c r="C26" s="29"/>
      <c r="D26" s="23">
        <f t="shared" si="0"/>
        <v>2.1428571428571428</v>
      </c>
      <c r="E26" s="33"/>
      <c r="F26" s="33"/>
      <c r="G26" s="33">
        <v>1</v>
      </c>
      <c r="H26" s="33"/>
      <c r="I26" s="33"/>
      <c r="J26" s="33"/>
      <c r="K26" s="33"/>
      <c r="L26" s="33"/>
      <c r="M26" s="33"/>
      <c r="N26" s="33"/>
      <c r="O26" s="34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2"/>
      <c r="AG26" s="32"/>
    </row>
    <row r="27" spans="1:33" x14ac:dyDescent="0.2">
      <c r="A27" s="27">
        <v>13</v>
      </c>
      <c r="B27" s="29"/>
      <c r="C27" s="29"/>
      <c r="D27" s="23">
        <f t="shared" si="0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2"/>
      <c r="AG27" s="32"/>
    </row>
    <row r="28" spans="1:33" x14ac:dyDescent="0.2">
      <c r="A28" s="27">
        <v>14</v>
      </c>
      <c r="B28" s="29"/>
      <c r="C28" s="29"/>
      <c r="D28" s="23">
        <f t="shared" si="0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2"/>
      <c r="AG28" s="32"/>
    </row>
    <row r="29" spans="1:33" x14ac:dyDescent="0.2">
      <c r="A29" s="27">
        <v>15</v>
      </c>
      <c r="B29" s="29"/>
      <c r="C29" s="29"/>
      <c r="D29" s="23">
        <f t="shared" si="0"/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2"/>
      <c r="AG29" s="32"/>
    </row>
    <row r="30" spans="1:33" x14ac:dyDescent="0.2">
      <c r="A30" s="27">
        <v>16</v>
      </c>
      <c r="B30" s="29"/>
      <c r="C30" s="29"/>
      <c r="D30" s="23">
        <f t="shared" si="0"/>
        <v>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2"/>
      <c r="AG30" s="32"/>
    </row>
    <row r="31" spans="1:33" x14ac:dyDescent="0.2">
      <c r="A31" s="36">
        <v>17</v>
      </c>
      <c r="B31" s="37"/>
      <c r="C31" s="37"/>
      <c r="D31" s="38">
        <f t="shared" si="0"/>
        <v>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0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41"/>
      <c r="AG31" s="41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Z12"/>
    <mergeCell ref="AA12:AA14"/>
    <mergeCell ref="AB12:AF12"/>
    <mergeCell ref="AG12:AG14"/>
    <mergeCell ref="L13:N13"/>
    <mergeCell ref="O13:Z13"/>
    <mergeCell ref="AB13:AB14"/>
    <mergeCell ref="AD13:AD14"/>
    <mergeCell ref="AE13:AE14"/>
    <mergeCell ref="AF13:AF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6"/>
  <sheetViews>
    <sheetView tabSelected="1" zoomScaleNormal="100" workbookViewId="0">
      <pane xSplit="2" topLeftCell="G1" activePane="topRight" state="frozen"/>
      <selection pane="topRight" activeCell="AB21" sqref="AB21"/>
    </sheetView>
  </sheetViews>
  <sheetFormatPr defaultColWidth="14.42578125" defaultRowHeight="12.75" x14ac:dyDescent="0.2"/>
  <cols>
    <col min="1" max="1" width="5.5703125" customWidth="1"/>
    <col min="2" max="2" width="29.28515625" customWidth="1"/>
    <col min="3" max="3" width="41" customWidth="1"/>
    <col min="4" max="4" width="10.42578125" style="1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5703125" style="1" customWidth="1"/>
    <col min="12" max="12" width="12" customWidth="1"/>
    <col min="13" max="13" width="9.5703125" customWidth="1"/>
    <col min="14" max="15" width="10" customWidth="1"/>
    <col min="16" max="16" width="11.5703125" customWidth="1"/>
    <col min="17" max="17" width="12.42578125" customWidth="1"/>
    <col min="18" max="18" width="10.28515625" customWidth="1"/>
    <col min="19" max="19" width="10.140625" customWidth="1"/>
    <col min="20" max="20" width="7.85546875" customWidth="1"/>
    <col min="21" max="22" width="12" customWidth="1"/>
    <col min="24" max="24" width="8.28515625" customWidth="1"/>
    <col min="25" max="26" width="10" customWidth="1"/>
  </cols>
  <sheetData>
    <row r="4" spans="1:32" x14ac:dyDescent="0.2">
      <c r="C4" s="42" t="s">
        <v>0</v>
      </c>
      <c r="D4" s="43" t="s">
        <v>1</v>
      </c>
      <c r="H4" s="84" t="s">
        <v>2</v>
      </c>
      <c r="I4" s="84"/>
      <c r="J4" s="84"/>
      <c r="K4" s="3" t="s">
        <v>1</v>
      </c>
    </row>
    <row r="5" spans="1:32" x14ac:dyDescent="0.2">
      <c r="C5" s="44" t="s">
        <v>3</v>
      </c>
      <c r="D5" s="45">
        <v>15</v>
      </c>
      <c r="H5" s="85" t="s">
        <v>4</v>
      </c>
      <c r="I5" s="85"/>
      <c r="J5" s="85"/>
      <c r="K5" s="5">
        <v>10</v>
      </c>
    </row>
    <row r="6" spans="1:32" x14ac:dyDescent="0.2">
      <c r="C6" s="44" t="s">
        <v>5</v>
      </c>
      <c r="D6" s="45">
        <v>5</v>
      </c>
      <c r="H6" s="85" t="s">
        <v>6</v>
      </c>
      <c r="I6" s="85"/>
      <c r="J6" s="85"/>
      <c r="K6" s="5">
        <v>15</v>
      </c>
    </row>
    <row r="7" spans="1:32" x14ac:dyDescent="0.2">
      <c r="C7" s="46" t="s">
        <v>7</v>
      </c>
      <c r="D7" s="45">
        <v>20</v>
      </c>
      <c r="H7" s="85" t="s">
        <v>8</v>
      </c>
      <c r="I7" s="85"/>
      <c r="J7" s="85"/>
      <c r="K7" s="5">
        <v>10</v>
      </c>
    </row>
    <row r="8" spans="1:32" x14ac:dyDescent="0.2">
      <c r="C8" s="47" t="s">
        <v>9</v>
      </c>
      <c r="D8" s="48">
        <v>20</v>
      </c>
      <c r="G8" s="49"/>
      <c r="H8" s="86" t="s">
        <v>10</v>
      </c>
      <c r="I8" s="86"/>
      <c r="J8" s="86"/>
      <c r="K8" s="8">
        <v>5</v>
      </c>
    </row>
    <row r="12" spans="1:32" ht="14.45" customHeight="1" x14ac:dyDescent="0.2">
      <c r="A12" s="79" t="s">
        <v>11</v>
      </c>
      <c r="B12" s="80" t="s">
        <v>12</v>
      </c>
      <c r="C12" s="81" t="s">
        <v>13</v>
      </c>
      <c r="D12" s="82" t="s">
        <v>14</v>
      </c>
      <c r="E12" s="88" t="s">
        <v>15</v>
      </c>
      <c r="F12" s="88"/>
      <c r="G12" s="88"/>
      <c r="H12" s="88"/>
      <c r="I12" s="88"/>
      <c r="J12" s="88"/>
      <c r="K12" s="88"/>
      <c r="L12" s="82" t="s">
        <v>0</v>
      </c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73" t="s">
        <v>16</v>
      </c>
      <c r="Y12" s="87" t="s">
        <v>2</v>
      </c>
      <c r="Z12" s="87"/>
      <c r="AA12" s="87"/>
      <c r="AB12" s="87"/>
      <c r="AC12" s="87"/>
      <c r="AD12" s="75" t="s">
        <v>17</v>
      </c>
      <c r="AE12" s="11"/>
      <c r="AF12" s="11"/>
    </row>
    <row r="13" spans="1:32" ht="70.900000000000006" customHeight="1" x14ac:dyDescent="0.2">
      <c r="A13" s="79"/>
      <c r="B13" s="80"/>
      <c r="C13" s="80"/>
      <c r="D13" s="82"/>
      <c r="E13" s="10" t="s">
        <v>46</v>
      </c>
      <c r="F13" s="12" t="s">
        <v>19</v>
      </c>
      <c r="G13" s="12" t="s">
        <v>47</v>
      </c>
      <c r="H13" s="12" t="s">
        <v>48</v>
      </c>
      <c r="I13" s="12" t="s">
        <v>49</v>
      </c>
      <c r="J13" s="12" t="s">
        <v>50</v>
      </c>
      <c r="K13" s="14" t="s">
        <v>24</v>
      </c>
      <c r="L13" s="76" t="s">
        <v>25</v>
      </c>
      <c r="M13" s="76"/>
      <c r="N13" s="76"/>
      <c r="O13" s="76" t="s">
        <v>26</v>
      </c>
      <c r="P13" s="76"/>
      <c r="Q13" s="76"/>
      <c r="R13" s="76"/>
      <c r="S13" s="76"/>
      <c r="T13" s="76"/>
      <c r="U13" s="76"/>
      <c r="V13" s="76"/>
      <c r="W13" s="76"/>
      <c r="X13" s="73"/>
      <c r="Y13" s="75" t="s">
        <v>4</v>
      </c>
      <c r="Z13" s="15" t="s">
        <v>8</v>
      </c>
      <c r="AA13" s="77" t="s">
        <v>27</v>
      </c>
      <c r="AB13" s="77" t="s">
        <v>28</v>
      </c>
      <c r="AC13" s="78" t="s">
        <v>29</v>
      </c>
      <c r="AD13" s="75"/>
      <c r="AE13" s="11"/>
      <c r="AF13" s="11"/>
    </row>
    <row r="14" spans="1:32" ht="46.15" customHeight="1" x14ac:dyDescent="0.2">
      <c r="A14" s="79"/>
      <c r="B14" s="80"/>
      <c r="C14" s="80"/>
      <c r="D14" s="82"/>
      <c r="E14" s="69">
        <v>45271</v>
      </c>
      <c r="F14" s="69">
        <v>45274</v>
      </c>
      <c r="G14" s="69">
        <v>45278</v>
      </c>
      <c r="H14" s="69">
        <v>45281</v>
      </c>
      <c r="I14" s="69">
        <v>45285</v>
      </c>
      <c r="J14" s="69">
        <v>45288</v>
      </c>
      <c r="K14" s="69">
        <v>45289</v>
      </c>
      <c r="L14" s="12" t="s">
        <v>31</v>
      </c>
      <c r="M14" s="12" t="s">
        <v>5</v>
      </c>
      <c r="N14" s="12" t="s">
        <v>7</v>
      </c>
      <c r="O14" s="12" t="s">
        <v>32</v>
      </c>
      <c r="P14" s="12" t="s">
        <v>51</v>
      </c>
      <c r="Q14" s="12" t="s">
        <v>52</v>
      </c>
      <c r="R14" s="13" t="s">
        <v>53</v>
      </c>
      <c r="S14" s="12" t="s">
        <v>54</v>
      </c>
      <c r="T14" s="12" t="s">
        <v>55</v>
      </c>
      <c r="U14" s="12" t="s">
        <v>56</v>
      </c>
      <c r="V14" s="12" t="s">
        <v>57</v>
      </c>
      <c r="W14" s="13" t="s">
        <v>58</v>
      </c>
      <c r="X14" s="73"/>
      <c r="Y14" s="73"/>
      <c r="Z14" s="19" t="s">
        <v>30</v>
      </c>
      <c r="AA14" s="77"/>
      <c r="AB14" s="77"/>
      <c r="AC14" s="78"/>
      <c r="AD14" s="75"/>
      <c r="AE14" s="11"/>
      <c r="AF14" s="11"/>
    </row>
    <row r="15" spans="1:32" x14ac:dyDescent="0.2">
      <c r="A15" s="50">
        <v>1</v>
      </c>
      <c r="B15" s="70" t="s">
        <v>81</v>
      </c>
      <c r="C15" s="22"/>
      <c r="D15" s="51">
        <f t="shared" ref="D15:D31" si="0">($K$6*SUM(E15:K15)/7+($D$5*L15+$D$6*M15+$D$7*N15+$D$8*SUM(O15:W15)*X15/9)+$K$5*Y15+$K$7*Z15+$K$8*AA15)*(1-AB15)*(1-AD15)</f>
        <v>0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1</v>
      </c>
      <c r="AA15" s="25">
        <v>1</v>
      </c>
      <c r="AB15" s="25">
        <v>1</v>
      </c>
      <c r="AC15" s="52"/>
      <c r="AD15" s="26"/>
    </row>
    <row r="16" spans="1:32" ht="25.5" x14ac:dyDescent="0.2">
      <c r="A16" s="53">
        <v>2</v>
      </c>
      <c r="B16" s="70" t="s">
        <v>82</v>
      </c>
      <c r="C16" s="29"/>
      <c r="D16" s="51">
        <f t="shared" si="0"/>
        <v>0</v>
      </c>
      <c r="E16" s="31">
        <v>1</v>
      </c>
      <c r="F16" s="31">
        <v>1</v>
      </c>
      <c r="G16" s="31">
        <v>1</v>
      </c>
      <c r="H16" s="31">
        <v>1</v>
      </c>
      <c r="I16" s="31">
        <v>1</v>
      </c>
      <c r="J16" s="31">
        <v>1</v>
      </c>
      <c r="K16" s="31">
        <v>0.8</v>
      </c>
      <c r="L16" s="31">
        <v>1</v>
      </c>
      <c r="M16" s="31">
        <v>1</v>
      </c>
      <c r="N16" s="31">
        <v>0.7</v>
      </c>
      <c r="O16" s="31">
        <v>1</v>
      </c>
      <c r="P16" s="31">
        <v>1</v>
      </c>
      <c r="Q16" s="31">
        <v>1</v>
      </c>
      <c r="R16" s="31">
        <v>0.5</v>
      </c>
      <c r="S16" s="31">
        <v>1</v>
      </c>
      <c r="T16" s="31">
        <v>1</v>
      </c>
      <c r="U16" s="31">
        <v>1</v>
      </c>
      <c r="V16" s="31">
        <v>0</v>
      </c>
      <c r="W16" s="31">
        <v>1</v>
      </c>
      <c r="X16" s="31">
        <v>0.8</v>
      </c>
      <c r="Y16" s="31">
        <v>0.6</v>
      </c>
      <c r="Z16" s="31">
        <v>1</v>
      </c>
      <c r="AA16" s="31">
        <v>0</v>
      </c>
      <c r="AB16" s="31">
        <v>1</v>
      </c>
      <c r="AC16" s="54"/>
      <c r="AD16" s="32"/>
    </row>
    <row r="17" spans="1:30" x14ac:dyDescent="0.2">
      <c r="A17" s="53">
        <v>3</v>
      </c>
      <c r="B17" s="70" t="s">
        <v>83</v>
      </c>
      <c r="C17" s="29"/>
      <c r="D17" s="5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54"/>
      <c r="AD17" s="32"/>
    </row>
    <row r="18" spans="1:30" x14ac:dyDescent="0.2">
      <c r="A18" s="53">
        <v>4</v>
      </c>
      <c r="B18" s="70" t="s">
        <v>84</v>
      </c>
      <c r="C18" s="29"/>
      <c r="D18" s="51">
        <f t="shared" si="0"/>
        <v>0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54"/>
      <c r="AD18" s="32"/>
    </row>
    <row r="19" spans="1:30" x14ac:dyDescent="0.2">
      <c r="A19" s="53">
        <v>5</v>
      </c>
      <c r="B19" s="70" t="s">
        <v>85</v>
      </c>
      <c r="C19" s="29"/>
      <c r="D19" s="51">
        <f t="shared" si="0"/>
        <v>0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54"/>
      <c r="AD19" s="32"/>
    </row>
    <row r="20" spans="1:30" x14ac:dyDescent="0.2">
      <c r="A20" s="53">
        <v>6</v>
      </c>
      <c r="B20" s="70" t="s">
        <v>86</v>
      </c>
      <c r="C20" s="29"/>
      <c r="D20" s="51">
        <f t="shared" si="0"/>
        <v>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54"/>
      <c r="AD20" s="32"/>
    </row>
    <row r="21" spans="1:30" x14ac:dyDescent="0.2">
      <c r="A21" s="53">
        <v>7</v>
      </c>
      <c r="B21" s="70" t="s">
        <v>87</v>
      </c>
      <c r="C21" s="29"/>
      <c r="D21" s="51">
        <f t="shared" si="0"/>
        <v>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54"/>
      <c r="AD21" s="32"/>
    </row>
    <row r="22" spans="1:30" x14ac:dyDescent="0.2">
      <c r="A22" s="53">
        <v>8</v>
      </c>
      <c r="B22" s="70" t="s">
        <v>88</v>
      </c>
      <c r="C22" s="29"/>
      <c r="D22" s="51">
        <f t="shared" si="0"/>
        <v>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54"/>
      <c r="AD22" s="32"/>
    </row>
    <row r="23" spans="1:30" x14ac:dyDescent="0.2">
      <c r="A23" s="53">
        <v>9</v>
      </c>
      <c r="B23" s="70" t="s">
        <v>89</v>
      </c>
      <c r="C23" s="29"/>
      <c r="D23" s="51">
        <f t="shared" si="0"/>
        <v>0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54"/>
      <c r="AD23" s="32"/>
    </row>
    <row r="24" spans="1:30" x14ac:dyDescent="0.2">
      <c r="A24" s="53">
        <v>10</v>
      </c>
      <c r="B24" s="70" t="s">
        <v>90</v>
      </c>
      <c r="C24" s="29"/>
      <c r="D24" s="51">
        <f t="shared" si="0"/>
        <v>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54"/>
      <c r="AD24" s="32"/>
    </row>
    <row r="25" spans="1:30" ht="25.5" x14ac:dyDescent="0.2">
      <c r="A25" s="53">
        <v>11</v>
      </c>
      <c r="B25" s="70" t="s">
        <v>91</v>
      </c>
      <c r="C25" s="29"/>
      <c r="D25" s="51">
        <f t="shared" si="0"/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54"/>
      <c r="AD25" s="32"/>
    </row>
    <row r="26" spans="1:30" x14ac:dyDescent="0.2">
      <c r="A26" s="53">
        <v>12</v>
      </c>
      <c r="B26" s="70" t="s">
        <v>92</v>
      </c>
      <c r="C26" s="29"/>
      <c r="D26" s="51">
        <f t="shared" si="0"/>
        <v>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54"/>
      <c r="AD26" s="32"/>
    </row>
    <row r="27" spans="1:30" x14ac:dyDescent="0.2">
      <c r="A27" s="53">
        <v>13</v>
      </c>
      <c r="B27" s="29"/>
      <c r="C27" s="29"/>
      <c r="D27" s="51">
        <f t="shared" si="0"/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54"/>
      <c r="AD27" s="32"/>
    </row>
    <row r="28" spans="1:30" x14ac:dyDescent="0.2">
      <c r="A28" s="53">
        <v>14</v>
      </c>
      <c r="B28" s="29"/>
      <c r="C28" s="29"/>
      <c r="D28" s="51">
        <f t="shared" si="0"/>
        <v>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54"/>
      <c r="AD28" s="32"/>
    </row>
    <row r="29" spans="1:30" x14ac:dyDescent="0.2">
      <c r="A29" s="53">
        <v>15</v>
      </c>
      <c r="B29" s="29"/>
      <c r="C29" s="29"/>
      <c r="D29" s="51">
        <f t="shared" si="0"/>
        <v>0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54"/>
      <c r="AD29" s="32"/>
    </row>
    <row r="30" spans="1:30" x14ac:dyDescent="0.2">
      <c r="A30" s="53">
        <v>16</v>
      </c>
      <c r="B30" s="29"/>
      <c r="C30" s="29"/>
      <c r="D30" s="51">
        <f t="shared" si="0"/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54"/>
      <c r="AD30" s="32"/>
    </row>
    <row r="31" spans="1:30" x14ac:dyDescent="0.2">
      <c r="A31" s="55">
        <v>17</v>
      </c>
      <c r="B31" s="37"/>
      <c r="C31" s="37"/>
      <c r="D31" s="56">
        <f t="shared" si="0"/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57"/>
      <c r="AD31" s="41"/>
    </row>
    <row r="35" spans="2:2" x14ac:dyDescent="0.2">
      <c r="B35" s="58"/>
    </row>
    <row r="36" spans="2:2" x14ac:dyDescent="0.2">
      <c r="B36" s="59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1"/>
  <sheetViews>
    <sheetView zoomScaleNormal="100" workbookViewId="0">
      <pane xSplit="2" topLeftCell="C1" activePane="topRight" state="frozen"/>
      <selection pane="topRight" activeCell="D26" sqref="D26"/>
    </sheetView>
  </sheetViews>
  <sheetFormatPr defaultColWidth="14.42578125" defaultRowHeight="12.75" x14ac:dyDescent="0.2"/>
  <cols>
    <col min="1" max="1" width="5.5703125" customWidth="1"/>
    <col min="2" max="2" width="29.28515625" customWidth="1"/>
    <col min="3" max="3" width="40.5703125" customWidth="1"/>
    <col min="4" max="4" width="10.42578125" style="1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42578125" style="1" customWidth="1"/>
    <col min="12" max="12" width="12" customWidth="1"/>
    <col min="13" max="13" width="9.5703125" customWidth="1"/>
    <col min="14" max="14" width="10.7109375" customWidth="1"/>
    <col min="15" max="15" width="10" customWidth="1"/>
    <col min="16" max="17" width="10.28515625" customWidth="1"/>
    <col min="18" max="18" width="8.85546875" customWidth="1"/>
    <col min="19" max="19" width="13.85546875" customWidth="1"/>
    <col min="20" max="20" width="13.7109375" customWidth="1"/>
    <col min="21" max="21" width="15.28515625" customWidth="1"/>
    <col min="23" max="23" width="9.7109375" customWidth="1"/>
    <col min="24" max="24" width="8.28515625" customWidth="1"/>
    <col min="25" max="25" width="9.28515625" customWidth="1"/>
    <col min="26" max="26" width="8.7109375" customWidth="1"/>
    <col min="27" max="28" width="9.5703125" customWidth="1"/>
  </cols>
  <sheetData>
    <row r="4" spans="1:32" x14ac:dyDescent="0.2">
      <c r="C4" s="2" t="s">
        <v>0</v>
      </c>
      <c r="D4" s="3" t="s">
        <v>1</v>
      </c>
      <c r="H4" s="84" t="s">
        <v>2</v>
      </c>
      <c r="I4" s="84"/>
      <c r="J4" s="84"/>
      <c r="K4" s="60" t="s">
        <v>1</v>
      </c>
    </row>
    <row r="5" spans="1:32" x14ac:dyDescent="0.2">
      <c r="C5" s="4" t="s">
        <v>3</v>
      </c>
      <c r="D5" s="5">
        <v>15</v>
      </c>
      <c r="H5" s="85" t="s">
        <v>4</v>
      </c>
      <c r="I5" s="85"/>
      <c r="J5" s="85"/>
      <c r="K5" s="61">
        <v>10</v>
      </c>
    </row>
    <row r="6" spans="1:32" x14ac:dyDescent="0.2">
      <c r="C6" s="4" t="s">
        <v>5</v>
      </c>
      <c r="D6" s="5">
        <v>5</v>
      </c>
      <c r="H6" s="85" t="s">
        <v>6</v>
      </c>
      <c r="I6" s="85"/>
      <c r="J6" s="85"/>
      <c r="K6" s="61">
        <v>15</v>
      </c>
    </row>
    <row r="7" spans="1:32" x14ac:dyDescent="0.2">
      <c r="C7" s="6" t="s">
        <v>7</v>
      </c>
      <c r="D7" s="5">
        <v>20</v>
      </c>
      <c r="H7" s="85" t="s">
        <v>8</v>
      </c>
      <c r="I7" s="85"/>
      <c r="J7" s="85"/>
      <c r="K7" s="61">
        <v>10</v>
      </c>
    </row>
    <row r="8" spans="1:32" x14ac:dyDescent="0.2">
      <c r="C8" s="7" t="s">
        <v>9</v>
      </c>
      <c r="D8" s="8">
        <v>20</v>
      </c>
      <c r="G8" s="49"/>
      <c r="H8" s="86" t="s">
        <v>10</v>
      </c>
      <c r="I8" s="86"/>
      <c r="J8" s="86"/>
      <c r="K8" s="62">
        <v>5</v>
      </c>
    </row>
    <row r="12" spans="1:32" ht="14.45" customHeight="1" x14ac:dyDescent="0.2">
      <c r="A12" s="79" t="s">
        <v>11</v>
      </c>
      <c r="B12" s="80" t="s">
        <v>12</v>
      </c>
      <c r="C12" s="81" t="s">
        <v>13</v>
      </c>
      <c r="D12" s="82" t="s">
        <v>14</v>
      </c>
      <c r="E12" s="88" t="s">
        <v>15</v>
      </c>
      <c r="F12" s="88"/>
      <c r="G12" s="88"/>
      <c r="H12" s="88"/>
      <c r="I12" s="88"/>
      <c r="J12" s="88"/>
      <c r="K12" s="88"/>
      <c r="L12" s="82" t="s">
        <v>0</v>
      </c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73" t="s">
        <v>16</v>
      </c>
      <c r="Y12" s="87" t="s">
        <v>2</v>
      </c>
      <c r="Z12" s="87"/>
      <c r="AA12" s="87"/>
      <c r="AB12" s="87"/>
      <c r="AC12" s="87"/>
      <c r="AD12" s="75" t="s">
        <v>17</v>
      </c>
      <c r="AE12" s="11"/>
      <c r="AF12" s="11"/>
    </row>
    <row r="13" spans="1:32" ht="70.150000000000006" customHeight="1" x14ac:dyDescent="0.2">
      <c r="A13" s="79"/>
      <c r="B13" s="80"/>
      <c r="C13" s="80"/>
      <c r="D13" s="82"/>
      <c r="E13" s="10" t="s">
        <v>46</v>
      </c>
      <c r="F13" s="12" t="s">
        <v>19</v>
      </c>
      <c r="G13" s="12" t="s">
        <v>47</v>
      </c>
      <c r="H13" s="12" t="s">
        <v>48</v>
      </c>
      <c r="I13" s="12" t="s">
        <v>49</v>
      </c>
      <c r="J13" s="12" t="s">
        <v>50</v>
      </c>
      <c r="K13" s="14" t="s">
        <v>24</v>
      </c>
      <c r="L13" s="76" t="s">
        <v>25</v>
      </c>
      <c r="M13" s="76"/>
      <c r="N13" s="76"/>
      <c r="O13" s="76" t="s">
        <v>59</v>
      </c>
      <c r="P13" s="76"/>
      <c r="Q13" s="76"/>
      <c r="R13" s="76"/>
      <c r="S13" s="76"/>
      <c r="T13" s="76"/>
      <c r="U13" s="76"/>
      <c r="V13" s="76"/>
      <c r="W13" s="76"/>
      <c r="X13" s="73"/>
      <c r="Y13" s="75" t="s">
        <v>4</v>
      </c>
      <c r="Z13" s="15" t="s">
        <v>8</v>
      </c>
      <c r="AA13" s="77" t="s">
        <v>27</v>
      </c>
      <c r="AB13" s="77" t="s">
        <v>28</v>
      </c>
      <c r="AC13" s="78" t="s">
        <v>29</v>
      </c>
      <c r="AD13" s="75"/>
      <c r="AE13" s="11"/>
      <c r="AF13" s="11"/>
    </row>
    <row r="14" spans="1:32" ht="45" customHeight="1" x14ac:dyDescent="0.2">
      <c r="A14" s="79"/>
      <c r="B14" s="80"/>
      <c r="C14" s="80"/>
      <c r="D14" s="82"/>
      <c r="E14" s="16" t="s">
        <v>30</v>
      </c>
      <c r="F14" s="17" t="s">
        <v>30</v>
      </c>
      <c r="G14" s="17" t="s">
        <v>30</v>
      </c>
      <c r="H14" s="17" t="s">
        <v>30</v>
      </c>
      <c r="I14" s="17" t="s">
        <v>30</v>
      </c>
      <c r="J14" s="17" t="s">
        <v>30</v>
      </c>
      <c r="K14" s="18" t="s">
        <v>30</v>
      </c>
      <c r="L14" s="12" t="s">
        <v>31</v>
      </c>
      <c r="M14" s="12" t="s">
        <v>5</v>
      </c>
      <c r="N14" s="12" t="s">
        <v>7</v>
      </c>
      <c r="O14" s="12" t="s">
        <v>32</v>
      </c>
      <c r="P14" s="12" t="s">
        <v>60</v>
      </c>
      <c r="Q14" s="13" t="s">
        <v>61</v>
      </c>
      <c r="R14" s="13" t="s">
        <v>62</v>
      </c>
      <c r="S14" s="12" t="s">
        <v>63</v>
      </c>
      <c r="T14" s="13" t="s">
        <v>64</v>
      </c>
      <c r="U14" s="13" t="s">
        <v>65</v>
      </c>
      <c r="V14" s="13" t="s">
        <v>58</v>
      </c>
      <c r="W14" s="13" t="s">
        <v>66</v>
      </c>
      <c r="X14" s="73"/>
      <c r="Y14" s="73"/>
      <c r="Z14" s="19" t="s">
        <v>30</v>
      </c>
      <c r="AA14" s="77"/>
      <c r="AB14" s="77"/>
      <c r="AC14" s="78"/>
      <c r="AD14" s="75"/>
      <c r="AE14" s="11"/>
      <c r="AF14" s="11"/>
    </row>
    <row r="15" spans="1:32" x14ac:dyDescent="0.2">
      <c r="A15" s="50">
        <v>1</v>
      </c>
      <c r="B15" s="21" t="s">
        <v>44</v>
      </c>
      <c r="C15" s="22"/>
      <c r="D15" s="51">
        <f t="shared" ref="D15:D31" si="0">($K$6*SUM(E15:K15)/7+($D$5*L15+$D$6*M15+$D$7*N15+$D$8*SUM(O15:W15)*X15/9)+$K$5*Y15+$K$7*Z15+$K$8*AA15)*(1-AB15)*(1-AD15)</f>
        <v>100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1</v>
      </c>
      <c r="AA15" s="25">
        <v>1</v>
      </c>
      <c r="AB15" s="25">
        <v>0</v>
      </c>
      <c r="AC15" s="52"/>
      <c r="AD15" s="26"/>
    </row>
    <row r="16" spans="1:32" x14ac:dyDescent="0.2">
      <c r="A16" s="53">
        <v>2</v>
      </c>
      <c r="B16" s="28" t="s">
        <v>45</v>
      </c>
      <c r="C16" s="29"/>
      <c r="D16" s="51">
        <f t="shared" si="0"/>
        <v>0</v>
      </c>
      <c r="E16" s="31">
        <v>1</v>
      </c>
      <c r="F16" s="31">
        <v>1</v>
      </c>
      <c r="G16" s="31">
        <v>0.5</v>
      </c>
      <c r="H16" s="31">
        <v>0.5</v>
      </c>
      <c r="I16" s="31">
        <v>1</v>
      </c>
      <c r="J16" s="31">
        <v>1</v>
      </c>
      <c r="K16" s="31">
        <v>1</v>
      </c>
      <c r="L16" s="31">
        <v>0.6</v>
      </c>
      <c r="M16" s="31">
        <v>0.8</v>
      </c>
      <c r="N16" s="31">
        <v>0.6</v>
      </c>
      <c r="O16" s="31">
        <v>1</v>
      </c>
      <c r="P16" s="31">
        <v>1</v>
      </c>
      <c r="Q16" s="31">
        <v>1</v>
      </c>
      <c r="R16" s="31">
        <v>0</v>
      </c>
      <c r="S16" s="31">
        <v>0</v>
      </c>
      <c r="T16" s="31">
        <v>1</v>
      </c>
      <c r="U16" s="31">
        <v>0</v>
      </c>
      <c r="V16" s="31">
        <v>0</v>
      </c>
      <c r="W16" s="31">
        <v>0</v>
      </c>
      <c r="X16" s="31">
        <v>0.75</v>
      </c>
      <c r="Y16" s="31">
        <v>0.6</v>
      </c>
      <c r="Z16" s="31">
        <v>1</v>
      </c>
      <c r="AA16" s="31">
        <v>0</v>
      </c>
      <c r="AB16" s="31">
        <v>1</v>
      </c>
      <c r="AC16" s="54"/>
      <c r="AD16" s="32"/>
    </row>
    <row r="17" spans="1:30" x14ac:dyDescent="0.2">
      <c r="A17" s="53">
        <v>3</v>
      </c>
      <c r="B17" s="28"/>
      <c r="C17" s="29"/>
      <c r="D17" s="51">
        <f t="shared" si="0"/>
        <v>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4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54"/>
      <c r="AD17" s="32"/>
    </row>
    <row r="18" spans="1:30" x14ac:dyDescent="0.2">
      <c r="A18" s="53">
        <v>4</v>
      </c>
      <c r="B18" s="28"/>
      <c r="C18" s="29"/>
      <c r="D18" s="51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4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54"/>
      <c r="AD18" s="32"/>
    </row>
    <row r="19" spans="1:30" x14ac:dyDescent="0.2">
      <c r="A19" s="53">
        <v>5</v>
      </c>
      <c r="B19" s="28"/>
      <c r="C19" s="29"/>
      <c r="D19" s="51">
        <f t="shared" si="0"/>
        <v>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4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54"/>
      <c r="AD19" s="32"/>
    </row>
    <row r="20" spans="1:30" x14ac:dyDescent="0.2">
      <c r="A20" s="53">
        <v>6</v>
      </c>
      <c r="B20" s="28"/>
      <c r="C20" s="29"/>
      <c r="D20" s="51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4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54"/>
      <c r="AD20" s="32"/>
    </row>
    <row r="21" spans="1:30" x14ac:dyDescent="0.2">
      <c r="A21" s="53">
        <v>7</v>
      </c>
      <c r="B21" s="28"/>
      <c r="C21" s="29"/>
      <c r="D21" s="51">
        <f t="shared" si="0"/>
        <v>0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4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54"/>
      <c r="AD21" s="32"/>
    </row>
    <row r="22" spans="1:30" x14ac:dyDescent="0.2">
      <c r="A22" s="53">
        <v>8</v>
      </c>
      <c r="B22" s="28"/>
      <c r="C22" s="29"/>
      <c r="D22" s="51">
        <f t="shared" si="0"/>
        <v>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4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54"/>
      <c r="AD22" s="32"/>
    </row>
    <row r="23" spans="1:30" x14ac:dyDescent="0.2">
      <c r="A23" s="53">
        <v>9</v>
      </c>
      <c r="B23" s="28"/>
      <c r="C23" s="29"/>
      <c r="D23" s="51">
        <f t="shared" si="0"/>
        <v>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4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54"/>
      <c r="AD23" s="32"/>
    </row>
    <row r="24" spans="1:30" x14ac:dyDescent="0.2">
      <c r="A24" s="53">
        <v>10</v>
      </c>
      <c r="B24" s="29"/>
      <c r="C24" s="29"/>
      <c r="D24" s="51">
        <f t="shared" si="0"/>
        <v>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54"/>
      <c r="AD24" s="32"/>
    </row>
    <row r="25" spans="1:30" x14ac:dyDescent="0.2">
      <c r="A25" s="53">
        <v>11</v>
      </c>
      <c r="B25" s="29"/>
      <c r="C25" s="29"/>
      <c r="D25" s="51">
        <f t="shared" si="0"/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54"/>
      <c r="AD25" s="32"/>
    </row>
    <row r="26" spans="1:30" x14ac:dyDescent="0.2">
      <c r="A26" s="53">
        <v>12</v>
      </c>
      <c r="B26" s="29"/>
      <c r="C26" s="29"/>
      <c r="D26" s="51">
        <f t="shared" si="0"/>
        <v>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63"/>
      <c r="S26" s="63"/>
      <c r="T26" s="63"/>
      <c r="U26" s="63"/>
      <c r="V26" s="63"/>
      <c r="W26" s="63"/>
      <c r="X26" s="34"/>
      <c r="Y26" s="34"/>
      <c r="Z26" s="34"/>
      <c r="AA26" s="34"/>
      <c r="AB26" s="34"/>
      <c r="AC26" s="54"/>
      <c r="AD26" s="32"/>
    </row>
    <row r="27" spans="1:30" x14ac:dyDescent="0.2">
      <c r="A27" s="53">
        <v>13</v>
      </c>
      <c r="B27" s="29"/>
      <c r="C27" s="29"/>
      <c r="D27" s="51">
        <f t="shared" si="0"/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54"/>
      <c r="AD27" s="32"/>
    </row>
    <row r="28" spans="1:30" x14ac:dyDescent="0.2">
      <c r="A28" s="53">
        <v>14</v>
      </c>
      <c r="B28" s="29"/>
      <c r="C28" s="29"/>
      <c r="D28" s="51">
        <f t="shared" si="0"/>
        <v>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54"/>
      <c r="AD28" s="32"/>
    </row>
    <row r="29" spans="1:30" x14ac:dyDescent="0.2">
      <c r="A29" s="53">
        <v>15</v>
      </c>
      <c r="B29" s="29"/>
      <c r="C29" s="29"/>
      <c r="D29" s="51">
        <f t="shared" si="0"/>
        <v>0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54"/>
      <c r="AD29" s="32"/>
    </row>
    <row r="30" spans="1:30" x14ac:dyDescent="0.2">
      <c r="A30" s="53">
        <v>16</v>
      </c>
      <c r="B30" s="29"/>
      <c r="C30" s="29"/>
      <c r="D30" s="51">
        <f t="shared" si="0"/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54"/>
      <c r="AD30" s="32"/>
    </row>
    <row r="31" spans="1:30" x14ac:dyDescent="0.2">
      <c r="A31" s="55">
        <v>17</v>
      </c>
      <c r="B31" s="37"/>
      <c r="C31" s="37"/>
      <c r="D31" s="56">
        <f t="shared" si="0"/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57"/>
      <c r="AD31" s="41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31"/>
  <sheetViews>
    <sheetView zoomScaleNormal="100" workbookViewId="0">
      <pane xSplit="2" topLeftCell="D1" activePane="topRight" state="frozen"/>
      <selection pane="topRight" activeCell="I36" sqref="I36"/>
    </sheetView>
  </sheetViews>
  <sheetFormatPr defaultColWidth="14.42578125" defaultRowHeight="12.75" x14ac:dyDescent="0.2"/>
  <cols>
    <col min="1" max="1" width="5.5703125" customWidth="1"/>
    <col min="2" max="2" width="29.28515625" customWidth="1"/>
    <col min="3" max="3" width="40.7109375" customWidth="1"/>
    <col min="4" max="4" width="10.7109375" style="1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28515625" style="1" customWidth="1"/>
    <col min="12" max="12" width="12" customWidth="1"/>
    <col min="13" max="13" width="9.5703125" customWidth="1"/>
    <col min="14" max="14" width="10.7109375" customWidth="1"/>
    <col min="15" max="15" width="10" customWidth="1"/>
    <col min="16" max="16" width="8.85546875" customWidth="1"/>
    <col min="17" max="17" width="12.7109375" customWidth="1"/>
    <col min="18" max="18" width="19.85546875" customWidth="1"/>
    <col min="19" max="19" width="12.7109375" customWidth="1"/>
    <col min="20" max="20" width="12.5703125" customWidth="1"/>
    <col min="21" max="21" width="9.7109375" customWidth="1"/>
    <col min="22" max="22" width="8.28515625" customWidth="1"/>
    <col min="23" max="23" width="9.28515625" customWidth="1"/>
    <col min="24" max="24" width="8.7109375" customWidth="1"/>
    <col min="25" max="26" width="9.5703125" customWidth="1"/>
    <col min="27" max="27" width="33.28515625" customWidth="1"/>
  </cols>
  <sheetData>
    <row r="4" spans="1:30" x14ac:dyDescent="0.2">
      <c r="B4" s="64"/>
      <c r="C4" s="2" t="s">
        <v>0</v>
      </c>
      <c r="D4" s="3" t="s">
        <v>1</v>
      </c>
      <c r="H4" s="84" t="s">
        <v>2</v>
      </c>
      <c r="I4" s="84"/>
      <c r="J4" s="84"/>
      <c r="K4" s="3" t="s">
        <v>1</v>
      </c>
    </row>
    <row r="5" spans="1:30" x14ac:dyDescent="0.2">
      <c r="B5" s="65"/>
      <c r="C5" s="4" t="s">
        <v>3</v>
      </c>
      <c r="D5" s="5">
        <v>15</v>
      </c>
      <c r="H5" s="85" t="s">
        <v>4</v>
      </c>
      <c r="I5" s="85"/>
      <c r="J5" s="85"/>
      <c r="K5" s="5">
        <v>10</v>
      </c>
    </row>
    <row r="6" spans="1:30" x14ac:dyDescent="0.2">
      <c r="B6" s="65"/>
      <c r="C6" s="4" t="s">
        <v>5</v>
      </c>
      <c r="D6" s="5">
        <v>5</v>
      </c>
      <c r="H6" s="85" t="s">
        <v>6</v>
      </c>
      <c r="I6" s="85"/>
      <c r="J6" s="85"/>
      <c r="K6" s="5">
        <v>15</v>
      </c>
    </row>
    <row r="7" spans="1:30" x14ac:dyDescent="0.2">
      <c r="B7" s="58"/>
      <c r="C7" s="6" t="s">
        <v>7</v>
      </c>
      <c r="D7" s="5">
        <v>20</v>
      </c>
      <c r="H7" s="85" t="s">
        <v>8</v>
      </c>
      <c r="I7" s="85"/>
      <c r="J7" s="85"/>
      <c r="K7" s="5">
        <v>10</v>
      </c>
    </row>
    <row r="8" spans="1:30" x14ac:dyDescent="0.2">
      <c r="B8" s="65"/>
      <c r="C8" s="7" t="s">
        <v>9</v>
      </c>
      <c r="D8" s="8">
        <v>20</v>
      </c>
      <c r="G8" s="49"/>
      <c r="H8" s="86" t="s">
        <v>10</v>
      </c>
      <c r="I8" s="86"/>
      <c r="J8" s="86"/>
      <c r="K8" s="8">
        <v>5</v>
      </c>
    </row>
    <row r="12" spans="1:30" ht="14.45" customHeight="1" x14ac:dyDescent="0.2">
      <c r="A12" s="79" t="s">
        <v>11</v>
      </c>
      <c r="B12" s="89" t="s">
        <v>12</v>
      </c>
      <c r="C12" s="90" t="s">
        <v>13</v>
      </c>
      <c r="D12" s="82" t="s">
        <v>14</v>
      </c>
      <c r="E12" s="83" t="s">
        <v>15</v>
      </c>
      <c r="F12" s="83"/>
      <c r="G12" s="83"/>
      <c r="H12" s="83"/>
      <c r="I12" s="83"/>
      <c r="J12" s="83"/>
      <c r="K12" s="83"/>
      <c r="L12" s="72" t="s">
        <v>0</v>
      </c>
      <c r="M12" s="72"/>
      <c r="N12" s="72"/>
      <c r="O12" s="72"/>
      <c r="P12" s="72"/>
      <c r="Q12" s="72"/>
      <c r="R12" s="72"/>
      <c r="S12" s="72"/>
      <c r="T12" s="72"/>
      <c r="U12" s="72"/>
      <c r="V12" s="73" t="s">
        <v>16</v>
      </c>
      <c r="W12" s="74" t="s">
        <v>2</v>
      </c>
      <c r="X12" s="74"/>
      <c r="Y12" s="74"/>
      <c r="Z12" s="74"/>
      <c r="AA12" s="74"/>
      <c r="AB12" s="75" t="s">
        <v>17</v>
      </c>
      <c r="AC12" s="11"/>
      <c r="AD12" s="11"/>
    </row>
    <row r="13" spans="1:30" s="68" customFormat="1" ht="69" customHeight="1" x14ac:dyDescent="0.2">
      <c r="A13" s="79"/>
      <c r="B13" s="89"/>
      <c r="C13" s="89"/>
      <c r="D13" s="82"/>
      <c r="E13" s="10" t="s">
        <v>46</v>
      </c>
      <c r="F13" s="12" t="s">
        <v>19</v>
      </c>
      <c r="G13" s="12" t="s">
        <v>47</v>
      </c>
      <c r="H13" s="12" t="s">
        <v>48</v>
      </c>
      <c r="I13" s="12" t="s">
        <v>49</v>
      </c>
      <c r="J13" s="12" t="s">
        <v>50</v>
      </c>
      <c r="K13" s="14" t="s">
        <v>24</v>
      </c>
      <c r="L13" s="76" t="s">
        <v>25</v>
      </c>
      <c r="M13" s="76"/>
      <c r="N13" s="76"/>
      <c r="O13" s="76" t="s">
        <v>26</v>
      </c>
      <c r="P13" s="76"/>
      <c r="Q13" s="76"/>
      <c r="R13" s="76"/>
      <c r="S13" s="76"/>
      <c r="T13" s="76"/>
      <c r="U13" s="76"/>
      <c r="V13" s="73"/>
      <c r="W13" s="75" t="s">
        <v>4</v>
      </c>
      <c r="X13" s="66" t="s">
        <v>8</v>
      </c>
      <c r="Y13" s="77" t="s">
        <v>27</v>
      </c>
      <c r="Z13" s="77" t="s">
        <v>28</v>
      </c>
      <c r="AA13" s="78" t="s">
        <v>29</v>
      </c>
      <c r="AB13" s="75"/>
      <c r="AC13" s="67"/>
      <c r="AD13" s="67"/>
    </row>
    <row r="14" spans="1:30" s="68" customFormat="1" ht="57" customHeight="1" x14ac:dyDescent="0.2">
      <c r="A14" s="79"/>
      <c r="B14" s="89"/>
      <c r="C14" s="89"/>
      <c r="D14" s="82"/>
      <c r="E14" s="69">
        <v>45215</v>
      </c>
      <c r="F14" s="69">
        <v>45218</v>
      </c>
      <c r="G14" s="69">
        <v>45222</v>
      </c>
      <c r="H14" s="69">
        <v>45225</v>
      </c>
      <c r="I14" s="69">
        <v>45229</v>
      </c>
      <c r="J14" s="69">
        <v>45232</v>
      </c>
      <c r="K14" s="69">
        <v>45236</v>
      </c>
      <c r="L14" s="12" t="s">
        <v>31</v>
      </c>
      <c r="M14" s="12" t="s">
        <v>5</v>
      </c>
      <c r="N14" s="12" t="s">
        <v>7</v>
      </c>
      <c r="O14" s="12" t="s">
        <v>32</v>
      </c>
      <c r="P14" s="13" t="s">
        <v>62</v>
      </c>
      <c r="Q14" s="13" t="s">
        <v>67</v>
      </c>
      <c r="R14" s="13" t="s">
        <v>68</v>
      </c>
      <c r="S14" s="13" t="s">
        <v>69</v>
      </c>
      <c r="T14" s="13" t="s">
        <v>58</v>
      </c>
      <c r="U14" s="13" t="s">
        <v>70</v>
      </c>
      <c r="V14" s="73"/>
      <c r="W14" s="73"/>
      <c r="X14" s="16" t="s">
        <v>30</v>
      </c>
      <c r="Y14" s="77"/>
      <c r="Z14" s="77"/>
      <c r="AA14" s="78"/>
      <c r="AB14" s="75"/>
      <c r="AC14" s="67"/>
      <c r="AD14" s="67"/>
    </row>
    <row r="15" spans="1:30" x14ac:dyDescent="0.2">
      <c r="A15" s="50">
        <v>1</v>
      </c>
      <c r="B15" s="21" t="s">
        <v>71</v>
      </c>
      <c r="C15" s="22"/>
      <c r="D15" s="23">
        <f t="shared" ref="D15:D31" si="0">($K$6*SUM(E15:K15)/7+($D$5*L15+$D$6*M15+$D$7*N15+$D$8*SUM(O15:U15)*V15/7)+$K$5*W15+$K$7*X15+$K$8*Y15)*(1-Z15)*(1-AB15)</f>
        <v>100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5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  <c r="Z15" s="24">
        <v>0</v>
      </c>
      <c r="AA15" s="26"/>
      <c r="AB15" s="26"/>
    </row>
    <row r="16" spans="1:30" x14ac:dyDescent="0.2">
      <c r="A16" s="53">
        <v>2</v>
      </c>
      <c r="B16" s="28" t="s">
        <v>72</v>
      </c>
      <c r="C16" s="29"/>
      <c r="D16" s="23">
        <f t="shared" si="0"/>
        <v>29.071428571428569</v>
      </c>
      <c r="E16" s="24">
        <v>1</v>
      </c>
      <c r="F16" s="24">
        <v>1</v>
      </c>
      <c r="G16" s="24">
        <v>0.5</v>
      </c>
      <c r="H16" s="24">
        <v>0.5</v>
      </c>
      <c r="I16" s="24">
        <v>1</v>
      </c>
      <c r="J16" s="24">
        <v>1</v>
      </c>
      <c r="K16" s="24">
        <v>1</v>
      </c>
      <c r="L16" s="24">
        <v>0.6</v>
      </c>
      <c r="M16" s="24">
        <v>0.8</v>
      </c>
      <c r="N16" s="24">
        <v>0.6</v>
      </c>
      <c r="O16" s="25">
        <v>1</v>
      </c>
      <c r="P16" s="24">
        <v>0</v>
      </c>
      <c r="Q16" s="24">
        <v>0</v>
      </c>
      <c r="R16" s="24">
        <v>1</v>
      </c>
      <c r="S16" s="24">
        <v>0</v>
      </c>
      <c r="T16" s="24">
        <v>0</v>
      </c>
      <c r="U16" s="24"/>
      <c r="V16" s="24">
        <v>0.75</v>
      </c>
      <c r="W16" s="24">
        <v>0.6</v>
      </c>
      <c r="X16" s="24">
        <v>1</v>
      </c>
      <c r="Y16" s="24">
        <v>0</v>
      </c>
      <c r="Z16" s="24">
        <v>0</v>
      </c>
      <c r="AA16" s="26"/>
      <c r="AB16" s="32">
        <v>0.5</v>
      </c>
    </row>
    <row r="17" spans="1:28" x14ac:dyDescent="0.2">
      <c r="A17" s="53">
        <v>3</v>
      </c>
      <c r="B17" s="29" t="s">
        <v>73</v>
      </c>
      <c r="C17" s="29"/>
      <c r="D17" s="23">
        <f t="shared" si="0"/>
        <v>2.1428571428571428</v>
      </c>
      <c r="E17" s="24">
        <v>1</v>
      </c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6"/>
      <c r="AB17" s="32"/>
    </row>
    <row r="18" spans="1:28" x14ac:dyDescent="0.2">
      <c r="A18" s="53">
        <v>4</v>
      </c>
      <c r="B18" s="29" t="s">
        <v>74</v>
      </c>
      <c r="C18" s="29"/>
      <c r="D18" s="23">
        <f t="shared" si="0"/>
        <v>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32"/>
    </row>
    <row r="19" spans="1:28" x14ac:dyDescent="0.2">
      <c r="A19" s="53">
        <v>5</v>
      </c>
      <c r="B19" s="29" t="s">
        <v>75</v>
      </c>
      <c r="C19" s="29"/>
      <c r="D19" s="23">
        <f t="shared" si="0"/>
        <v>2.1428571428571428</v>
      </c>
      <c r="E19" s="24">
        <v>1</v>
      </c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32"/>
    </row>
    <row r="20" spans="1:28" x14ac:dyDescent="0.2">
      <c r="A20" s="53">
        <v>6</v>
      </c>
      <c r="B20" s="29" t="s">
        <v>76</v>
      </c>
      <c r="C20" s="29"/>
      <c r="D20" s="23">
        <f t="shared" si="0"/>
        <v>2.1428571428571428</v>
      </c>
      <c r="E20" s="24">
        <v>1</v>
      </c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32"/>
    </row>
    <row r="21" spans="1:28" x14ac:dyDescent="0.2">
      <c r="A21" s="53">
        <v>7</v>
      </c>
      <c r="B21" s="29" t="s">
        <v>77</v>
      </c>
      <c r="C21" s="29"/>
      <c r="D21" s="23">
        <f t="shared" si="0"/>
        <v>2.1428571428571428</v>
      </c>
      <c r="E21" s="24">
        <v>1</v>
      </c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32"/>
    </row>
    <row r="22" spans="1:28" x14ac:dyDescent="0.2">
      <c r="A22" s="53">
        <v>8</v>
      </c>
      <c r="B22" s="29" t="s">
        <v>78</v>
      </c>
      <c r="C22" s="29"/>
      <c r="D22" s="23">
        <f t="shared" si="0"/>
        <v>2.1428571428571428</v>
      </c>
      <c r="E22" s="24">
        <v>1</v>
      </c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32"/>
    </row>
    <row r="23" spans="1:28" x14ac:dyDescent="0.2">
      <c r="A23" s="53">
        <v>9</v>
      </c>
      <c r="B23" s="29" t="s">
        <v>79</v>
      </c>
      <c r="C23" s="29"/>
      <c r="D23" s="23">
        <f t="shared" si="0"/>
        <v>2.1428571428571428</v>
      </c>
      <c r="E23" s="24">
        <v>1</v>
      </c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32"/>
    </row>
    <row r="24" spans="1:28" x14ac:dyDescent="0.2">
      <c r="A24" s="53">
        <v>10</v>
      </c>
      <c r="B24" s="29" t="s">
        <v>80</v>
      </c>
      <c r="C24" s="29"/>
      <c r="D24" s="23">
        <f t="shared" si="0"/>
        <v>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32"/>
    </row>
    <row r="25" spans="1:28" x14ac:dyDescent="0.2">
      <c r="A25" s="53">
        <v>11</v>
      </c>
      <c r="B25" s="29"/>
      <c r="C25" s="29"/>
      <c r="D25" s="23">
        <f t="shared" si="0"/>
        <v>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32"/>
    </row>
    <row r="26" spans="1:28" x14ac:dyDescent="0.2">
      <c r="A26" s="53">
        <v>12</v>
      </c>
      <c r="B26" s="29"/>
      <c r="C26" s="29"/>
      <c r="D26" s="23">
        <f t="shared" si="0"/>
        <v>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32"/>
    </row>
    <row r="27" spans="1:28" x14ac:dyDescent="0.2">
      <c r="A27" s="53">
        <v>13</v>
      </c>
      <c r="B27" s="29"/>
      <c r="C27" s="29"/>
      <c r="D27" s="23">
        <f t="shared" si="0"/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32"/>
    </row>
    <row r="28" spans="1:28" x14ac:dyDescent="0.2">
      <c r="A28" s="53">
        <v>14</v>
      </c>
      <c r="B28" s="29"/>
      <c r="C28" s="29"/>
      <c r="D28" s="23">
        <f t="shared" si="0"/>
        <v>0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32"/>
    </row>
    <row r="29" spans="1:28" x14ac:dyDescent="0.2">
      <c r="A29" s="53">
        <v>15</v>
      </c>
      <c r="B29" s="29"/>
      <c r="C29" s="29"/>
      <c r="D29" s="23">
        <f t="shared" si="0"/>
        <v>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32"/>
    </row>
    <row r="30" spans="1:28" x14ac:dyDescent="0.2">
      <c r="A30" s="53">
        <v>16</v>
      </c>
      <c r="B30" s="29"/>
      <c r="C30" s="29"/>
      <c r="D30" s="23">
        <f t="shared" si="0"/>
        <v>0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32"/>
    </row>
    <row r="31" spans="1:28" x14ac:dyDescent="0.2">
      <c r="A31" s="55">
        <v>17</v>
      </c>
      <c r="B31" s="37"/>
      <c r="C31" s="37"/>
      <c r="D31" s="56">
        <f t="shared" si="0"/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57"/>
      <c r="AB31" s="41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U12"/>
    <mergeCell ref="V12:V14"/>
    <mergeCell ref="W12:AA12"/>
    <mergeCell ref="AB12:AB14"/>
    <mergeCell ref="L13:N13"/>
    <mergeCell ref="O13:U13"/>
    <mergeCell ref="W13:W14"/>
    <mergeCell ref="Y13:Y14"/>
    <mergeCell ref="Z13:Z14"/>
    <mergeCell ref="AA13:AA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QT</vt:lpstr>
      <vt:lpstr>Pygame</vt:lpstr>
      <vt:lpstr>WEBсайт</vt:lpstr>
      <vt:lpstr>WEBнавыкбот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Nelly</dc:creator>
  <dc:description/>
  <cp:lastModifiedBy>yandex</cp:lastModifiedBy>
  <cp:revision>6</cp:revision>
  <dcterms:created xsi:type="dcterms:W3CDTF">2021-08-06T10:46:45Z</dcterms:created>
  <dcterms:modified xsi:type="dcterms:W3CDTF">2023-12-11T11:12:13Z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