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G:\AdventsProduct\V1.1.0\AFS\VendorReconciliation\static\"/>
    </mc:Choice>
  </mc:AlternateContent>
  <xr:revisionPtr revIDLastSave="0" documentId="13_ncr:1_{19DEED99-35D6-4D51-BD0A-73FA562EEBBD}" xr6:coauthVersionLast="47" xr6:coauthVersionMax="47" xr10:uidLastSave="{00000000-0000-0000-0000-000000000000}"/>
  <bookViews>
    <workbookView xWindow="-108" yWindow="-108" windowWidth="23256" windowHeight="12696" activeTab="2" xr2:uid="{00000000-000D-0000-FFFF-FFFF00000000}"/>
  </bookViews>
  <sheets>
    <sheet name="Home" sheetId="1" r:id="rId1"/>
    <sheet name="Details" sheetId="2" r:id="rId2"/>
    <sheet name="VRS" sheetId="3" r:id="rId3"/>
    <sheet name="Thermax DR &amp; CR" sheetId="4" r:id="rId4"/>
    <sheet name="Vendor DR &amp; CR" sheetId="5" r:id="rId5"/>
    <sheet name="Vendor Statement" sheetId="7" r:id="rId6"/>
    <sheet name="Thermax Statement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3" l="1"/>
  <c r="C1" i="3"/>
  <c r="A3" i="5"/>
  <c r="A3" i="4"/>
  <c r="C30" i="3"/>
  <c r="H4" i="5"/>
  <c r="G4" i="5"/>
  <c r="B7" i="2"/>
  <c r="B6" i="2"/>
  <c r="B5" i="2"/>
  <c r="B4" i="2"/>
  <c r="A2" i="7"/>
  <c r="T4" i="4" l="1"/>
  <c r="D20" i="3" s="1"/>
  <c r="S4" i="4"/>
  <c r="A1" i="7"/>
  <c r="D16" i="3"/>
  <c r="D18" i="3"/>
  <c r="A1" i="5"/>
  <c r="A1" i="4"/>
  <c r="D28" i="3"/>
  <c r="D8" i="3"/>
  <c r="D6" i="3"/>
  <c r="C2" i="3"/>
  <c r="A1" i="2"/>
  <c r="D24" i="3" l="1"/>
  <c r="D10" i="3"/>
  <c r="D26" i="3" l="1"/>
</calcChain>
</file>

<file path=xl/sharedStrings.xml><?xml version="1.0" encoding="utf-8"?>
<sst xmlns="http://schemas.openxmlformats.org/spreadsheetml/2006/main" count="92" uniqueCount="66">
  <si>
    <t>2021-02-26</t>
  </si>
  <si>
    <t>Si. No</t>
  </si>
  <si>
    <t>Particulars</t>
  </si>
  <si>
    <t>Amount</t>
  </si>
  <si>
    <t>Variance</t>
  </si>
  <si>
    <t>Reasons for Variance</t>
  </si>
  <si>
    <t>Sum total of variance</t>
  </si>
  <si>
    <t>Check</t>
  </si>
  <si>
    <t>Reconciliation done till</t>
  </si>
  <si>
    <t>Balance as per Thermax</t>
  </si>
  <si>
    <t>Balance as per Vendor</t>
  </si>
  <si>
    <t>Thermax not Debited</t>
  </si>
  <si>
    <t>Credited by Vendor but not accounted</t>
  </si>
  <si>
    <t>Debited by Vendor but not accounted</t>
  </si>
  <si>
    <t>Deposited but not Credited</t>
  </si>
  <si>
    <t>Excess / Less Debited &amp; Credited by Vendor</t>
  </si>
  <si>
    <t>THERMAX LIMITED</t>
  </si>
  <si>
    <t>DIV</t>
  </si>
  <si>
    <t>GL CODE</t>
  </si>
  <si>
    <t>GL DESC</t>
  </si>
  <si>
    <t>VENDOR CODE</t>
  </si>
  <si>
    <t>VENDOR NAME</t>
  </si>
  <si>
    <t>VENDOR SITE</t>
  </si>
  <si>
    <t>DOC CATEGORY</t>
  </si>
  <si>
    <t>DOC NUMBER</t>
  </si>
  <si>
    <t>DOC DATE</t>
  </si>
  <si>
    <t>INVOICE/ CHEQUE NO</t>
  </si>
  <si>
    <t>SUPPLIER BILL NO</t>
  </si>
  <si>
    <t>NARRATION</t>
  </si>
  <si>
    <t>DOC STATUS</t>
  </si>
  <si>
    <t>GL DATE</t>
  </si>
  <si>
    <t>DEBIT AMOUNT</t>
  </si>
  <si>
    <t>CREDIT AMOUNT</t>
  </si>
  <si>
    <t>INVOICE/ PAYMENT</t>
  </si>
  <si>
    <t>EVENT TYPE</t>
  </si>
  <si>
    <t>DATE</t>
  </si>
  <si>
    <t>PARTICULARS</t>
  </si>
  <si>
    <t>REFERENCE</t>
  </si>
  <si>
    <t>DEBIT</t>
  </si>
  <si>
    <t>CREDIT</t>
  </si>
  <si>
    <t>VENDOR DEBITS AND CREDITS NOT MATCHED</t>
  </si>
  <si>
    <t>THERMAX DEBITS AND CREDITS NOT MATCHED</t>
  </si>
  <si>
    <t>DEBIT(Rs.)</t>
  </si>
  <si>
    <t>CREDIT(Rs.)</t>
  </si>
  <si>
    <t>TMX CR AMOUNT</t>
  </si>
  <si>
    <t>TMX DR AMOUNT</t>
  </si>
  <si>
    <t>VENDOR DR AMT</t>
  </si>
  <si>
    <t>VENDOR CR AMT</t>
  </si>
  <si>
    <t>TOTAL</t>
  </si>
  <si>
    <t>ORGANIZATION</t>
  </si>
  <si>
    <t>REPORT GENERATION DATE</t>
  </si>
  <si>
    <t>VEDNOR NAME</t>
  </si>
  <si>
    <t>RECON DATE</t>
  </si>
  <si>
    <t>RECON DONE TILL</t>
  </si>
  <si>
    <t>VEDNOR CLOSING BAL</t>
  </si>
  <si>
    <t>THERMAX CLOSING BAL</t>
  </si>
  <si>
    <t>VENDOR SITE CODE</t>
  </si>
  <si>
    <t>VENDOR CATEGORY</t>
  </si>
  <si>
    <t>LIABILITY ACCOUNT</t>
  </si>
  <si>
    <t>DIVISION</t>
  </si>
  <si>
    <t>PAN NUMBER</t>
  </si>
  <si>
    <t>GST NUMBER</t>
  </si>
  <si>
    <t>REPORT FROM DATE</t>
  </si>
  <si>
    <t>REPORT TO DATE</t>
  </si>
  <si>
    <t>THERMAX VENDOR NAME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</si>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</sst>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yyyy\-mm\-dd\ h:mm:ss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/>
    <xf numFmtId="0" fontId="1" fillId="0" borderId="0"/>
    <xf numFmtId="0" fontId="3" fillId="0" borderId="0"/>
  </cellStyleXfs>
  <cellXfs count="71">
    <xf numFmtId="0" fontId="0" fillId="0" borderId="0" xfId="0"/>
    <xf numFmtId="0" fontId="2" fillId="0" borderId="0" xfId="2" applyFont="1"/>
    <xf numFmtId="0" fontId="2" fillId="0" borderId="0" xfId="2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/>
    <xf numFmtId="0" fontId="5" fillId="0" borderId="0" xfId="0" applyFont="1"/>
    <xf numFmtId="0" fontId="5" fillId="2" borderId="1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14" fontId="5" fillId="3" borderId="6" xfId="0" applyNumberFormat="1" applyFont="1" applyFill="1" applyBorder="1" applyAlignment="1">
      <alignment horizontal="left"/>
    </xf>
    <xf numFmtId="43" fontId="5" fillId="3" borderId="6" xfId="1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43" fontId="5" fillId="3" borderId="4" xfId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" fontId="12" fillId="0" borderId="0" xfId="3" applyNumberFormat="1" applyFont="1" applyAlignment="1">
      <alignment horizontal="left" vertical="top"/>
    </xf>
    <xf numFmtId="43" fontId="1" fillId="0" borderId="0" xfId="1" applyFont="1"/>
    <xf numFmtId="43" fontId="13" fillId="0" borderId="0" xfId="1" applyFont="1" applyAlignment="1">
      <alignment vertical="top"/>
    </xf>
    <xf numFmtId="0" fontId="12" fillId="0" borderId="0" xfId="3" applyFont="1" applyAlignment="1">
      <alignment vertical="top"/>
    </xf>
    <xf numFmtId="43" fontId="12" fillId="0" borderId="0" xfId="1" applyFont="1" applyAlignment="1">
      <alignment vertical="top"/>
    </xf>
    <xf numFmtId="164" fontId="1" fillId="0" borderId="0" xfId="0" applyNumberFormat="1" applyFont="1"/>
    <xf numFmtId="0" fontId="0" fillId="0" borderId="0" xfId="0" applyFont="1"/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43" fontId="0" fillId="0" borderId="0" xfId="1" applyFont="1"/>
    <xf numFmtId="0" fontId="4" fillId="5" borderId="1" xfId="2" applyFont="1" applyFill="1" applyBorder="1"/>
    <xf numFmtId="0" fontId="4" fillId="5" borderId="3" xfId="2" applyFont="1" applyFill="1" applyBorder="1"/>
    <xf numFmtId="22" fontId="1" fillId="5" borderId="4" xfId="2" applyNumberFormat="1" applyFont="1" applyFill="1" applyBorder="1" applyAlignment="1">
      <alignment horizontal="left"/>
    </xf>
    <xf numFmtId="0" fontId="4" fillId="6" borderId="1" xfId="2" applyFont="1" applyFill="1" applyBorder="1"/>
    <xf numFmtId="0" fontId="1" fillId="6" borderId="2" xfId="2" applyFont="1" applyFill="1" applyBorder="1"/>
    <xf numFmtId="0" fontId="4" fillId="6" borderId="5" xfId="2" applyFont="1" applyFill="1" applyBorder="1"/>
    <xf numFmtId="0" fontId="1" fillId="6" borderId="6" xfId="2" applyFont="1" applyFill="1" applyBorder="1"/>
    <xf numFmtId="0" fontId="4" fillId="6" borderId="3" xfId="2" applyFont="1" applyFill="1" applyBorder="1"/>
    <xf numFmtId="0" fontId="1" fillId="6" borderId="4" xfId="2" applyFont="1" applyFill="1" applyBorder="1"/>
    <xf numFmtId="0" fontId="4" fillId="5" borderId="2" xfId="2" applyFont="1" applyFill="1" applyBorder="1" applyAlignment="1">
      <alignment horizontal="left"/>
    </xf>
    <xf numFmtId="0" fontId="11" fillId="5" borderId="2" xfId="2" applyFont="1" applyFill="1" applyBorder="1" applyAlignment="1">
      <alignment horizontal="left"/>
    </xf>
    <xf numFmtId="0" fontId="5" fillId="8" borderId="0" xfId="0" applyFont="1" applyFill="1" applyAlignment="1">
      <alignment horizontal="center"/>
    </xf>
    <xf numFmtId="0" fontId="5" fillId="0" borderId="5" xfId="0" applyFont="1" applyBorder="1"/>
    <xf numFmtId="0" fontId="5" fillId="0" borderId="0" xfId="0" applyFont="1" applyBorder="1"/>
    <xf numFmtId="0" fontId="5" fillId="0" borderId="6" xfId="0" applyFont="1" applyBorder="1"/>
    <xf numFmtId="0" fontId="6" fillId="0" borderId="0" xfId="0" applyFont="1" applyBorder="1" applyAlignment="1">
      <alignment vertical="center"/>
    </xf>
    <xf numFmtId="43" fontId="5" fillId="0" borderId="6" xfId="1" applyFont="1" applyBorder="1"/>
    <xf numFmtId="0" fontId="8" fillId="0" borderId="0" xfId="0" applyFont="1" applyBorder="1"/>
    <xf numFmtId="0" fontId="6" fillId="0" borderId="5" xfId="0" applyFont="1" applyBorder="1" applyAlignment="1">
      <alignment horizontal="center"/>
    </xf>
    <xf numFmtId="0" fontId="6" fillId="0" borderId="0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/>
    <xf numFmtId="43" fontId="5" fillId="0" borderId="6" xfId="0" applyNumberFormat="1" applyFont="1" applyBorder="1"/>
    <xf numFmtId="0" fontId="10" fillId="0" borderId="0" xfId="0" applyFont="1" applyBorder="1" applyAlignment="1">
      <alignment vertical="center"/>
    </xf>
    <xf numFmtId="15" fontId="8" fillId="0" borderId="6" xfId="0" applyNumberFormat="1" applyFont="1" applyBorder="1" applyAlignment="1">
      <alignment horizontal="center" vertical="center"/>
    </xf>
    <xf numFmtId="0" fontId="5" fillId="0" borderId="3" xfId="0" applyFont="1" applyBorder="1"/>
    <xf numFmtId="0" fontId="5" fillId="0" borderId="7" xfId="0" applyFont="1" applyBorder="1"/>
    <xf numFmtId="0" fontId="5" fillId="0" borderId="4" xfId="0" applyFont="1" applyBorder="1"/>
    <xf numFmtId="0" fontId="7" fillId="9" borderId="8" xfId="0" applyFont="1" applyFill="1" applyBorder="1" applyAlignment="1">
      <alignment horizontal="center"/>
    </xf>
    <xf numFmtId="0" fontId="7" fillId="9" borderId="9" xfId="0" applyFont="1" applyFill="1" applyBorder="1" applyAlignment="1">
      <alignment horizontal="center"/>
    </xf>
    <xf numFmtId="43" fontId="7" fillId="9" borderId="10" xfId="0" applyNumberFormat="1" applyFont="1" applyFill="1" applyBorder="1" applyAlignment="1">
      <alignment horizontal="center"/>
    </xf>
    <xf numFmtId="0" fontId="15" fillId="0" borderId="0" xfId="0" applyFont="1" applyBorder="1" applyAlignment="1">
      <alignment vertical="center"/>
    </xf>
    <xf numFmtId="15" fontId="4" fillId="4" borderId="0" xfId="0" applyNumberFormat="1" applyFont="1" applyFill="1"/>
    <xf numFmtId="0" fontId="4" fillId="4" borderId="0" xfId="0" applyFont="1" applyFill="1"/>
    <xf numFmtId="2" fontId="4" fillId="4" borderId="0" xfId="0" applyNumberFormat="1" applyFont="1" applyFill="1"/>
    <xf numFmtId="0" fontId="14" fillId="4" borderId="0" xfId="0" applyFont="1" applyFill="1"/>
    <xf numFmtId="43" fontId="14" fillId="4" borderId="0" xfId="1" applyFont="1" applyFill="1"/>
    <xf numFmtId="43" fontId="4" fillId="4" borderId="0" xfId="0" applyNumberFormat="1" applyFont="1" applyFill="1"/>
    <xf numFmtId="1" fontId="4" fillId="4" borderId="0" xfId="0" applyNumberFormat="1" applyFont="1" applyFill="1"/>
    <xf numFmtId="0" fontId="0" fillId="4" borderId="0" xfId="0" applyFont="1" applyFill="1"/>
    <xf numFmtId="43" fontId="13" fillId="7" borderId="0" xfId="3" applyNumberFormat="1" applyFont="1" applyFill="1" applyAlignment="1">
      <alignment vertical="top"/>
    </xf>
    <xf numFmtId="2" fontId="12" fillId="7" borderId="0" xfId="1" applyNumberFormat="1" applyFont="1" applyFill="1" applyAlignment="1">
      <alignment vertical="top"/>
    </xf>
    <xf numFmtId="15" fontId="10" fillId="4" borderId="0" xfId="0" applyNumberFormat="1" applyFont="1" applyFill="1"/>
    <xf numFmtId="0" fontId="10" fillId="4" borderId="0" xfId="0" applyFont="1" applyFill="1"/>
  </cellXfs>
  <cellStyles count="4">
    <cellStyle name="Comma" xfId="1" builtinId="3"/>
    <cellStyle name="Normal" xfId="0" builtinId="0"/>
    <cellStyle name="Normal 3" xfId="2" xr:uid="{00000000-0005-0000-0000-000002000000}"/>
    <cellStyle name="Normal_Recon - Apr 0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480060</xdr:colOff>
      <xdr:row>2</xdr:row>
      <xdr:rowOff>45720</xdr:rowOff>
    </xdr:from>
    <xdr:to>
      <xdr:col>1</xdr:col>
      <xdr:colOff>1508760</xdr:colOff>
      <xdr:row>6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C0E31A-69CC-4FF4-827E-1A7168CAF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" y="396240"/>
          <a:ext cx="1028700" cy="8458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4:D18"/>
  <sheetViews>
    <sheetView workbookViewId="0">
      <selection activeCell="D5" sqref="D5"/>
    </sheetView>
  </sheetViews>
  <sheetFormatPr defaultColWidth="9.109375" defaultRowHeight="13.8" x14ac:dyDescent="0.25"/>
  <cols>
    <col min="1" max="1" width="9.109375" style="1" customWidth="1"/>
    <col min="2" max="2" width="25" style="1" customWidth="1"/>
    <col min="3" max="3" width="34.44140625" style="1" customWidth="1"/>
    <col min="4" max="4" width="63" style="1" customWidth="1"/>
    <col min="5" max="7" width="9.109375" style="1" customWidth="1"/>
    <col min="8" max="16384" width="9.109375" style="1"/>
  </cols>
  <sheetData>
    <row r="4" spans="3:4" ht="14.4" customHeight="1" thickBot="1" x14ac:dyDescent="0.3"/>
    <row r="5" spans="3:4" ht="14.4" x14ac:dyDescent="0.3">
      <c r="C5" s="27" t="s">
        <v>49</v>
      </c>
      <c r="D5" s="36" t="s">
        <v>16</v>
      </c>
    </row>
    <row r="6" spans="3:4" ht="14.4" customHeight="1" thickBot="1" x14ac:dyDescent="0.35">
      <c r="C6" s="28" t="s">
        <v>50</v>
      </c>
      <c r="D6" s="29"/>
    </row>
    <row r="7" spans="3:4" x14ac:dyDescent="0.25">
      <c r="D7" s="2"/>
    </row>
    <row r="8" spans="3:4" ht="14.4" customHeight="1" thickBot="1" x14ac:dyDescent="0.3">
      <c r="D8" s="2"/>
    </row>
    <row r="9" spans="3:4" ht="14.4" x14ac:dyDescent="0.3">
      <c r="C9" s="30" t="s">
        <v>51</v>
      </c>
      <c r="D9" s="31"/>
    </row>
    <row r="10" spans="3:4" ht="14.4" customHeight="1" x14ac:dyDescent="0.3">
      <c r="C10" s="32" t="s">
        <v>62</v>
      </c>
      <c r="D10" s="33" t="s">
        <v>0</v>
      </c>
    </row>
    <row r="11" spans="3:4" ht="14.4" customHeight="1" x14ac:dyDescent="0.3">
      <c r="C11" s="32" t="s">
        <v>63</v>
      </c>
      <c r="D11" s="33" t="s">
        <v>0</v>
      </c>
    </row>
    <row r="12" spans="3:4" ht="14.4" customHeight="1" x14ac:dyDescent="0.3">
      <c r="C12" s="32" t="s">
        <v>20</v>
      </c>
      <c r="D12" s="33"/>
    </row>
    <row r="13" spans="3:4" ht="14.4" x14ac:dyDescent="0.3">
      <c r="C13" s="32" t="s">
        <v>56</v>
      </c>
      <c r="D13" s="33"/>
    </row>
    <row r="14" spans="3:4" ht="14.4" x14ac:dyDescent="0.3">
      <c r="C14" s="32" t="s">
        <v>57</v>
      </c>
      <c r="D14" s="33"/>
    </row>
    <row r="15" spans="3:4" ht="14.4" x14ac:dyDescent="0.3">
      <c r="C15" s="32" t="s">
        <v>58</v>
      </c>
      <c r="D15" s="33"/>
    </row>
    <row r="16" spans="3:4" ht="14.4" x14ac:dyDescent="0.3">
      <c r="C16" s="32" t="s">
        <v>59</v>
      </c>
      <c r="D16" s="33"/>
    </row>
    <row r="17" spans="3:4" ht="14.4" x14ac:dyDescent="0.3">
      <c r="C17" s="32" t="s">
        <v>60</v>
      </c>
      <c r="D17" s="33"/>
    </row>
    <row r="18" spans="3:4" ht="15" thickBot="1" x14ac:dyDescent="0.35">
      <c r="C18" s="34" t="s">
        <v>61</v>
      </c>
      <c r="D18" s="35"/>
    </row>
  </sheetData>
  <dataValidations count="1">
    <dataValidation type="date" showInputMessage="1" showErrorMessage="1" errorTitle="Error!!" error="Please enter a valid Date" sqref="D10:D11" xr:uid="{00000000-0002-0000-0000-000000000000}">
      <formula1>40179</formula1>
      <formula2>47484</formula2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C9"/>
  <sheetViews>
    <sheetView workbookViewId="0"/>
  </sheetViews>
  <sheetFormatPr defaultRowHeight="14.4" x14ac:dyDescent="0.3"/>
  <cols>
    <col min="1" max="1" width="39.5546875" style="5" bestFit="1" customWidth="1"/>
    <col min="2" max="2" width="75.88671875" style="15" customWidth="1"/>
    <col min="3" max="3" width="10.6640625" style="5" customWidth="1"/>
    <col min="4" max="16384" width="8.88671875" style="5"/>
  </cols>
  <sheetData>
    <row r="1" spans="1:3" ht="17.399999999999999" customHeight="1" x14ac:dyDescent="0.3">
      <c r="A1" s="37" t="str">
        <f>Home!D5</f>
        <v>THERMAX LIMITED</v>
      </c>
      <c r="B1" s="3"/>
      <c r="C1" s="4"/>
    </row>
    <row r="2" spans="1:3" x14ac:dyDescent="0.3">
      <c r="A2" s="6"/>
      <c r="B2" s="3"/>
    </row>
    <row r="3" spans="1:3" ht="15" customHeight="1" thickBot="1" x14ac:dyDescent="0.35">
      <c r="A3" s="6"/>
      <c r="B3" s="3"/>
    </row>
    <row r="4" spans="1:3" x14ac:dyDescent="0.3">
      <c r="A4" s="7" t="s">
        <v>20</v>
      </c>
      <c r="B4" s="8">
        <f>Home!D12</f>
        <v>0</v>
      </c>
    </row>
    <row r="5" spans="1:3" x14ac:dyDescent="0.3">
      <c r="A5" s="9" t="s">
        <v>64</v>
      </c>
      <c r="B5" s="10">
        <f>Home!D9</f>
        <v>0</v>
      </c>
    </row>
    <row r="6" spans="1:3" x14ac:dyDescent="0.3">
      <c r="A6" s="9" t="s">
        <v>52</v>
      </c>
      <c r="B6" s="11">
        <f>Home!D6</f>
        <v>0</v>
      </c>
    </row>
    <row r="7" spans="1:3" x14ac:dyDescent="0.3">
      <c r="A7" s="9" t="s">
        <v>53</v>
      </c>
      <c r="B7" s="11" t="str">
        <f>Home!D11</f>
        <v>2021-02-26</v>
      </c>
    </row>
    <row r="8" spans="1:3" x14ac:dyDescent="0.3">
      <c r="A8" s="9" t="s">
        <v>54</v>
      </c>
      <c r="B8" s="12"/>
    </row>
    <row r="9" spans="1:3" ht="15" customHeight="1" thickBot="1" x14ac:dyDescent="0.35">
      <c r="A9" s="13" t="s">
        <v>55</v>
      </c>
      <c r="B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B1:D30"/>
  <sheetViews>
    <sheetView tabSelected="1" zoomScaleNormal="100" workbookViewId="0">
      <selection activeCell="D14" sqref="D14"/>
    </sheetView>
  </sheetViews>
  <sheetFormatPr defaultColWidth="9.109375" defaultRowHeight="13.8" x14ac:dyDescent="0.3"/>
  <cols>
    <col min="1" max="2" width="9.109375" style="6" customWidth="1"/>
    <col min="3" max="3" width="54.5546875" style="6" bestFit="1" customWidth="1"/>
    <col min="4" max="4" width="21.6640625" style="6" bestFit="1" customWidth="1"/>
    <col min="5" max="5" width="9.109375" style="6" customWidth="1"/>
    <col min="6" max="16384" width="9.109375" style="6"/>
  </cols>
  <sheetData>
    <row r="1" spans="2:4" s="16" customFormat="1" x14ac:dyDescent="0.3">
      <c r="C1" s="38" t="str">
        <f>"VENDOR CODE : "&amp;Details!B4</f>
        <v>VENDOR CODE : 0</v>
      </c>
    </row>
    <row r="2" spans="2:4" s="16" customFormat="1" x14ac:dyDescent="0.3">
      <c r="C2" s="38">
        <f>Details!B5</f>
        <v>0</v>
      </c>
    </row>
    <row r="3" spans="2:4" ht="14.4" thickBot="1" x14ac:dyDescent="0.35"/>
    <row r="4" spans="2:4" ht="14.4" thickBot="1" x14ac:dyDescent="0.35">
      <c r="B4" s="55" t="s">
        <v>1</v>
      </c>
      <c r="C4" s="56" t="s">
        <v>2</v>
      </c>
      <c r="D4" s="57" t="s">
        <v>3</v>
      </c>
    </row>
    <row r="5" spans="2:4" x14ac:dyDescent="0.3">
      <c r="B5" s="39"/>
      <c r="C5" s="40"/>
      <c r="D5" s="41"/>
    </row>
    <row r="6" spans="2:4" x14ac:dyDescent="0.3">
      <c r="B6" s="39"/>
      <c r="C6" s="42" t="s">
        <v>9</v>
      </c>
      <c r="D6" s="43">
        <f>Details!B9</f>
        <v>0</v>
      </c>
    </row>
    <row r="7" spans="2:4" x14ac:dyDescent="0.3">
      <c r="B7" s="39"/>
      <c r="C7" s="40"/>
      <c r="D7" s="43"/>
    </row>
    <row r="8" spans="2:4" x14ac:dyDescent="0.3">
      <c r="B8" s="39"/>
      <c r="C8" s="42" t="s">
        <v>10</v>
      </c>
      <c r="D8" s="43">
        <f>Details!B8</f>
        <v>0</v>
      </c>
    </row>
    <row r="9" spans="2:4" x14ac:dyDescent="0.3">
      <c r="B9" s="39"/>
      <c r="C9" s="40"/>
      <c r="D9" s="43"/>
    </row>
    <row r="10" spans="2:4" x14ac:dyDescent="0.3">
      <c r="B10" s="39"/>
      <c r="C10" s="44" t="s">
        <v>4</v>
      </c>
      <c r="D10" s="43" t="str">
        <f>IF(D6&lt;&gt;0,D6-D8,"")</f>
        <v/>
      </c>
    </row>
    <row r="11" spans="2:4" x14ac:dyDescent="0.3">
      <c r="B11" s="39"/>
      <c r="C11" s="40"/>
      <c r="D11" s="43"/>
    </row>
    <row r="12" spans="2:4" x14ac:dyDescent="0.3">
      <c r="B12" s="39"/>
      <c r="C12" s="58" t="s">
        <v>5</v>
      </c>
      <c r="D12" s="43"/>
    </row>
    <row r="13" spans="2:4" x14ac:dyDescent="0.3">
      <c r="B13" s="39"/>
      <c r="C13" s="40"/>
      <c r="D13" s="43"/>
    </row>
    <row r="14" spans="2:4" x14ac:dyDescent="0.3">
      <c r="B14" s="45">
        <v>1</v>
      </c>
      <c r="C14" s="46" t="s">
        <v>11</v>
      </c>
      <c r="D14" s="43">
        <f>'Thermax DR &amp; CR'!S4</f>
        <v>0</v>
      </c>
    </row>
    <row r="15" spans="2:4" x14ac:dyDescent="0.3">
      <c r="B15" s="45"/>
      <c r="C15" s="46"/>
      <c r="D15" s="43"/>
    </row>
    <row r="16" spans="2:4" x14ac:dyDescent="0.3">
      <c r="B16" s="45">
        <v>2</v>
      </c>
      <c r="C16" s="46" t="s">
        <v>12</v>
      </c>
      <c r="D16" s="43">
        <f>'Vendor DR &amp; CR'!H4</f>
        <v>0</v>
      </c>
    </row>
    <row r="17" spans="2:4" x14ac:dyDescent="0.3">
      <c r="B17" s="45"/>
      <c r="C17" s="46"/>
      <c r="D17" s="43"/>
    </row>
    <row r="18" spans="2:4" x14ac:dyDescent="0.3">
      <c r="B18" s="45">
        <v>3</v>
      </c>
      <c r="C18" s="46" t="s">
        <v>13</v>
      </c>
      <c r="D18" s="43">
        <f>-'Vendor DR &amp; CR'!G4</f>
        <v>0</v>
      </c>
    </row>
    <row r="19" spans="2:4" x14ac:dyDescent="0.3">
      <c r="B19" s="45"/>
      <c r="C19" s="46"/>
      <c r="D19" s="43"/>
    </row>
    <row r="20" spans="2:4" x14ac:dyDescent="0.3">
      <c r="B20" s="45">
        <v>4</v>
      </c>
      <c r="C20" s="46" t="s">
        <v>14</v>
      </c>
      <c r="D20" s="43">
        <f>-'Thermax DR &amp; CR'!T4</f>
        <v>0</v>
      </c>
    </row>
    <row r="21" spans="2:4" x14ac:dyDescent="0.3">
      <c r="B21" s="45"/>
      <c r="C21" s="46"/>
      <c r="D21" s="43"/>
    </row>
    <row r="22" spans="2:4" x14ac:dyDescent="0.3">
      <c r="B22" s="45">
        <v>5</v>
      </c>
      <c r="C22" s="46" t="s">
        <v>15</v>
      </c>
      <c r="D22" s="43"/>
    </row>
    <row r="23" spans="2:4" x14ac:dyDescent="0.3">
      <c r="B23" s="39"/>
      <c r="C23" s="40"/>
      <c r="D23" s="43"/>
    </row>
    <row r="24" spans="2:4" x14ac:dyDescent="0.3">
      <c r="B24" s="39"/>
      <c r="C24" s="47" t="s">
        <v>6</v>
      </c>
      <c r="D24" s="43">
        <f>SUM(D14:D22)</f>
        <v>0</v>
      </c>
    </row>
    <row r="25" spans="2:4" x14ac:dyDescent="0.3">
      <c r="B25" s="39"/>
      <c r="C25" s="42"/>
      <c r="D25" s="43"/>
    </row>
    <row r="26" spans="2:4" x14ac:dyDescent="0.3">
      <c r="B26" s="39"/>
      <c r="C26" s="48" t="s">
        <v>7</v>
      </c>
      <c r="D26" s="43" t="e">
        <f>D10+D24</f>
        <v>#VALUE!</v>
      </c>
    </row>
    <row r="27" spans="2:4" x14ac:dyDescent="0.3">
      <c r="B27" s="39"/>
      <c r="C27" s="46"/>
      <c r="D27" s="49"/>
    </row>
    <row r="28" spans="2:4" x14ac:dyDescent="0.3">
      <c r="B28" s="39"/>
      <c r="C28" s="50" t="s">
        <v>8</v>
      </c>
      <c r="D28" s="51" t="str">
        <f>TEXT(Details!B7,"d-MMM-yyyy")</f>
        <v>26-Feb-2021</v>
      </c>
    </row>
    <row r="29" spans="2:4" x14ac:dyDescent="0.3">
      <c r="B29" s="39"/>
      <c r="C29" s="40"/>
      <c r="D29" s="41"/>
    </row>
    <row r="30" spans="2:4" ht="14.4" thickBot="1" x14ac:dyDescent="0.35">
      <c r="B30" s="52"/>
      <c r="C30" s="53" t="str">
        <f>"Vendor Reconciliation Statement as on "&amp;UPPER(TEXT(Details!B7,"d MMMM yyyy"))</f>
        <v>Vendor Reconciliation Statement as on 26 FEBRUARY 2021</v>
      </c>
      <c r="D30" s="5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T7"/>
  <sheetViews>
    <sheetView workbookViewId="0"/>
  </sheetViews>
  <sheetFormatPr defaultColWidth="8.88671875" defaultRowHeight="14.4" x14ac:dyDescent="0.3"/>
  <cols>
    <col min="1" max="1" width="4.44140625" style="5" bestFit="1" customWidth="1"/>
    <col min="2" max="2" width="9.109375" style="5" bestFit="1" customWidth="1"/>
    <col min="3" max="3" width="8.88671875" style="5" bestFit="1" customWidth="1"/>
    <col min="4" max="4" width="14.5546875" style="5" bestFit="1" customWidth="1"/>
    <col min="5" max="5" width="14.77734375" style="5" bestFit="1" customWidth="1"/>
    <col min="6" max="6" width="13.77734375" style="5" bestFit="1" customWidth="1"/>
    <col min="7" max="7" width="15.77734375" style="5" bestFit="1" customWidth="1"/>
    <col min="8" max="8" width="13.5546875" style="5" bestFit="1" customWidth="1"/>
    <col min="9" max="9" width="10.44140625" style="5" bestFit="1" customWidth="1"/>
    <col min="10" max="10" width="22" style="5" bestFit="1" customWidth="1"/>
    <col min="11" max="11" width="18.88671875" style="18" bestFit="1" customWidth="1"/>
    <col min="12" max="12" width="12.44140625" style="18" bestFit="1" customWidth="1"/>
    <col min="13" max="13" width="12.88671875" style="5" bestFit="1" customWidth="1"/>
    <col min="14" max="14" width="8.88671875" style="5" bestFit="1" customWidth="1"/>
    <col min="15" max="15" width="15.44140625" style="18" bestFit="1" customWidth="1"/>
    <col min="16" max="16" width="16.77734375" style="18" bestFit="1" customWidth="1"/>
    <col min="17" max="17" width="19.88671875" style="5" bestFit="1" customWidth="1"/>
    <col min="18" max="18" width="12.109375" style="5" bestFit="1" customWidth="1"/>
    <col min="19" max="19" width="21.44140625" style="5" bestFit="1" customWidth="1"/>
    <col min="20" max="20" width="20.6640625" style="5" bestFit="1" customWidth="1"/>
    <col min="21" max="16384" width="8.88671875" style="5"/>
  </cols>
  <sheetData>
    <row r="1" spans="1:20" x14ac:dyDescent="0.3">
      <c r="A1" s="17" t="str">
        <f>Home!D5</f>
        <v>THERMAX LIMITED</v>
      </c>
    </row>
    <row r="2" spans="1:20" x14ac:dyDescent="0.3">
      <c r="A2" s="17"/>
    </row>
    <row r="3" spans="1:20" x14ac:dyDescent="0.3">
      <c r="A3" s="17" t="str">
        <f>"VRS AS ON "&amp; UPPER(TEXT(Home!D11,"d MMMM yyyy"))</f>
        <v>VRS AS ON 26 FEBRUARY 2021</v>
      </c>
      <c r="M3" s="20"/>
      <c r="S3" s="21" t="s">
        <v>44</v>
      </c>
      <c r="T3" s="21" t="s">
        <v>45</v>
      </c>
    </row>
    <row r="4" spans="1:20" x14ac:dyDescent="0.3">
      <c r="A4" s="17" t="s">
        <v>41</v>
      </c>
      <c r="N4" s="18"/>
      <c r="R4" s="68" t="s">
        <v>48</v>
      </c>
      <c r="S4" s="18">
        <f>SUM(O7:O65535)</f>
        <v>0</v>
      </c>
      <c r="T4" s="18">
        <f>SUM(P7:P65535)</f>
        <v>0</v>
      </c>
    </row>
    <row r="6" spans="1:20" s="60" customFormat="1" ht="15" customHeight="1" x14ac:dyDescent="0.3">
      <c r="A6" s="59" t="s">
        <v>17</v>
      </c>
      <c r="B6" s="60" t="s">
        <v>18</v>
      </c>
      <c r="C6" s="60" t="s">
        <v>19</v>
      </c>
      <c r="D6" s="60" t="s">
        <v>20</v>
      </c>
      <c r="E6" s="60" t="s">
        <v>21</v>
      </c>
      <c r="F6" s="60" t="s">
        <v>22</v>
      </c>
      <c r="G6" s="60" t="s">
        <v>23</v>
      </c>
      <c r="H6" s="60" t="s">
        <v>24</v>
      </c>
      <c r="I6" s="60" t="s">
        <v>25</v>
      </c>
      <c r="J6" s="60" t="s">
        <v>26</v>
      </c>
      <c r="K6" s="60" t="s">
        <v>27</v>
      </c>
      <c r="L6" s="60" t="s">
        <v>28</v>
      </c>
      <c r="M6" s="60" t="s">
        <v>29</v>
      </c>
      <c r="N6" s="60" t="s">
        <v>30</v>
      </c>
      <c r="O6" s="60" t="s">
        <v>31</v>
      </c>
      <c r="P6" s="60" t="s">
        <v>32</v>
      </c>
      <c r="Q6" s="61" t="s">
        <v>33</v>
      </c>
      <c r="R6" s="60" t="s">
        <v>34</v>
      </c>
    </row>
    <row r="7" spans="1:20" ht="15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L22"/>
  <sheetViews>
    <sheetView workbookViewId="0"/>
  </sheetViews>
  <sheetFormatPr defaultColWidth="8.88671875" defaultRowHeight="14.4" x14ac:dyDescent="0.3"/>
  <cols>
    <col min="1" max="1" width="13.21875" style="5" customWidth="1"/>
    <col min="2" max="2" width="60.21875" style="5" customWidth="1"/>
    <col min="3" max="3" width="30.88671875" style="5" customWidth="1"/>
    <col min="4" max="4" width="22.6640625" style="18" bestFit="1" customWidth="1"/>
    <col min="5" max="5" width="25.44140625" style="18" bestFit="1" customWidth="1"/>
    <col min="6" max="6" width="12.6640625" style="18" customWidth="1"/>
    <col min="7" max="7" width="20.6640625" style="5" customWidth="1"/>
    <col min="8" max="8" width="20.44140625" style="5" customWidth="1"/>
    <col min="9" max="9" width="23.88671875" style="5" bestFit="1" customWidth="1"/>
    <col min="10" max="10" width="8.88671875" style="5" customWidth="1"/>
    <col min="11" max="16384" width="8.88671875" style="5"/>
  </cols>
  <sheetData>
    <row r="1" spans="1:12" x14ac:dyDescent="0.3">
      <c r="A1" s="17" t="str">
        <f>Home!D5</f>
        <v>THERMAX LIMITED</v>
      </c>
      <c r="D1" s="5"/>
      <c r="E1" s="5"/>
      <c r="F1" s="5"/>
    </row>
    <row r="2" spans="1:12" x14ac:dyDescent="0.3">
      <c r="A2" s="17"/>
      <c r="D2" s="5"/>
      <c r="E2" s="5"/>
      <c r="F2" s="5"/>
    </row>
    <row r="3" spans="1:12" x14ac:dyDescent="0.3">
      <c r="A3" s="17" t="str">
        <f>"VRS AS ON "&amp; UPPER(TEXT(Home!D11,"d MMMM yyyy"))</f>
        <v>VRS AS ON 26 FEBRUARY 2021</v>
      </c>
      <c r="D3" s="5"/>
      <c r="E3" s="5"/>
      <c r="F3" s="5"/>
      <c r="G3" s="19" t="s">
        <v>46</v>
      </c>
      <c r="H3" s="19" t="s">
        <v>47</v>
      </c>
    </row>
    <row r="4" spans="1:12" x14ac:dyDescent="0.3">
      <c r="A4" s="17" t="s">
        <v>40</v>
      </c>
      <c r="D4" s="5"/>
      <c r="E4" s="5"/>
      <c r="F4" s="67" t="s">
        <v>48</v>
      </c>
      <c r="G4" s="18">
        <f>SUM(D7:D65535)</f>
        <v>0</v>
      </c>
      <c r="H4" s="18">
        <f>SUM(E7:E65535)</f>
        <v>0</v>
      </c>
    </row>
    <row r="5" spans="1:12" x14ac:dyDescent="0.3">
      <c r="D5" s="5"/>
      <c r="E5" s="5"/>
      <c r="F5" s="5"/>
    </row>
    <row r="6" spans="1:12" s="62" customFormat="1" ht="15" customHeight="1" x14ac:dyDescent="0.3">
      <c r="A6" s="69" t="s">
        <v>35</v>
      </c>
      <c r="B6" s="70" t="s">
        <v>36</v>
      </c>
      <c r="C6" s="70" t="s">
        <v>37</v>
      </c>
      <c r="D6" s="70" t="s">
        <v>42</v>
      </c>
      <c r="E6" s="70" t="s">
        <v>43</v>
      </c>
      <c r="G6" s="63"/>
      <c r="H6" s="63"/>
      <c r="I6" s="63"/>
      <c r="J6" s="63"/>
      <c r="K6" s="63"/>
      <c r="L6" s="63"/>
    </row>
    <row r="7" spans="1:12" x14ac:dyDescent="0.3">
      <c r="B7" s="22"/>
    </row>
    <row r="8" spans="1:12" x14ac:dyDescent="0.3">
      <c r="B8" s="22"/>
    </row>
    <row r="9" spans="1:12" x14ac:dyDescent="0.3">
      <c r="B9" s="22"/>
    </row>
    <row r="10" spans="1:12" x14ac:dyDescent="0.3">
      <c r="B10" s="22"/>
    </row>
    <row r="11" spans="1:12" x14ac:dyDescent="0.3">
      <c r="B11" s="22"/>
    </row>
    <row r="12" spans="1:12" x14ac:dyDescent="0.3">
      <c r="B12" s="22"/>
    </row>
    <row r="13" spans="1:12" x14ac:dyDescent="0.3">
      <c r="B13" s="22"/>
    </row>
    <row r="14" spans="1:12" x14ac:dyDescent="0.3">
      <c r="B14" s="22"/>
    </row>
    <row r="15" spans="1:12" x14ac:dyDescent="0.3">
      <c r="B15" s="22"/>
    </row>
    <row r="16" spans="1:12" x14ac:dyDescent="0.3">
      <c r="B16" s="22"/>
    </row>
    <row r="17" spans="2:2" x14ac:dyDescent="0.3">
      <c r="B17" s="22"/>
    </row>
    <row r="18" spans="2:2" x14ac:dyDescent="0.3">
      <c r="B18" s="22"/>
    </row>
    <row r="19" spans="2:2" x14ac:dyDescent="0.3">
      <c r="B19" s="22"/>
    </row>
    <row r="20" spans="2:2" x14ac:dyDescent="0.3">
      <c r="B20" s="22"/>
    </row>
    <row r="21" spans="2:2" x14ac:dyDescent="0.3">
      <c r="B21" s="22"/>
    </row>
    <row r="22" spans="2:2" x14ac:dyDescent="0.3">
      <c r="B22" s="2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E0503-44E5-43D8-9975-C5CBF032C0C5}">
  <sheetPr codeName="Sheet7"/>
  <dimension ref="A1:T3"/>
  <sheetViews>
    <sheetView workbookViewId="0">
      <pane ySplit="3" topLeftCell="A4" activePane="bottomLeft" state="frozen"/>
      <selection pane="bottomLeft"/>
    </sheetView>
  </sheetViews>
  <sheetFormatPr defaultRowHeight="14.4" x14ac:dyDescent="0.3"/>
  <cols>
    <col min="1" max="1" width="16.33203125" style="23" customWidth="1"/>
    <col min="2" max="2" width="81.44140625" style="23" customWidth="1"/>
    <col min="3" max="3" width="37.6640625" style="23" customWidth="1"/>
    <col min="4" max="4" width="13.6640625" style="23" customWidth="1"/>
    <col min="5" max="5" width="11.44140625" style="23" customWidth="1"/>
    <col min="6" max="6" width="14.88671875" style="23" customWidth="1"/>
    <col min="7" max="16384" width="8.88671875" style="23"/>
  </cols>
  <sheetData>
    <row r="1" spans="1:20" x14ac:dyDescent="0.3">
      <c r="A1" s="24" t="str">
        <f>Home!D5</f>
        <v>THERMAX LIMITED</v>
      </c>
    </row>
    <row r="2" spans="1:20" x14ac:dyDescent="0.3">
      <c r="A2" s="25" t="str">
        <f>CONCATENATE("VENDOR NAME : ",Home!D9)</f>
        <v xml:space="preserve">VENDOR NAME : </v>
      </c>
    </row>
    <row r="3" spans="1:20" s="66" customFormat="1" x14ac:dyDescent="0.3">
      <c r="A3" s="59" t="s">
        <v>35</v>
      </c>
      <c r="B3" s="60" t="s">
        <v>36</v>
      </c>
      <c r="C3" s="60" t="s">
        <v>37</v>
      </c>
      <c r="D3" s="60" t="s">
        <v>38</v>
      </c>
      <c r="E3" s="60" t="s">
        <v>39</v>
      </c>
      <c r="F3" s="60" t="s">
        <v>65</v>
      </c>
      <c r="G3" s="60"/>
      <c r="H3" s="60"/>
      <c r="I3" s="60"/>
      <c r="J3" s="60"/>
      <c r="K3" s="60"/>
      <c r="L3" s="61"/>
      <c r="M3" s="61"/>
      <c r="N3" s="61"/>
      <c r="O3" s="60"/>
      <c r="P3" s="60"/>
      <c r="Q3" s="64"/>
      <c r="R3" s="59"/>
      <c r="S3" s="65"/>
      <c r="T3" s="6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8E1AD-A709-4508-BEAF-A6477CB843DF}">
  <sheetPr codeName="Sheet6"/>
  <dimension ref="A1:S1"/>
  <sheetViews>
    <sheetView workbookViewId="0">
      <pane ySplit="1" topLeftCell="A2" activePane="bottomLeft" state="frozen"/>
      <selection activeCell="F1" sqref="F1"/>
      <selection pane="bottomLeft"/>
    </sheetView>
  </sheetViews>
  <sheetFormatPr defaultRowHeight="14.4" x14ac:dyDescent="0.3"/>
  <cols>
    <col min="1" max="1" width="4.44140625" style="23" bestFit="1" customWidth="1"/>
    <col min="2" max="2" width="9.109375" style="23" bestFit="1" customWidth="1"/>
    <col min="3" max="3" width="8.88671875" style="23" bestFit="1" customWidth="1"/>
    <col min="4" max="4" width="14.5546875" style="23" bestFit="1" customWidth="1"/>
    <col min="5" max="5" width="14.77734375" style="23" bestFit="1" customWidth="1"/>
    <col min="6" max="6" width="13.77734375" style="23" bestFit="1" customWidth="1"/>
    <col min="7" max="7" width="15.77734375" style="23" bestFit="1" customWidth="1"/>
    <col min="8" max="8" width="13.5546875" style="23" bestFit="1" customWidth="1"/>
    <col min="9" max="9" width="10.44140625" style="23" bestFit="1" customWidth="1"/>
    <col min="10" max="10" width="22" style="23" bestFit="1" customWidth="1"/>
    <col min="11" max="11" width="18.88671875" style="23" bestFit="1" customWidth="1"/>
    <col min="12" max="12" width="12.44140625" style="23" bestFit="1" customWidth="1"/>
    <col min="13" max="13" width="12.88671875" style="23" bestFit="1" customWidth="1"/>
    <col min="14" max="14" width="8.88671875" style="23" bestFit="1" customWidth="1"/>
    <col min="15" max="15" width="15.44140625" style="26" bestFit="1" customWidth="1"/>
    <col min="16" max="16" width="16.77734375" style="26" bestFit="1" customWidth="1"/>
    <col min="17" max="17" width="19.88671875" style="26" bestFit="1" customWidth="1"/>
    <col min="18" max="18" width="12.109375" style="23" bestFit="1" customWidth="1"/>
    <col min="19" max="19" width="13.77734375" style="23" customWidth="1"/>
    <col min="20" max="16384" width="8.88671875" style="23"/>
  </cols>
  <sheetData>
    <row r="1" spans="1:19" x14ac:dyDescent="0.3">
      <c r="A1" s="59" t="s">
        <v>17</v>
      </c>
      <c r="B1" s="60" t="s">
        <v>18</v>
      </c>
      <c r="C1" s="60" t="s">
        <v>19</v>
      </c>
      <c r="D1" s="60" t="s">
        <v>20</v>
      </c>
      <c r="E1" s="60" t="s">
        <v>21</v>
      </c>
      <c r="F1" s="60" t="s">
        <v>22</v>
      </c>
      <c r="G1" s="60" t="s">
        <v>23</v>
      </c>
      <c r="H1" s="60" t="s">
        <v>24</v>
      </c>
      <c r="I1" s="60" t="s">
        <v>25</v>
      </c>
      <c r="J1" s="60" t="s">
        <v>26</v>
      </c>
      <c r="K1" s="60" t="s">
        <v>27</v>
      </c>
      <c r="L1" s="60" t="s">
        <v>28</v>
      </c>
      <c r="M1" s="60" t="s">
        <v>29</v>
      </c>
      <c r="N1" s="60" t="s">
        <v>30</v>
      </c>
      <c r="O1" s="61" t="s">
        <v>31</v>
      </c>
      <c r="P1" s="61" t="s">
        <v>32</v>
      </c>
      <c r="Q1" s="61" t="s">
        <v>33</v>
      </c>
      <c r="R1" s="60" t="s">
        <v>34</v>
      </c>
      <c r="S1" s="6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Details</vt:lpstr>
      <vt:lpstr>VRS</vt:lpstr>
      <vt:lpstr>Thermax DR &amp; CR</vt:lpstr>
      <vt:lpstr>Vendor DR &amp; CR</vt:lpstr>
      <vt:lpstr>Vendor Statement</vt:lpstr>
      <vt:lpstr>Thermax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Poovendra Pandi</cp:lastModifiedBy>
  <dcterms:created xsi:type="dcterms:W3CDTF">2015-06-05T18:17:20Z</dcterms:created>
  <dcterms:modified xsi:type="dcterms:W3CDTF">2022-06-30T06:53:32Z</dcterms:modified>
</cp:coreProperties>
</file>