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djila\OneDrive\Bureau\"/>
    </mc:Choice>
  </mc:AlternateContent>
  <xr:revisionPtr revIDLastSave="0" documentId="13_ncr:1_{CDC3442E-0894-4387-ACE4-DAC2A59BF5EE}" xr6:coauthVersionLast="47" xr6:coauthVersionMax="47" xr10:uidLastSave="{00000000-0000-0000-0000-000000000000}"/>
  <bookViews>
    <workbookView xWindow="-120" yWindow="-120" windowWidth="29040" windowHeight="16440" xr2:uid="{00000000-000D-0000-FFFF-FFFF00000000}"/>
  </bookViews>
  <sheets>
    <sheet name="GanttChart" sheetId="9" r:id="rId1"/>
    <sheet name="Holidays" sheetId="5" r:id="rId2"/>
    <sheet name="Help" sheetId="6" r:id="rId3"/>
    <sheet name="TermsOfUse" sheetId="11" r:id="rId4"/>
  </sheets>
  <definedNames>
    <definedName name="_xlnm._FilterDatabase" localSheetId="0" hidden="1">GanttChart!$A$8:$BW$38</definedName>
    <definedName name="dateformat">Help!$C$68</definedName>
    <definedName name="enddate_highlight">Help!$D$147</definedName>
    <definedName name="enddate_highlight_days">Help!$D$150</definedName>
    <definedName name="holidays">Holidays!$A$8:$A$273</definedName>
    <definedName name="_xlnm.Print_Titles" localSheetId="0">GanttChart!$5:$8</definedName>
    <definedName name="lead_color">Help!$D$181:$D$188</definedName>
    <definedName name="lead_names">Help!$C$181:$C$188</definedName>
    <definedName name="startday">Help!$E$155</definedName>
    <definedName name="urgency_days">Help!$D$169:$D$171</definedName>
    <definedName name="valuevx">42.314159</definedName>
    <definedName name="weekend">Help!$C$49</definedName>
    <definedName name="_xlnm.Print_Area" localSheetId="0">GanttChart!$B$1:$BU$38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9" l="1"/>
  <c r="N20" i="9"/>
  <c r="M20" i="9"/>
  <c r="O19" i="9"/>
  <c r="N19" i="9"/>
  <c r="M19" i="9"/>
  <c r="O18" i="9"/>
  <c r="N18" i="9"/>
  <c r="M18" i="9"/>
  <c r="M17" i="9"/>
  <c r="O17" i="9" s="1"/>
  <c r="N17" i="9"/>
  <c r="O36" i="9"/>
  <c r="N36" i="9"/>
  <c r="M36" i="9"/>
  <c r="O35" i="9"/>
  <c r="N35" i="9"/>
  <c r="M35" i="9"/>
  <c r="O34" i="9"/>
  <c r="N34" i="9"/>
  <c r="M34" i="9"/>
  <c r="N33" i="9"/>
  <c r="M33" i="9"/>
  <c r="O32" i="9"/>
  <c r="N32" i="9"/>
  <c r="M32" i="9"/>
  <c r="O31" i="9"/>
  <c r="N31" i="9"/>
  <c r="M31" i="9"/>
  <c r="O30" i="9"/>
  <c r="N30" i="9"/>
  <c r="M30" i="9"/>
  <c r="O29" i="9"/>
  <c r="N29" i="9"/>
  <c r="M29" i="9"/>
  <c r="N28" i="9"/>
  <c r="M28" i="9"/>
  <c r="O27" i="9"/>
  <c r="N27" i="9"/>
  <c r="M27" i="9"/>
  <c r="O26" i="9"/>
  <c r="N26" i="9"/>
  <c r="M26" i="9"/>
  <c r="O25" i="9"/>
  <c r="N25" i="9"/>
  <c r="M25" i="9"/>
  <c r="O24" i="9"/>
  <c r="N24" i="9"/>
  <c r="M24" i="9"/>
  <c r="O23" i="9"/>
  <c r="N23" i="9"/>
  <c r="M23" i="9"/>
  <c r="O22" i="9"/>
  <c r="N22" i="9"/>
  <c r="M22" i="9"/>
  <c r="N21" i="9"/>
  <c r="M21" i="9"/>
  <c r="O12" i="9"/>
  <c r="N12" i="9"/>
  <c r="M12" i="9"/>
  <c r="O11" i="9"/>
  <c r="N11" i="9"/>
  <c r="M11" i="9"/>
  <c r="O10" i="9"/>
  <c r="N10" i="9"/>
  <c r="M10" i="9"/>
  <c r="O9" i="9"/>
  <c r="N9" i="9"/>
  <c r="M9" i="9"/>
  <c r="B9" i="9"/>
  <c r="B10" i="9" s="1"/>
  <c r="B11" i="9" s="1"/>
  <c r="B12" i="9" s="1"/>
  <c r="O16" i="9"/>
  <c r="N16" i="9"/>
  <c r="M16" i="9"/>
  <c r="O15" i="9"/>
  <c r="N15" i="9"/>
  <c r="M15" i="9"/>
  <c r="O14" i="9"/>
  <c r="N14" i="9"/>
  <c r="M14" i="9"/>
  <c r="O13" i="9"/>
  <c r="N13" i="9"/>
  <c r="M13" i="9"/>
  <c r="P19" i="9" l="1"/>
  <c r="P18" i="9"/>
  <c r="P20" i="9"/>
  <c r="P17" i="9"/>
  <c r="P33" i="9"/>
  <c r="P34" i="9"/>
  <c r="P35" i="9"/>
  <c r="O33" i="9"/>
  <c r="P36" i="9"/>
  <c r="P28" i="9"/>
  <c r="P27" i="9"/>
  <c r="P32" i="9"/>
  <c r="O21" i="9"/>
  <c r="P29" i="9"/>
  <c r="P23" i="9"/>
  <c r="P26" i="9"/>
  <c r="O28" i="9"/>
  <c r="P31" i="9"/>
  <c r="P24" i="9"/>
  <c r="P21" i="9"/>
  <c r="P22" i="9"/>
  <c r="P25" i="9"/>
  <c r="P30" i="9"/>
  <c r="P12" i="9"/>
  <c r="P11" i="9"/>
  <c r="P10" i="9"/>
  <c r="B13" i="9"/>
  <c r="B14" i="9" s="1"/>
  <c r="B15" i="9" s="1"/>
  <c r="B16" i="9" s="1"/>
  <c r="B17" i="9" s="1"/>
  <c r="B18" i="9" s="1"/>
  <c r="B19" i="9" s="1"/>
  <c r="B20" i="9" s="1"/>
  <c r="P9" i="9"/>
  <c r="P14" i="9"/>
  <c r="P13" i="9"/>
  <c r="P16" i="9"/>
  <c r="P15" i="9"/>
  <c r="B21" i="9" l="1"/>
  <c r="B22" i="9" s="1"/>
  <c r="B23" i="9" s="1"/>
  <c r="B24" i="9" s="1"/>
  <c r="B25" i="9" s="1"/>
  <c r="B26" i="9" s="1"/>
  <c r="B27" i="9" s="1"/>
  <c r="B28" i="9" s="1"/>
  <c r="B29" i="9" s="1"/>
  <c r="B30" i="9" s="1"/>
  <c r="B31" i="9" s="1"/>
  <c r="B32" i="9" s="1"/>
  <c r="B33" i="9" s="1"/>
  <c r="B34" i="9" s="1"/>
  <c r="B35" i="9" s="1"/>
  <c r="B36" i="9" s="1"/>
  <c r="M5" i="9"/>
  <c r="E155" i="6" l="1"/>
  <c r="R4" i="9" s="1"/>
  <c r="R7" i="9" l="1"/>
  <c r="R8" i="9" l="1"/>
  <c r="S4" i="9"/>
  <c r="S8" i="9" l="1"/>
  <c r="S7" i="9"/>
  <c r="T4" i="9"/>
  <c r="T8" i="9" l="1"/>
  <c r="T7" i="9"/>
  <c r="U4" i="9"/>
  <c r="U8" i="9" l="1"/>
  <c r="U7" i="9"/>
  <c r="V4" i="9"/>
  <c r="V8" i="9" l="1"/>
  <c r="V7" i="9"/>
  <c r="W4" i="9"/>
  <c r="W8" i="9" l="1"/>
  <c r="W7" i="9"/>
  <c r="X4" i="9"/>
  <c r="X7" i="9" l="1"/>
  <c r="R6" i="9"/>
  <c r="R5" i="9"/>
  <c r="X8" i="9"/>
  <c r="Y4" i="9"/>
  <c r="Y7" i="9" l="1"/>
  <c r="Y8" i="9"/>
  <c r="Z4" i="9"/>
  <c r="Z8" i="9" l="1"/>
  <c r="Z7" i="9"/>
  <c r="AA4" i="9"/>
  <c r="AA8" i="9" l="1"/>
  <c r="AA7" i="9"/>
  <c r="AB4" i="9"/>
  <c r="AB8" i="9" l="1"/>
  <c r="AB7" i="9"/>
  <c r="AC4" i="9"/>
  <c r="AC8" i="9" l="1"/>
  <c r="AC7" i="9"/>
  <c r="AD4" i="9"/>
  <c r="AD8" i="9" l="1"/>
  <c r="AD7" i="9"/>
  <c r="AE4" i="9"/>
  <c r="AE7" i="9" l="1"/>
  <c r="Y6" i="9"/>
  <c r="Y5" i="9"/>
  <c r="AF4" i="9"/>
  <c r="AE8" i="9"/>
  <c r="AF7" i="9" l="1"/>
  <c r="AF8" i="9"/>
  <c r="AG4" i="9"/>
  <c r="AG8" i="9" l="1"/>
  <c r="AG7" i="9"/>
  <c r="AH4" i="9"/>
  <c r="AH8" i="9" l="1"/>
  <c r="AH7" i="9"/>
  <c r="AI4" i="9"/>
  <c r="AI8" i="9" l="1"/>
  <c r="AI7" i="9"/>
  <c r="AJ4" i="9"/>
  <c r="AJ8" i="9" l="1"/>
  <c r="AJ7" i="9"/>
  <c r="AK4" i="9"/>
  <c r="AK8" i="9" l="1"/>
  <c r="AK7" i="9"/>
  <c r="AL4" i="9"/>
  <c r="AF6" i="9" l="1"/>
  <c r="AF5" i="9"/>
  <c r="AL7" i="9"/>
  <c r="AM4" i="9"/>
  <c r="AL8" i="9"/>
  <c r="AN4" i="9" l="1"/>
  <c r="AM7" i="9"/>
  <c r="AM8" i="9"/>
  <c r="AO4" i="9" l="1"/>
  <c r="AN8" i="9"/>
  <c r="AN7" i="9"/>
  <c r="AO8" i="9" l="1"/>
  <c r="AO7" i="9"/>
  <c r="AP4" i="9"/>
  <c r="AQ4" i="9" l="1"/>
  <c r="AP7" i="9"/>
  <c r="AP8" i="9"/>
  <c r="AQ7" i="9" l="1"/>
  <c r="AR4" i="9"/>
  <c r="AQ8" i="9"/>
  <c r="AS4" i="9" l="1"/>
  <c r="AR7" i="9"/>
  <c r="AR8" i="9"/>
  <c r="AM6" i="9"/>
  <c r="AM5" i="9"/>
  <c r="AS7" i="9" l="1"/>
  <c r="AT4" i="9"/>
  <c r="AS8" i="9"/>
  <c r="AU4" i="9" l="1"/>
  <c r="AT7" i="9"/>
  <c r="AT8" i="9"/>
  <c r="AU7" i="9" l="1"/>
  <c r="AV4" i="9"/>
  <c r="AU8" i="9"/>
  <c r="AW4" i="9" l="1"/>
  <c r="AV7" i="9"/>
  <c r="AV8" i="9"/>
  <c r="AX4" i="9" l="1"/>
  <c r="AW7" i="9"/>
  <c r="AW8" i="9"/>
  <c r="AX7" i="9" l="1"/>
  <c r="AX8" i="9"/>
  <c r="AY4" i="9"/>
  <c r="AZ4" i="9" l="1"/>
  <c r="AY7" i="9"/>
  <c r="AY8" i="9"/>
  <c r="AT6" i="9"/>
  <c r="AT5" i="9" l="1"/>
  <c r="AZ7" i="9"/>
  <c r="AZ8" i="9"/>
  <c r="BA4" i="9"/>
  <c r="BB4" i="9" l="1"/>
  <c r="BA7" i="9"/>
  <c r="BA8" i="9"/>
  <c r="BC4" i="9" l="1"/>
  <c r="BB7" i="9"/>
  <c r="BB8" i="9"/>
  <c r="BC7" i="9" l="1"/>
  <c r="BD4" i="9"/>
  <c r="BC8" i="9"/>
  <c r="BD7" i="9" l="1"/>
  <c r="BE4" i="9"/>
  <c r="BD8" i="9"/>
  <c r="BF4" i="9" l="1"/>
  <c r="BE7" i="9"/>
  <c r="BE8" i="9"/>
  <c r="BG4" i="9" l="1"/>
  <c r="BF7" i="9"/>
  <c r="BF8" i="9"/>
  <c r="BA6" i="9"/>
  <c r="BA5" i="9"/>
  <c r="BG8" i="9" l="1"/>
  <c r="BH4" i="9"/>
  <c r="BG7" i="9"/>
  <c r="BH8" i="9" l="1"/>
  <c r="BH7" i="9"/>
  <c r="BI4" i="9"/>
  <c r="BJ4" i="9" l="1"/>
  <c r="BI8" i="9"/>
  <c r="BI7" i="9"/>
  <c r="BK4" i="9" l="1"/>
  <c r="BJ7" i="9"/>
  <c r="BJ8" i="9"/>
  <c r="BL4" i="9" l="1"/>
  <c r="BK7" i="9"/>
  <c r="BK8" i="9"/>
  <c r="BM4" i="9" l="1"/>
  <c r="BL7" i="9"/>
  <c r="BL8" i="9"/>
  <c r="BN4" i="9" l="1"/>
  <c r="BM8" i="9"/>
  <c r="BM7" i="9"/>
  <c r="BH6" i="9"/>
  <c r="BH5" i="9"/>
  <c r="BO4" i="9" l="1"/>
  <c r="BN7" i="9"/>
  <c r="BN8" i="9"/>
  <c r="BP4" i="9" l="1"/>
  <c r="BO8" i="9"/>
  <c r="BO7" i="9"/>
  <c r="BQ4" i="9" l="1"/>
  <c r="BP8" i="9"/>
  <c r="BP7" i="9"/>
  <c r="BR4" i="9" l="1"/>
  <c r="BQ8" i="9"/>
  <c r="BQ7" i="9"/>
  <c r="BS4" i="9" l="1"/>
  <c r="BR8" i="9"/>
  <c r="BR7" i="9"/>
  <c r="BT4" i="9" l="1"/>
  <c r="BS7" i="9"/>
  <c r="BS8" i="9"/>
  <c r="BT7" i="9" l="1"/>
  <c r="BU4" i="9"/>
  <c r="BV4" i="9" s="1"/>
  <c r="BT8" i="9"/>
  <c r="BO6" i="9"/>
  <c r="BO5" i="9"/>
  <c r="BU7" i="9" l="1"/>
  <c r="BU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M4" authorId="0" shapeId="0" xr:uid="{00000000-0006-0000-0000-000001000000}">
      <text>
        <r>
          <rPr>
            <b/>
            <sz val="8"/>
            <color indexed="81"/>
            <rFont val="Tahoma"/>
            <family val="2"/>
          </rPr>
          <t>Daily / Weekly / Monthly</t>
        </r>
        <r>
          <rPr>
            <sz val="8"/>
            <color indexed="81"/>
            <rFont val="Tahoma"/>
            <family val="2"/>
          </rPr>
          <t>:
Use this to change the gantt chart view to Weekly or Monthly if you want to see a larger range of dates. Note that the weekly and monthly views result in a loss of detail.</t>
        </r>
      </text>
    </comment>
    <comment ref="M5" authorId="0" shapeId="0" xr:uid="{00000000-0006-0000-0000-000002000000}">
      <text>
        <r>
          <rPr>
            <b/>
            <sz val="8"/>
            <color indexed="81"/>
            <rFont val="Tahoma"/>
            <family val="2"/>
          </rPr>
          <t>Display Week / Display Month</t>
        </r>
        <r>
          <rPr>
            <sz val="8"/>
            <color indexed="81"/>
            <rFont val="Tahoma"/>
            <family val="2"/>
          </rPr>
          <t>:
Use this to change the starting week or month shown in the gantt chart.</t>
        </r>
      </text>
    </comment>
    <comment ref="A7" authorId="0" shapeId="0" xr:uid="{00000000-0006-0000-0000-000003000000}">
      <text>
        <r>
          <rPr>
            <b/>
            <sz val="8"/>
            <color indexed="81"/>
            <rFont val="Tahoma"/>
            <family val="2"/>
          </rPr>
          <t>WBS Level:</t>
        </r>
        <r>
          <rPr>
            <sz val="8"/>
            <color indexed="81"/>
            <rFont val="Tahoma"/>
            <family val="2"/>
          </rPr>
          <t xml:space="preserve">
Choose the WBS (Work Breakdown Structure) level from the drop-down in this column.</t>
        </r>
      </text>
    </comment>
    <comment ref="B7" authorId="1" shapeId="0" xr:uid="{00000000-0006-0000-0000-000004000000}">
      <text>
        <r>
          <rPr>
            <b/>
            <sz val="8"/>
            <color indexed="81"/>
            <rFont val="Tahoma"/>
            <family val="2"/>
          </rPr>
          <t>Work Breakdown Structure</t>
        </r>
        <r>
          <rPr>
            <sz val="8"/>
            <color indexed="81"/>
            <rFont val="Tahoma"/>
            <family val="2"/>
          </rPr>
          <t xml:space="preserve">
Level 1: 1, 2, 3, ...
Level 2: 1.1, 1.2, 1.3, ...
Level 3: 1.1.1, 1.1.2, 1.1.3, …
The WBS uses a formula to automatically update the numbering.</t>
        </r>
      </text>
    </comment>
    <comment ref="C7" authorId="0" shapeId="0" xr:uid="{00000000-0006-0000-0000-000005000000}">
      <text>
        <r>
          <rPr>
            <b/>
            <sz val="8"/>
            <color indexed="81"/>
            <rFont val="Tahoma"/>
            <family val="2"/>
          </rPr>
          <t>Task Description</t>
        </r>
        <r>
          <rPr>
            <sz val="8"/>
            <color indexed="81"/>
            <rFont val="Tahoma"/>
            <family val="2"/>
          </rPr>
          <t xml:space="preserve">
Enter the name of each task and sub-task. The task description is automatically indented using conditional formatting based on the WBS Level column.</t>
        </r>
      </text>
    </comment>
    <comment ref="D7" authorId="0" shapeId="0" xr:uid="{00000000-0006-0000-0000-000006000000}">
      <text>
        <r>
          <rPr>
            <b/>
            <sz val="8"/>
            <color indexed="81"/>
            <rFont val="Tahoma"/>
            <family val="2"/>
          </rPr>
          <t>Task Lead</t>
        </r>
        <r>
          <rPr>
            <sz val="8"/>
            <color indexed="81"/>
            <rFont val="Tahoma"/>
            <family val="2"/>
          </rPr>
          <t xml:space="preserve">
Enter the name of the Task Lead in this column.</t>
        </r>
      </text>
    </comment>
    <comment ref="F7" authorId="0" shapeId="0" xr:uid="{00000000-0006-0000-0000-000007000000}">
      <text>
        <r>
          <rPr>
            <b/>
            <sz val="8"/>
            <color indexed="81"/>
            <rFont val="Tahoma"/>
            <family val="2"/>
          </rPr>
          <t xml:space="preserve">Predecessor Tasks:
</t>
        </r>
        <r>
          <rPr>
            <sz val="8"/>
            <color indexed="81"/>
            <rFont val="Tahoma"/>
            <family val="2"/>
          </rPr>
          <t xml:space="preserve">You may use this column to calculate the start date for the task based on the end date of the Predecessor you reference. Use a formula like </t>
        </r>
        <r>
          <rPr>
            <b/>
            <sz val="8"/>
            <color indexed="81"/>
            <rFont val="Tahoma"/>
            <family val="2"/>
          </rPr>
          <t>=A13</t>
        </r>
        <r>
          <rPr>
            <sz val="8"/>
            <color indexed="81"/>
            <rFont val="Tahoma"/>
            <family val="2"/>
          </rPr>
          <t xml:space="preserve"> to reference the WBS of the Predecessor task that must be completed before this task can start. You can also enter the WBS as a </t>
        </r>
        <r>
          <rPr>
            <b/>
            <sz val="8"/>
            <color indexed="81"/>
            <rFont val="Tahoma"/>
            <family val="2"/>
          </rPr>
          <t>text value</t>
        </r>
        <r>
          <rPr>
            <sz val="8"/>
            <color indexed="81"/>
            <rFont val="Tahoma"/>
            <family val="2"/>
          </rPr>
          <t xml:space="preserve"> by entering an </t>
        </r>
        <r>
          <rPr>
            <b/>
            <sz val="8"/>
            <color indexed="81"/>
            <rFont val="Tahoma"/>
            <family val="2"/>
          </rPr>
          <t>apostrophe</t>
        </r>
        <r>
          <rPr>
            <sz val="8"/>
            <color indexed="81"/>
            <rFont val="Tahoma"/>
            <family val="2"/>
          </rPr>
          <t xml:space="preserve"> before the number </t>
        </r>
        <r>
          <rPr>
            <b/>
            <sz val="8"/>
            <color indexed="81"/>
            <rFont val="Tahoma"/>
            <family val="2"/>
          </rPr>
          <t>like '2.3</t>
        </r>
        <r>
          <rPr>
            <sz val="8"/>
            <color indexed="81"/>
            <rFont val="Tahoma"/>
            <family val="2"/>
          </rPr>
          <t>. Avoid circular references, such as choosing the current task as its own Predecessor. Using this column assumes that you want the task to start on the next work day.
See the Help worksheet for more examples of using formulas to create task dependencies.</t>
        </r>
      </text>
    </comment>
    <comment ref="G7" authorId="0" shapeId="0" xr:uid="{00000000-0006-0000-0000-000008000000}">
      <text>
        <r>
          <rPr>
            <b/>
            <sz val="8"/>
            <color indexed="81"/>
            <rFont val="Tahoma"/>
            <family val="2"/>
          </rPr>
          <t>Start Date</t>
        </r>
        <r>
          <rPr>
            <sz val="8"/>
            <color indexed="81"/>
            <rFont val="Tahoma"/>
            <family val="2"/>
          </rPr>
          <t xml:space="preserve">
You can manually enter the Start date for each task, use the Predecessor column to have a Start date calculated automatically, or use a formula to create a dependency on some other cell. See the Help worksheet for examples of creating dependencies.</t>
        </r>
      </text>
    </comment>
    <comment ref="H7" authorId="0" shapeId="0" xr:uid="{00000000-0006-0000-0000-000009000000}">
      <text>
        <r>
          <rPr>
            <b/>
            <sz val="8"/>
            <color indexed="81"/>
            <rFont val="Tahoma"/>
            <family val="2"/>
          </rPr>
          <t>End Date</t>
        </r>
        <r>
          <rPr>
            <sz val="8"/>
            <color indexed="81"/>
            <rFont val="Tahoma"/>
            <family val="2"/>
          </rPr>
          <t xml:space="preserve">
If you want to define the End date instead of calculating what it should be, enter the date in this column. Otherwise, enter a value in the Work Days or Calendar Days column to define the duration of the task.</t>
        </r>
      </text>
    </comment>
    <comment ref="I7" authorId="0" shapeId="0" xr:uid="{00000000-0006-0000-0000-00000A000000}">
      <text>
        <r>
          <rPr>
            <b/>
            <sz val="8"/>
            <color indexed="81"/>
            <rFont val="Tahoma"/>
            <family val="2"/>
          </rPr>
          <t>Work Days</t>
        </r>
        <r>
          <rPr>
            <sz val="8"/>
            <color indexed="81"/>
            <rFont val="Tahoma"/>
            <family val="2"/>
          </rPr>
          <t xml:space="preserve">
Enter the number of Work Days that you estimate this task will require to complete. Work Days exclude the weekend (defined in the Help worksheet) and the holidays listed in the Holidays worksheet.</t>
        </r>
      </text>
    </comment>
    <comment ref="J7" authorId="0" shapeId="0" xr:uid="{00000000-0006-0000-0000-00000B000000}">
      <text>
        <r>
          <rPr>
            <b/>
            <sz val="8"/>
            <color indexed="81"/>
            <rFont val="Tahoma"/>
            <family val="2"/>
          </rPr>
          <t>Duration: Calendar Days</t>
        </r>
        <r>
          <rPr>
            <sz val="8"/>
            <color indexed="81"/>
            <rFont val="Tahoma"/>
            <family val="2"/>
          </rPr>
          <t xml:space="preserve">
If you want to enter the number of calendar days instead of the number of work days, enter a value in this column.</t>
        </r>
      </text>
    </comment>
    <comment ref="K7" authorId="0" shapeId="0" xr:uid="{00000000-0006-0000-0000-00000C00000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L7" authorId="0" shapeId="0" xr:uid="{00000000-0006-0000-0000-00000D000000}">
      <text>
        <r>
          <rPr>
            <b/>
            <sz val="8"/>
            <color indexed="81"/>
            <rFont val="Tahoma"/>
            <family val="2"/>
          </rPr>
          <t>Color (optional):</t>
        </r>
        <r>
          <rPr>
            <sz val="8"/>
            <color indexed="81"/>
            <rFont val="Tahoma"/>
            <family val="2"/>
          </rPr>
          <t xml:space="preserve">
The following letters can be used to change the color the incomplete portion of the bar.
b = blue
k = black
x = gray
o = orange
y = yellow
p = purple
r = red
g = green
</t>
        </r>
      </text>
    </comment>
    <comment ref="P7" authorId="0" shapeId="0" xr:uid="{00000000-0006-0000-0000-00000E000000}">
      <text>
        <r>
          <rPr>
            <b/>
            <sz val="8"/>
            <color indexed="81"/>
            <rFont val="Tahoma"/>
            <family val="2"/>
          </rPr>
          <t>Duration: Calendar Days</t>
        </r>
        <r>
          <rPr>
            <sz val="8"/>
            <color indexed="81"/>
            <rFont val="Tahoma"/>
            <family val="2"/>
          </rPr>
          <t xml:space="preserve">
The duration in calendar days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 You can HIDE this column, but do not delete 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37"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<sst xmlns="http://schemas.openxmlformats.org/spreadsheetml/2006/main" count="639" uniqueCount="283">
  <si>
    <t>Gantt Chart Template © 2016 by Vertex42.com.</t>
  </si>
  <si>
    <t>Start:</t>
  </si>
  <si>
    <t>Display:</t>
  </si>
  <si>
    <t>Weekly</t>
  </si>
  <si>
    <t>End:</t>
  </si>
  <si>
    <t>Unhide columns to edit tasks ►</t>
  </si>
  <si>
    <t xml:space="preserve">◄ </t>
  </si>
  <si>
    <t>WBS
Level</t>
  </si>
  <si>
    <t>WBS</t>
  </si>
  <si>
    <t>Task</t>
  </si>
  <si>
    <t>Lead</t>
  </si>
  <si>
    <t>Budget</t>
  </si>
  <si>
    <t>Prede
cessor</t>
  </si>
  <si>
    <t>Start</t>
  </si>
  <si>
    <t>End</t>
  </si>
  <si>
    <t>Work Days</t>
  </si>
  <si>
    <t>Cal. Days</t>
  </si>
  <si>
    <t>%
Done</t>
  </si>
  <si>
    <t>Color</t>
  </si>
  <si>
    <t>g</t>
  </si>
  <si>
    <t>Holidays to Exclude from Work Days</t>
  </si>
  <si>
    <t xml:space="preserve">If you add more rows to the bottom of the list, you may need to </t>
  </si>
  <si>
    <t>edit the named range "holidays" via Formulas &gt; Named Ranges.</t>
  </si>
  <si>
    <t>to include the new rows. The Description column is just for reference.</t>
  </si>
  <si>
    <t>Date</t>
  </si>
  <si>
    <t>Description</t>
  </si>
  <si>
    <t>Country</t>
  </si>
  <si>
    <t>Christmas</t>
  </si>
  <si>
    <t>New Year's Day</t>
  </si>
  <si>
    <t>Columbus Day</t>
  </si>
  <si>
    <t>US</t>
  </si>
  <si>
    <t>Independence Day</t>
  </si>
  <si>
    <t>Labor Day</t>
  </si>
  <si>
    <t>M.L.King Jr. Day</t>
  </si>
  <si>
    <t>Memorial Day</t>
  </si>
  <si>
    <t>Presidents Day</t>
  </si>
  <si>
    <t>Thanksgiving</t>
  </si>
  <si>
    <t>Veterans Day</t>
  </si>
  <si>
    <t>Boxing Day</t>
  </si>
  <si>
    <t>UK</t>
  </si>
  <si>
    <t>Good Friday</t>
  </si>
  <si>
    <t>Easter Monday</t>
  </si>
  <si>
    <t>Early May Bank Holiday</t>
  </si>
  <si>
    <t>Spring Bank Holiday</t>
  </si>
  <si>
    <t>Summer Bank Holiday</t>
  </si>
  <si>
    <t>Late Summer Bank Holiday</t>
  </si>
  <si>
    <t>Help</t>
  </si>
  <si>
    <t>Version: Gantt Chart Template 4.0 for Excel 2010 or Later, Excel Online, &amp; Excel for iPad/iPhone</t>
  </si>
  <si>
    <t>If this page does not answer your questions, visit the following page:</t>
  </si>
  <si>
    <t>Support</t>
  </si>
  <si>
    <t>Intro</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</si>
  <si>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</si>
  <si>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</si>
  <si>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</si>
  <si>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</si>
  <si>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 sure to read the Getting Started Tips below. It would also be a good idea to watch the demo videos on Vertex42.com. The demo videos use the desktop version of Excel, but much of the information is still applicable to users of Excel Online.</t>
  </si>
  <si>
    <t>Watch the Demo Videos on Vertex42.com</t>
  </si>
  <si>
    <t>Before sharing this spreadsheet, please read the license agreement in the TermsOfUse worksheet.</t>
  </si>
  <si>
    <t>New in Version 4.0</t>
  </si>
  <si>
    <t xml:space="preserve"> - Choose the WBS Level from a drop-down to update the WBS numbering and automatically indent the Task Description.</t>
  </si>
  <si>
    <t xml:space="preserve"> - How you define the task start date and duration is greatly simplified and much more intuitive.</t>
  </si>
  <si>
    <t xml:space="preserve"> - The information in the header is positioned to allow you to hide columns that you do not need to see.</t>
  </si>
  <si>
    <t>Features Unique to gantt-chart_o365.xlsx (compared to gantt-chart.xlsx)</t>
  </si>
  <si>
    <t>This version of the Gantt Chart Template was designed to work in Online Excel and Excel for iPad and iPhone. It will also work in desktop versions of Excel 2010 or Later. Below are some of the notable additions or changes in this version.</t>
  </si>
  <si>
    <t xml:space="preserve"> • It uses the WORKDAY.INTL and NETWORKDAYS.INTL functions which allow you define which days of the week are considered non-working days (explained in the Help below).</t>
  </si>
  <si>
    <t xml:space="preserve"> • You can highlight the End date red when the task is overdue (explained in the Help below).</t>
  </si>
  <si>
    <t xml:space="preserve"> • Instead of changing the color of the bars to indicate completion status, conditional formatting is used to display a progress bar within the % Done column.</t>
  </si>
  <si>
    <t xml:space="preserve"> • The number of columns used to display the gantt chart had to be reduced, so the Weekly and Monthly views are less precise, meaning a week or month containing a 1-day task has a bar that is the same length as a week or month containing a 5-day task.</t>
  </si>
  <si>
    <t xml:space="preserve"> • You can define one Predecessor per task (instead of 3).</t>
  </si>
  <si>
    <t xml:space="preserve"> • The "Show Weekends" option was removed. In the Daily view, if you do not want to show weekends, you may hide the columns you do not want to show (though you would need to unhide them when using the Weekly or Monthly views).</t>
  </si>
  <si>
    <t>Getting Started Tips</t>
  </si>
  <si>
    <t xml:space="preserve"> • Edit the cells with the light green background.</t>
  </si>
  <si>
    <t>Input Cell</t>
  </si>
  <si>
    <t xml:space="preserve"> • Edit the [ Bracketed Text ] in the header (the project title and sub-title).</t>
  </si>
  <si>
    <t xml:space="preserve"> • Edit cells within gray borders in the header and in the Holidays worksheet.</t>
  </si>
  <si>
    <t xml:space="preserve"> • Toggle between the Daily, Weekly, and Monthly view using the "Display:" drop-down box.</t>
  </si>
  <si>
    <t xml:space="preserve"> • To adjust the range of dates shown in the gantt chart, change the Display Week number.</t>
  </si>
  <si>
    <t xml:space="preserve"> • Some of the labels include cell comments to provide extra help information.</t>
  </si>
  <si>
    <t>Label</t>
  </si>
  <si>
    <t xml:space="preserve"> • The project Start date determines the first week shown in the gantt chart.</t>
  </si>
  <si>
    <t xml:space="preserve"> • To insert a new task, insert a new row, then with the new row selected, press Ctrl+d to copy</t>
  </si>
  <si>
    <t>the formulas and formatting from the row immediately above the one you inserted.</t>
  </si>
  <si>
    <t xml:space="preserve"> • Edit the Holidays worksheet to define the dates that should be considered non-working days.</t>
  </si>
  <si>
    <t xml:space="preserve"> • If you see "#####" in a cell, widen the column to display the cell contents.</t>
  </si>
  <si>
    <t xml:space="preserve"> • Define the START of a task by entering a Predecessor or Start date.</t>
  </si>
  <si>
    <t xml:space="preserve"> • Define the END of a task by entering the End date, or Work Days, or Calendar Days.</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</si>
  <si>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</si>
  <si>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Define the Weekend or NON-WORKING Days</t>
  </si>
  <si>
    <t>weekend</t>
  </si>
  <si>
    <t xml:space="preserve">Choose an option or enter a weekend string →  </t>
  </si>
  <si>
    <t>0000011</t>
  </si>
  <si>
    <t>The WORKDAYS.INTL() and NETWORKDAYS.INTL() functions allow you to specify</t>
  </si>
  <si>
    <t>Option</t>
  </si>
  <si>
    <t>Non-Work Days</t>
  </si>
  <si>
    <t>which day(s) of the week should be used as the weekend or non-working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</si>
  <si>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</si>
  <si>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</si>
  <si>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</si>
  <si>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</si>
  <si>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</si>
  <si>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</si>
  <si>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</si>
  <si>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</si>
  <si>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</si>
  <si>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</si>
  <si>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</si>
  <si>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</si>
  <si>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r>
      <t xml:space="preserve">For example, the string </t>
    </r>
    <r>
      <rPr>
        <b/>
        <sz val="10"/>
        <rFont val="Arial"/>
        <family val="2"/>
      </rPr>
      <t>0000011</t>
    </r>
    <r>
      <rPr>
        <sz val="10"/>
        <rFont val="Arial"/>
        <family val="2"/>
      </rPr>
      <t xml:space="preserve"> would result in a Saturday-Sunday weekend.</t>
    </r>
  </si>
  <si>
    <t>Monday Only</t>
  </si>
  <si>
    <t>Tuesday Only</t>
  </si>
  <si>
    <t>Wednesday Only</t>
  </si>
  <si>
    <t>Thursday Only</t>
  </si>
  <si>
    <t>Friday Only</t>
  </si>
  <si>
    <t>Saturday Only</t>
  </si>
  <si>
    <t>Change Dates to dd/mm/yyyy Format</t>
  </si>
  <si>
    <t>Date Format</t>
  </si>
  <si>
    <t>If you would like to display dates in the gantt chart in UK format (dd/mm/yyyy) choose the</t>
  </si>
  <si>
    <t>mdy</t>
  </si>
  <si>
    <t>appropriate option to the right.</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</si>
  <si>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</si>
  <si>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</si>
  <si>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</si>
  <si>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</si>
  <si>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</si>
  <si>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</si>
  <si>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</si>
  <si>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</si>
  <si>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</si>
  <si>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</si>
  <si>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</si>
  <si>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</si>
  <si>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</si>
  <si>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</si>
  <si>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</si>
  <si>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</si>
  <si>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</si>
  <si>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</si>
  <si>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</si>
  <si>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</si>
  <si>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</si>
  <si>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</si>
  <si>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</si>
  <si>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</si>
  <si>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</si>
  <si>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</si>
  <si>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</si>
  <si>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</si>
  <si>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</si>
  <si>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</si>
  <si>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</si>
  <si>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</si>
  <si>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</si>
  <si>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Create Task Dependencies</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</si>
  <si>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</si>
  <si>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</si>
  <si>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</si>
  <si>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</si>
  <si>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</si>
  <si>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</si>
  <si>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</si>
  <si>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</si>
  <si>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</si>
  <si>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</si>
  <si>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</si>
  <si>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</si>
  <si>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</si>
  <si>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</si>
  <si>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</si>
  <si>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</si>
  <si>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</si>
  <si>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Method 2: Using the Predecessor Column</t>
  </si>
  <si>
    <t>The Predecessor column makes it easy to create a task dependency where the Start date is the next Work Day after a predecessor's end date. To use the Predecessor column, you must enter the WBS for the predecessor task using a formula or as text.</t>
  </si>
  <si>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</si>
  <si>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</si>
  <si>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</si>
  <si>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</si>
  <si>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</si>
  <si>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Change the End Date Font to Red when Behind Schedule</t>
  </si>
  <si>
    <t>Feature on/off:</t>
  </si>
  <si>
    <t>off</t>
  </si>
  <si>
    <r>
      <t xml:space="preserve">Conditional formatting can be used to do some very useful things. One feature built into this spreadsheet is the option to change the font color of the End date to </t>
    </r>
    <r>
      <rPr>
        <sz val="10"/>
        <color rgb="FFC00000"/>
        <rFont val="Arial"/>
        <family val="2"/>
      </rPr>
      <t>red</t>
    </r>
    <r>
      <rPr>
        <sz val="10"/>
        <rFont val="Arial"/>
        <family val="2"/>
      </rPr>
      <t xml:space="preserve"> when it is approaching the current date and also make it </t>
    </r>
    <r>
      <rPr>
        <b/>
        <sz val="10"/>
        <color rgb="FFC00000"/>
        <rFont val="Arial"/>
        <family val="2"/>
      </rPr>
      <t>bold</t>
    </r>
    <r>
      <rPr>
        <sz val="10"/>
        <rFont val="Arial"/>
        <family val="2"/>
      </rPr>
      <t xml:space="preserve"> when the task is past due.</t>
    </r>
  </si>
  <si>
    <t>Change the urgency days to the right to determine when the End date will change to red.</t>
  </si>
  <si>
    <t>Urgency days:</t>
  </si>
  <si>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</si>
  <si>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</si>
  <si>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</si>
  <si>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</si>
  <si>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t>Change the Color of the Bars in the Gantt Chart</t>
  </si>
  <si>
    <t>Color Column:</t>
  </si>
  <si>
    <t>The cells that make up the chart area use conditional formatting to control the color of the bars. The default color is blue. You can make the bars different colors by entering one of the following letters in the color column:</t>
  </si>
  <si>
    <t>Colors: b=blue, k=black, g=green, p=purple, o=orange, r=red, x=gray, y=yellow</t>
  </si>
  <si>
    <t>You can also enter a number 1-6 to use an accent color from the theme palette.</t>
  </si>
  <si>
    <t>Advanced Uses of the Color Column</t>
  </si>
  <si>
    <t>Use a Formula to Change the Color Based on Percent Complete</t>
  </si>
  <si>
    <t>Using a reference to the %Done column, you can change the color of the bar to gray using the following formula in the color column. Note that "x" and "b" are the colors for gray and blue.</t>
  </si>
  <si>
    <r>
      <t xml:space="preserve">  =IF(</t>
    </r>
    <r>
      <rPr>
        <i/>
        <sz val="10"/>
        <rFont val="Arial"/>
        <family val="2"/>
      </rPr>
      <t>percent_done</t>
    </r>
    <r>
      <rPr>
        <sz val="10"/>
        <rFont val="Arial"/>
        <family val="2"/>
      </rPr>
      <t>&gt;=100%,"x","b")</t>
    </r>
  </si>
  <si>
    <t>Use a Formula to Show Urgency</t>
  </si>
  <si>
    <t>Urgency (Days)</t>
  </si>
  <si>
    <t>You can enter a formula in the Color column to change the color to orange based on a</t>
  </si>
  <si>
    <t>red</t>
  </si>
  <si>
    <t>comparison of the End date and Today's date. For example, the following formula would give</t>
  </si>
  <si>
    <t>orange</t>
  </si>
  <si>
    <r>
      <t xml:space="preserve">you a 10-day warning, where </t>
    </r>
    <r>
      <rPr>
        <i/>
        <sz val="10"/>
        <rFont val="Arial"/>
        <family val="2"/>
      </rPr>
      <t>end_date</t>
    </r>
    <r>
      <rPr>
        <sz val="10"/>
        <rFont val="Arial"/>
        <family val="2"/>
      </rPr>
      <t xml:space="preserve"> is a reference to the End date cell.</t>
    </r>
  </si>
  <si>
    <t>yellow</t>
  </si>
  <si>
    <r>
      <t xml:space="preserve">  =IF(</t>
    </r>
    <r>
      <rPr>
        <i/>
        <sz val="10"/>
        <rFont val="Arial"/>
        <family val="2"/>
      </rPr>
      <t>end_date</t>
    </r>
    <r>
      <rPr>
        <sz val="10"/>
        <rFont val="Arial"/>
        <family val="2"/>
      </rPr>
      <t>&lt;TODAY()+10,"o","")</t>
    </r>
  </si>
  <si>
    <t>The example below makes the 10-day warning orange and a 2-day warning red.</t>
  </si>
  <si>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</si>
  <si>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</si>
  <si>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</si>
  <si>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Color-Code Based on Lead Name</t>
  </si>
  <si>
    <t>Names</t>
  </si>
  <si>
    <t xml:space="preserve">One popular reason for color-coding is to help identify ownership of a task. To do this, </t>
  </si>
  <si>
    <t>Bob</t>
  </si>
  <si>
    <t>k</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</si>
  <si>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</si>
  <si>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Sarah</t>
  </si>
  <si>
    <t>x</t>
  </si>
  <si>
    <t>where "ref" is the reference to the cell in the Lead column.</t>
  </si>
  <si>
    <t>Bill</t>
  </si>
  <si>
    <t>b</t>
  </si>
  <si>
    <t>Jim</t>
  </si>
  <si>
    <t>If you want to use the table listed to the right of this help section, you can edit the following</t>
  </si>
  <si>
    <t>p</t>
  </si>
  <si>
    <t>formula in the Color column. Note that the Names must match exactly.</t>
  </si>
  <si>
    <t>y</t>
  </si>
  <si>
    <r>
      <t xml:space="preserve"> =IFERROR( INDEX( lead_color, MATCH( </t>
    </r>
    <r>
      <rPr>
        <i/>
        <sz val="10"/>
        <rFont val="Arial"/>
        <family val="2"/>
      </rPr>
      <t>ref</t>
    </r>
    <r>
      <rPr>
        <sz val="10"/>
        <rFont val="Arial"/>
        <family val="2"/>
      </rPr>
      <t>, lead_names, 0) ), "")</t>
    </r>
  </si>
  <si>
    <t>o</t>
  </si>
  <si>
    <t>r</t>
  </si>
  <si>
    <t>FAQs</t>
  </si>
  <si>
    <t>Q:</t>
  </si>
  <si>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</si>
  <si>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</si>
  <si>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</si>
  <si>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</si>
  <si>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</si>
  <si>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Example: =SUMPRODUCT(H9:H15,J9:J15)/SUM(H9:H15)</t>
  </si>
  <si>
    <t>Let's say you have 3 sub tasks that are 10 days, 12 days, and 14 days long, respectively. If the first subtask is 50% complete and the others are 25% complete, you could calculate the overall percent complete for the group as: =(10*50%+12*25%+14*25%)/(10+12+14).</t>
  </si>
  <si>
    <t>How do I change the Print Settings? (Excel 2010, 2013)</t>
  </si>
  <si>
    <t>Select the entire range of cells you want to print and go to File &gt; Print Area &gt; Set Print Area.</t>
  </si>
  <si>
    <t>Then go to File &gt; Page Setup or File &gt; Print Preview and adjust the Scaling, Margins, and</t>
  </si>
  <si>
    <t>Page Orientation as desired.</t>
  </si>
  <si>
    <t>Can I use CUT/PASTE to move tasks around?</t>
  </si>
  <si>
    <r>
      <t xml:space="preserve">Yes, the formulas in this spreadsheet were designed to allow you to move tasks around by cutting and inserting the cut </t>
    </r>
    <r>
      <rPr>
        <b/>
        <sz val="10"/>
        <color rgb="FF000000"/>
        <rFont val="Arial"/>
        <family val="2"/>
      </rPr>
      <t>rows</t>
    </r>
    <r>
      <rPr>
        <sz val="10"/>
        <color rgb="FF000000"/>
        <rFont val="Arial"/>
        <family val="2"/>
      </rPr>
      <t xml:space="preserve">. Remember, you must move </t>
    </r>
    <r>
      <rPr>
        <b/>
        <sz val="10"/>
        <color rgb="FF000000"/>
        <rFont val="Arial"/>
        <family val="2"/>
      </rPr>
      <t>entire rows</t>
    </r>
    <r>
      <rPr>
        <sz val="10"/>
        <color rgb="FF000000"/>
        <rFont val="Arial"/>
        <family val="2"/>
      </rPr>
      <t>. Behind the scenes, this may result in a lot of duplicate conditional formatting rules. So, it is best to start a new project with a new spreadsheet rather than one that you have edited heavily.</t>
    </r>
  </si>
  <si>
    <t>Can I use Autofilter?</t>
  </si>
  <si>
    <t>Yes, if you must. However, avoid using Sort unless you know exactly what you are doing and how sorting will make all the WBS numbering change.</t>
  </si>
  <si>
    <t>I've messed up the chart area somehow. How do I fix it?</t>
  </si>
  <si>
    <t>Find a row that works, then copy the cells that make up the gantt chart area from that row into the row that is messed up.</t>
  </si>
  <si>
    <t>© 2006-2016 Vertex42 LLC</t>
  </si>
  <si>
    <t>Terms of Use</t>
  </si>
  <si>
    <t>https://www.vertex42.com/ExcelTemplates/excel-gantt-chart.html</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</si>
  <si>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</si>
  <si>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</si>
  <si>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</si>
  <si>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</si>
  <si>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</si>
  <si>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https://www.vertex42.com/licensing/EULA_privateuse.html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</si>
  <si>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</si>
  <si>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CHEF DE PROJECT ADEL BOUACHRAOUI</t>
  </si>
  <si>
    <t xml:space="preserve">Création de la VM Débian </t>
  </si>
  <si>
    <t>Récupération Documentation</t>
  </si>
  <si>
    <t>Configuration VM</t>
  </si>
  <si>
    <t>Installation NGINX + CONFIGURATION</t>
  </si>
  <si>
    <t>Documentation NGINX</t>
  </si>
  <si>
    <t>Création de l'Image Docker de la VM</t>
  </si>
  <si>
    <t>Récupération + Implémentation de la Solution Web</t>
  </si>
  <si>
    <t>Déploiement de la Solution</t>
  </si>
  <si>
    <t>Dévellopement de la Solution Web</t>
  </si>
  <si>
    <t>Dévellopement Back-End</t>
  </si>
  <si>
    <t>Dévellopement Front</t>
  </si>
  <si>
    <t>Création + Configuration Base de Donnée</t>
  </si>
  <si>
    <t>Ensembles des Supports Gestion d'Equipe</t>
  </si>
  <si>
    <t xml:space="preserve">Diagramme de Gantt </t>
  </si>
  <si>
    <t>RACI</t>
  </si>
  <si>
    <t>Analyse des Risques</t>
  </si>
  <si>
    <t>Power Point V1</t>
  </si>
  <si>
    <t>Power Point V2</t>
  </si>
  <si>
    <t>Préparation de L'Oral Final</t>
  </si>
  <si>
    <t xml:space="preserve">Recherche De Client </t>
  </si>
  <si>
    <t>Analyse du Marché</t>
  </si>
  <si>
    <t>Liste de Clients Potentiel</t>
  </si>
  <si>
    <t>Démarchage de Clientèle</t>
  </si>
  <si>
    <t>Préparation Plan Marckéting</t>
  </si>
  <si>
    <t>SIMPLIX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</si>
</sst>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 /\ d\ /\ yy"/>
    <numFmt numFmtId="165" formatCode="[$-409]ddd\ m/dd/yy"/>
    <numFmt numFmtId="166" formatCode="d"/>
    <numFmt numFmtId="167" formatCode="[$-409]d\-mmm\-yyyy;@"/>
    <numFmt numFmtId="168" formatCode="[$-409]ddd\ m/d/yyyy"/>
  </numFmts>
  <fonts count="5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8"/>
      <color theme="0" tint="-0.249977111117893"/>
      <name val="Arial"/>
      <family val="2"/>
    </font>
    <font>
      <sz val="10"/>
      <color theme="3" tint="-0.249977111117893"/>
      <name val="Arial"/>
      <family val="2"/>
    </font>
    <font>
      <sz val="9"/>
      <color theme="1" tint="0.499984740745262"/>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sz val="10"/>
      <color rgb="FFC00000"/>
      <name val="Arial"/>
      <family val="2"/>
    </font>
    <font>
      <i/>
      <sz val="10"/>
      <name val="Arial"/>
      <family val="2"/>
    </font>
    <font>
      <b/>
      <sz val="10"/>
      <color rgb="FFC00000"/>
      <name val="Arial"/>
      <family val="2"/>
    </font>
    <font>
      <sz val="14"/>
      <color theme="4" tint="-0.499984740745262"/>
      <name val="Arial"/>
      <family val="2"/>
    </font>
    <font>
      <sz val="18"/>
      <color theme="4" tint="-0.249977111117893"/>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sz val="10"/>
      <color theme="0" tint="-0.249977111117893"/>
      <name val="Arial"/>
      <family val="2"/>
    </font>
    <font>
      <i/>
      <sz val="8"/>
      <color theme="4"/>
      <name val="Arial"/>
      <family val="2"/>
    </font>
    <font>
      <sz val="8"/>
      <color theme="4"/>
      <name val="Arial"/>
      <family val="2"/>
    </font>
    <font>
      <sz val="9"/>
      <color rgb="FFFF0000"/>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BAE0BD"/>
        <bgColor indexed="64"/>
      </patternFill>
    </fill>
    <fill>
      <patternFill patternType="solid">
        <fgColor theme="0" tint="-0.249977111117893"/>
        <bgColor indexed="64"/>
      </patternFill>
    </fill>
    <fill>
      <patternFill patternType="solid">
        <fgColor rgb="FFB4DEB7"/>
        <bgColor indexed="64"/>
      </patternFill>
    </fill>
    <fill>
      <patternFill patternType="solid">
        <fgColor theme="0"/>
        <bgColor indexed="64"/>
      </patternFill>
    </fill>
    <fill>
      <patternFill patternType="solid">
        <fgColor rgb="FFC0000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right/>
      <top/>
      <bottom style="thin">
        <color rgb="FFEAEAEA"/>
      </bottom>
      <diagonal/>
    </border>
    <border>
      <left/>
      <right/>
      <top/>
      <bottom style="thin">
        <color indexed="64"/>
      </bottom>
      <diagonal/>
    </border>
    <border>
      <left style="thin">
        <color theme="0" tint="-0.24994659260841701"/>
      </left>
      <right style="thin">
        <color theme="0" tint="-0.24994659260841701"/>
      </right>
      <top/>
      <bottom style="thin">
        <color indexed="64"/>
      </bottom>
      <diagonal/>
    </border>
  </borders>
  <cellStyleXfs count="44">
    <xf numFmtId="0" fontId="0" fillId="0" borderId="0"/>
    <xf numFmtId="0" fontId="15"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2"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8"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7" fillId="16" borderId="0" applyNumberFormat="0" applyBorder="0" applyAlignment="0" applyProtection="0"/>
    <xf numFmtId="0" fontId="18" fillId="17" borderId="1" applyNumberFormat="0" applyAlignment="0" applyProtection="0"/>
    <xf numFmtId="0" fontId="19" fillId="18" borderId="2" applyNumberFormat="0" applyAlignment="0" applyProtection="0"/>
    <xf numFmtId="0" fontId="20" fillId="0" borderId="0" applyNumberFormat="0" applyFill="0" applyBorder="0" applyAlignment="0" applyProtection="0"/>
    <xf numFmtId="0" fontId="21" fillId="1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 fillId="0" borderId="0" applyNumberFormat="0" applyFill="0" applyBorder="0" applyAlignment="0" applyProtection="0">
      <alignment vertical="top"/>
      <protection locked="0"/>
    </xf>
    <xf numFmtId="0" fontId="25" fillId="11" borderId="1" applyNumberFormat="0" applyAlignment="0" applyProtection="0"/>
    <xf numFmtId="0" fontId="26" fillId="0" borderId="6" applyNumberFormat="0" applyFill="0" applyAlignment="0" applyProtection="0"/>
    <xf numFmtId="0" fontId="27" fillId="5" borderId="0" applyNumberFormat="0" applyBorder="0" applyAlignment="0" applyProtection="0"/>
    <xf numFmtId="0" fontId="6" fillId="5" borderId="7" applyNumberFormat="0" applyFont="0" applyAlignment="0" applyProtection="0"/>
    <xf numFmtId="0" fontId="28" fillId="17" borderId="8" applyNumberFormat="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cellStyleXfs>
  <cellXfs count="167">
    <xf numFmtId="0" fontId="0" fillId="0" borderId="0" xfId="0"/>
    <xf numFmtId="0" fontId="0" fillId="20" borderId="0" xfId="0" applyFill="1"/>
    <xf numFmtId="0" fontId="3" fillId="0" borderId="0" xfId="0" applyFont="1"/>
    <xf numFmtId="164" fontId="14" fillId="21" borderId="0" xfId="0" applyNumberFormat="1" applyFont="1" applyFill="1" applyAlignment="1">
      <alignment horizontal="center" vertical="center"/>
    </xf>
    <xf numFmtId="0" fontId="4" fillId="20" borderId="0" xfId="34" applyNumberFormat="1" applyFont="1" applyFill="1" applyAlignment="1" applyProtection="1">
      <alignment horizontal="right"/>
    </xf>
    <xf numFmtId="0" fontId="0" fillId="0" borderId="0" xfId="0" applyAlignment="1">
      <alignment horizontal="left" indent="1"/>
    </xf>
    <xf numFmtId="0" fontId="7" fillId="0" borderId="0" xfId="0" applyFont="1" applyAlignment="1">
      <alignment horizontal="right"/>
    </xf>
    <xf numFmtId="0" fontId="7" fillId="0" borderId="0" xfId="0" applyFont="1" applyAlignment="1">
      <alignment horizontal="center"/>
    </xf>
    <xf numFmtId="49" fontId="1" fillId="22" borderId="10" xfId="0" applyNumberFormat="1" applyFont="1" applyFill="1" applyBorder="1" applyAlignment="1">
      <alignment horizontal="center"/>
    </xf>
    <xf numFmtId="0" fontId="1" fillId="0" borderId="0" xfId="0" applyFont="1"/>
    <xf numFmtId="0" fontId="38" fillId="0" borderId="0" xfId="0" applyFont="1" applyAlignment="1">
      <alignment horizontal="right"/>
    </xf>
    <xf numFmtId="0" fontId="1" fillId="24" borderId="0" xfId="0" applyFont="1" applyFill="1" applyAlignment="1">
      <alignment horizontal="center"/>
    </xf>
    <xf numFmtId="0" fontId="1" fillId="24" borderId="0" xfId="0" applyFont="1" applyFill="1"/>
    <xf numFmtId="0" fontId="39" fillId="0" borderId="0" xfId="0" applyFont="1"/>
    <xf numFmtId="0" fontId="1" fillId="22" borderId="0" xfId="0" applyFont="1" applyFill="1" applyAlignment="1">
      <alignment horizontal="left" indent="1"/>
    </xf>
    <xf numFmtId="14" fontId="0" fillId="0" borderId="0" xfId="0" applyNumberFormat="1"/>
    <xf numFmtId="0" fontId="3" fillId="0" borderId="0" xfId="0" applyFont="1" applyAlignment="1">
      <alignment horizontal="right"/>
    </xf>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21" borderId="0" xfId="0" applyFont="1" applyFill="1" applyAlignment="1">
      <alignment horizontal="center"/>
    </xf>
    <xf numFmtId="0" fontId="1" fillId="0" borderId="0" xfId="0" applyFont="1" applyAlignment="1">
      <alignment horizontal="left"/>
    </xf>
    <xf numFmtId="0" fontId="41" fillId="0" borderId="0" xfId="0" applyFont="1" applyAlignment="1">
      <alignment horizontal="left"/>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1" fillId="0" borderId="12" xfId="0" applyFont="1" applyBorder="1"/>
    <xf numFmtId="0" fontId="0" fillId="0" borderId="12" xfId="0" applyBorder="1"/>
    <xf numFmtId="0" fontId="32" fillId="0" borderId="13" xfId="0" applyFont="1" applyBorder="1" applyAlignment="1">
      <alignment horizontal="left" wrapText="1" indent="1"/>
    </xf>
    <xf numFmtId="0" fontId="42" fillId="0" borderId="12" xfId="0" applyFont="1" applyBorder="1"/>
    <xf numFmtId="0" fontId="32" fillId="0" borderId="12" xfId="0" applyFont="1" applyBorder="1" applyAlignment="1">
      <alignment horizontal="left" wrapText="1"/>
    </xf>
    <xf numFmtId="0" fontId="5" fillId="0" borderId="12" xfId="0" applyFont="1" applyBorder="1" applyAlignment="1">
      <alignment horizontal="left" wrapText="1"/>
    </xf>
    <xf numFmtId="0" fontId="33" fillId="0" borderId="12" xfId="0" applyFont="1" applyBorder="1" applyAlignment="1">
      <alignment horizontal="left" wrapText="1"/>
    </xf>
    <xf numFmtId="0" fontId="32" fillId="0" borderId="12" xfId="0" applyFont="1" applyBorder="1" applyAlignment="1">
      <alignment horizontal="left"/>
    </xf>
    <xf numFmtId="0" fontId="2" fillId="0" borderId="0" xfId="34" applyAlignment="1" applyProtection="1"/>
    <xf numFmtId="0" fontId="35" fillId="0" borderId="0" xfId="0" applyFont="1"/>
    <xf numFmtId="0" fontId="36" fillId="0" borderId="0" xfId="0" applyFont="1"/>
    <xf numFmtId="0" fontId="35" fillId="0" borderId="0" xfId="0" applyFont="1" applyAlignment="1">
      <alignment wrapText="1"/>
    </xf>
    <xf numFmtId="0" fontId="3" fillId="0" borderId="0" xfId="0" applyFont="1" applyAlignment="1">
      <alignment wrapText="1"/>
    </xf>
    <xf numFmtId="0" fontId="35" fillId="0" borderId="0" xfId="0" applyFont="1" applyAlignment="1">
      <alignment horizontal="right"/>
    </xf>
    <xf numFmtId="0" fontId="35" fillId="0" borderId="0" xfId="0" applyFont="1" applyAlignment="1">
      <alignment horizontal="left" wrapText="1"/>
    </xf>
    <xf numFmtId="0" fontId="35" fillId="0" borderId="0" xfId="0" applyFont="1" applyAlignment="1">
      <alignment horizontal="left" wrapText="1" indent="1"/>
    </xf>
    <xf numFmtId="0" fontId="36" fillId="0" borderId="0" xfId="0" applyFont="1" applyAlignment="1">
      <alignment horizontal="right"/>
    </xf>
    <xf numFmtId="0" fontId="1" fillId="0" borderId="0" xfId="0" applyFont="1" applyAlignment="1">
      <alignment wrapText="1"/>
    </xf>
    <xf numFmtId="0" fontId="1" fillId="0" borderId="0" xfId="0" applyFont="1" applyAlignment="1">
      <alignment horizontal="right"/>
    </xf>
    <xf numFmtId="0" fontId="0" fillId="0" borderId="0" xfId="0" applyAlignment="1">
      <alignment horizontal="center"/>
    </xf>
    <xf numFmtId="0" fontId="7" fillId="23" borderId="0" xfId="0" applyFont="1" applyFill="1"/>
    <xf numFmtId="0" fontId="7" fillId="23" borderId="0" xfId="0" applyFont="1" applyFill="1" applyAlignment="1">
      <alignment horizontal="center"/>
    </xf>
    <xf numFmtId="0" fontId="0" fillId="23" borderId="0" xfId="0" applyFill="1"/>
    <xf numFmtId="0" fontId="7" fillId="23" borderId="0" xfId="0" applyFont="1" applyFill="1" applyAlignment="1">
      <alignment horizontal="right"/>
    </xf>
    <xf numFmtId="0" fontId="50" fillId="0" borderId="15" xfId="0" applyFont="1" applyBorder="1" applyAlignment="1">
      <alignment horizontal="left" vertical="center"/>
    </xf>
    <xf numFmtId="0" fontId="44" fillId="0" borderId="15" xfId="0" applyFont="1" applyBorder="1" applyAlignment="1">
      <alignment horizontal="left" vertical="center"/>
    </xf>
    <xf numFmtId="0" fontId="51" fillId="0" borderId="0" xfId="0" applyFont="1" applyAlignment="1">
      <alignment horizontal="left"/>
    </xf>
    <xf numFmtId="0" fontId="1" fillId="25" borderId="0" xfId="0" applyFont="1" applyFill="1" applyAlignment="1">
      <alignment horizontal="center"/>
    </xf>
    <xf numFmtId="0" fontId="3" fillId="0" borderId="0" xfId="0" applyFont="1" applyAlignment="1">
      <alignment horizontal="left" vertical="center"/>
    </xf>
    <xf numFmtId="0" fontId="2" fillId="0" borderId="13" xfId="34" applyBorder="1" applyAlignment="1" applyProtection="1">
      <alignment horizontal="left" wrapText="1"/>
    </xf>
    <xf numFmtId="0" fontId="0" fillId="0" borderId="0" xfId="0" applyAlignment="1">
      <alignment horizontal="left" vertical="center"/>
    </xf>
    <xf numFmtId="0" fontId="1" fillId="22" borderId="0" xfId="0" applyFont="1" applyFill="1" applyAlignment="1">
      <alignment horizontal="left" vertical="center"/>
    </xf>
    <xf numFmtId="166" fontId="3" fillId="0" borderId="11" xfId="0" applyNumberFormat="1" applyFont="1" applyBorder="1" applyAlignment="1">
      <alignment horizontal="center"/>
    </xf>
    <xf numFmtId="0" fontId="49" fillId="0" borderId="0" xfId="0" applyFont="1" applyAlignment="1">
      <alignment vertical="center"/>
    </xf>
    <xf numFmtId="0" fontId="10" fillId="0" borderId="0" xfId="0" applyFont="1" applyAlignment="1">
      <alignment vertical="center"/>
    </xf>
    <xf numFmtId="0" fontId="13" fillId="0" borderId="0" xfId="0" applyFont="1"/>
    <xf numFmtId="0" fontId="37" fillId="0" borderId="0" xfId="0" applyFont="1" applyAlignment="1">
      <alignment vertical="center"/>
    </xf>
    <xf numFmtId="0" fontId="12" fillId="0" borderId="0" xfId="0" applyFont="1"/>
    <xf numFmtId="1" fontId="34" fillId="0" borderId="17" xfId="0" applyNumberFormat="1" applyFont="1" applyBorder="1" applyAlignment="1">
      <alignment horizontal="center"/>
    </xf>
    <xf numFmtId="0" fontId="12" fillId="0" borderId="17" xfId="0" applyFont="1" applyBorder="1" applyAlignment="1">
      <alignment horizontal="center" vertical="center"/>
    </xf>
    <xf numFmtId="0" fontId="12" fillId="0" borderId="17" xfId="0" applyFont="1" applyBorder="1"/>
    <xf numFmtId="0" fontId="12" fillId="0" borderId="0" xfId="0" applyFont="1" applyAlignment="1">
      <alignment horizontal="center" wrapText="1"/>
    </xf>
    <xf numFmtId="0" fontId="1" fillId="0" borderId="16" xfId="0" applyFont="1" applyBorder="1" applyAlignment="1">
      <alignment horizontal="center"/>
    </xf>
    <xf numFmtId="14" fontId="0" fillId="0" borderId="14" xfId="0" applyNumberFormat="1" applyBorder="1"/>
    <xf numFmtId="0" fontId="0" fillId="0" borderId="14" xfId="0" applyBorder="1" applyAlignment="1">
      <alignment horizontal="left" indent="1"/>
    </xf>
    <xf numFmtId="0" fontId="0" fillId="0" borderId="14" xfId="0" applyBorder="1" applyAlignment="1">
      <alignment horizontal="left" vertical="center"/>
    </xf>
    <xf numFmtId="0" fontId="1" fillId="0" borderId="14" xfId="0" applyFont="1" applyBorder="1" applyAlignment="1">
      <alignment horizontal="left" vertical="center"/>
    </xf>
    <xf numFmtId="0" fontId="1" fillId="0" borderId="14" xfId="0" applyFont="1" applyBorder="1" applyAlignment="1">
      <alignment horizontal="left" indent="1"/>
    </xf>
    <xf numFmtId="0" fontId="1" fillId="26" borderId="0" xfId="0" applyFont="1" applyFill="1" applyAlignment="1">
      <alignment horizontal="center"/>
    </xf>
    <xf numFmtId="0" fontId="47" fillId="0" borderId="0" xfId="0" applyFont="1"/>
    <xf numFmtId="0" fontId="35" fillId="0" borderId="0" xfId="0" quotePrefix="1" applyFont="1" applyAlignment="1">
      <alignment horizontal="left" wrapText="1" indent="1"/>
    </xf>
    <xf numFmtId="0" fontId="53" fillId="0" borderId="0" xfId="34" applyFont="1" applyAlignment="1" applyProtection="1">
      <alignment horizontal="center"/>
    </xf>
    <xf numFmtId="0" fontId="3" fillId="23" borderId="18" xfId="0" applyFont="1" applyFill="1" applyBorder="1" applyAlignment="1">
      <alignment horizontal="left"/>
    </xf>
    <xf numFmtId="0" fontId="12" fillId="0" borderId="19" xfId="0" applyFont="1" applyBorder="1" applyAlignment="1">
      <alignment horizontal="center" wrapText="1"/>
    </xf>
    <xf numFmtId="0" fontId="12" fillId="0" borderId="20" xfId="0" applyFont="1" applyBorder="1" applyAlignment="1">
      <alignment horizontal="center" shrinkToFit="1"/>
    </xf>
    <xf numFmtId="14" fontId="52" fillId="23" borderId="17" xfId="0" applyNumberFormat="1" applyFont="1" applyFill="1" applyBorder="1" applyAlignment="1">
      <alignment horizontal="right" shrinkToFit="1"/>
    </xf>
    <xf numFmtId="0" fontId="52" fillId="26" borderId="17" xfId="0" applyFont="1" applyFill="1" applyBorder="1" applyAlignment="1" applyProtection="1">
      <alignment horizontal="center" shrinkToFit="1"/>
      <protection locked="0"/>
    </xf>
    <xf numFmtId="0" fontId="1" fillId="0" borderId="0" xfId="0" applyFont="1" applyAlignment="1">
      <alignment vertical="center"/>
    </xf>
    <xf numFmtId="1" fontId="52" fillId="23" borderId="17" xfId="0" applyNumberFormat="1" applyFont="1" applyFill="1" applyBorder="1" applyAlignment="1">
      <alignment horizontal="center"/>
    </xf>
    <xf numFmtId="1" fontId="52" fillId="25" borderId="17" xfId="0" applyNumberFormat="1" applyFont="1" applyFill="1" applyBorder="1" applyAlignment="1" applyProtection="1">
      <alignment horizontal="center"/>
      <protection locked="0"/>
    </xf>
    <xf numFmtId="9" fontId="52" fillId="26" borderId="17" xfId="40" applyFont="1" applyFill="1" applyBorder="1" applyAlignment="1" applyProtection="1">
      <alignment horizontal="center"/>
      <protection locked="0"/>
    </xf>
    <xf numFmtId="0" fontId="3" fillId="25" borderId="17" xfId="0" applyFont="1" applyFill="1" applyBorder="1" applyAlignment="1" applyProtection="1">
      <alignment horizontal="center"/>
      <protection locked="0"/>
    </xf>
    <xf numFmtId="0" fontId="3" fillId="26" borderId="17" xfId="0" applyFont="1" applyFill="1" applyBorder="1" applyAlignment="1" applyProtection="1">
      <alignment horizontal="left"/>
      <protection locked="0"/>
    </xf>
    <xf numFmtId="0" fontId="3" fillId="25" borderId="17" xfId="0" applyFont="1" applyFill="1" applyBorder="1" applyProtection="1">
      <protection locked="0"/>
    </xf>
    <xf numFmtId="0" fontId="3" fillId="25" borderId="17" xfId="0" applyFont="1" applyFill="1" applyBorder="1" applyAlignment="1" applyProtection="1">
      <alignment horizontal="right"/>
      <protection locked="0"/>
    </xf>
    <xf numFmtId="0" fontId="12" fillId="0" borderId="0" xfId="0" applyFont="1" applyAlignment="1">
      <alignment horizontal="right" vertical="center"/>
    </xf>
    <xf numFmtId="0" fontId="12" fillId="0" borderId="0" xfId="0" applyFont="1" applyAlignment="1">
      <alignment horizontal="right"/>
    </xf>
    <xf numFmtId="0" fontId="12" fillId="0" borderId="16" xfId="0" applyFont="1" applyBorder="1" applyAlignment="1" applyProtection="1">
      <alignment horizontal="center" shrinkToFit="1"/>
      <protection locked="0"/>
    </xf>
    <xf numFmtId="0" fontId="12" fillId="0" borderId="16" xfId="0" applyFont="1" applyBorder="1" applyAlignment="1" applyProtection="1">
      <alignment horizontal="center"/>
      <protection locked="0"/>
    </xf>
    <xf numFmtId="0" fontId="0" fillId="25" borderId="14" xfId="0" applyFill="1" applyBorder="1" applyAlignment="1">
      <alignment horizontal="center"/>
    </xf>
    <xf numFmtId="0" fontId="55" fillId="0" borderId="0" xfId="0" applyFont="1"/>
    <xf numFmtId="0" fontId="1" fillId="25" borderId="14" xfId="0" applyFont="1" applyFill="1" applyBorder="1"/>
    <xf numFmtId="0" fontId="1" fillId="25" borderId="14" xfId="0" applyFont="1" applyFill="1" applyBorder="1" applyAlignment="1">
      <alignment horizontal="center"/>
    </xf>
    <xf numFmtId="0" fontId="0" fillId="25" borderId="14" xfId="0" applyFill="1" applyBorder="1"/>
    <xf numFmtId="0" fontId="7" fillId="22" borderId="0" xfId="0" applyFont="1" applyFill="1"/>
    <xf numFmtId="168" fontId="12" fillId="0" borderId="16" xfId="0" applyNumberFormat="1" applyFont="1" applyBorder="1" applyAlignment="1" applyProtection="1">
      <alignment horizontal="left" vertical="center" indent="1" shrinkToFit="1"/>
      <protection locked="0"/>
    </xf>
    <xf numFmtId="0" fontId="1" fillId="0" borderId="0" xfId="0" applyFont="1" applyAlignment="1">
      <alignment horizontal="left" wrapText="1"/>
    </xf>
    <xf numFmtId="0" fontId="3" fillId="27" borderId="17" xfId="0" applyFont="1" applyFill="1" applyBorder="1" applyAlignment="1" applyProtection="1">
      <alignment horizontal="left"/>
      <protection locked="0"/>
    </xf>
    <xf numFmtId="0" fontId="3" fillId="27" borderId="17" xfId="0" applyFont="1" applyFill="1" applyBorder="1" applyProtection="1">
      <protection locked="0"/>
    </xf>
    <xf numFmtId="0" fontId="3" fillId="27" borderId="17" xfId="0" applyFont="1" applyFill="1" applyBorder="1" applyAlignment="1" applyProtection="1">
      <alignment horizontal="right"/>
      <protection locked="0"/>
    </xf>
    <xf numFmtId="0" fontId="52" fillId="27" borderId="17" xfId="0" applyFont="1" applyFill="1" applyBorder="1" applyAlignment="1" applyProtection="1">
      <alignment horizontal="center" shrinkToFit="1"/>
      <protection locked="0"/>
    </xf>
    <xf numFmtId="165" fontId="52" fillId="27" borderId="17" xfId="0" applyNumberFormat="1" applyFont="1" applyFill="1" applyBorder="1" applyAlignment="1" applyProtection="1">
      <alignment horizontal="right" shrinkToFit="1"/>
      <protection locked="0"/>
    </xf>
    <xf numFmtId="1" fontId="52" fillId="27" borderId="17" xfId="0" applyNumberFormat="1" applyFont="1" applyFill="1" applyBorder="1" applyAlignment="1" applyProtection="1">
      <alignment horizontal="center"/>
      <protection locked="0"/>
    </xf>
    <xf numFmtId="9" fontId="52" fillId="27" borderId="17" xfId="40" applyFont="1" applyFill="1" applyBorder="1" applyAlignment="1" applyProtection="1">
      <alignment horizontal="center"/>
      <protection locked="0"/>
    </xf>
    <xf numFmtId="0" fontId="3" fillId="27" borderId="17" xfId="0" applyFont="1" applyFill="1" applyBorder="1" applyAlignment="1" applyProtection="1">
      <alignment horizontal="center"/>
      <protection locked="0"/>
    </xf>
    <xf numFmtId="14" fontId="52" fillId="27" borderId="17" xfId="0" applyNumberFormat="1" applyFont="1" applyFill="1" applyBorder="1" applyAlignment="1">
      <alignment horizontal="right" shrinkToFit="1"/>
    </xf>
    <xf numFmtId="1" fontId="52" fillId="27" borderId="17" xfId="0" applyNumberFormat="1" applyFont="1" applyFill="1" applyBorder="1" applyAlignment="1">
      <alignment horizontal="center"/>
    </xf>
    <xf numFmtId="1" fontId="34" fillId="27" borderId="17" xfId="0" applyNumberFormat="1" applyFont="1" applyFill="1" applyBorder="1" applyAlignment="1">
      <alignment horizontal="center"/>
    </xf>
    <xf numFmtId="0" fontId="12" fillId="27" borderId="17" xfId="0" applyFont="1" applyFill="1" applyBorder="1" applyAlignment="1">
      <alignment horizontal="center" vertical="center"/>
    </xf>
    <xf numFmtId="0" fontId="12" fillId="27" borderId="17" xfId="0" applyFont="1" applyFill="1" applyBorder="1"/>
    <xf numFmtId="0" fontId="54" fillId="27" borderId="17" xfId="0" applyFont="1" applyFill="1" applyBorder="1" applyAlignment="1" applyProtection="1">
      <alignment horizontal="left"/>
      <protection locked="0"/>
    </xf>
    <xf numFmtId="0" fontId="3" fillId="27" borderId="18" xfId="0" applyFont="1" applyFill="1" applyBorder="1" applyAlignment="1" applyProtection="1">
      <alignment horizontal="left"/>
      <protection locked="0"/>
    </xf>
    <xf numFmtId="0" fontId="54" fillId="27" borderId="18" xfId="0" applyFont="1" applyFill="1" applyBorder="1" applyProtection="1">
      <protection locked="0"/>
    </xf>
    <xf numFmtId="0" fontId="3" fillId="27" borderId="18" xfId="0" applyFont="1" applyFill="1" applyBorder="1" applyProtection="1">
      <protection locked="0"/>
    </xf>
    <xf numFmtId="0" fontId="3" fillId="27" borderId="18" xfId="0" applyFont="1" applyFill="1" applyBorder="1" applyAlignment="1" applyProtection="1">
      <alignment horizontal="right"/>
      <protection locked="0"/>
    </xf>
    <xf numFmtId="0" fontId="3" fillId="27" borderId="18" xfId="0" applyFont="1" applyFill="1" applyBorder="1" applyAlignment="1" applyProtection="1">
      <alignment horizontal="center" shrinkToFit="1"/>
      <protection locked="0"/>
    </xf>
    <xf numFmtId="165" fontId="3" fillId="27" borderId="18" xfId="0" applyNumberFormat="1" applyFont="1" applyFill="1" applyBorder="1" applyAlignment="1" applyProtection="1">
      <alignment horizontal="right" shrinkToFit="1"/>
      <protection locked="0"/>
    </xf>
    <xf numFmtId="1" fontId="3" fillId="27" borderId="18" xfId="0" applyNumberFormat="1" applyFont="1" applyFill="1" applyBorder="1" applyAlignment="1" applyProtection="1">
      <alignment horizontal="center"/>
      <protection locked="0"/>
    </xf>
    <xf numFmtId="1" fontId="3" fillId="27" borderId="18" xfId="40" applyNumberFormat="1" applyFont="1" applyFill="1" applyBorder="1" applyAlignment="1" applyProtection="1">
      <alignment horizontal="center"/>
      <protection locked="0"/>
    </xf>
    <xf numFmtId="9" fontId="3" fillId="27" borderId="18" xfId="40" applyFont="1" applyFill="1" applyBorder="1" applyAlignment="1" applyProtection="1">
      <alignment horizontal="center"/>
      <protection locked="0"/>
    </xf>
    <xf numFmtId="14" fontId="52" fillId="27" borderId="18" xfId="0" applyNumberFormat="1" applyFont="1" applyFill="1" applyBorder="1" applyAlignment="1">
      <alignment horizontal="right" shrinkToFit="1"/>
    </xf>
    <xf numFmtId="1" fontId="52" fillId="27" borderId="18" xfId="0" applyNumberFormat="1" applyFont="1" applyFill="1" applyBorder="1" applyAlignment="1">
      <alignment horizontal="center"/>
    </xf>
    <xf numFmtId="1" fontId="34" fillId="27" borderId="18" xfId="0" applyNumberFormat="1" applyFont="1" applyFill="1" applyBorder="1" applyAlignment="1">
      <alignment horizontal="center"/>
    </xf>
    <xf numFmtId="0" fontId="12" fillId="27" borderId="18" xfId="0" applyFont="1" applyFill="1" applyBorder="1" applyAlignment="1">
      <alignment horizontal="center" vertical="center"/>
    </xf>
    <xf numFmtId="0" fontId="54" fillId="27" borderId="18" xfId="0" applyFont="1" applyFill="1" applyBorder="1" applyAlignment="1">
      <alignment horizontal="left"/>
    </xf>
    <xf numFmtId="165" fontId="52" fillId="26" borderId="17" xfId="0" applyNumberFormat="1" applyFont="1" applyFill="1" applyBorder="1" applyAlignment="1" applyProtection="1">
      <alignment horizontal="right" shrinkToFit="1"/>
      <protection locked="0"/>
    </xf>
    <xf numFmtId="0" fontId="56" fillId="0" borderId="0" xfId="0" applyFont="1" applyAlignment="1">
      <alignment horizontal="right"/>
    </xf>
    <xf numFmtId="0" fontId="57" fillId="0" borderId="0" xfId="0" applyFont="1"/>
    <xf numFmtId="0" fontId="1" fillId="22" borderId="0" xfId="0" applyFont="1" applyFill="1" applyAlignment="1">
      <alignment horizontal="center"/>
    </xf>
    <xf numFmtId="0" fontId="3" fillId="26" borderId="17" xfId="0" applyFont="1" applyFill="1" applyBorder="1" applyProtection="1">
      <protection locked="0"/>
    </xf>
    <xf numFmtId="0" fontId="3" fillId="28" borderId="17" xfId="0" applyFont="1" applyFill="1" applyBorder="1" applyProtection="1">
      <protection locked="0"/>
    </xf>
    <xf numFmtId="0" fontId="3" fillId="28" borderId="17" xfId="0" applyFont="1" applyFill="1" applyBorder="1" applyAlignment="1" applyProtection="1">
      <alignment horizontal="left"/>
      <protection locked="0"/>
    </xf>
    <xf numFmtId="0" fontId="12" fillId="29" borderId="17" xfId="0" applyFont="1" applyFill="1" applyBorder="1" applyAlignment="1">
      <alignment horizontal="center" vertical="center"/>
    </xf>
    <xf numFmtId="0" fontId="1" fillId="29" borderId="17" xfId="0" applyFont="1" applyFill="1" applyBorder="1"/>
    <xf numFmtId="0" fontId="12" fillId="29" borderId="17" xfId="0" applyFont="1" applyFill="1" applyBorder="1"/>
    <xf numFmtId="0" fontId="0" fillId="29" borderId="0" xfId="0" applyFill="1"/>
    <xf numFmtId="0" fontId="1" fillId="29" borderId="0" xfId="0" applyFont="1" applyFill="1"/>
    <xf numFmtId="0" fontId="11" fillId="0" borderId="0" xfId="0" applyFont="1"/>
    <xf numFmtId="0" fontId="12" fillId="30" borderId="17" xfId="0" applyFont="1" applyFill="1" applyBorder="1" applyAlignment="1">
      <alignment horizontal="center" vertical="center"/>
    </xf>
    <xf numFmtId="0" fontId="12" fillId="30" borderId="18" xfId="0" applyFont="1" applyFill="1" applyBorder="1" applyAlignment="1">
      <alignment horizontal="center" vertical="center"/>
    </xf>
    <xf numFmtId="165" fontId="52" fillId="24" borderId="17" xfId="0" applyNumberFormat="1" applyFont="1" applyFill="1" applyBorder="1" applyAlignment="1" applyProtection="1">
      <alignment horizontal="right" shrinkToFit="1"/>
      <protection locked="0"/>
    </xf>
    <xf numFmtId="0" fontId="12" fillId="0" borderId="11" xfId="0" applyFont="1" applyBorder="1" applyAlignment="1">
      <alignment horizontal="left" vertical="center"/>
    </xf>
    <xf numFmtId="167" fontId="12" fillId="0" borderId="11" xfId="0" applyNumberFormat="1" applyFont="1" applyBorder="1" applyAlignment="1">
      <alignment horizontal="left" vertical="center"/>
    </xf>
    <xf numFmtId="0" fontId="3" fillId="0" borderId="0" xfId="0" applyFont="1" applyAlignment="1">
      <alignment horizontal="center" wrapText="1"/>
    </xf>
    <xf numFmtId="0" fontId="3" fillId="0" borderId="19" xfId="0" applyFont="1" applyBorder="1" applyAlignment="1">
      <alignment horizontal="center" wrapText="1"/>
    </xf>
    <xf numFmtId="0" fontId="3" fillId="0" borderId="0" xfId="0" applyFont="1" applyAlignment="1">
      <alignment horizontal="center"/>
    </xf>
    <xf numFmtId="0" fontId="3" fillId="0" borderId="19" xfId="0" applyFont="1" applyBorder="1" applyAlignment="1">
      <alignment horizontal="center"/>
    </xf>
    <xf numFmtId="0" fontId="3" fillId="0" borderId="0" xfId="0" applyFont="1" applyAlignment="1">
      <alignment horizontal="center" shrinkToFit="1"/>
    </xf>
    <xf numFmtId="0" fontId="3" fillId="0" borderId="19" xfId="0" applyFont="1" applyBorder="1" applyAlignment="1">
      <alignment horizontal="center" shrinkToFit="1"/>
    </xf>
    <xf numFmtId="0" fontId="3" fillId="0" borderId="0" xfId="0" applyFont="1" applyAlignment="1">
      <alignment horizontal="left" wrapText="1"/>
    </xf>
    <xf numFmtId="0" fontId="3" fillId="0" borderId="19" xfId="0" applyFont="1" applyBorder="1" applyAlignment="1">
      <alignment horizontal="left"/>
    </xf>
    <xf numFmtId="0" fontId="12" fillId="0" borderId="0" xfId="0" applyFont="1" applyAlignment="1">
      <alignment horizontal="center"/>
    </xf>
    <xf numFmtId="0" fontId="12" fillId="0" borderId="19" xfId="0" applyFont="1" applyBorder="1" applyAlignment="1">
      <alignment horizontal="center"/>
    </xf>
    <xf numFmtId="0" fontId="12" fillId="0" borderId="0" xfId="0" applyFont="1" applyAlignment="1">
      <alignment horizontal="left"/>
    </xf>
    <xf numFmtId="0" fontId="12" fillId="0" borderId="19" xfId="0" applyFont="1" applyBorder="1" applyAlignment="1">
      <alignment horizontal="left"/>
    </xf>
    <xf numFmtId="0" fontId="12" fillId="0" borderId="0" xfId="0" applyFont="1" applyAlignment="1">
      <alignment horizontal="left" wrapText="1"/>
    </xf>
    <xf numFmtId="0" fontId="12" fillId="0" borderId="19" xfId="0" applyFont="1" applyBorder="1" applyAlignment="1">
      <alignment horizontal="left" wrapText="1"/>
    </xf>
    <xf numFmtId="0" fontId="12" fillId="0" borderId="0" xfId="0" applyFont="1" applyAlignment="1">
      <alignment horizontal="center" wrapText="1"/>
    </xf>
    <xf numFmtId="0" fontId="12" fillId="0" borderId="19" xfId="0" applyFont="1" applyBorder="1" applyAlignment="1">
      <alignment horizontal="center" wrapText="1"/>
    </xf>
    <xf numFmtId="0" fontId="51" fillId="0" borderId="0" xfId="0" applyFont="1" applyAlignment="1">
      <alignment horizontal="left"/>
    </xf>
    <xf numFmtId="0" fontId="58" fillId="29" borderId="17" xfId="0" applyFont="1" applyFill="1" applyBorder="1" applyAlignment="1">
      <alignment horizontal="center" vertical="center"/>
    </xf>
  </cellXfs>
  <cellStyles count="44">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Neutre" xfId="37" builtinId="28" customBuiltin="1"/>
    <cellStyle name="Normal" xfId="0" builtinId="0"/>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2" xfId="31" builtinId="17" customBuiltin="1"/>
    <cellStyle name="Titre 3" xfId="32" builtinId="18" customBuiltin="1"/>
    <cellStyle name="Titre 4" xfId="33" builtinId="19" customBuiltin="1"/>
    <cellStyle name="Total" xfId="42" builtinId="25" customBuiltin="1"/>
    <cellStyle name="Vérification" xfId="27" builtinId="23" customBuiltin="1"/>
  </cellStyles>
  <dxfs count="508">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font>
        <b val="0"/>
        <i val="0"/>
        <color rgb="FFC00000"/>
      </font>
    </dxf>
    <dxf>
      <font>
        <b/>
        <i val="0"/>
        <color rgb="FFC00000"/>
      </font>
    </dxf>
    <dxf>
      <numFmt numFmtId="169" formatCode="[$-809]ddd\ d/mm/yy"/>
    </dxf>
    <dxf>
      <numFmt numFmtId="170" formatCode="&quot;  &quot;@"/>
    </dxf>
    <dxf>
      <numFmt numFmtId="171" formatCode="&quot;    &quot;@"/>
    </dxf>
    <dxf>
      <numFmt numFmtId="172" formatCode="&quot;      &quot;@"/>
    </dxf>
    <dxf>
      <numFmt numFmtId="173" formatCode="&quot;        &quot;@"/>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font>
        <b val="0"/>
        <i val="0"/>
        <color rgb="FFC00000"/>
      </font>
    </dxf>
    <dxf>
      <font>
        <b/>
        <i val="0"/>
        <color rgb="FFC00000"/>
      </font>
    </dxf>
    <dxf>
      <numFmt numFmtId="169" formatCode="[$-809]ddd\ d/mm/yy"/>
    </dxf>
    <dxf>
      <numFmt numFmtId="170" formatCode="&quot;  &quot;@"/>
    </dxf>
    <dxf>
      <numFmt numFmtId="171" formatCode="&quot;    &quot;@"/>
    </dxf>
    <dxf>
      <numFmt numFmtId="172" formatCode="&quot;      &quot;@"/>
    </dxf>
    <dxf>
      <numFmt numFmtId="173" formatCode="&quot;        &quot;@"/>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font>
        <b val="0"/>
        <i val="0"/>
        <color rgb="FFC00000"/>
      </font>
    </dxf>
    <dxf>
      <font>
        <b/>
        <i val="0"/>
        <color rgb="FFC00000"/>
      </font>
    </dxf>
    <dxf>
      <numFmt numFmtId="169" formatCode="[$-809]ddd\ d/mm/yy"/>
    </dxf>
    <dxf>
      <numFmt numFmtId="170" formatCode="&quot;  &quot;@"/>
    </dxf>
    <dxf>
      <numFmt numFmtId="171" formatCode="&quot;    &quot;@"/>
    </dxf>
    <dxf>
      <numFmt numFmtId="172" formatCode="&quot;      &quot;@"/>
    </dxf>
    <dxf>
      <numFmt numFmtId="173" formatCode="&quot;        &quot;@"/>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font>
        <b val="0"/>
        <i val="0"/>
        <color rgb="FFC00000"/>
      </font>
    </dxf>
    <dxf>
      <font>
        <b/>
        <i val="0"/>
        <color rgb="FFC00000"/>
      </font>
    </dxf>
    <dxf>
      <numFmt numFmtId="169" formatCode="[$-809]ddd\ d/mm/yy"/>
    </dxf>
    <dxf>
      <numFmt numFmtId="170" formatCode="&quot;  &quot;@"/>
    </dxf>
    <dxf>
      <numFmt numFmtId="171" formatCode="&quot;    &quot;@"/>
    </dxf>
    <dxf>
      <numFmt numFmtId="172" formatCode="&quot;      &quot;@"/>
    </dxf>
    <dxf>
      <numFmt numFmtId="173" formatCode="&quot;        &quot;@"/>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numFmt numFmtId="169" formatCode="[$-809]ddd\ d/mm/yy"/>
    </dxf>
    <dxf>
      <border>
        <left style="thin">
          <color theme="0" tint="-0.14996795556505021"/>
        </left>
      </border>
    </dxf>
    <dxf>
      <border>
        <left/>
        <right/>
        <vertical/>
        <horizontal/>
      </border>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0" tint="-0.499984740745262"/>
        </patternFill>
      </fill>
    </dxf>
    <dxf>
      <fill>
        <patternFill>
          <bgColor theme="1"/>
        </patternFill>
      </fill>
    </dxf>
    <dxf>
      <fill>
        <patternFill>
          <bgColor rgb="FF0070C0"/>
        </patternFill>
      </fill>
    </dxf>
    <dxf>
      <border>
        <left style="thin">
          <color rgb="FFC00000"/>
        </left>
        <right style="thin">
          <color rgb="FFC00000"/>
        </right>
        <vertical/>
        <horizontal/>
      </border>
    </dxf>
    <dxf>
      <font>
        <color theme="0"/>
      </font>
      <fill>
        <patternFill>
          <bgColor theme="5"/>
        </patternFill>
      </fill>
    </dxf>
    <dxf>
      <fill>
        <patternFill>
          <bgColor rgb="FFEAEAEA"/>
        </patternFill>
      </fill>
    </dxf>
    <dxf>
      <font>
        <b val="0"/>
        <i val="0"/>
        <color rgb="FFC00000"/>
      </font>
    </dxf>
    <dxf>
      <font>
        <b/>
        <i val="0"/>
        <color rgb="FFC00000"/>
      </font>
    </dxf>
    <dxf>
      <numFmt numFmtId="169" formatCode="[$-809]ddd\ d/mm/yy"/>
    </dxf>
    <dxf>
      <numFmt numFmtId="170" formatCode="&quot;  &quot;@"/>
    </dxf>
    <dxf>
      <numFmt numFmtId="171" formatCode="&quot;    &quot;@"/>
    </dxf>
    <dxf>
      <numFmt numFmtId="172" formatCode="&quot;      &quot;@"/>
    </dxf>
    <dxf>
      <numFmt numFmtId="173" formatCode="&quot;        &quot;@"/>
    </dxf>
    <dxf>
      <numFmt numFmtId="169" formatCode="[$-809]ddd\ d/mm/yy"/>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4DEB7"/>
      <color rgb="FFBAE0BD"/>
      <color rgb="FF99FF99"/>
      <color rgb="FFEAEAEA"/>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N$5" horiz="1" max="52" min="1" page="1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17</xdr:col>
          <xdr:colOff>0</xdr:colOff>
          <xdr:row>1</xdr:row>
          <xdr:rowOff>0</xdr:rowOff>
        </xdr:from>
        <xdr:to>
          <xdr:col>33</xdr:col>
          <xdr:colOff>0</xdr:colOff>
          <xdr:row>2</xdr:row>
          <xdr:rowOff>0</xdr:rowOff>
        </xdr:to>
        <xdr:sp macro="" textlink="">
          <xdr:nvSpPr>
            <xdr:cNvPr id="8270" name="Scroll Bar 78" hidden="1">
              <a:extLst>
                <a:ext uri="{63B3BB69-23CF-44E3-9099-C40C66FF867C}">
                  <a14:compatExt spid="_x0000_s8270"/>
                </a:ext>
                <a:ext uri="{FF2B5EF4-FFF2-40B4-BE49-F238E27FC236}">
                  <a16:creationId xmlns:a16="http://schemas.microsoft.com/office/drawing/2014/main" id="{00000000-0008-0000-0000-00004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4053840</xdr:colOff>
      <xdr:row>0</xdr:row>
      <xdr:rowOff>7620</xdr:rowOff>
    </xdr:from>
    <xdr:to>
      <xdr:col>1</xdr:col>
      <xdr:colOff>5444490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twoCellAnchor editAs="oneCell">
    <xdr:from>
      <xdr:col>1</xdr:col>
      <xdr:colOff>2575560</xdr:colOff>
      <xdr:row>87</xdr:row>
      <xdr:rowOff>22860</xdr:rowOff>
    </xdr:from>
    <xdr:to>
      <xdr:col>1</xdr:col>
      <xdr:colOff>4412139</xdr:colOff>
      <xdr:row>90</xdr:row>
      <xdr:rowOff>45766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3169920" y="7307580"/>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3400425</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9525"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support.htm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censing/EULA_privateuse.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FN71"/>
  <sheetViews>
    <sheetView showGridLines="0" tabSelected="1" zoomScaleNormal="100" workbookViewId="0">
      <pane ySplit="8" topLeftCell="A9" activePane="bottomLeft" state="frozen"/>
      <selection pane="bottomLeft" activeCell="L43" sqref="L43"/>
    </sheetView>
  </sheetViews>
  <sheetFormatPr baseColWidth="10" defaultColWidth="9.140625" defaultRowHeight="12.75" outlineLevelRow="1" x14ac:dyDescent="0.2"/>
  <cols>
    <col min="1" max="1" width="4.5703125" customWidth="1"/>
    <col min="2" max="2" width="6" customWidth="1"/>
    <col min="3" max="3" width="40.5703125" customWidth="1"/>
    <col min="4" max="4" width="6.5703125" customWidth="1"/>
    <col min="5" max="5" width="7" customWidth="1"/>
    <col min="6" max="6" width="9.5703125" customWidth="1"/>
    <col min="7" max="7" width="13" customWidth="1"/>
    <col min="8" max="8" width="9.85546875" bestFit="1" customWidth="1"/>
    <col min="9" max="9" width="6.42578125" customWidth="1"/>
    <col min="10" max="10" width="8.5703125" customWidth="1"/>
    <col min="11" max="11" width="7.5703125" customWidth="1"/>
    <col min="12" max="12" width="8.140625" customWidth="1"/>
    <col min="13" max="14" width="9.5703125" customWidth="1"/>
    <col min="15" max="16" width="5.42578125" customWidth="1"/>
    <col min="17" max="73" width="2.42578125" customWidth="1"/>
    <col min="74" max="74" width="2.5703125" style="9" customWidth="1"/>
  </cols>
  <sheetData>
    <row r="1" spans="1:170" ht="18" x14ac:dyDescent="0.2">
      <c r="B1" s="59" t="s">
        <v>282</v>
      </c>
      <c r="C1" s="60"/>
      <c r="D1" s="60"/>
      <c r="E1" s="60"/>
      <c r="F1" s="60"/>
      <c r="G1" s="60"/>
      <c r="H1" s="60"/>
      <c r="I1" s="60"/>
      <c r="J1" s="60"/>
      <c r="K1" s="60"/>
      <c r="L1" s="60"/>
      <c r="M1" s="60"/>
      <c r="N1" s="60"/>
      <c r="O1" s="60"/>
      <c r="P1" s="60"/>
      <c r="Q1" s="60"/>
      <c r="R1" s="62" t="s">
        <v>0</v>
      </c>
    </row>
    <row r="2" spans="1:170" x14ac:dyDescent="0.2">
      <c r="B2" s="143" t="s">
        <v>257</v>
      </c>
      <c r="C2" s="63"/>
      <c r="D2" s="63"/>
      <c r="E2" s="63"/>
      <c r="F2" s="4"/>
      <c r="G2" s="4"/>
      <c r="H2" s="4"/>
      <c r="I2" s="4"/>
      <c r="J2" s="4"/>
      <c r="K2" s="1"/>
      <c r="M2" s="61"/>
      <c r="N2" s="61"/>
    </row>
    <row r="3" spans="1:170" x14ac:dyDescent="0.2">
      <c r="B3" s="9"/>
      <c r="M3" s="61"/>
      <c r="N3" s="61"/>
    </row>
    <row r="4" spans="1:170" x14ac:dyDescent="0.2">
      <c r="A4" s="83"/>
      <c r="B4" s="91" t="s">
        <v>1</v>
      </c>
      <c r="C4" s="101">
        <v>45952</v>
      </c>
      <c r="M4" s="92" t="s">
        <v>2</v>
      </c>
      <c r="N4" s="93" t="s">
        <v>3</v>
      </c>
      <c r="R4" s="3">
        <f>IF(N4="Monthly",EDATE(DATE(YEAR(C4),MONTH(C4),1),N5-1),C4-WEEKDAY(C4,1)+startday+7*(N5-1))</f>
        <v>45950</v>
      </c>
      <c r="S4" s="3">
        <f t="shared" ref="S4:AX4" si="0">IF($N$4="Monthly",EDATE(R4,1),IF($N$4="Daily",R4+1,R4+7))</f>
        <v>45957</v>
      </c>
      <c r="T4" s="3">
        <f t="shared" si="0"/>
        <v>45964</v>
      </c>
      <c r="U4" s="3">
        <f t="shared" si="0"/>
        <v>45971</v>
      </c>
      <c r="V4" s="3">
        <f t="shared" si="0"/>
        <v>45978</v>
      </c>
      <c r="W4" s="3">
        <f t="shared" si="0"/>
        <v>45985</v>
      </c>
      <c r="X4" s="3">
        <f t="shared" si="0"/>
        <v>45992</v>
      </c>
      <c r="Y4" s="3">
        <f t="shared" si="0"/>
        <v>45999</v>
      </c>
      <c r="Z4" s="3">
        <f t="shared" si="0"/>
        <v>46006</v>
      </c>
      <c r="AA4" s="3">
        <f t="shared" si="0"/>
        <v>46013</v>
      </c>
      <c r="AB4" s="3">
        <f t="shared" si="0"/>
        <v>46020</v>
      </c>
      <c r="AC4" s="3">
        <f t="shared" si="0"/>
        <v>46027</v>
      </c>
      <c r="AD4" s="3">
        <f t="shared" si="0"/>
        <v>46034</v>
      </c>
      <c r="AE4" s="3">
        <f t="shared" si="0"/>
        <v>46041</v>
      </c>
      <c r="AF4" s="3">
        <f t="shared" si="0"/>
        <v>46048</v>
      </c>
      <c r="AG4" s="3">
        <f t="shared" si="0"/>
        <v>46055</v>
      </c>
      <c r="AH4" s="3">
        <f t="shared" si="0"/>
        <v>46062</v>
      </c>
      <c r="AI4" s="3">
        <f t="shared" si="0"/>
        <v>46069</v>
      </c>
      <c r="AJ4" s="3">
        <f t="shared" si="0"/>
        <v>46076</v>
      </c>
      <c r="AK4" s="3">
        <f t="shared" si="0"/>
        <v>46083</v>
      </c>
      <c r="AL4" s="3">
        <f t="shared" si="0"/>
        <v>46090</v>
      </c>
      <c r="AM4" s="3">
        <f t="shared" si="0"/>
        <v>46097</v>
      </c>
      <c r="AN4" s="3">
        <f t="shared" si="0"/>
        <v>46104</v>
      </c>
      <c r="AO4" s="3">
        <f t="shared" si="0"/>
        <v>46111</v>
      </c>
      <c r="AP4" s="3">
        <f t="shared" si="0"/>
        <v>46118</v>
      </c>
      <c r="AQ4" s="3">
        <f t="shared" si="0"/>
        <v>46125</v>
      </c>
      <c r="AR4" s="3">
        <f t="shared" si="0"/>
        <v>46132</v>
      </c>
      <c r="AS4" s="3">
        <f t="shared" si="0"/>
        <v>46139</v>
      </c>
      <c r="AT4" s="3">
        <f t="shared" si="0"/>
        <v>46146</v>
      </c>
      <c r="AU4" s="3">
        <f t="shared" si="0"/>
        <v>46153</v>
      </c>
      <c r="AV4" s="3">
        <f t="shared" si="0"/>
        <v>46160</v>
      </c>
      <c r="AW4" s="3">
        <f t="shared" si="0"/>
        <v>46167</v>
      </c>
      <c r="AX4" s="3">
        <f t="shared" si="0"/>
        <v>46174</v>
      </c>
      <c r="AY4" s="3">
        <f t="shared" ref="AY4:BU4" si="1">IF($N$4="Monthly",EDATE(AX4,1),IF($N$4="Daily",AX4+1,AX4+7))</f>
        <v>46181</v>
      </c>
      <c r="AZ4" s="3">
        <f t="shared" si="1"/>
        <v>46188</v>
      </c>
      <c r="BA4" s="3">
        <f t="shared" si="1"/>
        <v>46195</v>
      </c>
      <c r="BB4" s="3">
        <f t="shared" si="1"/>
        <v>46202</v>
      </c>
      <c r="BC4" s="3">
        <f t="shared" si="1"/>
        <v>46209</v>
      </c>
      <c r="BD4" s="3">
        <f t="shared" si="1"/>
        <v>46216</v>
      </c>
      <c r="BE4" s="3">
        <f t="shared" si="1"/>
        <v>46223</v>
      </c>
      <c r="BF4" s="3">
        <f t="shared" si="1"/>
        <v>46230</v>
      </c>
      <c r="BG4" s="3">
        <f t="shared" si="1"/>
        <v>46237</v>
      </c>
      <c r="BH4" s="3">
        <f t="shared" si="1"/>
        <v>46244</v>
      </c>
      <c r="BI4" s="3">
        <f t="shared" si="1"/>
        <v>46251</v>
      </c>
      <c r="BJ4" s="3">
        <f t="shared" si="1"/>
        <v>46258</v>
      </c>
      <c r="BK4" s="3">
        <f t="shared" si="1"/>
        <v>46265</v>
      </c>
      <c r="BL4" s="3">
        <f t="shared" si="1"/>
        <v>46272</v>
      </c>
      <c r="BM4" s="3">
        <f t="shared" si="1"/>
        <v>46279</v>
      </c>
      <c r="BN4" s="3">
        <f t="shared" si="1"/>
        <v>46286</v>
      </c>
      <c r="BO4" s="3">
        <f t="shared" si="1"/>
        <v>46293</v>
      </c>
      <c r="BP4" s="3">
        <f t="shared" si="1"/>
        <v>46300</v>
      </c>
      <c r="BQ4" s="3">
        <f t="shared" si="1"/>
        <v>46307</v>
      </c>
      <c r="BR4" s="3">
        <f t="shared" si="1"/>
        <v>46314</v>
      </c>
      <c r="BS4" s="3">
        <f t="shared" si="1"/>
        <v>46321</v>
      </c>
      <c r="BT4" s="3">
        <f t="shared" si="1"/>
        <v>46328</v>
      </c>
      <c r="BU4" s="3">
        <f t="shared" si="1"/>
        <v>46335</v>
      </c>
      <c r="BV4" s="3">
        <f>IF($N$4="Monthly",EDATE(BU4,1),IF($N$4="Daily",BU4+1,BU4+7))</f>
        <v>46342</v>
      </c>
    </row>
    <row r="5" spans="1:170" x14ac:dyDescent="0.2">
      <c r="A5" s="83"/>
      <c r="B5" s="91" t="s">
        <v>4</v>
      </c>
      <c r="C5" s="101">
        <v>46113</v>
      </c>
      <c r="M5" s="92" t="str">
        <f>IF(N4="Monthly","Month:","Week:")</f>
        <v>Week:</v>
      </c>
      <c r="N5" s="94">
        <v>1</v>
      </c>
      <c r="R5" s="147" t="str">
        <f>IF($N$4="Monthly",IF(YEAR(R4)&lt;&gt;YEAR(X4),YEAR(R4)&amp;"-"&amp;YEAR(X4),YEAR(R4)),IF($N$4="Weekly","Weeks "&amp;((R4-($C$4-WEEKDAY($C$4,1)+startday))/7+1)&amp;"-"&amp;((R4-($C$4-WEEKDAY($C$4,1)+startday))/7+7),"Week "&amp;(R4-($C$4-WEEKDAY($C$4,1)+startday))/7+1))</f>
        <v>Weeks 1-7</v>
      </c>
      <c r="S5" s="147"/>
      <c r="T5" s="147"/>
      <c r="U5" s="147"/>
      <c r="V5" s="147"/>
      <c r="W5" s="147"/>
      <c r="X5" s="147"/>
      <c r="Y5" s="147" t="str">
        <f>IF($N$4="Monthly",IF(YEAR(Y4)&lt;&gt;YEAR(AE4),YEAR(Y4)&amp;"-"&amp;YEAR(AE4),YEAR(Y4)),IF($N$4="Weekly","Weeks "&amp;((Y4-($C$4-WEEKDAY($C$4,1)+startday))/7+1)&amp;"-"&amp;((Y4-($C$4-WEEKDAY($C$4,1)+startday))/7+7),"Week "&amp;(Y4-($C$4-WEEKDAY($C$4,1)+startday))/7+1))</f>
        <v>Weeks 8-14</v>
      </c>
      <c r="Z5" s="147"/>
      <c r="AA5" s="147"/>
      <c r="AB5" s="147"/>
      <c r="AC5" s="147"/>
      <c r="AD5" s="147"/>
      <c r="AE5" s="147"/>
      <c r="AF5" s="147" t="str">
        <f>IF($N$4="Monthly",IF(YEAR(AF4)&lt;&gt;YEAR(AL4),YEAR(AF4)&amp;"-"&amp;YEAR(AL4),YEAR(AF4)),IF($N$4="Weekly","Weeks "&amp;((AF4-($C$4-WEEKDAY($C$4,1)+startday))/7+1)&amp;"-"&amp;((AF4-($C$4-WEEKDAY($C$4,1)+startday))/7+7),"Week "&amp;(AF4-($C$4-WEEKDAY($C$4,1)+startday))/7+1))</f>
        <v>Weeks 15-21</v>
      </c>
      <c r="AG5" s="147"/>
      <c r="AH5" s="147"/>
      <c r="AI5" s="147"/>
      <c r="AJ5" s="147"/>
      <c r="AK5" s="147"/>
      <c r="AL5" s="147"/>
      <c r="AM5" s="147" t="str">
        <f>IF($N$4="Monthly",IF(YEAR(AM4)&lt;&gt;YEAR(AS4),YEAR(AM4)&amp;"-"&amp;YEAR(AS4),YEAR(AM4)),IF($N$4="Weekly","Weeks "&amp;((AM4-($C$4-WEEKDAY($C$4,1)+startday))/7+1)&amp;"-"&amp;((AM4-($C$4-WEEKDAY($C$4,1)+startday))/7+7),"Week "&amp;(AM4-($C$4-WEEKDAY($C$4,1)+startday))/7+1))</f>
        <v>Weeks 22-28</v>
      </c>
      <c r="AN5" s="147"/>
      <c r="AO5" s="147"/>
      <c r="AP5" s="147"/>
      <c r="AQ5" s="147"/>
      <c r="AR5" s="147"/>
      <c r="AS5" s="147"/>
      <c r="AT5" s="147" t="str">
        <f>IF($N$4="Monthly",IF(YEAR(AT4)&lt;&gt;YEAR(AZ4),YEAR(AT4)&amp;"-"&amp;YEAR(AZ4),YEAR(AT4)),IF($N$4="Weekly","Weeks "&amp;((AT4-($C$4-WEEKDAY($C$4,1)+startday))/7+1)&amp;"-"&amp;((AT4-($C$4-WEEKDAY($C$4,1)+startday))/7+7),"Week "&amp;(AT4-($C$4-WEEKDAY($C$4,1)+startday))/7+1))</f>
        <v>Weeks 29-35</v>
      </c>
      <c r="AU5" s="147"/>
      <c r="AV5" s="147"/>
      <c r="AW5" s="147"/>
      <c r="AX5" s="147"/>
      <c r="AY5" s="147"/>
      <c r="AZ5" s="147"/>
      <c r="BA5" s="147" t="str">
        <f>IF($N$4="Monthly",IF(YEAR(BA4)&lt;&gt;YEAR(BG4),YEAR(BA4)&amp;"-"&amp;YEAR(BG4),YEAR(BA4)),IF($N$4="Weekly","Weeks "&amp;((BA4-($C$4-WEEKDAY($C$4,1)+startday))/7+1)&amp;"-"&amp;((BA4-($C$4-WEEKDAY($C$4,1)+startday))/7+7),"Week "&amp;(BA4-($C$4-WEEKDAY($C$4,1)+startday))/7+1))</f>
        <v>Weeks 36-42</v>
      </c>
      <c r="BB5" s="147"/>
      <c r="BC5" s="147"/>
      <c r="BD5" s="147"/>
      <c r="BE5" s="147"/>
      <c r="BF5" s="147"/>
      <c r="BG5" s="147"/>
      <c r="BH5" s="147" t="str">
        <f>IF($N$4="Monthly",IF(YEAR(BH4)&lt;&gt;YEAR(BN4),YEAR(BH4)&amp;"-"&amp;YEAR(BN4),YEAR(BH4)),IF($N$4="Weekly","Weeks "&amp;((BH4-($C$4-WEEKDAY($C$4,1)+startday))/7+1)&amp;"-"&amp;((BH4-($C$4-WEEKDAY($C$4,1)+startday))/7+7),"Week "&amp;(BH4-($C$4-WEEKDAY($C$4,1)+startday))/7+1))</f>
        <v>Weeks 43-49</v>
      </c>
      <c r="BI5" s="147"/>
      <c r="BJ5" s="147"/>
      <c r="BK5" s="147"/>
      <c r="BL5" s="147"/>
      <c r="BM5" s="147"/>
      <c r="BN5" s="147"/>
      <c r="BO5" s="147" t="str">
        <f>IF($N$4="Monthly",IF(YEAR(BO4)&lt;&gt;YEAR(BU4),YEAR(BO4)&amp;"-"&amp;YEAR(BU4),YEAR(BO4)),IF($N$4="Weekly","Weeks "&amp;((BO4-($C$4-WEEKDAY($C$4,1)+startday))/7+1)&amp;"-"&amp;((BO4-($C$4-WEEKDAY($C$4,1)+startday))/7+7),"Week "&amp;(BO4-($C$4-WEEKDAY($C$4,1)+startday))/7+1))</f>
        <v>Weeks 50-56</v>
      </c>
      <c r="BP5" s="147"/>
      <c r="BQ5" s="147"/>
      <c r="BR5" s="147"/>
      <c r="BS5" s="147"/>
      <c r="BT5" s="147"/>
      <c r="BU5" s="147"/>
    </row>
    <row r="6" spans="1:170" x14ac:dyDescent="0.2">
      <c r="C6" s="132" t="s">
        <v>5</v>
      </c>
      <c r="D6" s="133"/>
      <c r="E6" s="133"/>
      <c r="F6" s="133"/>
      <c r="G6" s="133"/>
      <c r="H6" s="133"/>
      <c r="I6" s="133"/>
      <c r="J6" s="133"/>
      <c r="K6" s="133"/>
      <c r="L6" s="133"/>
      <c r="M6" s="133" t="s">
        <v>6</v>
      </c>
      <c r="R6" s="148" t="str">
        <f>IF($N$4="Monthly",TEXT(R4,"[$-409]mmmm")&amp;" - "&amp;TEXT(X4,"[$-409]mmmm"),IF($N$4="Weekly",TEXT(R4,"[$-409]mmm YYYY")&amp;" - "&amp;TEXT(X4,"[$-409]mmm YYYY"),R4))</f>
        <v>Oct YYYY - Dec YYYY</v>
      </c>
      <c r="S6" s="148"/>
      <c r="T6" s="148"/>
      <c r="U6" s="148"/>
      <c r="V6" s="148"/>
      <c r="W6" s="148"/>
      <c r="X6" s="148"/>
      <c r="Y6" s="148" t="str">
        <f>IF($N$4="Monthly",TEXT(Y4,"[$-409]mmmm")&amp;" - "&amp;TEXT(AE4,"[$-409]mmmm"),IF($N$4="Weekly",TEXT(Y4,"[$-409]mmm YYYY")&amp;" - "&amp;TEXT(AE4,"[$-409]mmm YYYY"),Y4))</f>
        <v>Dec YYYY - Jan YYYY</v>
      </c>
      <c r="Z6" s="148"/>
      <c r="AA6" s="148"/>
      <c r="AB6" s="148"/>
      <c r="AC6" s="148"/>
      <c r="AD6" s="148"/>
      <c r="AE6" s="148"/>
      <c r="AF6" s="148" t="str">
        <f>IF($N$4="Monthly",TEXT(AF4,"[$-409]mmmm")&amp;" - "&amp;TEXT(AL4,"[$-409]mmmm"),IF($N$4="Weekly",TEXT(AF4,"[$-409]mmm YYYY")&amp;" - "&amp;TEXT(AL4,"[$-409]mmm YYYY"),AF4))</f>
        <v>Jan YYYY - Mar YYYY</v>
      </c>
      <c r="AG6" s="148"/>
      <c r="AH6" s="148"/>
      <c r="AI6" s="148"/>
      <c r="AJ6" s="148"/>
      <c r="AK6" s="148"/>
      <c r="AL6" s="148"/>
      <c r="AM6" s="148" t="str">
        <f>IF($N$4="Monthly",TEXT(AM4,"[$-409]mmmm")&amp;" - "&amp;TEXT(AS4,"[$-409]mmmm"),IF($N$4="Weekly",TEXT(AM4,"[$-409]mmm YYYY")&amp;" - "&amp;TEXT(AS4,"[$-409]mmm YYYY"),AM4))</f>
        <v>Mar YYYY - Apr YYYY</v>
      </c>
      <c r="AN6" s="148"/>
      <c r="AO6" s="148"/>
      <c r="AP6" s="148"/>
      <c r="AQ6" s="148"/>
      <c r="AR6" s="148"/>
      <c r="AS6" s="148"/>
      <c r="AT6" s="148" t="str">
        <f>IF($N$4="Monthly",TEXT(AT4,"[$-409]mmmm")&amp;" - "&amp;TEXT(AZ4,"[$-409]mmmm"),IF($N$4="Weekly",TEXT(AT4,"[$-409]mmm YYYY")&amp;" - "&amp;TEXT(AZ4,"[$-409]mmm YYYY"),AT4))</f>
        <v>May YYYY - Jun YYYY</v>
      </c>
      <c r="AU6" s="148"/>
      <c r="AV6" s="148"/>
      <c r="AW6" s="148"/>
      <c r="AX6" s="148"/>
      <c r="AY6" s="148"/>
      <c r="AZ6" s="148"/>
      <c r="BA6" s="148" t="str">
        <f>IF($N$4="Monthly",TEXT(BA4,"[$-409]mmmm")&amp;" - "&amp;TEXT(BG4,"[$-409]mmmm"),IF($N$4="Weekly",TEXT(BA4,"[$-409]mmm YYYY")&amp;" - "&amp;TEXT(BG4,"[$-409]mmm YYYY"),BA4))</f>
        <v>Jun YYYY - Aug YYYY</v>
      </c>
      <c r="BB6" s="148"/>
      <c r="BC6" s="148"/>
      <c r="BD6" s="148"/>
      <c r="BE6" s="148"/>
      <c r="BF6" s="148"/>
      <c r="BG6" s="148"/>
      <c r="BH6" s="148" t="str">
        <f>IF($N$4="Monthly",TEXT(BH4,"[$-409]mmmm")&amp;" - "&amp;TEXT(BN4,"[$-409]mmmm"),IF($N$4="Weekly",TEXT(BH4,"[$-409]mmm YYYY")&amp;" - "&amp;TEXT(BN4,"[$-409]mmm YYYY"),BH4))</f>
        <v>Aug YYYY - Sep YYYY</v>
      </c>
      <c r="BI6" s="148"/>
      <c r="BJ6" s="148"/>
      <c r="BK6" s="148"/>
      <c r="BL6" s="148"/>
      <c r="BM6" s="148"/>
      <c r="BN6" s="148"/>
      <c r="BO6" s="148" t="str">
        <f>IF($N$4="Monthly",TEXT(BO4,"[$-409]mmmm")&amp;" - "&amp;TEXT(BU4,"[$-409]mmmm"),IF($N$4="Weekly",TEXT(BO4,"[$-409]mmm YYYY")&amp;" - "&amp;TEXT(BU4,"[$-409]mmm YYYY"),BO4))</f>
        <v>Sep YYYY - Nov YYYY</v>
      </c>
      <c r="BP6" s="148"/>
      <c r="BQ6" s="148"/>
      <c r="BR6" s="148"/>
      <c r="BS6" s="148"/>
      <c r="BT6" s="148"/>
      <c r="BU6" s="148"/>
    </row>
    <row r="7" spans="1:170" x14ac:dyDescent="0.2">
      <c r="A7" s="155" t="s">
        <v>7</v>
      </c>
      <c r="B7" s="159" t="s">
        <v>8</v>
      </c>
      <c r="C7" s="159" t="s">
        <v>9</v>
      </c>
      <c r="D7" s="161" t="s">
        <v>10</v>
      </c>
      <c r="E7" s="163" t="s">
        <v>11</v>
      </c>
      <c r="F7" s="149" t="s">
        <v>12</v>
      </c>
      <c r="G7" s="157" t="s">
        <v>13</v>
      </c>
      <c r="H7" s="157" t="s">
        <v>14</v>
      </c>
      <c r="I7" s="149" t="s">
        <v>15</v>
      </c>
      <c r="J7" s="149" t="s">
        <v>16</v>
      </c>
      <c r="K7" s="149" t="s">
        <v>17</v>
      </c>
      <c r="L7" s="153" t="s">
        <v>18</v>
      </c>
      <c r="M7" s="151" t="s">
        <v>13</v>
      </c>
      <c r="N7" s="151" t="s">
        <v>14</v>
      </c>
      <c r="O7" s="149" t="s">
        <v>15</v>
      </c>
      <c r="P7" s="149" t="s">
        <v>16</v>
      </c>
      <c r="Q7" s="67"/>
      <c r="R7" s="58" t="str">
        <f t="shared" ref="R7:AW7" si="2">IF($N$4="Daily",R4,"")</f>
        <v/>
      </c>
      <c r="S7" s="58" t="str">
        <f t="shared" si="2"/>
        <v/>
      </c>
      <c r="T7" s="58" t="str">
        <f t="shared" si="2"/>
        <v/>
      </c>
      <c r="U7" s="58" t="str">
        <f t="shared" si="2"/>
        <v/>
      </c>
      <c r="V7" s="58" t="str">
        <f t="shared" si="2"/>
        <v/>
      </c>
      <c r="W7" s="58" t="str">
        <f t="shared" si="2"/>
        <v/>
      </c>
      <c r="X7" s="58" t="str">
        <f t="shared" si="2"/>
        <v/>
      </c>
      <c r="Y7" s="58" t="str">
        <f t="shared" si="2"/>
        <v/>
      </c>
      <c r="Z7" s="58" t="str">
        <f t="shared" si="2"/>
        <v/>
      </c>
      <c r="AA7" s="58" t="str">
        <f t="shared" si="2"/>
        <v/>
      </c>
      <c r="AB7" s="58" t="str">
        <f t="shared" si="2"/>
        <v/>
      </c>
      <c r="AC7" s="58" t="str">
        <f t="shared" si="2"/>
        <v/>
      </c>
      <c r="AD7" s="58" t="str">
        <f t="shared" si="2"/>
        <v/>
      </c>
      <c r="AE7" s="58" t="str">
        <f t="shared" si="2"/>
        <v/>
      </c>
      <c r="AF7" s="58" t="str">
        <f t="shared" si="2"/>
        <v/>
      </c>
      <c r="AG7" s="58" t="str">
        <f t="shared" si="2"/>
        <v/>
      </c>
      <c r="AH7" s="58" t="str">
        <f t="shared" si="2"/>
        <v/>
      </c>
      <c r="AI7" s="58" t="str">
        <f t="shared" si="2"/>
        <v/>
      </c>
      <c r="AJ7" s="58" t="str">
        <f t="shared" si="2"/>
        <v/>
      </c>
      <c r="AK7" s="58" t="str">
        <f t="shared" si="2"/>
        <v/>
      </c>
      <c r="AL7" s="58" t="str">
        <f t="shared" si="2"/>
        <v/>
      </c>
      <c r="AM7" s="58" t="str">
        <f t="shared" si="2"/>
        <v/>
      </c>
      <c r="AN7" s="58" t="str">
        <f t="shared" si="2"/>
        <v/>
      </c>
      <c r="AO7" s="58" t="str">
        <f t="shared" si="2"/>
        <v/>
      </c>
      <c r="AP7" s="58" t="str">
        <f t="shared" si="2"/>
        <v/>
      </c>
      <c r="AQ7" s="58" t="str">
        <f t="shared" si="2"/>
        <v/>
      </c>
      <c r="AR7" s="58" t="str">
        <f t="shared" si="2"/>
        <v/>
      </c>
      <c r="AS7" s="58" t="str">
        <f t="shared" si="2"/>
        <v/>
      </c>
      <c r="AT7" s="58" t="str">
        <f t="shared" si="2"/>
        <v/>
      </c>
      <c r="AU7" s="58" t="str">
        <f t="shared" si="2"/>
        <v/>
      </c>
      <c r="AV7" s="58" t="str">
        <f t="shared" si="2"/>
        <v/>
      </c>
      <c r="AW7" s="58" t="str">
        <f t="shared" si="2"/>
        <v/>
      </c>
      <c r="AX7" s="58" t="str">
        <f t="shared" ref="AX7:BU7" si="3">IF($N$4="Daily",AX4,"")</f>
        <v/>
      </c>
      <c r="AY7" s="58" t="str">
        <f t="shared" si="3"/>
        <v/>
      </c>
      <c r="AZ7" s="58" t="str">
        <f t="shared" si="3"/>
        <v/>
      </c>
      <c r="BA7" s="58" t="str">
        <f t="shared" si="3"/>
        <v/>
      </c>
      <c r="BB7" s="58" t="str">
        <f t="shared" si="3"/>
        <v/>
      </c>
      <c r="BC7" s="58" t="str">
        <f t="shared" si="3"/>
        <v/>
      </c>
      <c r="BD7" s="58" t="str">
        <f t="shared" si="3"/>
        <v/>
      </c>
      <c r="BE7" s="58" t="str">
        <f t="shared" si="3"/>
        <v/>
      </c>
      <c r="BF7" s="58" t="str">
        <f t="shared" si="3"/>
        <v/>
      </c>
      <c r="BG7" s="58" t="str">
        <f t="shared" si="3"/>
        <v/>
      </c>
      <c r="BH7" s="58" t="str">
        <f t="shared" si="3"/>
        <v/>
      </c>
      <c r="BI7" s="58" t="str">
        <f t="shared" si="3"/>
        <v/>
      </c>
      <c r="BJ7" s="58" t="str">
        <f t="shared" si="3"/>
        <v/>
      </c>
      <c r="BK7" s="58" t="str">
        <f t="shared" si="3"/>
        <v/>
      </c>
      <c r="BL7" s="58" t="str">
        <f t="shared" si="3"/>
        <v/>
      </c>
      <c r="BM7" s="58" t="str">
        <f t="shared" si="3"/>
        <v/>
      </c>
      <c r="BN7" s="58" t="str">
        <f t="shared" si="3"/>
        <v/>
      </c>
      <c r="BO7" s="58" t="str">
        <f t="shared" si="3"/>
        <v/>
      </c>
      <c r="BP7" s="58" t="str">
        <f t="shared" si="3"/>
        <v/>
      </c>
      <c r="BQ7" s="58" t="str">
        <f t="shared" si="3"/>
        <v/>
      </c>
      <c r="BR7" s="58" t="str">
        <f t="shared" si="3"/>
        <v/>
      </c>
      <c r="BS7" s="58" t="str">
        <f t="shared" si="3"/>
        <v/>
      </c>
      <c r="BT7" s="58" t="str">
        <f t="shared" si="3"/>
        <v/>
      </c>
      <c r="BU7" s="58" t="str">
        <f t="shared" si="3"/>
        <v/>
      </c>
    </row>
    <row r="8" spans="1:170" x14ac:dyDescent="0.2">
      <c r="A8" s="156"/>
      <c r="B8" s="160"/>
      <c r="C8" s="160"/>
      <c r="D8" s="162"/>
      <c r="E8" s="164"/>
      <c r="F8" s="150"/>
      <c r="G8" s="158"/>
      <c r="H8" s="158"/>
      <c r="I8" s="150"/>
      <c r="J8" s="150"/>
      <c r="K8" s="150"/>
      <c r="L8" s="154"/>
      <c r="M8" s="152"/>
      <c r="N8" s="152"/>
      <c r="O8" s="150"/>
      <c r="P8" s="150"/>
      <c r="Q8" s="79"/>
      <c r="R8" s="80">
        <f t="shared" ref="R8:AW8" si="4">IF($N$4="Monthly",CHOOSE(MONTH(R4),"Ja","F","Mr","Ap","M","Ju","Jy","Au","S","O","N","D"),IF($N$4="Weekly",DAY(R4),CHOOSE(WEEKDAY(R4,1),"S","M","T","W","T","F","S")))</f>
        <v>20</v>
      </c>
      <c r="S8" s="80">
        <f t="shared" si="4"/>
        <v>27</v>
      </c>
      <c r="T8" s="80">
        <f t="shared" si="4"/>
        <v>3</v>
      </c>
      <c r="U8" s="80">
        <f t="shared" si="4"/>
        <v>10</v>
      </c>
      <c r="V8" s="80">
        <f t="shared" si="4"/>
        <v>17</v>
      </c>
      <c r="W8" s="80">
        <f t="shared" si="4"/>
        <v>24</v>
      </c>
      <c r="X8" s="80">
        <f t="shared" si="4"/>
        <v>1</v>
      </c>
      <c r="Y8" s="80">
        <f t="shared" si="4"/>
        <v>8</v>
      </c>
      <c r="Z8" s="80">
        <f t="shared" si="4"/>
        <v>15</v>
      </c>
      <c r="AA8" s="80">
        <f t="shared" si="4"/>
        <v>22</v>
      </c>
      <c r="AB8" s="80">
        <f t="shared" si="4"/>
        <v>29</v>
      </c>
      <c r="AC8" s="80">
        <f t="shared" si="4"/>
        <v>5</v>
      </c>
      <c r="AD8" s="80">
        <f t="shared" si="4"/>
        <v>12</v>
      </c>
      <c r="AE8" s="80">
        <f t="shared" si="4"/>
        <v>19</v>
      </c>
      <c r="AF8" s="80">
        <f t="shared" si="4"/>
        <v>26</v>
      </c>
      <c r="AG8" s="80">
        <f t="shared" si="4"/>
        <v>2</v>
      </c>
      <c r="AH8" s="80">
        <f t="shared" si="4"/>
        <v>9</v>
      </c>
      <c r="AI8" s="80">
        <f t="shared" si="4"/>
        <v>16</v>
      </c>
      <c r="AJ8" s="80">
        <f t="shared" si="4"/>
        <v>23</v>
      </c>
      <c r="AK8" s="80">
        <f t="shared" si="4"/>
        <v>2</v>
      </c>
      <c r="AL8" s="80">
        <f t="shared" si="4"/>
        <v>9</v>
      </c>
      <c r="AM8" s="80">
        <f t="shared" si="4"/>
        <v>16</v>
      </c>
      <c r="AN8" s="80">
        <f t="shared" si="4"/>
        <v>23</v>
      </c>
      <c r="AO8" s="80">
        <f t="shared" si="4"/>
        <v>30</v>
      </c>
      <c r="AP8" s="80">
        <f t="shared" si="4"/>
        <v>6</v>
      </c>
      <c r="AQ8" s="80">
        <f t="shared" si="4"/>
        <v>13</v>
      </c>
      <c r="AR8" s="80">
        <f t="shared" si="4"/>
        <v>20</v>
      </c>
      <c r="AS8" s="80">
        <f t="shared" si="4"/>
        <v>27</v>
      </c>
      <c r="AT8" s="80">
        <f t="shared" si="4"/>
        <v>4</v>
      </c>
      <c r="AU8" s="80">
        <f t="shared" si="4"/>
        <v>11</v>
      </c>
      <c r="AV8" s="80">
        <f t="shared" si="4"/>
        <v>18</v>
      </c>
      <c r="AW8" s="80">
        <f t="shared" si="4"/>
        <v>25</v>
      </c>
      <c r="AX8" s="80">
        <f t="shared" ref="AX8:BU8" si="5">IF($N$4="Monthly",CHOOSE(MONTH(AX4),"Ja","F","Mr","Ap","M","Ju","Jy","Au","S","O","N","D"),IF($N$4="Weekly",DAY(AX4),CHOOSE(WEEKDAY(AX4,1),"S","M","T","W","T","F","S")))</f>
        <v>1</v>
      </c>
      <c r="AY8" s="80">
        <f t="shared" si="5"/>
        <v>8</v>
      </c>
      <c r="AZ8" s="80">
        <f t="shared" si="5"/>
        <v>15</v>
      </c>
      <c r="BA8" s="80">
        <f t="shared" si="5"/>
        <v>22</v>
      </c>
      <c r="BB8" s="80">
        <f t="shared" si="5"/>
        <v>29</v>
      </c>
      <c r="BC8" s="80">
        <f t="shared" si="5"/>
        <v>6</v>
      </c>
      <c r="BD8" s="80">
        <f t="shared" si="5"/>
        <v>13</v>
      </c>
      <c r="BE8" s="80">
        <f t="shared" si="5"/>
        <v>20</v>
      </c>
      <c r="BF8" s="80">
        <f t="shared" si="5"/>
        <v>27</v>
      </c>
      <c r="BG8" s="80">
        <f t="shared" si="5"/>
        <v>3</v>
      </c>
      <c r="BH8" s="80">
        <f t="shared" si="5"/>
        <v>10</v>
      </c>
      <c r="BI8" s="80">
        <f t="shared" si="5"/>
        <v>17</v>
      </c>
      <c r="BJ8" s="80">
        <f t="shared" si="5"/>
        <v>24</v>
      </c>
      <c r="BK8" s="80">
        <f t="shared" si="5"/>
        <v>31</v>
      </c>
      <c r="BL8" s="80">
        <f t="shared" si="5"/>
        <v>7</v>
      </c>
      <c r="BM8" s="80">
        <f t="shared" si="5"/>
        <v>14</v>
      </c>
      <c r="BN8" s="80">
        <f t="shared" si="5"/>
        <v>21</v>
      </c>
      <c r="BO8" s="80">
        <f t="shared" si="5"/>
        <v>28</v>
      </c>
      <c r="BP8" s="80">
        <f t="shared" si="5"/>
        <v>5</v>
      </c>
      <c r="BQ8" s="80">
        <f t="shared" si="5"/>
        <v>12</v>
      </c>
      <c r="BR8" s="80">
        <f t="shared" si="5"/>
        <v>19</v>
      </c>
      <c r="BS8" s="80">
        <f t="shared" si="5"/>
        <v>26</v>
      </c>
      <c r="BT8" s="80">
        <f t="shared" si="5"/>
        <v>2</v>
      </c>
      <c r="BU8" s="80">
        <f t="shared" si="5"/>
        <v>9</v>
      </c>
    </row>
    <row r="9" spans="1:170" s="115" customFormat="1" x14ac:dyDescent="0.2">
      <c r="A9" s="103">
        <v>1</v>
      </c>
      <c r="B9" s="130" t="str">
        <f t="shared" ref="B9" ca="1" si="6">IF(A9="","",IF(A9&gt;OFFSET(A9,-1,0,1,1),IF(OFFSET(B9,-1,0,1,1)="","1",OFFSET(B9,-1,0,1,1))&amp;REPT(".1",A9-MAX(OFFSET(A9,-1,0,1,1),1)),IF(ISERROR(FIND(".",OFFSET(B9,-1,0,1,1))),REPT("1.",A9-1)&amp;IFERROR(VALUE(OFFSET(B9,-1,0,1,1))+1,"1"),IF(A9=1,"",IFERROR(LEFT(OFFSET(B9,-1,0,1,1),FIND("^",SUBSTITUTE(OFFSET(B9,-1,0,1,1),".","^",A9-1))),""))&amp;VALUE(TRIM(MID(SUBSTITUTE(OFFSET(B9,-1,0,1,1),".",REPT(" ",LEN(OFFSET(B9,-1,0,1,1)))),(A9-1)*LEN(OFFSET(B9,-1,0,1,1))+1,LEN(OFFSET(B9,-1,0,1,1)))))+1)))</f>
        <v>1</v>
      </c>
      <c r="C9" s="116" t="s">
        <v>258</v>
      </c>
      <c r="D9" s="104"/>
      <c r="E9" s="105"/>
      <c r="F9" s="106"/>
      <c r="G9" s="107">
        <v>45952</v>
      </c>
      <c r="H9" s="122">
        <v>46050</v>
      </c>
      <c r="I9" s="108">
        <v>3</v>
      </c>
      <c r="J9" s="108"/>
      <c r="K9" s="109"/>
      <c r="L9" s="110" t="s">
        <v>19</v>
      </c>
      <c r="M9" s="111">
        <f t="shared" ref="M9" si="7">IF(G9&lt;&gt;"",G9,IF(F9&lt;&gt;"",IFERROR(WORKDAY.INTL(INDEX(N:N,MATCH(F9,B:B,0)),1,weekend,holidays)," - "),IF(H9&lt;&gt;"",IF(I9&lt;&gt;"",WORKDAY.INTL(H9,-(MAX(I9,1)-1),weekend,holidays),H9-(MAX(J9,1)-1))," - ")))</f>
        <v>45952</v>
      </c>
      <c r="N9" s="111">
        <f t="shared" ref="N9" si="8">IF(H9&lt;&gt;"",H9,IF(M9=" - "," - ",IF(I9&lt;&gt;"",WORKDAY.INTL(M9,I9-1,weekend,holidays),M9+MAX(J9,1)-1)))</f>
        <v>46050</v>
      </c>
      <c r="O9" s="112">
        <f t="shared" ref="O9" si="9">IF(I9&lt;&gt;"",I9,IF(OR(NOT(ISNUMBER(M9)),NOT(ISNUMBER(N9)))," - ",NETWORKDAYS.INTL(M9,N9,weekend,holidays)))</f>
        <v>3</v>
      </c>
      <c r="P9" s="112">
        <f t="shared" ref="P9" si="10">IF(J9&lt;&gt;"",J9,IF(OR(NOT(ISNUMBER(M9)),NOT(ISNUMBER(N9)))," - ",N9-M9+1))</f>
        <v>99</v>
      </c>
      <c r="Q9" s="113"/>
      <c r="R9" s="114"/>
      <c r="S9" s="114"/>
      <c r="T9" s="114"/>
      <c r="U9" s="114"/>
      <c r="V9" s="114"/>
      <c r="W9" s="144"/>
      <c r="X9" s="114"/>
      <c r="Y9" s="114"/>
      <c r="Z9" s="114"/>
      <c r="AA9" s="114"/>
      <c r="AB9" s="114"/>
      <c r="AC9" s="114"/>
      <c r="AD9" s="114"/>
      <c r="AE9" s="114"/>
      <c r="AF9" s="114"/>
      <c r="AG9" s="14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c r="BQ9" s="114"/>
      <c r="BR9" s="114"/>
      <c r="BS9" s="114"/>
      <c r="BT9" s="114"/>
      <c r="BU9" s="114"/>
      <c r="BV9" s="139"/>
      <c r="BW9" s="140"/>
      <c r="BX9" s="140"/>
      <c r="BY9" s="140"/>
      <c r="BZ9" s="140"/>
      <c r="CA9" s="140"/>
      <c r="CB9" s="140"/>
      <c r="CC9" s="140"/>
      <c r="CD9" s="140"/>
      <c r="CE9" s="140"/>
      <c r="CF9" s="140"/>
      <c r="CG9" s="140"/>
      <c r="CH9" s="140"/>
      <c r="CI9" s="140"/>
      <c r="CJ9" s="140"/>
      <c r="CK9" s="140"/>
      <c r="CL9" s="140"/>
      <c r="CM9" s="140"/>
      <c r="CN9" s="140"/>
      <c r="CO9" s="140"/>
      <c r="CP9" s="140"/>
      <c r="CQ9" s="140"/>
      <c r="CR9" s="140"/>
      <c r="CS9" s="140"/>
      <c r="CT9" s="140"/>
      <c r="CU9" s="140"/>
      <c r="CV9" s="140"/>
      <c r="CW9" s="140"/>
      <c r="CX9" s="140"/>
      <c r="CY9" s="140"/>
      <c r="CZ9" s="140"/>
      <c r="DA9" s="140"/>
      <c r="DB9" s="140"/>
      <c r="DC9" s="140"/>
      <c r="DD9" s="140"/>
      <c r="DE9" s="140"/>
      <c r="DF9" s="140"/>
      <c r="DG9" s="140"/>
      <c r="DH9" s="140"/>
      <c r="DI9" s="140"/>
      <c r="DJ9" s="140"/>
      <c r="DK9" s="140"/>
      <c r="DL9" s="140"/>
      <c r="DM9" s="140"/>
      <c r="DN9" s="140"/>
      <c r="DO9" s="140"/>
      <c r="DP9" s="140"/>
      <c r="DQ9" s="140"/>
      <c r="DR9" s="140"/>
      <c r="DS9" s="140"/>
      <c r="DT9" s="140"/>
      <c r="DU9" s="140"/>
      <c r="DV9" s="140"/>
      <c r="DW9" s="140"/>
      <c r="DX9" s="140"/>
      <c r="DY9" s="140"/>
      <c r="DZ9" s="140"/>
      <c r="EA9" s="140"/>
      <c r="EB9" s="140"/>
      <c r="EC9" s="140"/>
      <c r="ED9" s="140"/>
      <c r="EE9" s="140"/>
      <c r="EF9" s="140"/>
      <c r="EG9" s="140"/>
      <c r="EH9" s="140"/>
      <c r="EI9" s="140"/>
      <c r="EJ9" s="140"/>
      <c r="EK9" s="140"/>
      <c r="EL9" s="140"/>
      <c r="EM9" s="140"/>
      <c r="EN9" s="140"/>
      <c r="EO9" s="140"/>
      <c r="EP9" s="140"/>
      <c r="EQ9" s="140"/>
      <c r="ER9" s="140"/>
      <c r="ES9" s="140"/>
      <c r="ET9" s="140"/>
      <c r="EU9" s="140"/>
      <c r="EV9" s="140"/>
      <c r="EW9" s="140"/>
      <c r="EX9" s="140"/>
      <c r="EY9" s="140"/>
      <c r="EZ9" s="140"/>
      <c r="FA9" s="140"/>
      <c r="FB9" s="140"/>
      <c r="FC9" s="140"/>
      <c r="FD9" s="140"/>
      <c r="FE9" s="140"/>
      <c r="FF9" s="140"/>
      <c r="FG9" s="140"/>
      <c r="FH9" s="140"/>
      <c r="FI9" s="140"/>
      <c r="FJ9" s="140"/>
      <c r="FK9" s="140"/>
      <c r="FL9" s="140"/>
      <c r="FM9" s="140"/>
      <c r="FN9" s="140"/>
    </row>
    <row r="10" spans="1:170" s="66" customFormat="1" outlineLevel="1" x14ac:dyDescent="0.2">
      <c r="A10" s="88">
        <v>2</v>
      </c>
      <c r="B10" s="78" t="str">
        <f ca="1">IF(A10="","",IF(A10&gt;OFFSET(A10,-1,0,1,1),IF(OFFSET(B10,-1,0,1,1)="","1",OFFSET(B10,-1,0,1,1))&amp;REPT(".1",A10-MAX(OFFSET(A10,-1,0,1,1),1)),IF(ISERROR(FIND(".",OFFSET(B10,-1,0,1,1))),REPT("1.",A10-1)&amp;IFERROR(VALUE(OFFSET(B10,-1,0,1,1))+1,"1"),IF(A10=1,"",IFERROR(LEFT(OFFSET(B10,-1,0,1,1),FIND("^",SUBSTITUTE(OFFSET(B10,-1,0,1,1),".","^",A10-1))),""))&amp;VALUE(TRIM(MID(SUBSTITUTE(OFFSET(B10,-1,0,1,1),".",REPT(" ",LEN(OFFSET(B10,-1,0,1,1)))),(A10-1)*LEN(OFFSET(B10,-1,0,1,1))+1,LEN(OFFSET(B10,-1,0,1,1)))))+1)))</f>
        <v>1.1</v>
      </c>
      <c r="C10" s="137" t="s">
        <v>259</v>
      </c>
      <c r="D10" s="89"/>
      <c r="E10" s="90"/>
      <c r="F10" s="82"/>
      <c r="G10" s="131">
        <v>45952</v>
      </c>
      <c r="H10" s="146">
        <v>45973</v>
      </c>
      <c r="I10" s="85">
        <v>2</v>
      </c>
      <c r="J10" s="85"/>
      <c r="K10" s="86"/>
      <c r="L10" s="87">
        <v>3</v>
      </c>
      <c r="M10" s="81">
        <f>IF(G10&lt;&gt;"",G10,IF(F10&lt;&gt;"",IFERROR(WORKDAY.INTL(INDEX(N:N,MATCH(F10,B:B,0)),1,weekend,holidays)," - "),IF(H10&lt;&gt;"",IF(I10&lt;&gt;"",WORKDAY.INTL(H10,-(MAX(I10,1)-1),weekend,holidays),H10-(MAX(J10,1)-1))," - ")))</f>
        <v>45952</v>
      </c>
      <c r="N10" s="81">
        <f>IF(H10&lt;&gt;"",H10,IF(M10=" - "," - ",IF(I10&lt;&gt;"",WORKDAY.INTL(M10,I10-1,weekend,holidays),M10+MAX(J10,1)-1)))</f>
        <v>45973</v>
      </c>
      <c r="O10" s="84">
        <f>IF(I10&lt;&gt;"",I10,IF(OR(NOT(ISNUMBER(M10)),NOT(ISNUMBER(N10)))," - ",NETWORKDAYS.INTL(M10,N10,weekend,holidays)))</f>
        <v>2</v>
      </c>
      <c r="P10" s="84">
        <f>IF(J10&lt;&gt;"",J10,IF(OR(NOT(ISNUMBER(M10)),NOT(ISNUMBER(N10)))," - ",N10-M10+1))</f>
        <v>22</v>
      </c>
      <c r="Q10" s="64"/>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139"/>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40"/>
      <c r="CW10" s="140"/>
      <c r="CX10" s="140"/>
      <c r="CY10" s="140"/>
      <c r="CZ10" s="140"/>
      <c r="DA10" s="140"/>
      <c r="DB10" s="140"/>
      <c r="DC10" s="140"/>
      <c r="DD10" s="140"/>
      <c r="DE10" s="140"/>
      <c r="DF10" s="140"/>
      <c r="DG10" s="140"/>
      <c r="DH10" s="140"/>
      <c r="DI10" s="140"/>
      <c r="DJ10" s="140"/>
      <c r="DK10" s="140"/>
      <c r="DL10" s="140"/>
      <c r="DM10" s="140"/>
      <c r="DN10" s="140"/>
      <c r="DO10" s="140"/>
      <c r="DP10" s="140"/>
      <c r="DQ10" s="140"/>
      <c r="DR10" s="140"/>
      <c r="DS10" s="140"/>
      <c r="DT10" s="140"/>
      <c r="DU10" s="140"/>
      <c r="DV10" s="140"/>
      <c r="DW10" s="140"/>
      <c r="DX10" s="140"/>
      <c r="DY10" s="140"/>
      <c r="DZ10" s="140"/>
      <c r="EA10" s="140"/>
      <c r="EB10" s="140"/>
      <c r="EC10" s="140"/>
      <c r="ED10" s="140"/>
      <c r="EE10" s="140"/>
      <c r="EF10" s="140"/>
      <c r="EG10" s="140"/>
      <c r="EH10" s="140"/>
      <c r="EI10" s="140"/>
      <c r="EJ10" s="140"/>
      <c r="EK10" s="140"/>
      <c r="EL10" s="140"/>
      <c r="EM10" s="140"/>
      <c r="EN10" s="140"/>
      <c r="EO10" s="140"/>
      <c r="EP10" s="140"/>
      <c r="EQ10" s="140"/>
      <c r="ER10" s="140"/>
      <c r="ES10" s="140"/>
      <c r="ET10" s="140"/>
      <c r="EU10" s="140"/>
      <c r="EV10" s="140"/>
      <c r="EW10" s="140"/>
      <c r="EX10" s="140"/>
      <c r="EY10" s="140"/>
      <c r="EZ10" s="140"/>
      <c r="FA10" s="140"/>
      <c r="FB10" s="140"/>
      <c r="FC10" s="140"/>
      <c r="FD10" s="140"/>
      <c r="FE10" s="140"/>
      <c r="FF10" s="140"/>
      <c r="FG10" s="140"/>
      <c r="FH10" s="140"/>
      <c r="FI10" s="140"/>
      <c r="FJ10" s="140"/>
      <c r="FK10" s="140"/>
      <c r="FL10" s="140"/>
      <c r="FM10" s="140"/>
      <c r="FN10" s="140"/>
    </row>
    <row r="11" spans="1:170" s="66" customFormat="1" outlineLevel="1" x14ac:dyDescent="0.2">
      <c r="A11" s="88">
        <v>2</v>
      </c>
      <c r="B11" s="78" t="str">
        <f ca="1">IF(A11="","",IF(A11&gt;OFFSET(A11,-1,0,1,1),IF(OFFSET(B11,-1,0,1,1)="","1",OFFSET(B11,-1,0,1,1))&amp;REPT(".1",A11-MAX(OFFSET(A11,-1,0,1,1),1)),IF(ISERROR(FIND(".",OFFSET(B11,-1,0,1,1))),REPT("1.",A11-1)&amp;IFERROR(VALUE(OFFSET(B11,-1,0,1,1))+1,"1"),IF(A11=1,"",IFERROR(LEFT(OFFSET(B11,-1,0,1,1),FIND("^",SUBSTITUTE(OFFSET(B11,-1,0,1,1),".","^",A11-1))),""))&amp;VALUE(TRIM(MID(SUBSTITUTE(OFFSET(B11,-1,0,1,1),".",REPT(" ",LEN(OFFSET(B11,-1,0,1,1)))),(A11-1)*LEN(OFFSET(B11,-1,0,1,1))+1,LEN(OFFSET(B11,-1,0,1,1)))))+1)))</f>
        <v>1.2</v>
      </c>
      <c r="C11" s="137" t="s">
        <v>260</v>
      </c>
      <c r="D11" s="89"/>
      <c r="E11" s="90"/>
      <c r="F11" s="82"/>
      <c r="G11" s="131">
        <v>45973</v>
      </c>
      <c r="H11" s="146">
        <v>45973</v>
      </c>
      <c r="I11" s="85">
        <v>1</v>
      </c>
      <c r="J11" s="85"/>
      <c r="K11" s="86"/>
      <c r="L11" s="87">
        <v>3</v>
      </c>
      <c r="M11" s="81">
        <f>IF(G11&lt;&gt;"",G11,IF(F11&lt;&gt;"",IFERROR(WORKDAY.INTL(INDEX(N:N,MATCH(F11,B:B,0)),1,weekend,holidays)," - "),IF(H11&lt;&gt;"",IF(I11&lt;&gt;"",WORKDAY.INTL(H11,-(MAX(I11,1)-1),weekend,holidays),H11-(MAX(J11,1)-1))," - ")))</f>
        <v>45973</v>
      </c>
      <c r="N11" s="81">
        <f>IF(H11&lt;&gt;"",H11,IF(M11=" - "," - ",IF(I11&lt;&gt;"",WORKDAY.INTL(M11,I11-1,weekend,holidays),M11+MAX(J11,1)-1)))</f>
        <v>45973</v>
      </c>
      <c r="O11" s="84">
        <f>IF(I11&lt;&gt;"",I11,IF(OR(NOT(ISNUMBER(M11)),NOT(ISNUMBER(N11)))," - ",NETWORKDAYS.INTL(M11,N11,weekend,holidays)))</f>
        <v>1</v>
      </c>
      <c r="P11" s="84">
        <f>IF(J11&lt;&gt;"",J11,IF(OR(NOT(ISNUMBER(M11)),NOT(ISNUMBER(N11)))," - ",N11-M11+1))</f>
        <v>1</v>
      </c>
      <c r="Q11" s="64"/>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65"/>
      <c r="BR11" s="65"/>
      <c r="BS11" s="65"/>
      <c r="BT11" s="65"/>
      <c r="BU11" s="65"/>
      <c r="BV11" s="139"/>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40"/>
      <c r="CW11" s="140"/>
      <c r="CX11" s="140"/>
      <c r="CY11" s="140"/>
      <c r="CZ11" s="140"/>
      <c r="DA11" s="140"/>
      <c r="DB11" s="140"/>
      <c r="DC11" s="140"/>
      <c r="DD11" s="140"/>
      <c r="DE11" s="140"/>
      <c r="DF11" s="140"/>
      <c r="DG11" s="140"/>
      <c r="DH11" s="140"/>
      <c r="DI11" s="140"/>
      <c r="DJ11" s="140"/>
      <c r="DK11" s="140"/>
      <c r="DL11" s="140"/>
      <c r="DM11" s="140"/>
      <c r="DN11" s="140"/>
      <c r="DO11" s="140"/>
      <c r="DP11" s="140"/>
      <c r="DQ11" s="140"/>
      <c r="DR11" s="140"/>
      <c r="DS11" s="140"/>
      <c r="DT11" s="140"/>
      <c r="DU11" s="140"/>
      <c r="DV11" s="140"/>
      <c r="DW11" s="140"/>
      <c r="DX11" s="140"/>
      <c r="DY11" s="140"/>
      <c r="DZ11" s="140"/>
      <c r="EA11" s="140"/>
      <c r="EB11" s="140"/>
      <c r="EC11" s="140"/>
      <c r="ED11" s="140"/>
      <c r="EE11" s="140"/>
      <c r="EF11" s="140"/>
      <c r="EG11" s="140"/>
      <c r="EH11" s="140"/>
      <c r="EI11" s="140"/>
      <c r="EJ11" s="140"/>
      <c r="EK11" s="140"/>
      <c r="EL11" s="140"/>
      <c r="EM11" s="140"/>
      <c r="EN11" s="140"/>
      <c r="EO11" s="140"/>
      <c r="EP11" s="140"/>
      <c r="EQ11" s="140"/>
      <c r="ER11" s="140"/>
      <c r="ES11" s="140"/>
      <c r="ET11" s="140"/>
      <c r="EU11" s="140"/>
      <c r="EV11" s="140"/>
      <c r="EW11" s="140"/>
      <c r="EX11" s="140"/>
      <c r="EY11" s="140"/>
      <c r="EZ11" s="140"/>
      <c r="FA11" s="140"/>
      <c r="FB11" s="140"/>
      <c r="FC11" s="140"/>
      <c r="FD11" s="140"/>
      <c r="FE11" s="140"/>
      <c r="FF11" s="140"/>
      <c r="FG11" s="140"/>
      <c r="FH11" s="140"/>
      <c r="FI11" s="140"/>
      <c r="FJ11" s="140"/>
      <c r="FK11" s="140"/>
      <c r="FL11" s="140"/>
      <c r="FM11" s="140"/>
      <c r="FN11" s="140"/>
    </row>
    <row r="12" spans="1:170" s="66" customFormat="1" outlineLevel="1" x14ac:dyDescent="0.2">
      <c r="A12" s="88">
        <v>2</v>
      </c>
      <c r="B12" s="78" t="str">
        <f ca="1">IF(A12="","",IF(A12&gt;OFFSET(A12,-1,0,1,1),IF(OFFSET(B12,-1,0,1,1)="","1",OFFSET(B12,-1,0,1,1))&amp;REPT(".1",A12-MAX(OFFSET(A12,-1,0,1,1),1)),IF(ISERROR(FIND(".",OFFSET(B12,-1,0,1,1))),REPT("1.",A12-1)&amp;IFERROR(VALUE(OFFSET(B12,-1,0,1,1))+1,"1"),IF(A12=1,"",IFERROR(LEFT(OFFSET(B12,-1,0,1,1),FIND("^",SUBSTITUTE(OFFSET(B12,-1,0,1,1),".","^",A12-1))),""))&amp;VALUE(TRIM(MID(SUBSTITUTE(OFFSET(B12,-1,0,1,1),".",REPT(" ",LEN(OFFSET(B12,-1,0,1,1)))),(A12-1)*LEN(OFFSET(B12,-1,0,1,1))+1,LEN(OFFSET(B12,-1,0,1,1)))))+1)))</f>
        <v>1.3</v>
      </c>
      <c r="C12" s="137" t="s">
        <v>262</v>
      </c>
      <c r="D12" s="89"/>
      <c r="E12" s="90"/>
      <c r="F12" s="82"/>
      <c r="G12" s="131">
        <v>45973</v>
      </c>
      <c r="H12" s="146">
        <v>45973</v>
      </c>
      <c r="I12" s="85">
        <v>1</v>
      </c>
      <c r="J12" s="85"/>
      <c r="K12" s="86"/>
      <c r="L12" s="87">
        <v>3</v>
      </c>
      <c r="M12" s="81">
        <f>IF(G12&lt;&gt;"",G12,IF(F12&lt;&gt;"",IFERROR(WORKDAY.INTL(INDEX(N:N,MATCH(F12,B:B,0)),1,weekend,holidays)," - "),IF(H12&lt;&gt;"",IF(I12&lt;&gt;"",WORKDAY.INTL(H12,-(MAX(I12,1)-1),weekend,holidays),H12-(MAX(J12,1)-1))," - ")))</f>
        <v>45973</v>
      </c>
      <c r="N12" s="81">
        <f>IF(H12&lt;&gt;"",H12,IF(M12=" - "," - ",IF(I12&lt;&gt;"",WORKDAY.INTL(M12,I12-1,weekend,holidays),M12+MAX(J12,1)-1)))</f>
        <v>45973</v>
      </c>
      <c r="O12" s="84">
        <f>IF(I12&lt;&gt;"",I12,IF(OR(NOT(ISNUMBER(M12)),NOT(ISNUMBER(N12)))," - ",NETWORKDAYS.INTL(M12,N12,weekend,holidays)))</f>
        <v>1</v>
      </c>
      <c r="P12" s="84">
        <f>IF(J12&lt;&gt;"",J12,IF(OR(NOT(ISNUMBER(M12)),NOT(ISNUMBER(N12)))," - ",N12-M12+1))</f>
        <v>1</v>
      </c>
      <c r="Q12" s="64"/>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139"/>
      <c r="BW12" s="140"/>
      <c r="BX12" s="140"/>
      <c r="BY12" s="140"/>
      <c r="BZ12" s="140"/>
      <c r="CA12" s="140"/>
      <c r="CB12" s="140"/>
      <c r="CC12" s="140"/>
      <c r="CD12" s="140"/>
      <c r="CE12" s="140"/>
      <c r="CF12" s="140"/>
      <c r="CG12" s="140"/>
      <c r="CH12" s="140"/>
      <c r="CI12" s="140"/>
      <c r="CJ12" s="140"/>
      <c r="CK12" s="140"/>
      <c r="CL12" s="140"/>
      <c r="CM12" s="140"/>
      <c r="CN12" s="140"/>
      <c r="CO12" s="140"/>
      <c r="CP12" s="140"/>
      <c r="CQ12" s="140"/>
      <c r="CR12" s="140"/>
      <c r="CS12" s="140"/>
      <c r="CT12" s="140"/>
      <c r="CU12" s="140"/>
      <c r="CV12" s="140"/>
      <c r="CW12" s="140"/>
      <c r="CX12" s="140"/>
      <c r="CY12" s="140"/>
      <c r="CZ12" s="140"/>
      <c r="DA12" s="140"/>
      <c r="DB12" s="140"/>
      <c r="DC12" s="140"/>
      <c r="DD12" s="140"/>
      <c r="DE12" s="140"/>
      <c r="DF12" s="140"/>
      <c r="DG12" s="140"/>
      <c r="DH12" s="140"/>
      <c r="DI12" s="140"/>
      <c r="DJ12" s="140"/>
      <c r="DK12" s="140"/>
      <c r="DL12" s="140"/>
      <c r="DM12" s="140"/>
      <c r="DN12" s="140"/>
      <c r="DO12" s="140"/>
      <c r="DP12" s="140"/>
      <c r="DQ12" s="140"/>
      <c r="DR12" s="140"/>
      <c r="DS12" s="140"/>
      <c r="DT12" s="140"/>
      <c r="DU12" s="140"/>
      <c r="DV12" s="140"/>
      <c r="DW12" s="140"/>
      <c r="DX12" s="140"/>
      <c r="DY12" s="140"/>
      <c r="DZ12" s="140"/>
      <c r="EA12" s="140"/>
      <c r="EB12" s="140"/>
      <c r="EC12" s="140"/>
      <c r="ED12" s="140"/>
      <c r="EE12" s="140"/>
      <c r="EF12" s="140"/>
      <c r="EG12" s="140"/>
      <c r="EH12" s="140"/>
      <c r="EI12" s="140"/>
      <c r="EJ12" s="140"/>
      <c r="EK12" s="140"/>
      <c r="EL12" s="140"/>
      <c r="EM12" s="140"/>
      <c r="EN12" s="140"/>
      <c r="EO12" s="140"/>
      <c r="EP12" s="140"/>
      <c r="EQ12" s="140"/>
      <c r="ER12" s="140"/>
      <c r="ES12" s="140"/>
      <c r="ET12" s="140"/>
      <c r="EU12" s="140"/>
      <c r="EV12" s="140"/>
      <c r="EW12" s="140"/>
      <c r="EX12" s="140"/>
      <c r="EY12" s="140"/>
      <c r="EZ12" s="140"/>
      <c r="FA12" s="140"/>
      <c r="FB12" s="140"/>
      <c r="FC12" s="140"/>
      <c r="FD12" s="140"/>
      <c r="FE12" s="140"/>
      <c r="FF12" s="140"/>
      <c r="FG12" s="140"/>
      <c r="FH12" s="140"/>
      <c r="FI12" s="140"/>
      <c r="FJ12" s="140"/>
      <c r="FK12" s="140"/>
      <c r="FL12" s="140"/>
      <c r="FM12" s="140"/>
      <c r="FN12" s="140"/>
    </row>
    <row r="13" spans="1:170" s="66" customFormat="1" outlineLevel="1" x14ac:dyDescent="0.2">
      <c r="A13" s="88">
        <v>2</v>
      </c>
      <c r="B13" s="78" t="str">
        <f ca="1">IF(A13="","",IF(A13&gt;OFFSET(A13,-1,0,1,1),IF(OFFSET(B13,-1,0,1,1)="","1",OFFSET(B13,-1,0,1,1))&amp;REPT(".1",A13-MAX(OFFSET(A13,-1,0,1,1),1)),IF(ISERROR(FIND(".",OFFSET(B13,-1,0,1,1))),REPT("1.",A13-1)&amp;IFERROR(VALUE(OFFSET(B13,-1,0,1,1))+1,"1"),IF(A13=1,"",IFERROR(LEFT(OFFSET(B13,-1,0,1,1),FIND("^",SUBSTITUTE(OFFSET(B13,-1,0,1,1),".","^",A13-1))),""))&amp;VALUE(TRIM(MID(SUBSTITUTE(OFFSET(B13,-1,0,1,1),".",REPT(" ",LEN(OFFSET(B13,-1,0,1,1)))),(A13-1)*LEN(OFFSET(B13,-1,0,1,1))+1,LEN(OFFSET(B13,-1,0,1,1)))))+1)))</f>
        <v>1.4</v>
      </c>
      <c r="C13" s="137" t="s">
        <v>261</v>
      </c>
      <c r="D13" s="89"/>
      <c r="E13" s="90"/>
      <c r="F13" s="82"/>
      <c r="G13" s="131">
        <v>45973</v>
      </c>
      <c r="H13" s="146">
        <v>46002</v>
      </c>
      <c r="I13" s="85">
        <v>1</v>
      </c>
      <c r="J13" s="85"/>
      <c r="K13" s="86"/>
      <c r="L13" s="87">
        <v>3</v>
      </c>
      <c r="M13" s="81">
        <f>IF(G13&lt;&gt;"",G13,IF(F13&lt;&gt;"",IFERROR(WORKDAY.INTL(INDEX(N:N,MATCH(F13,B:B,0)),1,weekend,holidays)," - "),IF(H13&lt;&gt;"",IF(I13&lt;&gt;"",WORKDAY.INTL(H13,-(MAX(I13,1)-1),weekend,holidays),H13-(MAX(J13,1)-1))," - ")))</f>
        <v>45973</v>
      </c>
      <c r="N13" s="81">
        <f>IF(H13&lt;&gt;"",H13,IF(M13=" - "," - ",IF(I13&lt;&gt;"",WORKDAY.INTL(M13,I13-1,weekend,holidays),M13+MAX(J13,1)-1)))</f>
        <v>46002</v>
      </c>
      <c r="O13" s="84">
        <f>IF(I13&lt;&gt;"",I13,IF(OR(NOT(ISNUMBER(M13)),NOT(ISNUMBER(N13)))," - ",NETWORKDAYS.INTL(M13,N13,weekend,holidays)))</f>
        <v>1</v>
      </c>
      <c r="P13" s="84">
        <f>IF(J13&lt;&gt;"",J13,IF(OR(NOT(ISNUMBER(M13)),NOT(ISNUMBER(N13)))," - ",N13-M13+1))</f>
        <v>30</v>
      </c>
      <c r="Q13" s="64"/>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c r="BI13" s="65"/>
      <c r="BJ13" s="65"/>
      <c r="BK13" s="65"/>
      <c r="BL13" s="65"/>
      <c r="BM13" s="65"/>
      <c r="BN13" s="65"/>
      <c r="BO13" s="65"/>
      <c r="BP13" s="65"/>
      <c r="BQ13" s="65"/>
      <c r="BR13" s="65"/>
      <c r="BS13" s="65"/>
      <c r="BT13" s="65"/>
      <c r="BU13" s="65"/>
      <c r="BV13" s="139"/>
      <c r="BW13" s="140"/>
      <c r="BX13" s="140"/>
      <c r="BY13" s="140"/>
      <c r="BZ13" s="140"/>
      <c r="CA13" s="140"/>
      <c r="CB13" s="140"/>
      <c r="CC13" s="140"/>
      <c r="CD13" s="140"/>
      <c r="CE13" s="140"/>
      <c r="CF13" s="140"/>
      <c r="CG13" s="140"/>
      <c r="CH13" s="140"/>
      <c r="CI13" s="140"/>
      <c r="CJ13" s="140"/>
      <c r="CK13" s="140"/>
      <c r="CL13" s="140"/>
      <c r="CM13" s="140"/>
      <c r="CN13" s="140"/>
      <c r="CO13" s="140"/>
      <c r="CP13" s="140"/>
      <c r="CQ13" s="140"/>
      <c r="CR13" s="140"/>
      <c r="CS13" s="140"/>
      <c r="CT13" s="140"/>
      <c r="CU13" s="140"/>
      <c r="CV13" s="140"/>
      <c r="CW13" s="140"/>
      <c r="CX13" s="140"/>
      <c r="CY13" s="140"/>
      <c r="CZ13" s="140"/>
      <c r="DA13" s="140"/>
      <c r="DB13" s="140"/>
      <c r="DC13" s="140"/>
      <c r="DD13" s="140"/>
      <c r="DE13" s="140"/>
      <c r="DF13" s="140"/>
      <c r="DG13" s="140"/>
      <c r="DH13" s="140"/>
      <c r="DI13" s="140"/>
      <c r="DJ13" s="140"/>
      <c r="DK13" s="140"/>
      <c r="DL13" s="140"/>
      <c r="DM13" s="140"/>
      <c r="DN13" s="140"/>
      <c r="DO13" s="140"/>
      <c r="DP13" s="140"/>
      <c r="DQ13" s="140"/>
      <c r="DR13" s="140"/>
      <c r="DS13" s="140"/>
      <c r="DT13" s="140"/>
      <c r="DU13" s="140"/>
      <c r="DV13" s="140"/>
      <c r="DW13" s="140"/>
      <c r="DX13" s="140"/>
      <c r="DY13" s="140"/>
      <c r="DZ13" s="140"/>
      <c r="EA13" s="140"/>
      <c r="EB13" s="140"/>
      <c r="EC13" s="140"/>
      <c r="ED13" s="140"/>
      <c r="EE13" s="140"/>
      <c r="EF13" s="140"/>
      <c r="EG13" s="140"/>
      <c r="EH13" s="140"/>
      <c r="EI13" s="140"/>
      <c r="EJ13" s="140"/>
      <c r="EK13" s="140"/>
      <c r="EL13" s="140"/>
      <c r="EM13" s="140"/>
      <c r="EN13" s="140"/>
      <c r="EO13" s="140"/>
      <c r="EP13" s="140"/>
      <c r="EQ13" s="140"/>
      <c r="ER13" s="140"/>
      <c r="ES13" s="140"/>
      <c r="ET13" s="140"/>
      <c r="EU13" s="140"/>
      <c r="EV13" s="140"/>
      <c r="EW13" s="140"/>
      <c r="EX13" s="140"/>
      <c r="EY13" s="140"/>
      <c r="EZ13" s="140"/>
      <c r="FA13" s="140"/>
      <c r="FB13" s="140"/>
      <c r="FC13" s="140"/>
      <c r="FD13" s="140"/>
      <c r="FE13" s="140"/>
      <c r="FF13" s="140"/>
      <c r="FG13" s="140"/>
      <c r="FH13" s="140"/>
      <c r="FI13" s="140"/>
      <c r="FJ13" s="140"/>
      <c r="FK13" s="140"/>
      <c r="FL13" s="140"/>
      <c r="FM13" s="140"/>
      <c r="FN13" s="140"/>
    </row>
    <row r="14" spans="1:170" s="66" customFormat="1" outlineLevel="1" x14ac:dyDescent="0.2">
      <c r="A14" s="88">
        <v>2</v>
      </c>
      <c r="B14" s="78" t="str">
        <f ca="1">IF(A14="","",IF(A14&gt;OFFSET(A14,-1,0,1,1),IF(OFFSET(B14,-1,0,1,1)="","1",OFFSET(B14,-1,0,1,1))&amp;REPT(".1",A14-MAX(OFFSET(A14,-1,0,1,1),1)),IF(ISERROR(FIND(".",OFFSET(B14,-1,0,1,1))),REPT("1.",A14-1)&amp;IFERROR(VALUE(OFFSET(B14,-1,0,1,1))+1,"1"),IF(A14=1,"",IFERROR(LEFT(OFFSET(B14,-1,0,1,1),FIND("^",SUBSTITUTE(OFFSET(B14,-1,0,1,1),".","^",A14-1))),""))&amp;VALUE(TRIM(MID(SUBSTITUTE(OFFSET(B14,-1,0,1,1),".",REPT(" ",LEN(OFFSET(B14,-1,0,1,1)))),(A14-1)*LEN(OFFSET(B14,-1,0,1,1))+1,LEN(OFFSET(B14,-1,0,1,1)))))+1)))</f>
        <v>1.5</v>
      </c>
      <c r="C14" s="136" t="s">
        <v>263</v>
      </c>
      <c r="D14" s="89"/>
      <c r="E14" s="90"/>
      <c r="F14" s="82"/>
      <c r="G14" s="131">
        <v>46002</v>
      </c>
      <c r="H14" s="146">
        <v>46029</v>
      </c>
      <c r="I14" s="85">
        <v>5</v>
      </c>
      <c r="J14" s="85"/>
      <c r="K14" s="86"/>
      <c r="L14" s="87">
        <v>3</v>
      </c>
      <c r="M14" s="81">
        <f>IF(G14&lt;&gt;"",G14,IF(F14&lt;&gt;"",IFERROR(WORKDAY.INTL(INDEX(N:N,MATCH(F14,B:B,0)),1,weekend,holidays)," - "),IF(H14&lt;&gt;"",IF(I14&lt;&gt;"",WORKDAY.INTL(H14,-(MAX(I14,1)-1),weekend,holidays),H14-(MAX(J14,1)-1))," - ")))</f>
        <v>46002</v>
      </c>
      <c r="N14" s="81">
        <f>IF(H14&lt;&gt;"",H14,IF(M14=" - "," - ",IF(I14&lt;&gt;"",WORKDAY.INTL(M14,I14-1,weekend,holidays),M14+MAX(J14,1)-1)))</f>
        <v>46029</v>
      </c>
      <c r="O14" s="84">
        <f>IF(I14&lt;&gt;"",I14,IF(OR(NOT(ISNUMBER(M14)),NOT(ISNUMBER(N14)))," - ",NETWORKDAYS.INTL(M14,N14,weekend,holidays)))</f>
        <v>5</v>
      </c>
      <c r="P14" s="84">
        <f>IF(J14&lt;&gt;"",J14,IF(OR(NOT(ISNUMBER(M14)),NOT(ISNUMBER(N14)))," - ",N14-M14+1))</f>
        <v>28</v>
      </c>
      <c r="Q14" s="64"/>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139"/>
      <c r="BW14" s="140"/>
      <c r="BX14" s="140"/>
      <c r="BY14" s="140"/>
      <c r="BZ14" s="140"/>
      <c r="CA14" s="140"/>
      <c r="CB14" s="140"/>
      <c r="CC14" s="140"/>
      <c r="CD14" s="140"/>
      <c r="CE14" s="140"/>
      <c r="CF14" s="140"/>
      <c r="CG14" s="140"/>
      <c r="CH14" s="140"/>
      <c r="CI14" s="140"/>
      <c r="CJ14" s="140"/>
      <c r="CK14" s="140"/>
      <c r="CL14" s="140"/>
      <c r="CM14" s="140"/>
      <c r="CN14" s="140"/>
      <c r="CO14" s="140"/>
      <c r="CP14" s="140"/>
      <c r="CQ14" s="140"/>
      <c r="CR14" s="140"/>
      <c r="CS14" s="140"/>
      <c r="CT14" s="140"/>
      <c r="CU14" s="140"/>
      <c r="CV14" s="140"/>
      <c r="CW14" s="140"/>
      <c r="CX14" s="140"/>
      <c r="CY14" s="140"/>
      <c r="CZ14" s="140"/>
      <c r="DA14" s="140"/>
      <c r="DB14" s="140"/>
      <c r="DC14" s="140"/>
      <c r="DD14" s="140"/>
      <c r="DE14" s="140"/>
      <c r="DF14" s="140"/>
      <c r="DG14" s="140"/>
      <c r="DH14" s="140"/>
      <c r="DI14" s="140"/>
      <c r="DJ14" s="140"/>
      <c r="DK14" s="140"/>
      <c r="DL14" s="140"/>
      <c r="DM14" s="140"/>
      <c r="DN14" s="140"/>
      <c r="DO14" s="140"/>
      <c r="DP14" s="140"/>
      <c r="DQ14" s="140"/>
      <c r="DR14" s="140"/>
      <c r="DS14" s="140"/>
      <c r="DT14" s="140"/>
      <c r="DU14" s="140"/>
      <c r="DV14" s="140"/>
      <c r="DW14" s="140"/>
      <c r="DX14" s="140"/>
      <c r="DY14" s="140"/>
      <c r="DZ14" s="140"/>
      <c r="EA14" s="140"/>
      <c r="EB14" s="140"/>
      <c r="EC14" s="140"/>
      <c r="ED14" s="140"/>
      <c r="EE14" s="140"/>
      <c r="EF14" s="140"/>
      <c r="EG14" s="140"/>
      <c r="EH14" s="140"/>
      <c r="EI14" s="140"/>
      <c r="EJ14" s="140"/>
      <c r="EK14" s="140"/>
      <c r="EL14" s="140"/>
      <c r="EM14" s="140"/>
      <c r="EN14" s="140"/>
      <c r="EO14" s="140"/>
      <c r="EP14" s="140"/>
      <c r="EQ14" s="140"/>
      <c r="ER14" s="140"/>
      <c r="ES14" s="140"/>
      <c r="ET14" s="140"/>
      <c r="EU14" s="140"/>
      <c r="EV14" s="140"/>
      <c r="EW14" s="140"/>
      <c r="EX14" s="140"/>
      <c r="EY14" s="140"/>
      <c r="EZ14" s="140"/>
      <c r="FA14" s="140"/>
      <c r="FB14" s="140"/>
      <c r="FC14" s="140"/>
      <c r="FD14" s="140"/>
      <c r="FE14" s="140"/>
      <c r="FF14" s="140"/>
      <c r="FG14" s="140"/>
      <c r="FH14" s="140"/>
      <c r="FI14" s="140"/>
      <c r="FJ14" s="140"/>
      <c r="FK14" s="140"/>
      <c r="FL14" s="140"/>
      <c r="FM14" s="140"/>
      <c r="FN14" s="140"/>
    </row>
    <row r="15" spans="1:170" s="66" customFormat="1" outlineLevel="1" x14ac:dyDescent="0.2">
      <c r="A15" s="88">
        <v>2</v>
      </c>
      <c r="B15" s="78" t="str">
        <f t="shared" ref="B15:B16" ca="1" si="11">IF(A15="","",IF(A15&gt;OFFSET(A15,-1,0,1,1),IF(OFFSET(B15,-1,0,1,1)="","1",OFFSET(B15,-1,0,1,1))&amp;REPT(".1",A15-MAX(OFFSET(A15,-1,0,1,1),1)),IF(ISERROR(FIND(".",OFFSET(B15,-1,0,1,1))),REPT("1.",A15-1)&amp;IFERROR(VALUE(OFFSET(B15,-1,0,1,1))+1,"1"),IF(A15=1,"",IFERROR(LEFT(OFFSET(B15,-1,0,1,1),FIND("^",SUBSTITUTE(OFFSET(B15,-1,0,1,1),".","^",A15-1))),""))&amp;VALUE(TRIM(MID(SUBSTITUTE(OFFSET(B15,-1,0,1,1),".",REPT(" ",LEN(OFFSET(B15,-1,0,1,1)))),(A15-1)*LEN(OFFSET(B15,-1,0,1,1))+1,LEN(OFFSET(B15,-1,0,1,1)))))+1)))</f>
        <v>1.6</v>
      </c>
      <c r="C15" s="137" t="s">
        <v>264</v>
      </c>
      <c r="D15" s="89"/>
      <c r="E15" s="90"/>
      <c r="F15" s="82"/>
      <c r="G15" s="131">
        <v>46029</v>
      </c>
      <c r="H15" s="146">
        <v>46029</v>
      </c>
      <c r="I15" s="85">
        <v>1</v>
      </c>
      <c r="J15" s="85"/>
      <c r="K15" s="86"/>
      <c r="L15" s="87">
        <v>3</v>
      </c>
      <c r="M15" s="81">
        <f t="shared" ref="M15:M20" si="12">IF(G15&lt;&gt;"",G15,IF(F15&lt;&gt;"",IFERROR(WORKDAY.INTL(INDEX(N:N,MATCH(F15,B:B,0)),1,weekend,holidays)," - "),IF(H15&lt;&gt;"",IF(I15&lt;&gt;"",WORKDAY.INTL(H15,-(MAX(I15,1)-1),weekend,holidays),H15-(MAX(J15,1)-1))," - ")))</f>
        <v>46029</v>
      </c>
      <c r="N15" s="81">
        <f t="shared" ref="N15:N16" si="13">IF(H15&lt;&gt;"",H15,IF(M15=" - "," - ",IF(I15&lt;&gt;"",WORKDAY.INTL(M15,I15-1,weekend,holidays),M15+MAX(J15,1)-1)))</f>
        <v>46029</v>
      </c>
      <c r="O15" s="84">
        <f t="shared" ref="O15:O16" si="14">IF(I15&lt;&gt;"",I15,IF(OR(NOT(ISNUMBER(M15)),NOT(ISNUMBER(N15)))," - ",NETWORKDAYS.INTL(M15,N15,weekend,holidays)))</f>
        <v>1</v>
      </c>
      <c r="P15" s="84">
        <f t="shared" ref="P15:P16" si="15">IF(J15&lt;&gt;"",J15,IF(OR(NOT(ISNUMBER(M15)),NOT(ISNUMBER(N15)))," - ",N15-M15+1))</f>
        <v>1</v>
      </c>
      <c r="Q15" s="64"/>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139"/>
      <c r="BW15" s="140"/>
      <c r="BX15" s="140"/>
      <c r="BY15" s="140"/>
      <c r="BZ15" s="140"/>
      <c r="CA15" s="140"/>
      <c r="CB15" s="140"/>
      <c r="CC15" s="140"/>
      <c r="CD15" s="140"/>
      <c r="CE15" s="140"/>
      <c r="CF15" s="140"/>
      <c r="CG15" s="140"/>
      <c r="CH15" s="140"/>
      <c r="CI15" s="140"/>
      <c r="CJ15" s="140"/>
      <c r="CK15" s="140"/>
      <c r="CL15" s="140"/>
      <c r="CM15" s="140"/>
      <c r="CN15" s="140"/>
      <c r="CO15" s="140"/>
      <c r="CP15" s="140"/>
      <c r="CQ15" s="140"/>
      <c r="CR15" s="140"/>
      <c r="CS15" s="140"/>
      <c r="CT15" s="140"/>
      <c r="CU15" s="140"/>
      <c r="CV15" s="140"/>
      <c r="CW15" s="140"/>
      <c r="CX15" s="140"/>
      <c r="CY15" s="140"/>
      <c r="CZ15" s="140"/>
      <c r="DA15" s="140"/>
      <c r="DB15" s="140"/>
      <c r="DC15" s="140"/>
      <c r="DD15" s="140"/>
      <c r="DE15" s="140"/>
      <c r="DF15" s="140"/>
      <c r="DG15" s="140"/>
      <c r="DH15" s="140"/>
      <c r="DI15" s="140"/>
      <c r="DJ15" s="140"/>
      <c r="DK15" s="140"/>
      <c r="DL15" s="140"/>
      <c r="DM15" s="140"/>
      <c r="DN15" s="140"/>
      <c r="DO15" s="140"/>
      <c r="DP15" s="140"/>
      <c r="DQ15" s="140"/>
      <c r="DR15" s="140"/>
      <c r="DS15" s="140"/>
      <c r="DT15" s="140"/>
      <c r="DU15" s="140"/>
      <c r="DV15" s="140"/>
      <c r="DW15" s="140"/>
      <c r="DX15" s="140"/>
      <c r="DY15" s="140"/>
      <c r="DZ15" s="140"/>
      <c r="EA15" s="140"/>
      <c r="EB15" s="140"/>
      <c r="EC15" s="140"/>
      <c r="ED15" s="140"/>
      <c r="EE15" s="140"/>
      <c r="EF15" s="140"/>
      <c r="EG15" s="140"/>
      <c r="EH15" s="140"/>
      <c r="EI15" s="140"/>
      <c r="EJ15" s="140"/>
      <c r="EK15" s="140"/>
      <c r="EL15" s="140"/>
      <c r="EM15" s="140"/>
      <c r="EN15" s="140"/>
      <c r="EO15" s="140"/>
      <c r="EP15" s="140"/>
      <c r="EQ15" s="140"/>
      <c r="ER15" s="140"/>
      <c r="ES15" s="140"/>
      <c r="ET15" s="140"/>
      <c r="EU15" s="140"/>
      <c r="EV15" s="140"/>
      <c r="EW15" s="140"/>
      <c r="EX15" s="140"/>
      <c r="EY15" s="140"/>
      <c r="EZ15" s="140"/>
      <c r="FA15" s="140"/>
      <c r="FB15" s="140"/>
      <c r="FC15" s="140"/>
      <c r="FD15" s="140"/>
      <c r="FE15" s="140"/>
      <c r="FF15" s="140"/>
      <c r="FG15" s="140"/>
      <c r="FH15" s="140"/>
      <c r="FI15" s="140"/>
      <c r="FJ15" s="140"/>
      <c r="FK15" s="140"/>
      <c r="FL15" s="140"/>
      <c r="FM15" s="140"/>
      <c r="FN15" s="140"/>
    </row>
    <row r="16" spans="1:170" s="66" customFormat="1" outlineLevel="1" x14ac:dyDescent="0.2">
      <c r="A16" s="88">
        <v>2</v>
      </c>
      <c r="B16" s="78" t="str">
        <f t="shared" ca="1" si="11"/>
        <v>1.7</v>
      </c>
      <c r="C16" s="88" t="s">
        <v>265</v>
      </c>
      <c r="D16" s="89"/>
      <c r="E16" s="90"/>
      <c r="F16" s="82"/>
      <c r="G16" s="131">
        <v>46030</v>
      </c>
      <c r="H16" s="146">
        <v>46050</v>
      </c>
      <c r="I16" s="85">
        <v>2</v>
      </c>
      <c r="J16" s="85"/>
      <c r="K16" s="86"/>
      <c r="L16" s="87">
        <v>3</v>
      </c>
      <c r="M16" s="81">
        <f t="shared" si="12"/>
        <v>46030</v>
      </c>
      <c r="N16" s="81">
        <f t="shared" si="13"/>
        <v>46050</v>
      </c>
      <c r="O16" s="84">
        <f t="shared" si="14"/>
        <v>2</v>
      </c>
      <c r="P16" s="84">
        <f t="shared" si="15"/>
        <v>21</v>
      </c>
      <c r="Q16" s="64"/>
      <c r="R16" s="65"/>
      <c r="S16" s="65"/>
      <c r="T16" s="65"/>
      <c r="U16" s="65"/>
      <c r="V16" s="65"/>
      <c r="W16" s="65"/>
      <c r="X16" s="65"/>
      <c r="Y16" s="65"/>
      <c r="Z16" s="65"/>
      <c r="AA16" s="65"/>
      <c r="AB16" s="65"/>
      <c r="AC16" s="65"/>
      <c r="AD16" s="65"/>
      <c r="AE16" s="65"/>
      <c r="AF16" s="65"/>
      <c r="AG16" s="144"/>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139"/>
      <c r="BW16" s="140"/>
      <c r="BX16" s="140"/>
      <c r="BY16" s="140"/>
      <c r="BZ16" s="140"/>
      <c r="CA16" s="140"/>
      <c r="CB16" s="140"/>
      <c r="CC16" s="140"/>
      <c r="CD16" s="140"/>
      <c r="CE16" s="140"/>
      <c r="CF16" s="140"/>
      <c r="CG16" s="140"/>
      <c r="CH16" s="140"/>
      <c r="CI16" s="140"/>
      <c r="CJ16" s="140"/>
      <c r="CK16" s="140"/>
      <c r="CL16" s="140"/>
      <c r="CM16" s="140"/>
      <c r="CN16" s="140"/>
      <c r="CO16" s="140"/>
      <c r="CP16" s="140"/>
      <c r="CQ16" s="140"/>
      <c r="CR16" s="140"/>
      <c r="CS16" s="140"/>
      <c r="CT16" s="140"/>
      <c r="CU16" s="140"/>
      <c r="CV16" s="140"/>
      <c r="CW16" s="140"/>
      <c r="CX16" s="140"/>
      <c r="CY16" s="140"/>
      <c r="CZ16" s="140"/>
      <c r="DA16" s="140"/>
      <c r="DB16" s="140"/>
      <c r="DC16" s="140"/>
      <c r="DD16" s="140"/>
      <c r="DE16" s="140"/>
      <c r="DF16" s="140"/>
      <c r="DG16" s="140"/>
      <c r="DH16" s="140"/>
      <c r="DI16" s="140"/>
      <c r="DJ16" s="140"/>
      <c r="DK16" s="140"/>
      <c r="DL16" s="140"/>
      <c r="DM16" s="140"/>
      <c r="DN16" s="140"/>
      <c r="DO16" s="140"/>
      <c r="DP16" s="140"/>
      <c r="DQ16" s="140"/>
      <c r="DR16" s="140"/>
      <c r="DS16" s="140"/>
      <c r="DT16" s="140"/>
      <c r="DU16" s="140"/>
      <c r="DV16" s="140"/>
      <c r="DW16" s="140"/>
      <c r="DX16" s="140"/>
      <c r="DY16" s="140"/>
      <c r="DZ16" s="140"/>
      <c r="EA16" s="140"/>
      <c r="EB16" s="140"/>
      <c r="EC16" s="140"/>
      <c r="ED16" s="140"/>
      <c r="EE16" s="140"/>
      <c r="EF16" s="140"/>
      <c r="EG16" s="140"/>
      <c r="EH16" s="140"/>
      <c r="EI16" s="140"/>
      <c r="EJ16" s="140"/>
      <c r="EK16" s="140"/>
      <c r="EL16" s="140"/>
      <c r="EM16" s="140"/>
      <c r="EN16" s="140"/>
      <c r="EO16" s="140"/>
      <c r="EP16" s="140"/>
      <c r="EQ16" s="140"/>
      <c r="ER16" s="140"/>
      <c r="ES16" s="140"/>
      <c r="ET16" s="140"/>
      <c r="EU16" s="140"/>
      <c r="EV16" s="140"/>
      <c r="EW16" s="140"/>
      <c r="EX16" s="140"/>
      <c r="EY16" s="140"/>
      <c r="EZ16" s="140"/>
      <c r="FA16" s="140"/>
      <c r="FB16" s="140"/>
      <c r="FC16" s="140"/>
      <c r="FD16" s="140"/>
      <c r="FE16" s="140"/>
      <c r="FF16" s="140"/>
      <c r="FG16" s="140"/>
      <c r="FH16" s="140"/>
      <c r="FI16" s="140"/>
      <c r="FJ16" s="140"/>
      <c r="FK16" s="140"/>
      <c r="FL16" s="140"/>
      <c r="FM16" s="140"/>
      <c r="FN16" s="140"/>
    </row>
    <row r="17" spans="1:170" s="66" customFormat="1" ht="12" outlineLevel="1" x14ac:dyDescent="0.2">
      <c r="A17" s="117">
        <v>1</v>
      </c>
      <c r="B17" s="130" t="str">
        <f ca="1">IF(A17="","",IF(A17&gt;OFFSET(A17,-1,0,1,1),IF(OFFSET(B17,-1,0,1,1)="","1",OFFSET(B17,-1,0,1,1))&amp;REPT(".1",A17-MAX(OFFSET(A17,-1,0,1,1),1)),IF(ISERROR(FIND(".",OFFSET(B17,-1,0,1,1))),REPT("1.",A17-1)&amp;IFERROR(VALUE(OFFSET(B17,-1,0,1,1))+1,"1"),IF(A17=1,"",IFERROR(LEFT(OFFSET(B17,-1,0,1,1),FIND("^",SUBSTITUTE(OFFSET(B17,-1,0,1,1),".","^",A17-1))),""))&amp;VALUE(TRIM(MID(SUBSTITUTE(OFFSET(B17,-1,0,1,1),".",REPT(" ",LEN(OFFSET(B17,-1,0,1,1)))),(A17-1)*LEN(OFFSET(B17,-1,0,1,1))+1,LEN(OFFSET(B17,-1,0,1,1)))))+1)))</f>
        <v>2</v>
      </c>
      <c r="C17" s="118" t="s">
        <v>266</v>
      </c>
      <c r="D17" s="119"/>
      <c r="E17" s="120"/>
      <c r="F17" s="121"/>
      <c r="G17" s="107">
        <v>45952</v>
      </c>
      <c r="H17" s="122">
        <v>46050</v>
      </c>
      <c r="I17" s="123"/>
      <c r="J17" s="124"/>
      <c r="K17" s="125"/>
      <c r="L17" s="124" t="s">
        <v>19</v>
      </c>
      <c r="M17" s="111">
        <f t="shared" si="12"/>
        <v>45952</v>
      </c>
      <c r="N17" s="126">
        <f>IF(H17&lt;&gt;"",H17,IF(M17=" - "," - ",IF(I17&lt;&gt;"",WORKDAY.INTL(M17,I17-1,weekend,holidays),M17+MAX(J17,1)-1)))</f>
        <v>46050</v>
      </c>
      <c r="O17" s="127">
        <f>IF(I17&lt;&gt;"",I17,IF(OR(NOT(ISNUMBER(M17)),NOT(ISNUMBER(N17)))," - F14",NETWORKDAYS.INTL(M17,N17,weekend,holidays)))</f>
        <v>67</v>
      </c>
      <c r="P17" s="127">
        <f>IF(J17&lt;&gt;"",J17,IF(OR(NOT(ISNUMBER(M17)),NOT(ISNUMBER(N17)))," - ",N17-M17+1))</f>
        <v>99</v>
      </c>
      <c r="Q17" s="128"/>
      <c r="R17" s="129"/>
      <c r="S17" s="129"/>
      <c r="T17" s="129"/>
      <c r="U17" s="129"/>
      <c r="V17" s="129"/>
      <c r="W17" s="129"/>
      <c r="X17" s="129"/>
      <c r="Y17" s="129"/>
      <c r="Z17" s="129"/>
      <c r="AA17" s="129"/>
      <c r="AB17" s="129"/>
      <c r="AC17" s="129"/>
      <c r="AD17" s="129"/>
      <c r="AE17" s="129"/>
      <c r="AF17" s="129"/>
      <c r="AG17" s="145"/>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29"/>
      <c r="BS17" s="129"/>
      <c r="BT17" s="129"/>
      <c r="BU17" s="129"/>
    </row>
    <row r="18" spans="1:170" s="66" customFormat="1" outlineLevel="1" x14ac:dyDescent="0.2">
      <c r="A18" s="88">
        <v>2</v>
      </c>
      <c r="B18" s="78" t="str">
        <f t="shared" ref="B18:B20" ca="1" si="16">IF(A18="","",IF(A18&gt;OFFSET(A18,-1,0,1,1),IF(OFFSET(B18,-1,0,1,1)="","1",OFFSET(B18,-1,0,1,1))&amp;REPT(".1",A18-MAX(OFFSET(A18,-1,0,1,1),1)),IF(ISERROR(FIND(".",OFFSET(B18,-1,0,1,1))),REPT("1.",A18-1)&amp;IFERROR(VALUE(OFFSET(B18,-1,0,1,1))+1,"1"),IF(A18=1,"",IFERROR(LEFT(OFFSET(B18,-1,0,1,1),FIND("^",SUBSTITUTE(OFFSET(B18,-1,0,1,1),".","^",A18-1))),""))&amp;VALUE(TRIM(MID(SUBSTITUTE(OFFSET(B18,-1,0,1,1),".",REPT(" ",LEN(OFFSET(B18,-1,0,1,1)))),(A18-1)*LEN(OFFSET(B18,-1,0,1,1))+1,LEN(OFFSET(B18,-1,0,1,1)))))+1)))</f>
        <v>2.1</v>
      </c>
      <c r="C18" s="136" t="s">
        <v>269</v>
      </c>
      <c r="D18" s="89"/>
      <c r="E18" s="90"/>
      <c r="F18" s="82"/>
      <c r="G18" s="131">
        <v>45952</v>
      </c>
      <c r="H18" s="146">
        <v>46002</v>
      </c>
      <c r="I18" s="85">
        <v>4</v>
      </c>
      <c r="J18" s="85"/>
      <c r="K18" s="86"/>
      <c r="L18" s="87">
        <v>1</v>
      </c>
      <c r="M18" s="81">
        <f t="shared" si="12"/>
        <v>45952</v>
      </c>
      <c r="N18" s="81">
        <f t="shared" ref="N18:N20" si="17">IF(H18&lt;&gt;"",H18,IF(M18=" - "," - ",IF(I18&lt;&gt;"",WORKDAY.INTL(M18,I18-1,weekend,holidays),M18+MAX(J18,1)-1)))</f>
        <v>46002</v>
      </c>
      <c r="O18" s="84">
        <f t="shared" ref="O18:O20" si="18">IF(I18&lt;&gt;"",I18,IF(OR(NOT(ISNUMBER(M18)),NOT(ISNUMBER(N18)))," - ",NETWORKDAYS.INTL(M18,N18,weekend,holidays)))</f>
        <v>4</v>
      </c>
      <c r="P18" s="84">
        <f t="shared" ref="P18:P20" si="19">IF(J18&lt;&gt;"",J18,IF(OR(NOT(ISNUMBER(M18)),NOT(ISNUMBER(N18)))," - ",N18-M18+1))</f>
        <v>51</v>
      </c>
      <c r="Q18" s="64"/>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139"/>
      <c r="BW18" s="140"/>
      <c r="BX18" s="140"/>
      <c r="BY18" s="140"/>
      <c r="BZ18" s="140"/>
      <c r="CA18" s="140"/>
      <c r="CB18" s="140"/>
      <c r="CC18" s="140"/>
      <c r="CD18" s="140"/>
      <c r="CE18" s="140"/>
      <c r="CF18" s="140"/>
      <c r="CG18" s="140"/>
      <c r="CH18" s="140"/>
      <c r="CI18" s="140"/>
      <c r="CJ18" s="140"/>
      <c r="CK18" s="140"/>
      <c r="CL18" s="140"/>
      <c r="CM18" s="140"/>
      <c r="CN18" s="140"/>
      <c r="CO18" s="140"/>
      <c r="CP18" s="140"/>
      <c r="CQ18" s="140"/>
      <c r="CR18" s="140"/>
      <c r="CS18" s="140"/>
      <c r="CT18" s="140"/>
      <c r="CU18" s="140"/>
      <c r="CV18" s="140"/>
      <c r="CW18" s="140"/>
      <c r="CX18" s="140"/>
      <c r="CY18" s="140"/>
      <c r="CZ18" s="140"/>
      <c r="DA18" s="140"/>
      <c r="DB18" s="140"/>
      <c r="DC18" s="140"/>
      <c r="DD18" s="140"/>
      <c r="DE18" s="140"/>
      <c r="DF18" s="140"/>
      <c r="DG18" s="140"/>
      <c r="DH18" s="140"/>
      <c r="DI18" s="140"/>
      <c r="DJ18" s="140"/>
      <c r="DK18" s="140"/>
      <c r="DL18" s="140"/>
      <c r="DM18" s="140"/>
      <c r="DN18" s="140"/>
      <c r="DO18" s="140"/>
      <c r="DP18" s="140"/>
      <c r="DQ18" s="140"/>
      <c r="DR18" s="140"/>
      <c r="DS18" s="140"/>
      <c r="DT18" s="140"/>
      <c r="DU18" s="140"/>
      <c r="DV18" s="140"/>
      <c r="DW18" s="140"/>
      <c r="DX18" s="140"/>
      <c r="DY18" s="140"/>
      <c r="DZ18" s="140"/>
      <c r="EA18" s="140"/>
      <c r="EB18" s="140"/>
      <c r="EC18" s="140"/>
      <c r="ED18" s="140"/>
      <c r="EE18" s="140"/>
      <c r="EF18" s="140"/>
      <c r="EG18" s="140"/>
      <c r="EH18" s="140"/>
      <c r="EI18" s="140"/>
      <c r="EJ18" s="140"/>
      <c r="EK18" s="140"/>
      <c r="EL18" s="140"/>
      <c r="EM18" s="140"/>
      <c r="EN18" s="140"/>
      <c r="EO18" s="140"/>
      <c r="EP18" s="140"/>
      <c r="EQ18" s="140"/>
      <c r="ER18" s="140"/>
      <c r="ES18" s="140"/>
      <c r="ET18" s="140"/>
      <c r="EU18" s="140"/>
      <c r="EV18" s="140"/>
      <c r="EW18" s="140"/>
      <c r="EX18" s="140"/>
      <c r="EY18" s="140"/>
      <c r="EZ18" s="140"/>
      <c r="FA18" s="140"/>
      <c r="FB18" s="140"/>
      <c r="FC18" s="140"/>
      <c r="FD18" s="140"/>
      <c r="FE18" s="140"/>
      <c r="FF18" s="140"/>
      <c r="FG18" s="140"/>
      <c r="FH18" s="140"/>
      <c r="FI18" s="140"/>
      <c r="FJ18" s="140"/>
      <c r="FK18" s="140"/>
      <c r="FL18" s="140"/>
      <c r="FM18" s="140"/>
      <c r="FN18" s="140"/>
    </row>
    <row r="19" spans="1:170" s="115" customFormat="1" x14ac:dyDescent="0.2">
      <c r="A19" s="88">
        <v>2</v>
      </c>
      <c r="B19" s="78" t="str">
        <f t="shared" ca="1" si="16"/>
        <v>2.2</v>
      </c>
      <c r="C19" s="135" t="s">
        <v>268</v>
      </c>
      <c r="D19" s="89"/>
      <c r="E19" s="90"/>
      <c r="F19" s="82"/>
      <c r="G19" s="131">
        <v>45952</v>
      </c>
      <c r="H19" s="146">
        <v>46029</v>
      </c>
      <c r="I19" s="85">
        <v>5</v>
      </c>
      <c r="J19" s="85"/>
      <c r="K19" s="86"/>
      <c r="L19" s="87">
        <v>3</v>
      </c>
      <c r="M19" s="81">
        <f t="shared" si="12"/>
        <v>45952</v>
      </c>
      <c r="N19" s="81">
        <f t="shared" si="17"/>
        <v>46029</v>
      </c>
      <c r="O19" s="84">
        <f t="shared" si="18"/>
        <v>5</v>
      </c>
      <c r="P19" s="84">
        <f t="shared" si="19"/>
        <v>78</v>
      </c>
      <c r="Q19" s="64"/>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138"/>
      <c r="AW19" s="138"/>
      <c r="AX19" s="166"/>
      <c r="AY19" s="138"/>
      <c r="AZ19" s="138"/>
      <c r="BA19" s="138"/>
      <c r="BB19" s="65"/>
      <c r="BC19" s="65"/>
      <c r="BD19" s="65"/>
      <c r="BE19" s="65"/>
      <c r="BF19" s="65"/>
      <c r="BG19" s="65"/>
      <c r="BH19" s="65"/>
      <c r="BI19" s="65"/>
      <c r="BJ19" s="65"/>
      <c r="BK19" s="65"/>
      <c r="BL19" s="65"/>
      <c r="BM19" s="65"/>
      <c r="BN19" s="65"/>
      <c r="BO19" s="65"/>
      <c r="BP19" s="65"/>
      <c r="BQ19" s="65"/>
      <c r="BR19" s="65"/>
      <c r="BS19" s="65"/>
      <c r="BT19" s="65"/>
      <c r="BU19" s="65"/>
      <c r="BV19" s="139"/>
      <c r="BW19" s="140"/>
      <c r="BX19" s="140"/>
      <c r="BY19" s="140"/>
      <c r="BZ19" s="140"/>
      <c r="CA19" s="140"/>
      <c r="CB19" s="140"/>
      <c r="CC19" s="140"/>
      <c r="CD19" s="140"/>
      <c r="CE19" s="140"/>
      <c r="CF19" s="140"/>
      <c r="CG19" s="140"/>
      <c r="CH19" s="140"/>
      <c r="CI19" s="140"/>
      <c r="CJ19" s="140"/>
      <c r="CK19" s="140"/>
      <c r="CL19" s="140"/>
      <c r="CM19" s="140"/>
      <c r="CN19" s="140"/>
      <c r="CO19" s="140"/>
      <c r="CP19" s="140"/>
      <c r="CQ19" s="140"/>
      <c r="CR19" s="140"/>
      <c r="CS19" s="140"/>
      <c r="CT19" s="140"/>
      <c r="CU19" s="140"/>
      <c r="CV19" s="140"/>
      <c r="CW19" s="140"/>
      <c r="CX19" s="140"/>
      <c r="CY19" s="140"/>
      <c r="CZ19" s="140"/>
      <c r="DA19" s="140"/>
      <c r="DB19" s="140"/>
      <c r="DC19" s="140"/>
      <c r="DD19" s="140"/>
      <c r="DE19" s="140"/>
      <c r="DF19" s="140"/>
      <c r="DG19" s="140"/>
      <c r="DH19" s="140"/>
      <c r="DI19" s="140"/>
      <c r="DJ19" s="140"/>
      <c r="DK19" s="140"/>
      <c r="DL19" s="140"/>
      <c r="DM19" s="140"/>
      <c r="DN19" s="140"/>
      <c r="DO19" s="140"/>
      <c r="DP19" s="140"/>
      <c r="DQ19" s="140"/>
      <c r="DR19" s="140"/>
      <c r="DS19" s="140"/>
      <c r="DT19" s="140"/>
      <c r="DU19" s="140"/>
      <c r="DV19" s="140"/>
      <c r="DW19" s="140"/>
      <c r="DX19" s="140"/>
      <c r="DY19" s="140"/>
      <c r="DZ19" s="140"/>
      <c r="EA19" s="140"/>
      <c r="EB19" s="140"/>
      <c r="EC19" s="140"/>
      <c r="ED19" s="140"/>
      <c r="EE19" s="140"/>
      <c r="EF19" s="140"/>
      <c r="EG19" s="140"/>
      <c r="EH19" s="140"/>
      <c r="EI19" s="140"/>
      <c r="EJ19" s="140"/>
      <c r="EK19" s="140"/>
      <c r="EL19" s="140"/>
      <c r="EM19" s="140"/>
      <c r="EN19" s="140"/>
      <c r="EO19" s="140"/>
      <c r="EP19" s="140"/>
      <c r="EQ19" s="140"/>
      <c r="ER19" s="140"/>
      <c r="ES19" s="140"/>
      <c r="ET19" s="140"/>
      <c r="EU19" s="140"/>
      <c r="EV19" s="140"/>
      <c r="EW19" s="140"/>
      <c r="EX19" s="140"/>
      <c r="EY19" s="140"/>
      <c r="EZ19" s="140"/>
      <c r="FA19" s="140"/>
      <c r="FB19" s="140"/>
      <c r="FC19" s="140"/>
      <c r="FD19" s="140"/>
      <c r="FE19" s="140"/>
      <c r="FF19" s="140"/>
      <c r="FG19" s="140"/>
      <c r="FH19" s="140"/>
      <c r="FI19" s="140"/>
      <c r="FJ19" s="140"/>
      <c r="FK19" s="140"/>
      <c r="FL19" s="140"/>
      <c r="FM19" s="140"/>
      <c r="FN19" s="140"/>
    </row>
    <row r="20" spans="1:170" s="66" customFormat="1" outlineLevel="1" x14ac:dyDescent="0.2">
      <c r="A20" s="88">
        <v>2</v>
      </c>
      <c r="B20" s="78" t="str">
        <f t="shared" ca="1" si="16"/>
        <v>2.3</v>
      </c>
      <c r="C20" s="135" t="s">
        <v>267</v>
      </c>
      <c r="D20" s="89"/>
      <c r="E20" s="90"/>
      <c r="F20" s="82"/>
      <c r="G20" s="131">
        <v>45952</v>
      </c>
      <c r="H20" s="146">
        <v>46050</v>
      </c>
      <c r="I20" s="85">
        <v>6</v>
      </c>
      <c r="J20" s="85"/>
      <c r="K20" s="86"/>
      <c r="L20" s="87">
        <v>3</v>
      </c>
      <c r="M20" s="81">
        <f t="shared" si="12"/>
        <v>45952</v>
      </c>
      <c r="N20" s="81">
        <f t="shared" si="17"/>
        <v>46050</v>
      </c>
      <c r="O20" s="84">
        <f t="shared" si="18"/>
        <v>6</v>
      </c>
      <c r="P20" s="84">
        <f t="shared" si="19"/>
        <v>99</v>
      </c>
      <c r="Q20" s="64"/>
      <c r="R20" s="65"/>
      <c r="S20" s="65"/>
      <c r="T20" s="65"/>
      <c r="U20" s="65"/>
      <c r="V20" s="65"/>
      <c r="W20" s="65"/>
      <c r="X20" s="65"/>
      <c r="Y20" s="65"/>
      <c r="Z20" s="65"/>
      <c r="AA20" s="65"/>
      <c r="AB20" s="65"/>
      <c r="AC20" s="65"/>
      <c r="AD20" s="65"/>
      <c r="AE20" s="65"/>
      <c r="AF20" s="65"/>
      <c r="AG20" s="144"/>
      <c r="AH20" s="65"/>
      <c r="AI20" s="65"/>
      <c r="AJ20" s="65"/>
      <c r="AK20" s="65"/>
      <c r="AL20" s="65"/>
      <c r="AM20" s="65"/>
      <c r="AN20" s="65"/>
      <c r="AO20" s="65"/>
      <c r="AP20" s="65"/>
      <c r="AQ20" s="65"/>
      <c r="AR20" s="65"/>
      <c r="AS20" s="65"/>
      <c r="AT20" s="65"/>
      <c r="AU20" s="65"/>
      <c r="AV20" s="138"/>
      <c r="AW20" s="138"/>
      <c r="AX20" s="166"/>
      <c r="AY20" s="138"/>
      <c r="AZ20" s="138"/>
      <c r="BA20" s="138"/>
      <c r="BB20" s="65"/>
      <c r="BC20" s="65"/>
      <c r="BD20" s="65"/>
      <c r="BE20" s="65"/>
      <c r="BF20" s="65"/>
      <c r="BG20" s="65"/>
      <c r="BH20" s="65"/>
      <c r="BI20" s="65"/>
      <c r="BJ20" s="65"/>
      <c r="BK20" s="65"/>
      <c r="BL20" s="65"/>
      <c r="BM20" s="65"/>
      <c r="BN20" s="65"/>
      <c r="BO20" s="65"/>
      <c r="BP20" s="65"/>
      <c r="BQ20" s="65"/>
      <c r="BR20" s="65"/>
      <c r="BS20" s="65"/>
      <c r="BT20" s="65"/>
      <c r="BU20" s="65"/>
      <c r="BV20" s="139"/>
      <c r="BW20" s="140"/>
      <c r="BX20" s="140"/>
      <c r="BY20" s="140"/>
      <c r="BZ20" s="140"/>
      <c r="CA20" s="140"/>
      <c r="CB20" s="140"/>
      <c r="CC20" s="140"/>
      <c r="CD20" s="140"/>
      <c r="CE20" s="140"/>
      <c r="CF20" s="140"/>
      <c r="CG20" s="140"/>
      <c r="CH20" s="140"/>
      <c r="CI20" s="140"/>
      <c r="CJ20" s="140"/>
      <c r="CK20" s="140"/>
      <c r="CL20" s="140"/>
      <c r="CM20" s="140"/>
      <c r="CN20" s="140"/>
      <c r="CO20" s="140"/>
      <c r="CP20" s="140"/>
      <c r="CQ20" s="140"/>
      <c r="CR20" s="140"/>
      <c r="CS20" s="140"/>
      <c r="CT20" s="140"/>
      <c r="CU20" s="140"/>
      <c r="CV20" s="140"/>
      <c r="CW20" s="140"/>
      <c r="CX20" s="140"/>
      <c r="CY20" s="140"/>
      <c r="CZ20" s="140"/>
      <c r="DA20" s="140"/>
      <c r="DB20" s="140"/>
      <c r="DC20" s="140"/>
      <c r="DD20" s="140"/>
      <c r="DE20" s="140"/>
      <c r="DF20" s="140"/>
      <c r="DG20" s="140"/>
      <c r="DH20" s="140"/>
      <c r="DI20" s="140"/>
      <c r="DJ20" s="140"/>
      <c r="DK20" s="140"/>
      <c r="DL20" s="140"/>
      <c r="DM20" s="140"/>
      <c r="DN20" s="140"/>
      <c r="DO20" s="140"/>
      <c r="DP20" s="140"/>
      <c r="DQ20" s="140"/>
      <c r="DR20" s="140"/>
      <c r="DS20" s="140"/>
      <c r="DT20" s="140"/>
      <c r="DU20" s="140"/>
      <c r="DV20" s="140"/>
      <c r="DW20" s="140"/>
      <c r="DX20" s="140"/>
      <c r="DY20" s="140"/>
      <c r="DZ20" s="140"/>
      <c r="EA20" s="140"/>
      <c r="EB20" s="140"/>
      <c r="EC20" s="140"/>
      <c r="ED20" s="140"/>
      <c r="EE20" s="140"/>
      <c r="EF20" s="140"/>
      <c r="EG20" s="140"/>
      <c r="EH20" s="140"/>
      <c r="EI20" s="140"/>
      <c r="EJ20" s="140"/>
      <c r="EK20" s="140"/>
      <c r="EL20" s="140"/>
      <c r="EM20" s="140"/>
      <c r="EN20" s="140"/>
      <c r="EO20" s="140"/>
      <c r="EP20" s="140"/>
      <c r="EQ20" s="140"/>
      <c r="ER20" s="140"/>
      <c r="ES20" s="140"/>
      <c r="ET20" s="140"/>
      <c r="EU20" s="140"/>
      <c r="EV20" s="140"/>
      <c r="EW20" s="140"/>
      <c r="EX20" s="140"/>
      <c r="EY20" s="140"/>
      <c r="EZ20" s="140"/>
      <c r="FA20" s="140"/>
      <c r="FB20" s="140"/>
      <c r="FC20" s="140"/>
      <c r="FD20" s="140"/>
      <c r="FE20" s="140"/>
      <c r="FF20" s="140"/>
      <c r="FG20" s="140"/>
      <c r="FH20" s="140"/>
      <c r="FI20" s="140"/>
      <c r="FJ20" s="140"/>
      <c r="FK20" s="140"/>
      <c r="FL20" s="140"/>
      <c r="FM20" s="140"/>
      <c r="FN20" s="140"/>
    </row>
    <row r="21" spans="1:170" s="66" customFormat="1" outlineLevel="1" x14ac:dyDescent="0.2">
      <c r="A21" s="117">
        <v>1</v>
      </c>
      <c r="B21" s="130" t="str">
        <f ca="1">IF(A21="","",IF(A21&gt;OFFSET(A21,-1,0,1,1),IF(OFFSET(B21,-1,0,1,1)="","1",OFFSET(B21,-1,0,1,1))&amp;REPT(".1",A21-MAX(OFFSET(A21,-1,0,1,1),1)),IF(ISERROR(FIND(".",OFFSET(B21,-1,0,1,1))),REPT("1.",A21-1)&amp;IFERROR(VALUE(OFFSET(B21,-1,0,1,1))+1,"1"),IF(A21=1,"",IFERROR(LEFT(OFFSET(B21,-1,0,1,1),FIND("^",SUBSTITUTE(OFFSET(B21,-1,0,1,1),".","^",A21-1))),""))&amp;VALUE(TRIM(MID(SUBSTITUTE(OFFSET(B21,-1,0,1,1),".",REPT(" ",LEN(OFFSET(B21,-1,0,1,1)))),(A21-1)*LEN(OFFSET(B21,-1,0,1,1))+1,LEN(OFFSET(B21,-1,0,1,1)))))+1)))</f>
        <v>3</v>
      </c>
      <c r="C21" s="118" t="s">
        <v>270</v>
      </c>
      <c r="D21" s="119"/>
      <c r="E21" s="120"/>
      <c r="F21" s="121"/>
      <c r="G21" s="107">
        <v>45952</v>
      </c>
      <c r="H21" s="122">
        <v>46113</v>
      </c>
      <c r="I21" s="123"/>
      <c r="J21" s="124"/>
      <c r="K21" s="125"/>
      <c r="L21" s="124" t="s">
        <v>19</v>
      </c>
      <c r="M21" s="111">
        <f t="shared" ref="M21:M36" si="20">IF(G21&lt;&gt;"",G21,IF(F21&lt;&gt;"",IFERROR(WORKDAY.INTL(INDEX(N:N,MATCH(F21,B:B,0)),1,weekend,holidays)," - "),IF(H21&lt;&gt;"",IF(I21&lt;&gt;"",WORKDAY.INTL(H21,-(MAX(I21,1)-1),weekend,holidays),H21-(MAX(J21,1)-1))," - ")))</f>
        <v>45952</v>
      </c>
      <c r="N21" s="126">
        <f>IF(H21&lt;&gt;"",H21,IF(M21=" - "," - ",IF(I21&lt;&gt;"",WORKDAY.INTL(M21,I21-1,weekend,holidays),M21+MAX(J21,1)-1)))</f>
        <v>46113</v>
      </c>
      <c r="O21" s="127">
        <f>IF(I21&lt;&gt;"",I21,IF(OR(NOT(ISNUMBER(M21)),NOT(ISNUMBER(N21)))," - F14",NETWORKDAYS.INTL(M21,N21,weekend,holidays)))</f>
        <v>112</v>
      </c>
      <c r="P21" s="127">
        <f>IF(J21&lt;&gt;"",J21,IF(OR(NOT(ISNUMBER(M21)),NOT(ISNUMBER(N21)))," - ",N21-M21+1))</f>
        <v>162</v>
      </c>
      <c r="Q21" s="128"/>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45"/>
      <c r="AQ21" s="129"/>
      <c r="AR21" s="129"/>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c r="BO21" s="129"/>
      <c r="BP21" s="129"/>
      <c r="BQ21" s="129"/>
      <c r="BR21" s="129"/>
      <c r="BS21" s="129"/>
      <c r="BT21" s="129"/>
      <c r="BU21" s="129"/>
      <c r="BV21" s="139"/>
      <c r="BW21" s="140"/>
      <c r="BX21" s="140"/>
      <c r="BY21" s="140"/>
      <c r="BZ21" s="140"/>
      <c r="CA21" s="140"/>
      <c r="CB21" s="140"/>
      <c r="CC21" s="140"/>
      <c r="CD21" s="140"/>
      <c r="CE21" s="140"/>
      <c r="CF21" s="140"/>
      <c r="CG21" s="140"/>
      <c r="CH21" s="140"/>
      <c r="CI21" s="140"/>
      <c r="CJ21" s="140"/>
      <c r="CK21" s="140"/>
      <c r="CL21" s="140"/>
      <c r="CM21" s="140"/>
      <c r="CN21" s="140"/>
      <c r="CO21" s="140"/>
      <c r="CP21" s="140"/>
      <c r="CQ21" s="140"/>
      <c r="CR21" s="140"/>
      <c r="CS21" s="140"/>
      <c r="CT21" s="140"/>
      <c r="CU21" s="140"/>
      <c r="CV21" s="140"/>
      <c r="CW21" s="140"/>
      <c r="CX21" s="140"/>
      <c r="CY21" s="140"/>
      <c r="CZ21" s="140"/>
      <c r="DA21" s="140"/>
      <c r="DB21" s="140"/>
      <c r="DC21" s="140"/>
      <c r="DD21" s="140"/>
      <c r="DE21" s="140"/>
      <c r="DF21" s="140"/>
      <c r="DG21" s="140"/>
      <c r="DH21" s="140"/>
      <c r="DI21" s="140"/>
      <c r="DJ21" s="140"/>
      <c r="DK21" s="140"/>
      <c r="DL21" s="140"/>
      <c r="DM21" s="140"/>
      <c r="DN21" s="140"/>
      <c r="DO21" s="140"/>
      <c r="DP21" s="140"/>
      <c r="DQ21" s="140"/>
      <c r="DR21" s="140"/>
      <c r="DS21" s="140"/>
      <c r="DT21" s="140"/>
      <c r="DU21" s="140"/>
      <c r="DV21" s="140"/>
      <c r="DW21" s="140"/>
      <c r="DX21" s="140"/>
      <c r="DY21" s="140"/>
      <c r="DZ21" s="140"/>
      <c r="EA21" s="140"/>
      <c r="EB21" s="140"/>
      <c r="EC21" s="140"/>
      <c r="ED21" s="140"/>
      <c r="EE21" s="140"/>
      <c r="EF21" s="140"/>
      <c r="EG21" s="140"/>
      <c r="EH21" s="140"/>
      <c r="EI21" s="140"/>
      <c r="EJ21" s="140"/>
      <c r="EK21" s="140"/>
      <c r="EL21" s="140"/>
      <c r="EM21" s="140"/>
      <c r="EN21" s="140"/>
      <c r="EO21" s="140"/>
      <c r="EP21" s="140"/>
      <c r="EQ21" s="140"/>
      <c r="ER21" s="140"/>
      <c r="ES21" s="140"/>
      <c r="ET21" s="140"/>
      <c r="EU21" s="140"/>
      <c r="EV21" s="140"/>
      <c r="EW21" s="140"/>
      <c r="EX21" s="140"/>
      <c r="EY21" s="140"/>
      <c r="EZ21" s="140"/>
      <c r="FA21" s="140"/>
      <c r="FB21" s="140"/>
      <c r="FC21" s="140"/>
      <c r="FD21" s="140"/>
      <c r="FE21" s="140"/>
      <c r="FF21" s="140"/>
      <c r="FG21" s="140"/>
      <c r="FH21" s="140"/>
      <c r="FI21" s="140"/>
      <c r="FJ21" s="140"/>
      <c r="FK21" s="140"/>
      <c r="FL21" s="140"/>
      <c r="FM21" s="140"/>
      <c r="FN21" s="140"/>
    </row>
    <row r="22" spans="1:170" s="66" customFormat="1" outlineLevel="1" x14ac:dyDescent="0.2">
      <c r="A22" s="88">
        <v>2</v>
      </c>
      <c r="B22" s="78" t="str">
        <f t="shared" ref="B22:B27" ca="1" si="21">IF(A22="","",IF(A22&gt;OFFSET(A22,-1,0,1,1),IF(OFFSET(B22,-1,0,1,1)="","1",OFFSET(B22,-1,0,1,1))&amp;REPT(".1",A22-MAX(OFFSET(A22,-1,0,1,1),1)),IF(ISERROR(FIND(".",OFFSET(B22,-1,0,1,1))),REPT("1.",A22-1)&amp;IFERROR(VALUE(OFFSET(B22,-1,0,1,1))+1,"1"),IF(A22=1,"",IFERROR(LEFT(OFFSET(B22,-1,0,1,1),FIND("^",SUBSTITUTE(OFFSET(B22,-1,0,1,1),".","^",A22-1))),""))&amp;VALUE(TRIM(MID(SUBSTITUTE(OFFSET(B22,-1,0,1,1),".",REPT(" ",LEN(OFFSET(B22,-1,0,1,1)))),(A22-1)*LEN(OFFSET(B22,-1,0,1,1))+1,LEN(OFFSET(B22,-1,0,1,1)))))+1)))</f>
        <v>3.1</v>
      </c>
      <c r="C22" s="136" t="s">
        <v>271</v>
      </c>
      <c r="D22" s="89"/>
      <c r="E22" s="90"/>
      <c r="F22" s="82"/>
      <c r="G22" s="131">
        <v>45952</v>
      </c>
      <c r="H22" s="146">
        <v>45952</v>
      </c>
      <c r="I22" s="85">
        <v>1</v>
      </c>
      <c r="J22" s="85"/>
      <c r="K22" s="86"/>
      <c r="L22" s="87">
        <v>1</v>
      </c>
      <c r="M22" s="81">
        <f t="shared" si="20"/>
        <v>45952</v>
      </c>
      <c r="N22" s="81">
        <f t="shared" ref="N22:N27" si="22">IF(H22&lt;&gt;"",H22,IF(M22=" - "," - ",IF(I22&lt;&gt;"",WORKDAY.INTL(M22,I22-1,weekend,holidays),M22+MAX(J22,1)-1)))</f>
        <v>45952</v>
      </c>
      <c r="O22" s="84">
        <f t="shared" ref="O22:O27" si="23">IF(I22&lt;&gt;"",I22,IF(OR(NOT(ISNUMBER(M22)),NOT(ISNUMBER(N22)))," - ",NETWORKDAYS.INTL(M22,N22,weekend,holidays)))</f>
        <v>1</v>
      </c>
      <c r="P22" s="84">
        <f t="shared" ref="P22:P27" si="24">IF(J22&lt;&gt;"",J22,IF(OR(NOT(ISNUMBER(M22)),NOT(ISNUMBER(N22)))," - ",N22-M22+1))</f>
        <v>1</v>
      </c>
      <c r="Q22" s="64"/>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139"/>
      <c r="BW22" s="140"/>
      <c r="BX22" s="140"/>
      <c r="BY22" s="140"/>
      <c r="BZ22" s="140"/>
      <c r="CA22" s="140"/>
      <c r="CB22" s="140"/>
      <c r="CC22" s="140"/>
      <c r="CD22" s="140"/>
      <c r="CE22" s="140"/>
      <c r="CF22" s="140"/>
      <c r="CG22" s="140"/>
      <c r="CH22" s="140"/>
      <c r="CI22" s="140"/>
      <c r="CJ22" s="140"/>
      <c r="CK22" s="140"/>
      <c r="CL22" s="140"/>
      <c r="CM22" s="140"/>
      <c r="CN22" s="140"/>
      <c r="CO22" s="140"/>
      <c r="CP22" s="140"/>
      <c r="CQ22" s="140"/>
      <c r="CR22" s="140"/>
      <c r="CS22" s="140"/>
      <c r="CT22" s="140"/>
      <c r="CU22" s="140"/>
      <c r="CV22" s="140"/>
      <c r="CW22" s="140"/>
      <c r="CX22" s="140"/>
      <c r="CY22" s="140"/>
      <c r="CZ22" s="140"/>
      <c r="DA22" s="140"/>
      <c r="DB22" s="140"/>
      <c r="DC22" s="140"/>
      <c r="DD22" s="140"/>
      <c r="DE22" s="140"/>
      <c r="DF22" s="140"/>
      <c r="DG22" s="140"/>
      <c r="DH22" s="140"/>
      <c r="DI22" s="140"/>
      <c r="DJ22" s="140"/>
      <c r="DK22" s="140"/>
      <c r="DL22" s="140"/>
      <c r="DM22" s="140"/>
      <c r="DN22" s="140"/>
      <c r="DO22" s="140"/>
      <c r="DP22" s="140"/>
      <c r="DQ22" s="140"/>
      <c r="DR22" s="140"/>
      <c r="DS22" s="140"/>
      <c r="DT22" s="140"/>
      <c r="DU22" s="140"/>
      <c r="DV22" s="140"/>
      <c r="DW22" s="140"/>
      <c r="DX22" s="140"/>
      <c r="DY22" s="140"/>
      <c r="DZ22" s="140"/>
      <c r="EA22" s="140"/>
      <c r="EB22" s="140"/>
      <c r="EC22" s="140"/>
      <c r="ED22" s="140"/>
      <c r="EE22" s="140"/>
      <c r="EF22" s="140"/>
      <c r="EG22" s="140"/>
      <c r="EH22" s="140"/>
      <c r="EI22" s="140"/>
      <c r="EJ22" s="140"/>
      <c r="EK22" s="140"/>
      <c r="EL22" s="140"/>
      <c r="EM22" s="140"/>
      <c r="EN22" s="140"/>
      <c r="EO22" s="140"/>
      <c r="EP22" s="140"/>
      <c r="EQ22" s="140"/>
      <c r="ER22" s="140"/>
      <c r="ES22" s="140"/>
      <c r="ET22" s="140"/>
      <c r="EU22" s="140"/>
      <c r="EV22" s="140"/>
      <c r="EW22" s="140"/>
      <c r="EX22" s="140"/>
      <c r="EY22" s="140"/>
      <c r="EZ22" s="140"/>
      <c r="FA22" s="140"/>
      <c r="FB22" s="140"/>
      <c r="FC22" s="140"/>
      <c r="FD22" s="140"/>
      <c r="FE22" s="140"/>
      <c r="FF22" s="140"/>
      <c r="FG22" s="140"/>
      <c r="FH22" s="140"/>
      <c r="FI22" s="140"/>
      <c r="FJ22" s="140"/>
      <c r="FK22" s="140"/>
      <c r="FL22" s="140"/>
      <c r="FM22" s="140"/>
      <c r="FN22" s="140"/>
    </row>
    <row r="23" spans="1:170" s="66" customFormat="1" outlineLevel="1" x14ac:dyDescent="0.2">
      <c r="A23" s="88">
        <v>2</v>
      </c>
      <c r="B23" s="78" t="str">
        <f t="shared" ca="1" si="21"/>
        <v>3.2</v>
      </c>
      <c r="C23" s="136" t="s">
        <v>272</v>
      </c>
      <c r="D23" s="89"/>
      <c r="E23" s="90"/>
      <c r="F23" s="82"/>
      <c r="G23" s="131">
        <v>45952</v>
      </c>
      <c r="H23" s="146">
        <v>45952</v>
      </c>
      <c r="I23" s="85">
        <v>1</v>
      </c>
      <c r="J23" s="85"/>
      <c r="K23" s="86"/>
      <c r="L23" s="87">
        <v>1</v>
      </c>
      <c r="M23" s="81">
        <f t="shared" si="20"/>
        <v>45952</v>
      </c>
      <c r="N23" s="81">
        <f t="shared" si="22"/>
        <v>45952</v>
      </c>
      <c r="O23" s="84">
        <f t="shared" si="23"/>
        <v>1</v>
      </c>
      <c r="P23" s="84">
        <f t="shared" si="24"/>
        <v>1</v>
      </c>
      <c r="Q23" s="64"/>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139"/>
      <c r="BW23" s="140"/>
      <c r="BX23" s="140"/>
      <c r="BY23" s="140"/>
      <c r="BZ23" s="140"/>
      <c r="CA23" s="140"/>
      <c r="CB23" s="140"/>
      <c r="CC23" s="140"/>
      <c r="CD23" s="140"/>
      <c r="CE23" s="140"/>
      <c r="CF23" s="140"/>
      <c r="CG23" s="140"/>
      <c r="CH23" s="140"/>
      <c r="CI23" s="140"/>
      <c r="CJ23" s="140"/>
      <c r="CK23" s="140"/>
      <c r="CL23" s="140"/>
      <c r="CM23" s="140"/>
      <c r="CN23" s="140"/>
      <c r="CO23" s="140"/>
      <c r="CP23" s="140"/>
      <c r="CQ23" s="140"/>
      <c r="CR23" s="140"/>
      <c r="CS23" s="140"/>
      <c r="CT23" s="140"/>
      <c r="CU23" s="140"/>
      <c r="CV23" s="140"/>
      <c r="CW23" s="140"/>
      <c r="CX23" s="140"/>
      <c r="CY23" s="140"/>
      <c r="CZ23" s="140"/>
      <c r="DA23" s="140"/>
      <c r="DB23" s="140"/>
      <c r="DC23" s="140"/>
      <c r="DD23" s="140"/>
      <c r="DE23" s="140"/>
      <c r="DF23" s="140"/>
      <c r="DG23" s="140"/>
      <c r="DH23" s="140"/>
      <c r="DI23" s="140"/>
      <c r="DJ23" s="140"/>
      <c r="DK23" s="140"/>
      <c r="DL23" s="140"/>
      <c r="DM23" s="140"/>
      <c r="DN23" s="140"/>
      <c r="DO23" s="140"/>
      <c r="DP23" s="140"/>
      <c r="DQ23" s="140"/>
      <c r="DR23" s="140"/>
      <c r="DS23" s="140"/>
      <c r="DT23" s="140"/>
      <c r="DU23" s="140"/>
      <c r="DV23" s="140"/>
      <c r="DW23" s="140"/>
      <c r="DX23" s="140"/>
      <c r="DY23" s="140"/>
      <c r="DZ23" s="140"/>
      <c r="EA23" s="140"/>
      <c r="EB23" s="140"/>
      <c r="EC23" s="140"/>
      <c r="ED23" s="140"/>
      <c r="EE23" s="140"/>
      <c r="EF23" s="140"/>
      <c r="EG23" s="140"/>
      <c r="EH23" s="140"/>
      <c r="EI23" s="140"/>
      <c r="EJ23" s="140"/>
      <c r="EK23" s="140"/>
      <c r="EL23" s="140"/>
      <c r="EM23" s="140"/>
      <c r="EN23" s="140"/>
      <c r="EO23" s="140"/>
      <c r="EP23" s="140"/>
      <c r="EQ23" s="140"/>
      <c r="ER23" s="140"/>
      <c r="ES23" s="140"/>
      <c r="ET23" s="140"/>
      <c r="EU23" s="140"/>
      <c r="EV23" s="140"/>
      <c r="EW23" s="140"/>
      <c r="EX23" s="140"/>
      <c r="EY23" s="140"/>
      <c r="EZ23" s="140"/>
      <c r="FA23" s="140"/>
      <c r="FB23" s="140"/>
      <c r="FC23" s="140"/>
      <c r="FD23" s="140"/>
      <c r="FE23" s="140"/>
      <c r="FF23" s="140"/>
      <c r="FG23" s="140"/>
      <c r="FH23" s="140"/>
      <c r="FI23" s="140"/>
      <c r="FJ23" s="140"/>
      <c r="FK23" s="140"/>
      <c r="FL23" s="140"/>
      <c r="FM23" s="140"/>
      <c r="FN23" s="140"/>
    </row>
    <row r="24" spans="1:170" s="66" customFormat="1" outlineLevel="1" x14ac:dyDescent="0.2">
      <c r="A24" s="88">
        <v>2</v>
      </c>
      <c r="B24" s="78" t="str">
        <f t="shared" ca="1" si="21"/>
        <v>3.3</v>
      </c>
      <c r="C24" s="136" t="s">
        <v>273</v>
      </c>
      <c r="D24" s="89"/>
      <c r="E24" s="90"/>
      <c r="F24" s="82"/>
      <c r="G24" s="131">
        <v>45952</v>
      </c>
      <c r="H24" s="146">
        <v>45952</v>
      </c>
      <c r="I24" s="85">
        <v>1</v>
      </c>
      <c r="J24" s="85"/>
      <c r="K24" s="86"/>
      <c r="L24" s="87">
        <v>1</v>
      </c>
      <c r="M24" s="81">
        <f t="shared" si="20"/>
        <v>45952</v>
      </c>
      <c r="N24" s="81">
        <f t="shared" si="22"/>
        <v>45952</v>
      </c>
      <c r="O24" s="84">
        <f t="shared" si="23"/>
        <v>1</v>
      </c>
      <c r="P24" s="84">
        <f t="shared" si="24"/>
        <v>1</v>
      </c>
      <c r="Q24" s="64"/>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139"/>
      <c r="BW24" s="140"/>
      <c r="BX24" s="140"/>
      <c r="BY24" s="140"/>
      <c r="BZ24" s="140"/>
      <c r="CA24" s="140"/>
      <c r="CB24" s="140"/>
      <c r="CC24" s="140"/>
      <c r="CD24" s="140"/>
      <c r="CE24" s="140"/>
      <c r="CF24" s="140"/>
      <c r="CG24" s="140"/>
      <c r="CH24" s="140"/>
      <c r="CI24" s="140"/>
      <c r="CJ24" s="140"/>
      <c r="CK24" s="140"/>
      <c r="CL24" s="140"/>
      <c r="CM24" s="140"/>
      <c r="CN24" s="140"/>
      <c r="CO24" s="140"/>
      <c r="CP24" s="140"/>
      <c r="CQ24" s="140"/>
      <c r="CR24" s="140"/>
      <c r="CS24" s="140"/>
      <c r="CT24" s="140"/>
      <c r="CU24" s="140"/>
      <c r="CV24" s="140"/>
      <c r="CW24" s="140"/>
      <c r="CX24" s="140"/>
      <c r="CY24" s="140"/>
      <c r="CZ24" s="140"/>
      <c r="DA24" s="140"/>
      <c r="DB24" s="140"/>
      <c r="DC24" s="140"/>
      <c r="DD24" s="140"/>
      <c r="DE24" s="140"/>
      <c r="DF24" s="140"/>
      <c r="DG24" s="140"/>
      <c r="DH24" s="140"/>
      <c r="DI24" s="140"/>
      <c r="DJ24" s="140"/>
      <c r="DK24" s="140"/>
      <c r="DL24" s="140"/>
      <c r="DM24" s="140"/>
      <c r="DN24" s="140"/>
      <c r="DO24" s="140"/>
      <c r="DP24" s="140"/>
      <c r="DQ24" s="140"/>
      <c r="DR24" s="140"/>
      <c r="DS24" s="140"/>
      <c r="DT24" s="140"/>
      <c r="DU24" s="140"/>
      <c r="DV24" s="140"/>
      <c r="DW24" s="140"/>
      <c r="DX24" s="140"/>
      <c r="DY24" s="140"/>
      <c r="DZ24" s="140"/>
      <c r="EA24" s="140"/>
      <c r="EB24" s="140"/>
      <c r="EC24" s="140"/>
      <c r="ED24" s="140"/>
      <c r="EE24" s="140"/>
      <c r="EF24" s="140"/>
      <c r="EG24" s="140"/>
      <c r="EH24" s="140"/>
      <c r="EI24" s="140"/>
      <c r="EJ24" s="140"/>
      <c r="EK24" s="140"/>
      <c r="EL24" s="140"/>
      <c r="EM24" s="140"/>
      <c r="EN24" s="140"/>
      <c r="EO24" s="140"/>
      <c r="EP24" s="140"/>
      <c r="EQ24" s="140"/>
      <c r="ER24" s="140"/>
      <c r="ES24" s="140"/>
      <c r="ET24" s="140"/>
      <c r="EU24" s="140"/>
      <c r="EV24" s="140"/>
      <c r="EW24" s="140"/>
      <c r="EX24" s="140"/>
      <c r="EY24" s="140"/>
      <c r="EZ24" s="140"/>
      <c r="FA24" s="140"/>
      <c r="FB24" s="140"/>
      <c r="FC24" s="140"/>
      <c r="FD24" s="140"/>
      <c r="FE24" s="140"/>
      <c r="FF24" s="140"/>
      <c r="FG24" s="140"/>
      <c r="FH24" s="140"/>
      <c r="FI24" s="140"/>
      <c r="FJ24" s="140"/>
      <c r="FK24" s="140"/>
      <c r="FL24" s="140"/>
      <c r="FM24" s="140"/>
      <c r="FN24" s="140"/>
    </row>
    <row r="25" spans="1:170" s="66" customFormat="1" outlineLevel="1" x14ac:dyDescent="0.2">
      <c r="A25" s="88">
        <v>2</v>
      </c>
      <c r="B25" s="78" t="str">
        <f t="shared" ca="1" si="21"/>
        <v>3.4</v>
      </c>
      <c r="C25" s="136" t="s">
        <v>274</v>
      </c>
      <c r="D25" s="89"/>
      <c r="E25" s="90"/>
      <c r="F25" s="82"/>
      <c r="G25" s="131">
        <v>45952</v>
      </c>
      <c r="H25" s="146">
        <v>46002</v>
      </c>
      <c r="I25" s="85">
        <v>3</v>
      </c>
      <c r="J25" s="85"/>
      <c r="K25" s="86"/>
      <c r="L25" s="87">
        <v>1</v>
      </c>
      <c r="M25" s="81">
        <f t="shared" si="20"/>
        <v>45952</v>
      </c>
      <c r="N25" s="81">
        <f t="shared" si="22"/>
        <v>46002</v>
      </c>
      <c r="O25" s="84">
        <f t="shared" si="23"/>
        <v>3</v>
      </c>
      <c r="P25" s="84">
        <f t="shared" si="24"/>
        <v>51</v>
      </c>
      <c r="Q25" s="64"/>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138"/>
      <c r="BD25" s="138"/>
      <c r="BE25" s="138"/>
      <c r="BF25" s="138"/>
      <c r="BG25" s="65"/>
      <c r="BH25" s="65"/>
      <c r="BI25" s="65"/>
      <c r="BJ25" s="65"/>
      <c r="BK25" s="65"/>
      <c r="BL25" s="65"/>
      <c r="BM25" s="65"/>
      <c r="BN25" s="65"/>
      <c r="BO25" s="65"/>
      <c r="BP25" s="65"/>
      <c r="BQ25" s="65"/>
      <c r="BR25" s="65"/>
      <c r="BS25" s="65"/>
      <c r="BT25" s="65"/>
      <c r="BU25" s="65"/>
      <c r="BV25" s="139"/>
      <c r="BW25" s="140"/>
      <c r="BX25" s="140"/>
      <c r="BY25" s="140"/>
      <c r="BZ25" s="140"/>
      <c r="CA25" s="140"/>
      <c r="CB25" s="140"/>
      <c r="CC25" s="140"/>
      <c r="CD25" s="140"/>
      <c r="CE25" s="140"/>
      <c r="CF25" s="140"/>
      <c r="CG25" s="140"/>
      <c r="CH25" s="140"/>
      <c r="CI25" s="140"/>
      <c r="CJ25" s="140"/>
      <c r="CK25" s="140"/>
      <c r="CL25" s="140"/>
      <c r="CM25" s="140"/>
      <c r="CN25" s="140"/>
      <c r="CO25" s="140"/>
      <c r="CP25" s="140"/>
      <c r="CQ25" s="140"/>
      <c r="CR25" s="140"/>
      <c r="CS25" s="140"/>
      <c r="CT25" s="140"/>
      <c r="CU25" s="140"/>
      <c r="CV25" s="140"/>
      <c r="CW25" s="140"/>
      <c r="CX25" s="140"/>
      <c r="CY25" s="140"/>
      <c r="CZ25" s="140"/>
      <c r="DA25" s="140"/>
      <c r="DB25" s="140"/>
      <c r="DC25" s="140"/>
      <c r="DD25" s="140"/>
      <c r="DE25" s="140"/>
      <c r="DF25" s="140"/>
      <c r="DG25" s="140"/>
      <c r="DH25" s="140"/>
      <c r="DI25" s="140"/>
      <c r="DJ25" s="140"/>
      <c r="DK25" s="140"/>
      <c r="DL25" s="140"/>
      <c r="DM25" s="140"/>
      <c r="DN25" s="140"/>
      <c r="DO25" s="140"/>
      <c r="DP25" s="140"/>
      <c r="DQ25" s="140"/>
      <c r="DR25" s="140"/>
      <c r="DS25" s="140"/>
      <c r="DT25" s="140"/>
      <c r="DU25" s="140"/>
      <c r="DV25" s="140"/>
      <c r="DW25" s="140"/>
      <c r="DX25" s="140"/>
      <c r="DY25" s="140"/>
      <c r="DZ25" s="140"/>
      <c r="EA25" s="140"/>
      <c r="EB25" s="140"/>
      <c r="EC25" s="140"/>
      <c r="ED25" s="140"/>
      <c r="EE25" s="140"/>
      <c r="EF25" s="140"/>
      <c r="EG25" s="140"/>
      <c r="EH25" s="140"/>
      <c r="EI25" s="140"/>
      <c r="EJ25" s="140"/>
      <c r="EK25" s="140"/>
      <c r="EL25" s="140"/>
      <c r="EM25" s="140"/>
      <c r="EN25" s="140"/>
      <c r="EO25" s="140"/>
      <c r="EP25" s="140"/>
      <c r="EQ25" s="140"/>
      <c r="ER25" s="140"/>
      <c r="ES25" s="140"/>
      <c r="ET25" s="140"/>
      <c r="EU25" s="140"/>
      <c r="EV25" s="140"/>
      <c r="EW25" s="140"/>
      <c r="EX25" s="140"/>
      <c r="EY25" s="140"/>
      <c r="EZ25" s="140"/>
      <c r="FA25" s="140"/>
      <c r="FB25" s="140"/>
      <c r="FC25" s="140"/>
      <c r="FD25" s="140"/>
      <c r="FE25" s="140"/>
      <c r="FF25" s="140"/>
      <c r="FG25" s="140"/>
      <c r="FH25" s="140"/>
      <c r="FI25" s="140"/>
      <c r="FJ25" s="140"/>
      <c r="FK25" s="140"/>
      <c r="FL25" s="140"/>
      <c r="FM25" s="140"/>
      <c r="FN25" s="140"/>
    </row>
    <row r="26" spans="1:170" s="66" customFormat="1" outlineLevel="1" x14ac:dyDescent="0.2">
      <c r="A26" s="88">
        <v>2</v>
      </c>
      <c r="B26" s="78" t="str">
        <f t="shared" ca="1" si="21"/>
        <v>3.5</v>
      </c>
      <c r="C26" s="136" t="s">
        <v>275</v>
      </c>
      <c r="D26" s="89"/>
      <c r="E26" s="90"/>
      <c r="F26" s="82"/>
      <c r="G26" s="131">
        <v>46092</v>
      </c>
      <c r="H26" s="146">
        <v>46113</v>
      </c>
      <c r="I26" s="85">
        <v>2</v>
      </c>
      <c r="J26" s="85"/>
      <c r="K26" s="86"/>
      <c r="L26" s="87">
        <v>1</v>
      </c>
      <c r="M26" s="81">
        <f t="shared" si="20"/>
        <v>46092</v>
      </c>
      <c r="N26" s="81">
        <f t="shared" si="22"/>
        <v>46113</v>
      </c>
      <c r="O26" s="84">
        <f t="shared" si="23"/>
        <v>2</v>
      </c>
      <c r="P26" s="84">
        <f t="shared" si="24"/>
        <v>22</v>
      </c>
      <c r="Q26" s="64"/>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144"/>
      <c r="AQ26" s="65"/>
      <c r="AR26" s="65"/>
      <c r="AS26" s="65"/>
      <c r="AT26" s="65"/>
      <c r="AU26" s="65"/>
      <c r="AV26" s="65"/>
      <c r="AW26" s="65"/>
      <c r="AX26" s="65"/>
      <c r="AY26" s="65"/>
      <c r="AZ26" s="65"/>
      <c r="BA26" s="65"/>
      <c r="BB26" s="65"/>
      <c r="BC26" s="138"/>
      <c r="BD26" s="138"/>
      <c r="BE26" s="138"/>
      <c r="BF26" s="138"/>
      <c r="BG26" s="65"/>
      <c r="BH26" s="65"/>
      <c r="BI26" s="65"/>
      <c r="BJ26" s="65"/>
      <c r="BK26" s="65"/>
      <c r="BL26" s="65"/>
      <c r="BM26" s="65"/>
      <c r="BN26" s="65"/>
      <c r="BO26" s="65"/>
      <c r="BP26" s="65"/>
      <c r="BQ26" s="65"/>
      <c r="BR26" s="65"/>
      <c r="BS26" s="65"/>
      <c r="BT26" s="65"/>
      <c r="BU26" s="65"/>
      <c r="BV26" s="139"/>
      <c r="BW26" s="140"/>
      <c r="BX26" s="140"/>
      <c r="BY26" s="140"/>
      <c r="BZ26" s="140"/>
      <c r="CA26" s="140"/>
      <c r="CB26" s="140"/>
      <c r="CC26" s="140"/>
      <c r="CD26" s="140"/>
      <c r="CE26" s="140"/>
      <c r="CF26" s="140"/>
      <c r="CG26" s="140"/>
      <c r="CH26" s="140"/>
      <c r="CI26" s="140"/>
      <c r="CJ26" s="140"/>
      <c r="CK26" s="140"/>
      <c r="CL26" s="140"/>
      <c r="CM26" s="140"/>
      <c r="CN26" s="140"/>
      <c r="CO26" s="140"/>
      <c r="CP26" s="140"/>
      <c r="CQ26" s="140"/>
      <c r="CR26" s="140"/>
      <c r="CS26" s="140"/>
      <c r="CT26" s="140"/>
      <c r="CU26" s="140"/>
      <c r="CV26" s="140"/>
      <c r="CW26" s="140"/>
      <c r="CX26" s="140"/>
      <c r="CY26" s="140"/>
      <c r="CZ26" s="140"/>
      <c r="DA26" s="140"/>
      <c r="DB26" s="140"/>
      <c r="DC26" s="140"/>
      <c r="DD26" s="140"/>
      <c r="DE26" s="140"/>
      <c r="DF26" s="140"/>
      <c r="DG26" s="140"/>
      <c r="DH26" s="140"/>
      <c r="DI26" s="140"/>
      <c r="DJ26" s="140"/>
      <c r="DK26" s="140"/>
      <c r="DL26" s="140"/>
      <c r="DM26" s="140"/>
      <c r="DN26" s="140"/>
      <c r="DO26" s="140"/>
      <c r="DP26" s="140"/>
      <c r="DQ26" s="140"/>
      <c r="DR26" s="140"/>
      <c r="DS26" s="140"/>
      <c r="DT26" s="140"/>
      <c r="DU26" s="140"/>
      <c r="DV26" s="140"/>
      <c r="DW26" s="140"/>
      <c r="DX26" s="140"/>
      <c r="DY26" s="140"/>
      <c r="DZ26" s="140"/>
      <c r="EA26" s="140"/>
      <c r="EB26" s="140"/>
      <c r="EC26" s="140"/>
      <c r="ED26" s="140"/>
      <c r="EE26" s="140"/>
      <c r="EF26" s="140"/>
      <c r="EG26" s="140"/>
      <c r="EH26" s="140"/>
      <c r="EI26" s="140"/>
      <c r="EJ26" s="140"/>
      <c r="EK26" s="140"/>
      <c r="EL26" s="140"/>
      <c r="EM26" s="140"/>
      <c r="EN26" s="140"/>
      <c r="EO26" s="140"/>
      <c r="EP26" s="140"/>
      <c r="EQ26" s="140"/>
      <c r="ER26" s="140"/>
      <c r="ES26" s="140"/>
      <c r="ET26" s="140"/>
      <c r="EU26" s="140"/>
      <c r="EV26" s="140"/>
      <c r="EW26" s="140"/>
      <c r="EX26" s="140"/>
      <c r="EY26" s="140"/>
      <c r="EZ26" s="140"/>
      <c r="FA26" s="140"/>
      <c r="FB26" s="140"/>
      <c r="FC26" s="140"/>
      <c r="FD26" s="140"/>
      <c r="FE26" s="140"/>
      <c r="FF26" s="140"/>
      <c r="FG26" s="140"/>
      <c r="FH26" s="140"/>
      <c r="FI26" s="140"/>
      <c r="FJ26" s="140"/>
      <c r="FK26" s="140"/>
      <c r="FL26" s="140"/>
      <c r="FM26" s="140"/>
      <c r="FN26" s="140"/>
    </row>
    <row r="27" spans="1:170" s="66" customFormat="1" outlineLevel="1" x14ac:dyDescent="0.2">
      <c r="A27" s="88">
        <v>2</v>
      </c>
      <c r="B27" s="78" t="str">
        <f t="shared" ca="1" si="21"/>
        <v>3.6</v>
      </c>
      <c r="C27" s="136" t="s">
        <v>276</v>
      </c>
      <c r="D27" s="89"/>
      <c r="E27" s="90"/>
      <c r="F27" s="82"/>
      <c r="G27" s="131">
        <v>46092</v>
      </c>
      <c r="H27" s="146">
        <v>46113</v>
      </c>
      <c r="I27" s="85">
        <v>1</v>
      </c>
      <c r="J27" s="85"/>
      <c r="K27" s="86"/>
      <c r="L27" s="87">
        <v>1</v>
      </c>
      <c r="M27" s="81">
        <f t="shared" si="20"/>
        <v>46092</v>
      </c>
      <c r="N27" s="81">
        <f t="shared" si="22"/>
        <v>46113</v>
      </c>
      <c r="O27" s="84">
        <f t="shared" si="23"/>
        <v>1</v>
      </c>
      <c r="P27" s="84">
        <f t="shared" si="24"/>
        <v>22</v>
      </c>
      <c r="Q27" s="64"/>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144"/>
      <c r="AQ27" s="65"/>
      <c r="AR27" s="65"/>
      <c r="AS27" s="65"/>
      <c r="AT27" s="65"/>
      <c r="AU27" s="65"/>
      <c r="AV27" s="65"/>
      <c r="AW27" s="65"/>
      <c r="AX27" s="65"/>
      <c r="AY27" s="65"/>
      <c r="AZ27" s="65"/>
      <c r="BA27" s="65"/>
      <c r="BB27" s="65"/>
      <c r="BC27" s="138"/>
      <c r="BD27" s="138"/>
      <c r="BE27" s="138"/>
      <c r="BF27" s="138"/>
      <c r="BG27" s="65"/>
      <c r="BH27" s="65"/>
      <c r="BI27" s="65"/>
      <c r="BJ27" s="65"/>
      <c r="BK27" s="65"/>
      <c r="BL27" s="65"/>
      <c r="BM27" s="65"/>
      <c r="BN27" s="65"/>
      <c r="BO27" s="65"/>
      <c r="BP27" s="65"/>
      <c r="BQ27" s="65"/>
      <c r="BR27" s="65"/>
      <c r="BS27" s="65"/>
      <c r="BT27" s="65"/>
      <c r="BU27" s="65"/>
      <c r="BV27" s="139"/>
      <c r="BW27" s="140"/>
      <c r="BX27" s="140"/>
      <c r="BY27" s="140"/>
      <c r="BZ27" s="140"/>
      <c r="CA27" s="140"/>
      <c r="CB27" s="140"/>
      <c r="CC27" s="140"/>
      <c r="CD27" s="140"/>
      <c r="CE27" s="140"/>
      <c r="CF27" s="140"/>
      <c r="CG27" s="140"/>
      <c r="CH27" s="140"/>
      <c r="CI27" s="140"/>
      <c r="CJ27" s="140"/>
      <c r="CK27" s="140"/>
      <c r="CL27" s="140"/>
      <c r="CM27" s="140"/>
      <c r="CN27" s="140"/>
      <c r="CO27" s="140"/>
      <c r="CP27" s="140"/>
      <c r="CQ27" s="140"/>
      <c r="CR27" s="140"/>
      <c r="CS27" s="140"/>
      <c r="CT27" s="140"/>
      <c r="CU27" s="140"/>
      <c r="CV27" s="140"/>
      <c r="CW27" s="140"/>
      <c r="CX27" s="140"/>
      <c r="CY27" s="140"/>
      <c r="CZ27" s="140"/>
      <c r="DA27" s="140"/>
      <c r="DB27" s="140"/>
      <c r="DC27" s="140"/>
      <c r="DD27" s="140"/>
      <c r="DE27" s="140"/>
      <c r="DF27" s="140"/>
      <c r="DG27" s="140"/>
      <c r="DH27" s="140"/>
      <c r="DI27" s="140"/>
      <c r="DJ27" s="140"/>
      <c r="DK27" s="140"/>
      <c r="DL27" s="140"/>
      <c r="DM27" s="140"/>
      <c r="DN27" s="140"/>
      <c r="DO27" s="140"/>
      <c r="DP27" s="140"/>
      <c r="DQ27" s="140"/>
      <c r="DR27" s="140"/>
      <c r="DS27" s="140"/>
      <c r="DT27" s="140"/>
      <c r="DU27" s="140"/>
      <c r="DV27" s="140"/>
      <c r="DW27" s="140"/>
      <c r="DX27" s="140"/>
      <c r="DY27" s="140"/>
      <c r="DZ27" s="140"/>
      <c r="EA27" s="140"/>
      <c r="EB27" s="140"/>
      <c r="EC27" s="140"/>
      <c r="ED27" s="140"/>
      <c r="EE27" s="140"/>
      <c r="EF27" s="140"/>
      <c r="EG27" s="140"/>
      <c r="EH27" s="140"/>
      <c r="EI27" s="140"/>
      <c r="EJ27" s="140"/>
      <c r="EK27" s="140"/>
      <c r="EL27" s="140"/>
      <c r="EM27" s="140"/>
      <c r="EN27" s="140"/>
      <c r="EO27" s="140"/>
      <c r="EP27" s="140"/>
      <c r="EQ27" s="140"/>
      <c r="ER27" s="140"/>
      <c r="ES27" s="140"/>
      <c r="ET27" s="140"/>
      <c r="EU27" s="140"/>
      <c r="EV27" s="140"/>
      <c r="EW27" s="140"/>
      <c r="EX27" s="140"/>
      <c r="EY27" s="140"/>
      <c r="EZ27" s="140"/>
      <c r="FA27" s="140"/>
      <c r="FB27" s="140"/>
      <c r="FC27" s="140"/>
      <c r="FD27" s="140"/>
      <c r="FE27" s="140"/>
      <c r="FF27" s="140"/>
      <c r="FG27" s="140"/>
      <c r="FH27" s="140"/>
      <c r="FI27" s="140"/>
      <c r="FJ27" s="140"/>
      <c r="FK27" s="140"/>
      <c r="FL27" s="140"/>
      <c r="FM27" s="140"/>
      <c r="FN27" s="140"/>
    </row>
    <row r="28" spans="1:170" s="66" customFormat="1" ht="12" outlineLevel="1" x14ac:dyDescent="0.2">
      <c r="A28" s="117">
        <v>1</v>
      </c>
      <c r="B28" s="130" t="str">
        <f ca="1">IF(A28="","",IF(A28&gt;OFFSET(A28,-1,0,1,1),IF(OFFSET(B28,-1,0,1,1)="","1",OFFSET(B28,-1,0,1,1))&amp;REPT(".1",A28-MAX(OFFSET(A28,-1,0,1,1),1)),IF(ISERROR(FIND(".",OFFSET(B28,-1,0,1,1))),REPT("1.",A28-1)&amp;IFERROR(VALUE(OFFSET(B28,-1,0,1,1))+1,"1"),IF(A28=1,"",IFERROR(LEFT(OFFSET(B28,-1,0,1,1),FIND("^",SUBSTITUTE(OFFSET(B28,-1,0,1,1),".","^",A28-1))),""))&amp;VALUE(TRIM(MID(SUBSTITUTE(OFFSET(B28,-1,0,1,1),".",REPT(" ",LEN(OFFSET(B28,-1,0,1,1)))),(A28-1)*LEN(OFFSET(B28,-1,0,1,1))+1,LEN(OFFSET(B28,-1,0,1,1)))))+1)))</f>
        <v>4</v>
      </c>
      <c r="C28" s="118" t="s">
        <v>277</v>
      </c>
      <c r="D28" s="119"/>
      <c r="E28" s="120"/>
      <c r="F28" s="121"/>
      <c r="G28" s="107">
        <v>45952</v>
      </c>
      <c r="H28" s="122">
        <v>46113</v>
      </c>
      <c r="I28" s="123"/>
      <c r="J28" s="124"/>
      <c r="K28" s="125"/>
      <c r="L28" s="124" t="s">
        <v>19</v>
      </c>
      <c r="M28" s="111">
        <f t="shared" si="20"/>
        <v>45952</v>
      </c>
      <c r="N28" s="126">
        <f>IF(H28&lt;&gt;"",H28,IF(M28=" - "," - ",IF(I28&lt;&gt;"",WORKDAY.INTL(M28,I28-1,weekend,holidays),M28+MAX(J28,1)-1)))</f>
        <v>46113</v>
      </c>
      <c r="O28" s="127">
        <f>IF(I28&lt;&gt;"",I28,IF(OR(NOT(ISNUMBER(M28)),NOT(ISNUMBER(N28)))," - F14",NETWORKDAYS.INTL(M28,N28,weekend,holidays)))</f>
        <v>112</v>
      </c>
      <c r="P28" s="127">
        <f>IF(J28&lt;&gt;"",J28,IF(OR(NOT(ISNUMBER(M28)),NOT(ISNUMBER(N28)))," - ",N28-M28+1))</f>
        <v>162</v>
      </c>
      <c r="Q28" s="128"/>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45"/>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40"/>
      <c r="BW28" s="140"/>
      <c r="BX28" s="140"/>
      <c r="BY28" s="140"/>
      <c r="BZ28" s="140"/>
      <c r="CA28" s="140"/>
      <c r="CB28" s="140"/>
      <c r="CC28" s="140"/>
      <c r="CD28" s="140"/>
      <c r="CE28" s="140"/>
      <c r="CF28" s="140"/>
      <c r="CG28" s="140"/>
      <c r="CH28" s="140"/>
      <c r="CI28" s="140"/>
      <c r="CJ28" s="140"/>
      <c r="CK28" s="140"/>
      <c r="CL28" s="140"/>
      <c r="CM28" s="140"/>
      <c r="CN28" s="140"/>
      <c r="CO28" s="140"/>
      <c r="CP28" s="140"/>
      <c r="CQ28" s="140"/>
      <c r="CR28" s="140"/>
      <c r="CS28" s="140"/>
      <c r="CT28" s="140"/>
      <c r="CU28" s="140"/>
      <c r="CV28" s="140"/>
      <c r="CW28" s="140"/>
      <c r="CX28" s="140"/>
      <c r="CY28" s="140"/>
      <c r="CZ28" s="140"/>
      <c r="DA28" s="140"/>
      <c r="DB28" s="140"/>
      <c r="DC28" s="140"/>
      <c r="DD28" s="140"/>
      <c r="DE28" s="140"/>
      <c r="DF28" s="140"/>
      <c r="DG28" s="140"/>
      <c r="DH28" s="140"/>
      <c r="DI28" s="140"/>
      <c r="DJ28" s="140"/>
      <c r="DK28" s="140"/>
      <c r="DL28" s="140"/>
      <c r="DM28" s="140"/>
      <c r="DN28" s="140"/>
      <c r="DO28" s="140"/>
      <c r="DP28" s="140"/>
      <c r="DQ28" s="140"/>
      <c r="DR28" s="140"/>
      <c r="DS28" s="140"/>
      <c r="DT28" s="140"/>
      <c r="DU28" s="140"/>
      <c r="DV28" s="140"/>
      <c r="DW28" s="140"/>
      <c r="DX28" s="140"/>
      <c r="DY28" s="140"/>
      <c r="DZ28" s="140"/>
      <c r="EA28" s="140"/>
      <c r="EB28" s="140"/>
      <c r="EC28" s="140"/>
      <c r="ED28" s="140"/>
      <c r="EE28" s="140"/>
      <c r="EF28" s="140"/>
      <c r="EG28" s="140"/>
      <c r="EH28" s="140"/>
      <c r="EI28" s="140"/>
      <c r="EJ28" s="140"/>
      <c r="EK28" s="140"/>
      <c r="EL28" s="140"/>
      <c r="EM28" s="140"/>
      <c r="EN28" s="140"/>
      <c r="EO28" s="140"/>
      <c r="EP28" s="140"/>
      <c r="EQ28" s="140"/>
      <c r="ER28" s="140"/>
      <c r="ES28" s="140"/>
      <c r="ET28" s="140"/>
      <c r="EU28" s="140"/>
      <c r="EV28" s="140"/>
      <c r="EW28" s="140"/>
      <c r="EX28" s="140"/>
      <c r="EY28" s="140"/>
      <c r="EZ28" s="140"/>
      <c r="FA28" s="140"/>
      <c r="FB28" s="140"/>
      <c r="FC28" s="140"/>
      <c r="FD28" s="140"/>
      <c r="FE28" s="140"/>
      <c r="FF28" s="140"/>
      <c r="FG28" s="140"/>
      <c r="FH28" s="140"/>
      <c r="FI28" s="140"/>
      <c r="FJ28" s="140"/>
      <c r="FK28" s="140"/>
      <c r="FL28" s="140"/>
      <c r="FM28" s="140"/>
      <c r="FN28" s="140"/>
    </row>
    <row r="29" spans="1:170" s="66" customFormat="1" ht="12" outlineLevel="1" x14ac:dyDescent="0.2">
      <c r="A29" s="88">
        <v>2</v>
      </c>
      <c r="B29" s="78" t="str">
        <f t="shared" ref="B29:B32" ca="1" si="25">IF(A29="","",IF(A29&gt;OFFSET(A29,-1,0,1,1),IF(OFFSET(B29,-1,0,1,1)="","1",OFFSET(B29,-1,0,1,1))&amp;REPT(".1",A29-MAX(OFFSET(A29,-1,0,1,1),1)),IF(ISERROR(FIND(".",OFFSET(B29,-1,0,1,1))),REPT("1.",A29-1)&amp;IFERROR(VALUE(OFFSET(B29,-1,0,1,1))+1,"1"),IF(A29=1,"",IFERROR(LEFT(OFFSET(B29,-1,0,1,1),FIND("^",SUBSTITUTE(OFFSET(B29,-1,0,1,1),".","^",A29-1))),""))&amp;VALUE(TRIM(MID(SUBSTITUTE(OFFSET(B29,-1,0,1,1),".",REPT(" ",LEN(OFFSET(B29,-1,0,1,1)))),(A29-1)*LEN(OFFSET(B29,-1,0,1,1))+1,LEN(OFFSET(B29,-1,0,1,1)))))+1)))</f>
        <v>4.1</v>
      </c>
      <c r="C29" s="136" t="s">
        <v>281</v>
      </c>
      <c r="D29" s="89"/>
      <c r="E29" s="90"/>
      <c r="F29" s="82"/>
      <c r="G29" s="131">
        <v>46050</v>
      </c>
      <c r="H29" s="146">
        <v>46092</v>
      </c>
      <c r="I29" s="85">
        <v>2</v>
      </c>
      <c r="J29" s="85"/>
      <c r="K29" s="86"/>
      <c r="L29" s="87">
        <v>1</v>
      </c>
      <c r="M29" s="81">
        <f t="shared" si="20"/>
        <v>46050</v>
      </c>
      <c r="N29" s="81">
        <f t="shared" ref="N29:N32" si="26">IF(H29&lt;&gt;"",H29,IF(M29=" - "," - ",IF(I29&lt;&gt;"",WORKDAY.INTL(M29,I29-1,weekend,holidays),M29+MAX(J29,1)-1)))</f>
        <v>46092</v>
      </c>
      <c r="O29" s="84">
        <f t="shared" ref="O29:O32" si="27">IF(I29&lt;&gt;"",I29,IF(OR(NOT(ISNUMBER(M29)),NOT(ISNUMBER(N29)))," - ",NETWORKDAYS.INTL(M29,N29,weekend,holidays)))</f>
        <v>2</v>
      </c>
      <c r="P29" s="84">
        <f t="shared" ref="P29:P32" si="28">IF(J29&lt;&gt;"",J29,IF(OR(NOT(ISNUMBER(M29)),NOT(ISNUMBER(N29)))," - ",N29-M29+1))</f>
        <v>43</v>
      </c>
      <c r="Q29" s="64"/>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138"/>
      <c r="BC29" s="138"/>
      <c r="BD29" s="138"/>
      <c r="BE29" s="138"/>
      <c r="BF29" s="138"/>
      <c r="BG29" s="65"/>
      <c r="BH29" s="65"/>
      <c r="BI29" s="65"/>
      <c r="BJ29" s="65"/>
      <c r="BK29" s="65"/>
      <c r="BL29" s="65"/>
      <c r="BM29" s="65"/>
      <c r="BN29" s="65"/>
      <c r="BO29" s="65"/>
      <c r="BP29" s="65"/>
      <c r="BQ29" s="65"/>
      <c r="BR29" s="65"/>
      <c r="BS29" s="65"/>
      <c r="BT29" s="65"/>
      <c r="BU29" s="65"/>
      <c r="BV29" s="140"/>
      <c r="BW29" s="140"/>
      <c r="BX29" s="140"/>
      <c r="BY29" s="140"/>
      <c r="BZ29" s="140"/>
      <c r="CA29" s="140"/>
      <c r="CB29" s="140"/>
      <c r="CC29" s="140"/>
      <c r="CD29" s="140"/>
      <c r="CE29" s="140"/>
      <c r="CF29" s="140"/>
      <c r="CG29" s="140"/>
      <c r="CH29" s="140"/>
      <c r="CI29" s="140"/>
      <c r="CJ29" s="140"/>
      <c r="CK29" s="140"/>
      <c r="CL29" s="140"/>
      <c r="CM29" s="140"/>
      <c r="CN29" s="140"/>
      <c r="CO29" s="140"/>
      <c r="CP29" s="140"/>
      <c r="CQ29" s="140"/>
      <c r="CR29" s="140"/>
      <c r="CS29" s="140"/>
      <c r="CT29" s="140"/>
      <c r="CU29" s="140"/>
      <c r="CV29" s="140"/>
      <c r="CW29" s="140"/>
      <c r="CX29" s="140"/>
      <c r="CY29" s="140"/>
      <c r="CZ29" s="140"/>
      <c r="DA29" s="140"/>
      <c r="DB29" s="140"/>
      <c r="DC29" s="140"/>
      <c r="DD29" s="140"/>
      <c r="DE29" s="140"/>
      <c r="DF29" s="140"/>
      <c r="DG29" s="140"/>
      <c r="DH29" s="140"/>
      <c r="DI29" s="140"/>
      <c r="DJ29" s="140"/>
      <c r="DK29" s="140"/>
      <c r="DL29" s="140"/>
      <c r="DM29" s="140"/>
      <c r="DN29" s="140"/>
      <c r="DO29" s="140"/>
      <c r="DP29" s="140"/>
      <c r="DQ29" s="140"/>
      <c r="DR29" s="140"/>
      <c r="DS29" s="140"/>
      <c r="DT29" s="140"/>
      <c r="DU29" s="140"/>
      <c r="DV29" s="140"/>
      <c r="DW29" s="140"/>
      <c r="DX29" s="140"/>
      <c r="DY29" s="140"/>
      <c r="DZ29" s="140"/>
      <c r="EA29" s="140"/>
      <c r="EB29" s="140"/>
      <c r="EC29" s="140"/>
      <c r="ED29" s="140"/>
      <c r="EE29" s="140"/>
      <c r="EF29" s="140"/>
      <c r="EG29" s="140"/>
      <c r="EH29" s="140"/>
      <c r="EI29" s="140"/>
      <c r="EJ29" s="140"/>
      <c r="EK29" s="140"/>
      <c r="EL29" s="140"/>
      <c r="EM29" s="140"/>
      <c r="EN29" s="140"/>
      <c r="EO29" s="140"/>
      <c r="EP29" s="140"/>
      <c r="EQ29" s="140"/>
      <c r="ER29" s="140"/>
      <c r="ES29" s="140"/>
      <c r="ET29" s="140"/>
      <c r="EU29" s="140"/>
      <c r="EV29" s="140"/>
      <c r="EW29" s="140"/>
      <c r="EX29" s="140"/>
      <c r="EY29" s="140"/>
      <c r="EZ29" s="140"/>
      <c r="FA29" s="140"/>
      <c r="FB29" s="140"/>
      <c r="FC29" s="140"/>
      <c r="FD29" s="140"/>
      <c r="FE29" s="140"/>
      <c r="FF29" s="140"/>
      <c r="FG29" s="140"/>
      <c r="FH29" s="140"/>
      <c r="FI29" s="140"/>
      <c r="FJ29" s="140"/>
      <c r="FK29" s="140"/>
      <c r="FL29" s="140"/>
      <c r="FM29" s="140"/>
      <c r="FN29" s="140"/>
    </row>
    <row r="30" spans="1:170" s="115" customFormat="1" ht="12.95" customHeight="1" x14ac:dyDescent="0.2">
      <c r="A30" s="88">
        <v>2</v>
      </c>
      <c r="B30" s="78" t="str">
        <f t="shared" ca="1" si="25"/>
        <v>4.2</v>
      </c>
      <c r="C30" s="136" t="s">
        <v>278</v>
      </c>
      <c r="D30" s="89"/>
      <c r="E30" s="90"/>
      <c r="F30" s="82"/>
      <c r="G30" s="131">
        <v>46050</v>
      </c>
      <c r="H30" s="146">
        <v>46092</v>
      </c>
      <c r="I30" s="85">
        <v>2</v>
      </c>
      <c r="J30" s="85"/>
      <c r="K30" s="86"/>
      <c r="L30" s="87">
        <v>1</v>
      </c>
      <c r="M30" s="81">
        <f t="shared" si="20"/>
        <v>46050</v>
      </c>
      <c r="N30" s="81">
        <f t="shared" si="26"/>
        <v>46092</v>
      </c>
      <c r="O30" s="84">
        <f t="shared" si="27"/>
        <v>2</v>
      </c>
      <c r="P30" s="84">
        <f t="shared" si="28"/>
        <v>43</v>
      </c>
      <c r="Q30" s="64"/>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138"/>
      <c r="BC30" s="138"/>
      <c r="BD30" s="138"/>
      <c r="BE30" s="138"/>
      <c r="BF30" s="138"/>
      <c r="BG30" s="65"/>
      <c r="BH30" s="65"/>
      <c r="BI30" s="65"/>
      <c r="BJ30" s="65"/>
      <c r="BK30" s="65"/>
      <c r="BL30" s="65"/>
      <c r="BM30" s="65"/>
      <c r="BN30" s="65"/>
      <c r="BO30" s="65"/>
      <c r="BP30" s="65"/>
      <c r="BQ30" s="65"/>
      <c r="BR30" s="65"/>
      <c r="BS30" s="65"/>
      <c r="BT30" s="65"/>
      <c r="BU30" s="65"/>
      <c r="BV30" s="140"/>
      <c r="BW30" s="140"/>
      <c r="BX30" s="140"/>
      <c r="BY30" s="140"/>
      <c r="BZ30" s="140"/>
      <c r="CA30" s="140"/>
      <c r="CB30" s="140"/>
      <c r="CC30" s="140"/>
      <c r="CD30" s="140"/>
      <c r="CE30" s="140"/>
      <c r="CF30" s="140"/>
      <c r="CG30" s="140"/>
      <c r="CH30" s="140"/>
      <c r="CI30" s="140"/>
      <c r="CJ30" s="140"/>
      <c r="CK30" s="140"/>
      <c r="CL30" s="140"/>
      <c r="CM30" s="140"/>
      <c r="CN30" s="140"/>
      <c r="CO30" s="140"/>
      <c r="CP30" s="140"/>
      <c r="CQ30" s="140"/>
      <c r="CR30" s="140"/>
      <c r="CS30" s="140"/>
      <c r="CT30" s="140"/>
      <c r="CU30" s="140"/>
      <c r="CV30" s="140"/>
      <c r="CW30" s="140"/>
      <c r="CX30" s="140"/>
      <c r="CY30" s="140"/>
      <c r="CZ30" s="140"/>
      <c r="DA30" s="140"/>
      <c r="DB30" s="140"/>
      <c r="DC30" s="140"/>
      <c r="DD30" s="140"/>
      <c r="DE30" s="140"/>
      <c r="DF30" s="140"/>
      <c r="DG30" s="140"/>
      <c r="DH30" s="140"/>
      <c r="DI30" s="140"/>
      <c r="DJ30" s="140"/>
      <c r="DK30" s="140"/>
      <c r="DL30" s="140"/>
      <c r="DM30" s="140"/>
      <c r="DN30" s="140"/>
      <c r="DO30" s="140"/>
      <c r="DP30" s="140"/>
      <c r="DQ30" s="140"/>
      <c r="DR30" s="140"/>
      <c r="DS30" s="140"/>
      <c r="DT30" s="140"/>
      <c r="DU30" s="140"/>
      <c r="DV30" s="140"/>
      <c r="DW30" s="140"/>
      <c r="DX30" s="140"/>
      <c r="DY30" s="140"/>
      <c r="DZ30" s="140"/>
      <c r="EA30" s="140"/>
      <c r="EB30" s="140"/>
      <c r="EC30" s="140"/>
      <c r="ED30" s="140"/>
      <c r="EE30" s="140"/>
      <c r="EF30" s="140"/>
      <c r="EG30" s="140"/>
      <c r="EH30" s="140"/>
      <c r="EI30" s="140"/>
      <c r="EJ30" s="140"/>
      <c r="EK30" s="140"/>
      <c r="EL30" s="140"/>
      <c r="EM30" s="140"/>
      <c r="EN30" s="140"/>
      <c r="EO30" s="140"/>
      <c r="EP30" s="140"/>
      <c r="EQ30" s="140"/>
      <c r="ER30" s="140"/>
      <c r="ES30" s="140"/>
      <c r="ET30" s="140"/>
      <c r="EU30" s="140"/>
      <c r="EV30" s="140"/>
      <c r="EW30" s="140"/>
      <c r="EX30" s="140"/>
      <c r="EY30" s="140"/>
      <c r="EZ30" s="140"/>
      <c r="FA30" s="140"/>
      <c r="FB30" s="140"/>
      <c r="FC30" s="140"/>
      <c r="FD30" s="140"/>
      <c r="FE30" s="140"/>
      <c r="FF30" s="140"/>
      <c r="FG30" s="140"/>
      <c r="FH30" s="140"/>
      <c r="FI30" s="140"/>
      <c r="FJ30" s="140"/>
      <c r="FK30" s="140"/>
      <c r="FL30" s="140"/>
      <c r="FM30" s="140"/>
      <c r="FN30" s="140"/>
    </row>
    <row r="31" spans="1:170" s="66" customFormat="1" ht="12" outlineLevel="1" x14ac:dyDescent="0.2">
      <c r="A31" s="88">
        <v>2</v>
      </c>
      <c r="B31" s="78" t="str">
        <f t="shared" ca="1" si="25"/>
        <v>4.3</v>
      </c>
      <c r="C31" s="136" t="s">
        <v>279</v>
      </c>
      <c r="D31" s="89"/>
      <c r="E31" s="90"/>
      <c r="F31" s="82"/>
      <c r="G31" s="131">
        <v>46050</v>
      </c>
      <c r="H31" s="146">
        <v>46092</v>
      </c>
      <c r="I31" s="85">
        <v>2</v>
      </c>
      <c r="J31" s="85"/>
      <c r="K31" s="86"/>
      <c r="L31" s="87">
        <v>1</v>
      </c>
      <c r="M31" s="81">
        <f t="shared" si="20"/>
        <v>46050</v>
      </c>
      <c r="N31" s="81">
        <f t="shared" si="26"/>
        <v>46092</v>
      </c>
      <c r="O31" s="84">
        <f t="shared" si="27"/>
        <v>2</v>
      </c>
      <c r="P31" s="84">
        <f t="shared" si="28"/>
        <v>43</v>
      </c>
      <c r="Q31" s="64"/>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138"/>
      <c r="BC31" s="138"/>
      <c r="BD31" s="138"/>
      <c r="BE31" s="138"/>
      <c r="BF31" s="138"/>
      <c r="BG31" s="65"/>
      <c r="BH31" s="65"/>
      <c r="BI31" s="65"/>
      <c r="BJ31" s="65"/>
      <c r="BK31" s="65"/>
      <c r="BL31" s="65"/>
      <c r="BM31" s="65"/>
      <c r="BN31" s="65"/>
      <c r="BO31" s="65"/>
      <c r="BP31" s="65"/>
      <c r="BQ31" s="65"/>
      <c r="BR31" s="65"/>
      <c r="BS31" s="65"/>
      <c r="BT31" s="65"/>
      <c r="BU31" s="65"/>
      <c r="BV31" s="140"/>
      <c r="BW31" s="140"/>
      <c r="BX31" s="140"/>
      <c r="BY31" s="140"/>
      <c r="BZ31" s="140"/>
      <c r="CA31" s="140"/>
      <c r="CB31" s="140"/>
      <c r="CC31" s="140"/>
      <c r="CD31" s="140"/>
      <c r="CE31" s="140"/>
      <c r="CF31" s="140"/>
      <c r="CG31" s="140"/>
      <c r="CH31" s="140"/>
      <c r="CI31" s="140"/>
      <c r="CJ31" s="140"/>
      <c r="CK31" s="140"/>
      <c r="CL31" s="140"/>
      <c r="CM31" s="140"/>
      <c r="CN31" s="140"/>
      <c r="CO31" s="140"/>
      <c r="CP31" s="140"/>
      <c r="CQ31" s="140"/>
      <c r="CR31" s="140"/>
      <c r="CS31" s="140"/>
      <c r="CT31" s="140"/>
      <c r="CU31" s="140"/>
      <c r="CV31" s="140"/>
      <c r="CW31" s="140"/>
      <c r="CX31" s="140"/>
      <c r="CY31" s="140"/>
      <c r="CZ31" s="140"/>
      <c r="DA31" s="140"/>
      <c r="DB31" s="140"/>
      <c r="DC31" s="140"/>
      <c r="DD31" s="140"/>
      <c r="DE31" s="140"/>
      <c r="DF31" s="140"/>
      <c r="DG31" s="140"/>
      <c r="DH31" s="140"/>
      <c r="DI31" s="140"/>
      <c r="DJ31" s="140"/>
      <c r="DK31" s="140"/>
      <c r="DL31" s="140"/>
      <c r="DM31" s="140"/>
      <c r="DN31" s="140"/>
      <c r="DO31" s="140"/>
      <c r="DP31" s="140"/>
      <c r="DQ31" s="140"/>
      <c r="DR31" s="140"/>
      <c r="DS31" s="140"/>
      <c r="DT31" s="140"/>
      <c r="DU31" s="140"/>
      <c r="DV31" s="140"/>
      <c r="DW31" s="140"/>
      <c r="DX31" s="140"/>
      <c r="DY31" s="140"/>
      <c r="DZ31" s="140"/>
      <c r="EA31" s="140"/>
      <c r="EB31" s="140"/>
      <c r="EC31" s="140"/>
      <c r="ED31" s="140"/>
      <c r="EE31" s="140"/>
      <c r="EF31" s="140"/>
      <c r="EG31" s="140"/>
      <c r="EH31" s="140"/>
      <c r="EI31" s="140"/>
      <c r="EJ31" s="140"/>
      <c r="EK31" s="140"/>
      <c r="EL31" s="140"/>
      <c r="EM31" s="140"/>
      <c r="EN31" s="140"/>
      <c r="EO31" s="140"/>
      <c r="EP31" s="140"/>
      <c r="EQ31" s="140"/>
      <c r="ER31" s="140"/>
      <c r="ES31" s="140"/>
      <c r="ET31" s="140"/>
      <c r="EU31" s="140"/>
      <c r="EV31" s="140"/>
      <c r="EW31" s="140"/>
      <c r="EX31" s="140"/>
      <c r="EY31" s="140"/>
      <c r="EZ31" s="140"/>
      <c r="FA31" s="140"/>
      <c r="FB31" s="140"/>
      <c r="FC31" s="140"/>
      <c r="FD31" s="140"/>
      <c r="FE31" s="140"/>
      <c r="FF31" s="140"/>
      <c r="FG31" s="140"/>
      <c r="FH31" s="140"/>
      <c r="FI31" s="140"/>
      <c r="FJ31" s="140"/>
      <c r="FK31" s="140"/>
      <c r="FL31" s="140"/>
      <c r="FM31" s="140"/>
      <c r="FN31" s="140"/>
    </row>
    <row r="32" spans="1:170" s="66" customFormat="1" ht="12" outlineLevel="1" x14ac:dyDescent="0.2">
      <c r="A32" s="88">
        <v>2</v>
      </c>
      <c r="B32" s="78" t="str">
        <f t="shared" ca="1" si="25"/>
        <v>4.4</v>
      </c>
      <c r="C32" s="136" t="s">
        <v>280</v>
      </c>
      <c r="D32" s="89"/>
      <c r="E32" s="90"/>
      <c r="F32" s="82"/>
      <c r="G32" s="131">
        <v>46092</v>
      </c>
      <c r="H32" s="146">
        <v>46113</v>
      </c>
      <c r="I32" s="85">
        <v>2</v>
      </c>
      <c r="J32" s="85"/>
      <c r="K32" s="86"/>
      <c r="L32" s="87">
        <v>1</v>
      </c>
      <c r="M32" s="81">
        <f t="shared" si="20"/>
        <v>46092</v>
      </c>
      <c r="N32" s="81">
        <f t="shared" si="26"/>
        <v>46113</v>
      </c>
      <c r="O32" s="84">
        <f t="shared" si="27"/>
        <v>2</v>
      </c>
      <c r="P32" s="84">
        <f t="shared" si="28"/>
        <v>22</v>
      </c>
      <c r="Q32" s="64"/>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144"/>
      <c r="AQ32" s="65"/>
      <c r="AR32" s="65"/>
      <c r="AS32" s="65"/>
      <c r="AT32" s="65"/>
      <c r="AU32" s="65"/>
      <c r="AV32" s="65"/>
      <c r="AW32" s="65"/>
      <c r="AX32" s="65"/>
      <c r="AY32" s="65"/>
      <c r="AZ32" s="65"/>
      <c r="BA32" s="65"/>
      <c r="BB32" s="138"/>
      <c r="BC32" s="138"/>
      <c r="BD32" s="138"/>
      <c r="BE32" s="138"/>
      <c r="BF32" s="138"/>
      <c r="BG32" s="65"/>
      <c r="BH32" s="65"/>
      <c r="BI32" s="65"/>
      <c r="BJ32" s="65"/>
      <c r="BK32" s="65"/>
      <c r="BL32" s="65"/>
      <c r="BM32" s="65"/>
      <c r="BN32" s="65"/>
      <c r="BO32" s="65"/>
      <c r="BP32" s="65"/>
      <c r="BQ32" s="65"/>
      <c r="BR32" s="65"/>
      <c r="BS32" s="65"/>
      <c r="BT32" s="65"/>
      <c r="BU32" s="65"/>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W32" s="140"/>
      <c r="CX32" s="140"/>
      <c r="CY32" s="140"/>
      <c r="CZ32" s="140"/>
      <c r="DA32" s="140"/>
      <c r="DB32" s="140"/>
      <c r="DC32" s="140"/>
      <c r="DD32" s="140"/>
      <c r="DE32" s="140"/>
      <c r="DF32" s="140"/>
      <c r="DG32" s="140"/>
      <c r="DH32" s="140"/>
      <c r="DI32" s="140"/>
      <c r="DJ32" s="140"/>
      <c r="DK32" s="140"/>
      <c r="DL32" s="140"/>
      <c r="DM32" s="140"/>
      <c r="DN32" s="140"/>
      <c r="DO32" s="140"/>
      <c r="DP32" s="140"/>
      <c r="DQ32" s="140"/>
      <c r="DR32" s="140"/>
      <c r="DS32" s="140"/>
      <c r="DT32" s="140"/>
      <c r="DU32" s="140"/>
      <c r="DV32" s="140"/>
      <c r="DW32" s="140"/>
      <c r="DX32" s="140"/>
      <c r="DY32" s="140"/>
      <c r="DZ32" s="140"/>
      <c r="EA32" s="140"/>
      <c r="EB32" s="140"/>
      <c r="EC32" s="140"/>
      <c r="ED32" s="140"/>
      <c r="EE32" s="140"/>
      <c r="EF32" s="140"/>
      <c r="EG32" s="140"/>
      <c r="EH32" s="140"/>
      <c r="EI32" s="140"/>
      <c r="EJ32" s="140"/>
      <c r="EK32" s="140"/>
      <c r="EL32" s="140"/>
      <c r="EM32" s="140"/>
      <c r="EN32" s="140"/>
      <c r="EO32" s="140"/>
      <c r="EP32" s="140"/>
      <c r="EQ32" s="140"/>
      <c r="ER32" s="140"/>
      <c r="ES32" s="140"/>
      <c r="ET32" s="140"/>
      <c r="EU32" s="140"/>
      <c r="EV32" s="140"/>
      <c r="EW32" s="140"/>
      <c r="EX32" s="140"/>
      <c r="EY32" s="140"/>
      <c r="EZ32" s="140"/>
      <c r="FA32" s="140"/>
      <c r="FB32" s="140"/>
      <c r="FC32" s="140"/>
      <c r="FD32" s="140"/>
      <c r="FE32" s="140"/>
      <c r="FF32" s="140"/>
      <c r="FG32" s="140"/>
      <c r="FH32" s="140"/>
      <c r="FI32" s="140"/>
      <c r="FJ32" s="140"/>
      <c r="FK32" s="140"/>
      <c r="FL32" s="140"/>
      <c r="FM32" s="140"/>
      <c r="FN32" s="140"/>
    </row>
    <row r="33" spans="1:165" s="66" customFormat="1" ht="12" outlineLevel="1" x14ac:dyDescent="0.2">
      <c r="A33" s="117">
        <v>1</v>
      </c>
      <c r="B33" s="130" t="str">
        <f ca="1">IF(A33="","",IF(A33&gt;OFFSET(A33,-1,0,1,1),IF(OFFSET(B33,-1,0,1,1)="","1",OFFSET(B33,-1,0,1,1))&amp;REPT(".1",A33-MAX(OFFSET(A33,-1,0,1,1),1)),IF(ISERROR(FIND(".",OFFSET(B33,-1,0,1,1))),REPT("1.",A33-1)&amp;IFERROR(VALUE(OFFSET(B33,-1,0,1,1))+1,"1"),IF(A33=1,"",IFERROR(LEFT(OFFSET(B33,-1,0,1,1),FIND("^",SUBSTITUTE(OFFSET(B33,-1,0,1,1),".","^",A33-1))),""))&amp;VALUE(TRIM(MID(SUBSTITUTE(OFFSET(B33,-1,0,1,1),".",REPT(" ",LEN(OFFSET(B33,-1,0,1,1)))),(A33-1)*LEN(OFFSET(B33,-1,0,1,1))+1,LEN(OFFSET(B33,-1,0,1,1)))))+1)))</f>
        <v>5</v>
      </c>
      <c r="C33" s="118" t="s">
        <v>266</v>
      </c>
      <c r="D33" s="119"/>
      <c r="E33" s="120"/>
      <c r="F33" s="121"/>
      <c r="G33" s="107">
        <v>45952</v>
      </c>
      <c r="H33" s="122">
        <v>46050</v>
      </c>
      <c r="I33" s="123"/>
      <c r="J33" s="124"/>
      <c r="K33" s="125"/>
      <c r="L33" s="124" t="s">
        <v>19</v>
      </c>
      <c r="M33" s="111">
        <f t="shared" si="20"/>
        <v>45952</v>
      </c>
      <c r="N33" s="126">
        <f>IF(H33&lt;&gt;"",H33,IF(M33=" - "," - ",IF(I33&lt;&gt;"",WORKDAY.INTL(M33,I33-1,weekend,holidays),M33+MAX(J33,1)-1)))</f>
        <v>46050</v>
      </c>
      <c r="O33" s="127">
        <f>IF(I33&lt;&gt;"",I33,IF(OR(NOT(ISNUMBER(M33)),NOT(ISNUMBER(N33)))," - F14",NETWORKDAYS.INTL(M33,N33,weekend,holidays)))</f>
        <v>67</v>
      </c>
      <c r="P33" s="127">
        <f>IF(J33&lt;&gt;"",J33,IF(OR(NOT(ISNUMBER(M33)),NOT(ISNUMBER(N33)))," - ",N33-M33+1))</f>
        <v>99</v>
      </c>
      <c r="Q33" s="128"/>
      <c r="R33" s="129"/>
      <c r="S33" s="129"/>
      <c r="T33" s="129"/>
      <c r="U33" s="129"/>
      <c r="V33" s="129"/>
      <c r="W33" s="129"/>
      <c r="X33" s="129"/>
      <c r="Y33" s="129"/>
      <c r="Z33" s="129"/>
      <c r="AA33" s="129"/>
      <c r="AB33" s="129"/>
      <c r="AC33" s="129"/>
      <c r="AD33" s="129"/>
      <c r="AE33" s="129"/>
      <c r="AF33" s="129"/>
      <c r="AG33" s="145"/>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29"/>
      <c r="BE33" s="129"/>
      <c r="BF33" s="129"/>
      <c r="BG33" s="129"/>
      <c r="BH33" s="129"/>
      <c r="BI33" s="129"/>
      <c r="BJ33" s="129"/>
      <c r="BK33" s="129"/>
      <c r="BL33" s="129"/>
      <c r="BM33" s="129"/>
      <c r="BN33" s="129"/>
      <c r="BO33" s="129"/>
      <c r="BP33" s="129"/>
      <c r="BQ33" s="129"/>
      <c r="BR33" s="129"/>
      <c r="BS33" s="129"/>
      <c r="BT33" s="129"/>
      <c r="BU33" s="129"/>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row>
    <row r="34" spans="1:165" s="66" customFormat="1" ht="12" outlineLevel="1" x14ac:dyDescent="0.2">
      <c r="A34" s="88">
        <v>2</v>
      </c>
      <c r="B34" s="78" t="str">
        <f t="shared" ref="B34:B36" ca="1" si="29">IF(A34="","",IF(A34&gt;OFFSET(A34,-1,0,1,1),IF(OFFSET(B34,-1,0,1,1)="","1",OFFSET(B34,-1,0,1,1))&amp;REPT(".1",A34-MAX(OFFSET(A34,-1,0,1,1),1)),IF(ISERROR(FIND(".",OFFSET(B34,-1,0,1,1))),REPT("1.",A34-1)&amp;IFERROR(VALUE(OFFSET(B34,-1,0,1,1))+1,"1"),IF(A34=1,"",IFERROR(LEFT(OFFSET(B34,-1,0,1,1),FIND("^",SUBSTITUTE(OFFSET(B34,-1,0,1,1),".","^",A34-1))),""))&amp;VALUE(TRIM(MID(SUBSTITUTE(OFFSET(B34,-1,0,1,1),".",REPT(" ",LEN(OFFSET(B34,-1,0,1,1)))),(A34-1)*LEN(OFFSET(B34,-1,0,1,1))+1,LEN(OFFSET(B34,-1,0,1,1)))))+1)))</f>
        <v>5.1</v>
      </c>
      <c r="C34" s="136" t="s">
        <v>269</v>
      </c>
      <c r="D34" s="89"/>
      <c r="E34" s="90"/>
      <c r="F34" s="82"/>
      <c r="G34" s="131">
        <v>45952</v>
      </c>
      <c r="H34" s="146">
        <v>46002</v>
      </c>
      <c r="I34" s="85">
        <v>3</v>
      </c>
      <c r="J34" s="85"/>
      <c r="K34" s="86"/>
      <c r="L34" s="87">
        <v>1</v>
      </c>
      <c r="M34" s="81">
        <f t="shared" si="20"/>
        <v>45952</v>
      </c>
      <c r="N34" s="81">
        <f t="shared" ref="N34:N36" si="30">IF(H34&lt;&gt;"",H34,IF(M34=" - "," - ",IF(I34&lt;&gt;"",WORKDAY.INTL(M34,I34-1,weekend,holidays),M34+MAX(J34,1)-1)))</f>
        <v>46002</v>
      </c>
      <c r="O34" s="84">
        <f t="shared" ref="O34:O36" si="31">IF(I34&lt;&gt;"",I34,IF(OR(NOT(ISNUMBER(M34)),NOT(ISNUMBER(N34)))," - ",NETWORKDAYS.INTL(M34,N34,weekend,holidays)))</f>
        <v>3</v>
      </c>
      <c r="P34" s="84">
        <f t="shared" ref="P34:P36" si="32">IF(J34&lt;&gt;"",J34,IF(OR(NOT(ISNUMBER(M34)),NOT(ISNUMBER(N34)))," - ",N34-M34+1))</f>
        <v>51</v>
      </c>
      <c r="Q34" s="64"/>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138"/>
      <c r="AW34" s="138"/>
      <c r="AX34" s="138"/>
      <c r="AY34" s="138"/>
      <c r="AZ34" s="138"/>
      <c r="BA34" s="138"/>
      <c r="BB34" s="65"/>
      <c r="BC34" s="65"/>
      <c r="BD34" s="65"/>
      <c r="BE34" s="65"/>
      <c r="BF34" s="65"/>
      <c r="BG34" s="65"/>
      <c r="BH34" s="65"/>
      <c r="BI34" s="65"/>
      <c r="BJ34" s="65"/>
      <c r="BK34" s="65"/>
      <c r="BL34" s="65"/>
      <c r="BM34" s="65"/>
      <c r="BN34" s="65"/>
      <c r="BO34" s="65"/>
      <c r="BP34" s="65"/>
      <c r="BQ34" s="65"/>
      <c r="BR34" s="65"/>
      <c r="BS34" s="65"/>
      <c r="BT34" s="65"/>
      <c r="BU34" s="65"/>
      <c r="BV34" s="140"/>
      <c r="BW34" s="140"/>
      <c r="BX34" s="140"/>
      <c r="BY34" s="140"/>
      <c r="BZ34" s="140"/>
      <c r="CA34" s="140"/>
      <c r="CB34" s="140"/>
      <c r="CC34" s="140"/>
      <c r="CD34" s="140"/>
      <c r="CE34" s="140"/>
      <c r="CF34" s="140"/>
      <c r="CG34" s="140"/>
      <c r="CH34" s="140"/>
      <c r="CI34" s="140"/>
      <c r="CJ34" s="140"/>
      <c r="CK34" s="140"/>
      <c r="CL34" s="140"/>
      <c r="CM34" s="140"/>
      <c r="CN34" s="140"/>
      <c r="CO34" s="140"/>
      <c r="CP34" s="140"/>
      <c r="CQ34" s="140"/>
      <c r="CR34" s="140"/>
      <c r="CS34" s="140"/>
    </row>
    <row r="35" spans="1:165" s="115" customFormat="1" ht="12" x14ac:dyDescent="0.2">
      <c r="A35" s="88">
        <v>2</v>
      </c>
      <c r="B35" s="78" t="str">
        <f t="shared" ca="1" si="29"/>
        <v>5.2</v>
      </c>
      <c r="C35" s="135" t="s">
        <v>268</v>
      </c>
      <c r="D35" s="89"/>
      <c r="E35" s="90"/>
      <c r="F35" s="82"/>
      <c r="G35" s="131">
        <v>45952</v>
      </c>
      <c r="H35" s="146">
        <v>46029</v>
      </c>
      <c r="I35" s="85">
        <v>4</v>
      </c>
      <c r="J35" s="85"/>
      <c r="K35" s="86"/>
      <c r="L35" s="87">
        <v>3</v>
      </c>
      <c r="M35" s="81">
        <f t="shared" si="20"/>
        <v>45952</v>
      </c>
      <c r="N35" s="81">
        <f t="shared" si="30"/>
        <v>46029</v>
      </c>
      <c r="O35" s="84">
        <f t="shared" si="31"/>
        <v>4</v>
      </c>
      <c r="P35" s="84">
        <f t="shared" si="32"/>
        <v>78</v>
      </c>
      <c r="Q35" s="64"/>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138"/>
      <c r="AW35" s="138"/>
      <c r="AX35" s="166"/>
      <c r="AY35" s="138"/>
      <c r="AZ35" s="138"/>
      <c r="BA35" s="138"/>
      <c r="BB35" s="65"/>
      <c r="BC35" s="65"/>
      <c r="BD35" s="65"/>
      <c r="BE35" s="65"/>
      <c r="BF35" s="65"/>
      <c r="BG35" s="65"/>
      <c r="BH35" s="65"/>
      <c r="BI35" s="65"/>
      <c r="BJ35" s="65"/>
      <c r="BK35" s="65"/>
      <c r="BL35" s="65"/>
      <c r="BM35" s="65"/>
      <c r="BN35" s="65"/>
      <c r="BO35" s="65"/>
      <c r="BP35" s="65"/>
      <c r="BQ35" s="65"/>
      <c r="BR35" s="65"/>
      <c r="BS35" s="65"/>
      <c r="BT35" s="65"/>
      <c r="BU35" s="65"/>
      <c r="BV35" s="140"/>
      <c r="BW35" s="140"/>
      <c r="BX35" s="140"/>
      <c r="BY35" s="140"/>
      <c r="BZ35" s="140"/>
      <c r="CA35" s="140"/>
      <c r="CB35" s="140"/>
      <c r="CC35" s="140"/>
      <c r="CD35" s="140"/>
      <c r="CE35" s="140"/>
      <c r="CF35" s="140"/>
      <c r="CG35" s="140"/>
      <c r="CH35" s="140"/>
      <c r="CI35" s="140"/>
      <c r="CJ35" s="140"/>
      <c r="CK35" s="140"/>
      <c r="CL35" s="140"/>
      <c r="CM35" s="140"/>
      <c r="CN35" s="140"/>
      <c r="CO35" s="140"/>
      <c r="CP35" s="140"/>
      <c r="CQ35" s="140"/>
      <c r="CR35" s="140"/>
      <c r="CS35" s="140"/>
      <c r="CT35" s="140"/>
      <c r="CU35" s="140"/>
      <c r="CV35" s="140"/>
      <c r="CW35" s="140"/>
      <c r="CX35" s="140"/>
      <c r="CY35" s="140"/>
      <c r="CZ35" s="140"/>
      <c r="DA35" s="140"/>
      <c r="DB35" s="140"/>
      <c r="DC35" s="140"/>
      <c r="DD35" s="140"/>
      <c r="DE35" s="140"/>
      <c r="DF35" s="140"/>
      <c r="DG35" s="140"/>
      <c r="DH35" s="140"/>
      <c r="DI35" s="140"/>
      <c r="DJ35" s="140"/>
      <c r="DK35" s="140"/>
      <c r="DL35" s="140"/>
      <c r="DM35" s="140"/>
      <c r="DN35" s="140"/>
      <c r="DO35" s="140"/>
      <c r="DP35" s="140"/>
      <c r="DQ35" s="140"/>
      <c r="DR35" s="140"/>
      <c r="DS35" s="140"/>
      <c r="DT35" s="140"/>
      <c r="DU35" s="140"/>
      <c r="DV35" s="140"/>
      <c r="DW35" s="140"/>
      <c r="DX35" s="140"/>
      <c r="DY35" s="140"/>
      <c r="DZ35" s="140"/>
      <c r="EA35" s="140"/>
      <c r="EB35" s="140"/>
      <c r="EC35" s="140"/>
      <c r="ED35" s="140"/>
      <c r="EE35" s="140"/>
      <c r="EF35" s="140"/>
      <c r="EG35" s="140"/>
      <c r="EH35" s="140"/>
      <c r="EI35" s="140"/>
      <c r="EJ35" s="140"/>
      <c r="EK35" s="140"/>
      <c r="EL35" s="140"/>
      <c r="EM35" s="140"/>
      <c r="EN35" s="140"/>
      <c r="EO35" s="140"/>
      <c r="EP35" s="140"/>
      <c r="EQ35" s="140"/>
      <c r="ER35" s="140"/>
      <c r="ES35" s="140"/>
      <c r="ET35" s="140"/>
      <c r="EU35" s="140"/>
      <c r="EV35" s="140"/>
      <c r="EW35" s="140"/>
      <c r="EX35" s="140"/>
      <c r="EY35" s="140"/>
      <c r="EZ35" s="140"/>
      <c r="FA35" s="140"/>
      <c r="FB35" s="140"/>
      <c r="FC35" s="140"/>
      <c r="FD35" s="140"/>
      <c r="FE35" s="140"/>
      <c r="FF35" s="140"/>
      <c r="FG35" s="140"/>
      <c r="FH35" s="140"/>
      <c r="FI35" s="140"/>
    </row>
    <row r="36" spans="1:165" s="66" customFormat="1" ht="12" outlineLevel="1" x14ac:dyDescent="0.2">
      <c r="A36" s="88">
        <v>2</v>
      </c>
      <c r="B36" s="78" t="str">
        <f t="shared" ca="1" si="29"/>
        <v>5.3</v>
      </c>
      <c r="C36" s="135" t="s">
        <v>267</v>
      </c>
      <c r="D36" s="89"/>
      <c r="E36" s="90"/>
      <c r="F36" s="82"/>
      <c r="G36" s="131">
        <v>45952</v>
      </c>
      <c r="H36" s="146">
        <v>46050</v>
      </c>
      <c r="I36" s="85">
        <v>5</v>
      </c>
      <c r="J36" s="85"/>
      <c r="K36" s="86"/>
      <c r="L36" s="87">
        <v>3</v>
      </c>
      <c r="M36" s="81">
        <f t="shared" si="20"/>
        <v>45952</v>
      </c>
      <c r="N36" s="81">
        <f t="shared" si="30"/>
        <v>46050</v>
      </c>
      <c r="O36" s="84">
        <f t="shared" si="31"/>
        <v>5</v>
      </c>
      <c r="P36" s="84">
        <f t="shared" si="32"/>
        <v>99</v>
      </c>
      <c r="Q36" s="64"/>
      <c r="R36" s="65"/>
      <c r="S36" s="65"/>
      <c r="T36" s="65"/>
      <c r="U36" s="65"/>
      <c r="V36" s="65"/>
      <c r="W36" s="65"/>
      <c r="X36" s="65"/>
      <c r="Y36" s="65"/>
      <c r="Z36" s="65"/>
      <c r="AA36" s="65"/>
      <c r="AB36" s="65"/>
      <c r="AC36" s="65"/>
      <c r="AD36" s="65"/>
      <c r="AE36" s="65"/>
      <c r="AF36" s="65"/>
      <c r="AG36" s="144"/>
      <c r="AH36" s="65"/>
      <c r="AI36" s="65"/>
      <c r="AJ36" s="65"/>
      <c r="AK36" s="65"/>
      <c r="AL36" s="65"/>
      <c r="AM36" s="65"/>
      <c r="AN36" s="65"/>
      <c r="AO36" s="65"/>
      <c r="AP36" s="65"/>
      <c r="AQ36" s="65"/>
      <c r="AR36" s="65"/>
      <c r="AS36" s="65"/>
      <c r="AT36" s="65"/>
      <c r="AU36" s="65"/>
      <c r="AV36" s="138"/>
      <c r="AW36" s="138"/>
      <c r="AX36" s="166"/>
      <c r="AY36" s="138"/>
      <c r="AZ36" s="138"/>
      <c r="BA36" s="138"/>
      <c r="BB36" s="65"/>
      <c r="BC36" s="65"/>
      <c r="BD36" s="65"/>
      <c r="BE36" s="65"/>
      <c r="BF36" s="65"/>
      <c r="BG36" s="65"/>
      <c r="BH36" s="65"/>
      <c r="BI36" s="65"/>
      <c r="BJ36" s="65"/>
      <c r="BK36" s="65"/>
      <c r="BL36" s="65"/>
      <c r="BM36" s="65"/>
      <c r="BN36" s="65"/>
      <c r="BO36" s="65"/>
      <c r="BP36" s="65"/>
      <c r="BQ36" s="65"/>
      <c r="BR36" s="65"/>
      <c r="BS36" s="65"/>
      <c r="BT36" s="65"/>
      <c r="BU36" s="65"/>
      <c r="BV36" s="140"/>
      <c r="BW36" s="140"/>
      <c r="BX36" s="140"/>
      <c r="BY36" s="140"/>
      <c r="BZ36" s="140"/>
      <c r="CA36" s="140"/>
      <c r="CB36" s="140"/>
      <c r="CC36" s="140"/>
      <c r="CD36" s="140"/>
      <c r="CE36" s="140"/>
      <c r="CF36" s="140"/>
      <c r="CG36" s="140"/>
      <c r="CH36" s="140"/>
      <c r="CI36" s="140"/>
      <c r="CJ36" s="140"/>
      <c r="CK36" s="140"/>
      <c r="CL36" s="140"/>
      <c r="CM36" s="140"/>
      <c r="CN36" s="140"/>
      <c r="CO36" s="140"/>
      <c r="CP36" s="140"/>
      <c r="CQ36" s="140"/>
      <c r="CR36" s="140"/>
      <c r="CS36" s="140"/>
      <c r="CT36" s="140"/>
      <c r="CU36" s="140"/>
      <c r="CV36" s="140"/>
      <c r="CW36" s="140"/>
      <c r="CX36" s="140"/>
      <c r="CY36" s="140"/>
      <c r="CZ36" s="140"/>
      <c r="DA36" s="140"/>
      <c r="DB36" s="140"/>
      <c r="DC36" s="140"/>
      <c r="DD36" s="140"/>
      <c r="DE36" s="140"/>
      <c r="DF36" s="140"/>
      <c r="DG36" s="140"/>
      <c r="DH36" s="140"/>
      <c r="DI36" s="140"/>
      <c r="DJ36" s="140"/>
      <c r="DK36" s="140"/>
      <c r="DL36" s="140"/>
      <c r="DM36" s="140"/>
      <c r="DN36" s="140"/>
      <c r="DO36" s="140"/>
      <c r="DP36" s="140"/>
      <c r="DQ36" s="140"/>
      <c r="DR36" s="140"/>
      <c r="DS36" s="140"/>
      <c r="DT36" s="140"/>
      <c r="DU36" s="140"/>
      <c r="DV36" s="140"/>
      <c r="DW36" s="140"/>
      <c r="DX36" s="140"/>
      <c r="DY36" s="140"/>
      <c r="DZ36" s="140"/>
      <c r="EA36" s="140"/>
      <c r="EB36" s="140"/>
      <c r="EC36" s="140"/>
      <c r="ED36" s="140"/>
      <c r="EE36" s="140"/>
      <c r="EF36" s="140"/>
      <c r="EG36" s="140"/>
      <c r="EH36" s="140"/>
      <c r="EI36" s="140"/>
      <c r="EJ36" s="140"/>
      <c r="EK36" s="140"/>
      <c r="EL36" s="140"/>
      <c r="EM36" s="140"/>
      <c r="EN36" s="140"/>
      <c r="EO36" s="140"/>
      <c r="EP36" s="140"/>
      <c r="EQ36" s="140"/>
      <c r="ER36" s="140"/>
      <c r="ES36" s="140"/>
      <c r="ET36" s="140"/>
      <c r="EU36" s="140"/>
      <c r="EV36" s="140"/>
      <c r="EW36" s="140"/>
      <c r="EX36" s="140"/>
      <c r="EY36" s="140"/>
      <c r="EZ36" s="140"/>
      <c r="FA36" s="140"/>
      <c r="FB36" s="140"/>
      <c r="FC36" s="140"/>
      <c r="FD36" s="140"/>
      <c r="FE36" s="140"/>
      <c r="FF36" s="140"/>
      <c r="FG36" s="140"/>
      <c r="FH36" s="140"/>
      <c r="FI36" s="140"/>
    </row>
    <row r="37" spans="1:165" s="66" customFormat="1" ht="12" outlineLevel="1" x14ac:dyDescent="0.2">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40"/>
      <c r="BI37" s="140"/>
      <c r="BJ37" s="140"/>
      <c r="BK37" s="140"/>
      <c r="BL37" s="140"/>
      <c r="BM37" s="140"/>
      <c r="BN37" s="140"/>
      <c r="BO37" s="140"/>
      <c r="BP37" s="140"/>
      <c r="BQ37" s="140"/>
      <c r="BR37" s="140"/>
      <c r="BS37" s="140"/>
      <c r="BT37" s="140"/>
      <c r="BU37" s="140"/>
      <c r="BV37" s="140"/>
      <c r="BW37" s="140"/>
      <c r="BX37" s="140"/>
      <c r="BY37" s="140"/>
      <c r="BZ37" s="140"/>
      <c r="CA37" s="140"/>
      <c r="CB37" s="140"/>
      <c r="CC37" s="140"/>
      <c r="CD37" s="140"/>
      <c r="CE37" s="140"/>
      <c r="CF37" s="140"/>
      <c r="CG37" s="140"/>
      <c r="CH37" s="140"/>
      <c r="CI37" s="140"/>
      <c r="CJ37" s="140"/>
      <c r="CK37" s="140"/>
      <c r="CL37" s="140"/>
      <c r="CM37" s="140"/>
      <c r="CN37" s="140"/>
      <c r="CO37" s="140"/>
      <c r="CP37" s="140"/>
      <c r="CQ37" s="140"/>
      <c r="CR37" s="140"/>
      <c r="CS37" s="140"/>
      <c r="CT37" s="140"/>
      <c r="CU37" s="140"/>
      <c r="CV37" s="140"/>
      <c r="CW37" s="140"/>
      <c r="CX37" s="140"/>
      <c r="CY37" s="140"/>
      <c r="CZ37" s="140"/>
      <c r="DA37" s="140"/>
      <c r="DB37" s="140"/>
      <c r="DC37" s="140"/>
      <c r="DD37" s="140"/>
      <c r="DE37" s="140"/>
      <c r="DF37" s="140"/>
      <c r="DG37" s="140"/>
      <c r="DH37" s="140"/>
      <c r="DI37" s="140"/>
      <c r="DJ37" s="140"/>
      <c r="DK37" s="140"/>
      <c r="DL37" s="140"/>
      <c r="DM37" s="140"/>
      <c r="DN37" s="140"/>
      <c r="DO37" s="140"/>
      <c r="DP37" s="140"/>
      <c r="DQ37" s="140"/>
      <c r="DR37" s="140"/>
      <c r="DS37" s="140"/>
      <c r="DT37" s="140"/>
      <c r="DU37" s="140"/>
      <c r="DV37" s="140"/>
      <c r="DW37" s="140"/>
      <c r="DX37" s="140"/>
      <c r="DY37" s="140"/>
      <c r="DZ37" s="140"/>
      <c r="EA37" s="140"/>
      <c r="EB37" s="140"/>
      <c r="EC37" s="140"/>
      <c r="ED37" s="140"/>
      <c r="EE37" s="140"/>
      <c r="EF37" s="140"/>
      <c r="EG37" s="140"/>
      <c r="EH37" s="140"/>
      <c r="EI37" s="140"/>
      <c r="EJ37" s="140"/>
      <c r="EK37" s="140"/>
      <c r="EL37" s="140"/>
      <c r="EM37" s="140"/>
      <c r="EN37" s="140"/>
      <c r="EO37" s="140"/>
      <c r="EP37" s="140"/>
      <c r="EQ37" s="140"/>
      <c r="ER37" s="140"/>
      <c r="ES37" s="140"/>
      <c r="ET37" s="140"/>
      <c r="EU37" s="140"/>
      <c r="EV37" s="140"/>
      <c r="EW37" s="140"/>
      <c r="EX37" s="140"/>
      <c r="EY37" s="140"/>
      <c r="EZ37" s="140"/>
      <c r="FA37" s="140"/>
      <c r="FB37" s="140"/>
      <c r="FC37" s="140"/>
      <c r="FD37" s="140"/>
      <c r="FE37" s="140"/>
      <c r="FF37" s="140"/>
      <c r="FG37" s="140"/>
      <c r="FH37" s="140"/>
      <c r="FI37" s="140"/>
    </row>
    <row r="38" spans="1:165" s="66" customFormat="1" ht="12" outlineLevel="1" x14ac:dyDescent="0.2">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c r="BK38" s="140"/>
      <c r="BL38" s="140"/>
      <c r="BM38" s="140"/>
      <c r="BN38" s="140"/>
      <c r="BO38" s="140"/>
      <c r="BP38" s="140"/>
      <c r="BQ38" s="140"/>
      <c r="BR38" s="140"/>
      <c r="BS38" s="140"/>
      <c r="BT38" s="140"/>
      <c r="BU38" s="140"/>
      <c r="BV38" s="140"/>
      <c r="BW38" s="140"/>
      <c r="BX38" s="140"/>
      <c r="BY38" s="140"/>
      <c r="BZ38" s="140"/>
      <c r="CA38" s="140"/>
      <c r="CB38" s="140"/>
      <c r="CC38" s="140"/>
      <c r="CD38" s="140"/>
      <c r="CE38" s="140"/>
      <c r="CF38" s="140"/>
      <c r="CG38" s="140"/>
      <c r="CH38" s="140"/>
      <c r="CI38" s="140"/>
      <c r="CJ38" s="140"/>
      <c r="CK38" s="140"/>
      <c r="CL38" s="140"/>
      <c r="CM38" s="140"/>
      <c r="CN38" s="140"/>
    </row>
    <row r="39" spans="1:165" s="66" customFormat="1" ht="12" outlineLevel="1" x14ac:dyDescent="0.2">
      <c r="A39" s="140"/>
      <c r="B39" s="140"/>
      <c r="C39" s="140"/>
      <c r="D39" s="140"/>
      <c r="E39" s="140"/>
      <c r="F39" s="140"/>
    </row>
    <row r="40" spans="1:165" s="66" customFormat="1" ht="12" outlineLevel="1" x14ac:dyDescent="0.2">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140"/>
      <c r="BF40" s="140"/>
      <c r="BG40" s="140"/>
      <c r="BH40" s="140"/>
      <c r="BI40" s="140"/>
      <c r="BJ40" s="140"/>
      <c r="BK40" s="140"/>
      <c r="BL40" s="140"/>
      <c r="BM40" s="140"/>
      <c r="BN40" s="140"/>
      <c r="BO40" s="140"/>
      <c r="BP40" s="140"/>
      <c r="BQ40" s="140"/>
      <c r="BR40" s="140"/>
      <c r="BS40" s="140"/>
      <c r="BT40" s="140"/>
      <c r="BU40" s="140"/>
      <c r="BV40" s="140"/>
      <c r="BW40" s="140"/>
      <c r="BX40" s="140"/>
      <c r="BY40" s="140"/>
      <c r="BZ40" s="140"/>
      <c r="CA40" s="140"/>
    </row>
    <row r="41" spans="1:165" s="66" customFormat="1" ht="12" outlineLevel="1" x14ac:dyDescent="0.2">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140"/>
      <c r="BF41" s="140"/>
      <c r="BG41" s="140"/>
      <c r="BH41" s="140"/>
      <c r="BI41" s="140"/>
      <c r="BJ41" s="140"/>
      <c r="BK41" s="140"/>
      <c r="BL41" s="140"/>
      <c r="BM41" s="140"/>
      <c r="BN41" s="140"/>
      <c r="BO41" s="140"/>
      <c r="BP41" s="140"/>
      <c r="BQ41" s="140"/>
      <c r="BR41" s="140"/>
      <c r="BS41" s="140"/>
      <c r="BT41" s="140"/>
      <c r="BU41" s="140"/>
      <c r="BV41" s="140"/>
      <c r="BW41" s="140"/>
      <c r="BX41" s="140"/>
      <c r="BY41" s="140"/>
      <c r="BZ41" s="140"/>
      <c r="CA41" s="140"/>
    </row>
    <row r="42" spans="1:165" s="66" customFormat="1" ht="12" outlineLevel="1" x14ac:dyDescent="0.2">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140"/>
      <c r="BF42" s="140"/>
      <c r="BG42" s="140"/>
      <c r="BH42" s="140"/>
      <c r="BI42" s="140"/>
      <c r="BJ42" s="140"/>
      <c r="BK42" s="140"/>
      <c r="BL42" s="140"/>
      <c r="BM42" s="140"/>
      <c r="BN42" s="140"/>
      <c r="BO42" s="140"/>
      <c r="BP42" s="140"/>
      <c r="BQ42" s="140"/>
      <c r="BR42" s="140"/>
      <c r="BS42" s="140"/>
      <c r="BT42" s="140"/>
      <c r="BU42" s="140"/>
      <c r="BV42" s="140"/>
      <c r="BW42" s="140"/>
      <c r="BX42" s="140"/>
      <c r="BY42" s="140"/>
      <c r="BZ42" s="140"/>
      <c r="CA42" s="140"/>
    </row>
    <row r="43" spans="1:165" s="115" customFormat="1" ht="12" x14ac:dyDescent="0.2">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c r="BN43" s="140"/>
      <c r="BO43" s="140"/>
      <c r="BP43" s="140"/>
      <c r="BQ43" s="140"/>
      <c r="BR43" s="140"/>
      <c r="BS43" s="140"/>
      <c r="BT43" s="140"/>
      <c r="BU43" s="140"/>
      <c r="BV43" s="140"/>
      <c r="BW43" s="140"/>
      <c r="BX43" s="140"/>
      <c r="BY43" s="140"/>
      <c r="BZ43" s="140"/>
      <c r="CA43" s="140"/>
    </row>
    <row r="44" spans="1:165" s="66" customFormat="1" ht="12" outlineLevel="1" x14ac:dyDescent="0.2">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c r="BN44" s="140"/>
      <c r="BO44" s="140"/>
      <c r="BP44" s="140"/>
      <c r="BQ44" s="140"/>
      <c r="BR44" s="140"/>
      <c r="BS44" s="140"/>
      <c r="BT44" s="140"/>
      <c r="BU44" s="140"/>
      <c r="BV44" s="140"/>
      <c r="BW44" s="140"/>
      <c r="BX44" s="140"/>
      <c r="BY44" s="140"/>
      <c r="BZ44" s="140"/>
      <c r="CA44" s="140"/>
    </row>
    <row r="45" spans="1:165" s="66" customFormat="1" ht="12" outlineLevel="1" x14ac:dyDescent="0.2">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140"/>
      <c r="BF45" s="140"/>
      <c r="BG45" s="140"/>
      <c r="BH45" s="140"/>
      <c r="BI45" s="140"/>
      <c r="BJ45" s="140"/>
      <c r="BK45" s="140"/>
      <c r="BL45" s="140"/>
      <c r="BM45" s="140"/>
      <c r="BN45" s="140"/>
      <c r="BO45" s="140"/>
      <c r="BP45" s="140"/>
      <c r="BQ45" s="140"/>
      <c r="BR45" s="140"/>
      <c r="BS45" s="140"/>
      <c r="BT45" s="140"/>
      <c r="BU45" s="140"/>
      <c r="BV45" s="140"/>
      <c r="BW45" s="140"/>
      <c r="BX45" s="140"/>
      <c r="BY45" s="140"/>
      <c r="BZ45" s="140"/>
      <c r="CA45" s="140"/>
    </row>
    <row r="46" spans="1:165" s="66" customFormat="1" ht="12" outlineLevel="1" x14ac:dyDescent="0.2">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140"/>
      <c r="BF46" s="140"/>
      <c r="BG46" s="140"/>
      <c r="BH46" s="140"/>
      <c r="BI46" s="140"/>
      <c r="BJ46" s="140"/>
      <c r="BK46" s="140"/>
      <c r="BL46" s="140"/>
      <c r="BM46" s="140"/>
      <c r="BN46" s="140"/>
      <c r="BO46" s="140"/>
      <c r="BP46" s="140"/>
      <c r="BQ46" s="140"/>
      <c r="BR46" s="140"/>
      <c r="BS46" s="140"/>
      <c r="BT46" s="140"/>
      <c r="BU46" s="140"/>
      <c r="BV46" s="140"/>
      <c r="BW46" s="140"/>
      <c r="BX46" s="140"/>
      <c r="BY46" s="140"/>
      <c r="BZ46" s="140"/>
      <c r="CA46" s="140"/>
    </row>
    <row r="47" spans="1:165" s="66" customFormat="1" ht="12" outlineLevel="1" x14ac:dyDescent="0.2">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140"/>
      <c r="BF47" s="140"/>
      <c r="BG47" s="140"/>
      <c r="BH47" s="140"/>
      <c r="BI47" s="140"/>
      <c r="BJ47" s="140"/>
      <c r="BK47" s="140"/>
      <c r="BL47" s="140"/>
      <c r="BM47" s="140"/>
      <c r="BN47" s="140"/>
      <c r="BO47" s="140"/>
      <c r="BP47" s="140"/>
      <c r="BQ47" s="140"/>
      <c r="BR47" s="140"/>
      <c r="BS47" s="140"/>
      <c r="BT47" s="140"/>
      <c r="BU47" s="140"/>
      <c r="BV47" s="140"/>
      <c r="BW47" s="140"/>
      <c r="BX47" s="140"/>
      <c r="BY47" s="140"/>
      <c r="BZ47" s="140"/>
      <c r="CA47" s="140"/>
    </row>
    <row r="48" spans="1:165" s="66" customFormat="1" outlineLevel="1" x14ac:dyDescent="0.2">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138"/>
      <c r="AS48" s="139"/>
      <c r="AT48" s="140"/>
      <c r="AU48" s="140"/>
      <c r="AV48" s="140"/>
      <c r="AW48" s="140"/>
      <c r="AX48" s="140"/>
      <c r="AY48" s="140"/>
      <c r="AZ48" s="140"/>
      <c r="BA48" s="140"/>
      <c r="BB48" s="140"/>
      <c r="BC48" s="140"/>
      <c r="BD48" s="140"/>
      <c r="BE48" s="140"/>
      <c r="BF48" s="140"/>
      <c r="BG48" s="140"/>
      <c r="BH48" s="140"/>
      <c r="BI48" s="140"/>
      <c r="BJ48" s="140"/>
      <c r="BK48" s="140"/>
      <c r="BL48" s="140"/>
      <c r="BM48" s="140"/>
      <c r="BN48" s="140"/>
      <c r="BO48" s="140"/>
      <c r="BP48" s="140"/>
      <c r="BQ48" s="140"/>
      <c r="BR48" s="140"/>
      <c r="BS48" s="140"/>
      <c r="BT48" s="140"/>
      <c r="BU48" s="140"/>
      <c r="BV48" s="140"/>
      <c r="BW48" s="140"/>
      <c r="BX48" s="140"/>
      <c r="BY48" s="140"/>
      <c r="BZ48" s="140"/>
      <c r="CA48" s="140"/>
      <c r="CB48" s="140"/>
      <c r="CC48" s="140"/>
      <c r="CD48" s="140"/>
      <c r="CE48" s="140"/>
      <c r="CF48" s="140"/>
      <c r="CG48" s="140"/>
      <c r="CH48" s="140"/>
      <c r="CI48" s="140"/>
      <c r="CJ48" s="140"/>
      <c r="CK48" s="140"/>
      <c r="CL48" s="140"/>
      <c r="CM48" s="140"/>
      <c r="CN48" s="140"/>
      <c r="CO48" s="140"/>
      <c r="CP48" s="140"/>
      <c r="CQ48" s="140"/>
      <c r="CR48" s="140"/>
      <c r="CS48" s="140"/>
      <c r="CT48" s="140"/>
      <c r="CU48" s="140"/>
      <c r="CV48" s="140"/>
      <c r="CW48" s="140"/>
      <c r="CX48" s="140"/>
      <c r="CY48" s="140"/>
      <c r="CZ48" s="140"/>
      <c r="DA48" s="140"/>
      <c r="DB48" s="140"/>
      <c r="DC48" s="140"/>
      <c r="DD48" s="140"/>
      <c r="DE48" s="140"/>
      <c r="DF48" s="140"/>
      <c r="DG48" s="140"/>
      <c r="DH48" s="140"/>
      <c r="DI48" s="140"/>
      <c r="DJ48" s="140"/>
      <c r="DK48" s="140"/>
      <c r="DL48" s="140"/>
      <c r="DM48" s="140"/>
      <c r="DN48" s="140"/>
      <c r="DO48" s="140"/>
      <c r="DP48" s="140"/>
      <c r="DQ48" s="140"/>
      <c r="DR48" s="140"/>
      <c r="DS48" s="140"/>
      <c r="DT48" s="140"/>
      <c r="DU48" s="140"/>
      <c r="DV48" s="140"/>
      <c r="DW48" s="140"/>
      <c r="DX48" s="140"/>
      <c r="DY48" s="140"/>
      <c r="DZ48" s="140"/>
      <c r="EA48" s="140"/>
      <c r="EB48" s="140"/>
      <c r="EC48" s="140"/>
      <c r="ED48" s="140"/>
      <c r="EE48" s="140"/>
      <c r="EF48" s="140"/>
      <c r="EG48" s="140"/>
      <c r="EH48" s="140"/>
      <c r="EI48" s="140"/>
      <c r="EJ48" s="140"/>
      <c r="EK48" s="140"/>
      <c r="EL48" s="140"/>
      <c r="EM48" s="140"/>
      <c r="EN48" s="140"/>
      <c r="EO48" s="140"/>
      <c r="EP48" s="140"/>
      <c r="EQ48" s="140"/>
      <c r="ER48" s="140"/>
      <c r="ES48" s="140"/>
      <c r="ET48" s="140"/>
      <c r="EU48" s="140"/>
      <c r="EV48" s="140"/>
      <c r="EW48" s="140"/>
      <c r="EX48" s="140"/>
      <c r="EY48" s="140"/>
      <c r="EZ48" s="140"/>
      <c r="FA48" s="140"/>
    </row>
    <row r="49" spans="1:157" s="115" customFormat="1" x14ac:dyDescent="0.2">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9"/>
      <c r="AT49" s="140"/>
      <c r="AU49" s="140"/>
      <c r="AV49" s="140"/>
      <c r="AW49" s="140"/>
      <c r="AX49" s="140"/>
      <c r="AY49" s="140"/>
      <c r="AZ49" s="140"/>
      <c r="BA49" s="140"/>
      <c r="BB49" s="140"/>
      <c r="BC49" s="140"/>
      <c r="BD49" s="140"/>
      <c r="BE49" s="140"/>
      <c r="BF49" s="140"/>
      <c r="BG49" s="140"/>
      <c r="BH49" s="140"/>
      <c r="BI49" s="140"/>
      <c r="BJ49" s="140"/>
      <c r="BK49" s="140"/>
      <c r="BL49" s="140"/>
      <c r="BM49" s="140"/>
      <c r="BN49" s="140"/>
      <c r="BO49" s="140"/>
      <c r="BP49" s="140"/>
      <c r="BQ49" s="140"/>
      <c r="BR49" s="140"/>
      <c r="BS49" s="140"/>
      <c r="BT49" s="140"/>
      <c r="BU49" s="140"/>
      <c r="BV49" s="140"/>
      <c r="BW49" s="140"/>
      <c r="BX49" s="140"/>
      <c r="BY49" s="140"/>
      <c r="BZ49" s="140"/>
      <c r="CA49" s="140"/>
      <c r="CB49" s="140"/>
      <c r="CC49" s="140"/>
      <c r="CD49" s="140"/>
      <c r="CE49" s="140"/>
      <c r="CF49" s="140"/>
      <c r="CG49" s="140"/>
      <c r="CH49" s="140"/>
      <c r="CI49" s="140"/>
      <c r="CJ49" s="140"/>
      <c r="CK49" s="140"/>
      <c r="CL49" s="140"/>
      <c r="CM49" s="140"/>
      <c r="CN49" s="140"/>
      <c r="CO49" s="140"/>
      <c r="CP49" s="140"/>
      <c r="CQ49" s="140"/>
      <c r="CR49" s="140"/>
      <c r="CS49" s="140"/>
      <c r="CT49" s="140"/>
      <c r="CU49" s="140"/>
      <c r="CV49" s="140"/>
      <c r="CW49" s="140"/>
      <c r="CX49" s="140"/>
      <c r="CY49" s="140"/>
      <c r="CZ49" s="140"/>
      <c r="DA49" s="140"/>
      <c r="DB49" s="140"/>
      <c r="DC49" s="140"/>
      <c r="DD49" s="140"/>
      <c r="DE49" s="140"/>
      <c r="DF49" s="140"/>
      <c r="DG49" s="140"/>
      <c r="DH49" s="140"/>
      <c r="DI49" s="140"/>
      <c r="DJ49" s="140"/>
      <c r="DK49" s="140"/>
      <c r="DL49" s="140"/>
      <c r="DM49" s="140"/>
      <c r="DN49" s="140"/>
      <c r="DO49" s="140"/>
      <c r="DP49" s="140"/>
      <c r="DQ49" s="140"/>
      <c r="DR49" s="140"/>
      <c r="DS49" s="140"/>
      <c r="DT49" s="140"/>
      <c r="DU49" s="140"/>
      <c r="DV49" s="140"/>
      <c r="DW49" s="140"/>
      <c r="DX49" s="140"/>
      <c r="DY49" s="140"/>
      <c r="DZ49" s="140"/>
      <c r="EA49" s="140"/>
      <c r="EB49" s="140"/>
      <c r="EC49" s="140"/>
      <c r="ED49" s="140"/>
      <c r="EE49" s="140"/>
      <c r="EF49" s="140"/>
      <c r="EG49" s="140"/>
      <c r="EH49" s="140"/>
      <c r="EI49" s="140"/>
      <c r="EJ49" s="140"/>
      <c r="EK49" s="140"/>
      <c r="EL49" s="140"/>
      <c r="EM49" s="140"/>
      <c r="EN49" s="140"/>
      <c r="EO49" s="140"/>
      <c r="EP49" s="140"/>
      <c r="EQ49" s="140"/>
      <c r="ER49" s="140"/>
      <c r="ES49" s="140"/>
      <c r="ET49" s="140"/>
      <c r="EU49" s="140"/>
      <c r="EV49" s="140"/>
      <c r="EW49" s="140"/>
      <c r="EX49" s="140"/>
      <c r="EY49" s="140"/>
      <c r="EZ49" s="140"/>
      <c r="FA49" s="140"/>
    </row>
    <row r="50" spans="1:157" s="66" customFormat="1" outlineLevel="1" x14ac:dyDescent="0.2">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9"/>
      <c r="AT50" s="140"/>
      <c r="AU50" s="140"/>
      <c r="AV50" s="140"/>
      <c r="AW50" s="140"/>
      <c r="AX50" s="140"/>
      <c r="AY50" s="140"/>
      <c r="AZ50" s="140"/>
      <c r="BA50" s="140"/>
      <c r="BB50" s="140"/>
      <c r="BC50" s="140"/>
      <c r="BD50" s="140"/>
      <c r="BE50" s="140"/>
      <c r="BF50" s="140"/>
      <c r="BG50" s="140"/>
      <c r="BH50" s="140"/>
      <c r="BI50" s="140"/>
      <c r="BJ50" s="140"/>
      <c r="BK50" s="140"/>
      <c r="BL50" s="140"/>
      <c r="BM50" s="140"/>
      <c r="BN50" s="140"/>
      <c r="BO50" s="140"/>
      <c r="BP50" s="140"/>
      <c r="BQ50" s="140"/>
      <c r="BR50" s="140"/>
      <c r="BS50" s="140"/>
      <c r="BT50" s="140"/>
      <c r="BU50" s="140"/>
      <c r="BV50" s="140"/>
      <c r="BW50" s="140"/>
      <c r="BX50" s="140"/>
      <c r="BY50" s="140"/>
      <c r="BZ50" s="140"/>
      <c r="CA50" s="140"/>
      <c r="CB50" s="140"/>
      <c r="CC50" s="140"/>
      <c r="CD50" s="140"/>
      <c r="CE50" s="140"/>
      <c r="CF50" s="140"/>
      <c r="CG50" s="140"/>
      <c r="CH50" s="140"/>
      <c r="CI50" s="140"/>
      <c r="CJ50" s="140"/>
      <c r="CK50" s="140"/>
      <c r="CL50" s="140"/>
      <c r="CM50" s="140"/>
      <c r="CN50" s="140"/>
      <c r="CO50" s="140"/>
      <c r="CP50" s="140"/>
      <c r="CQ50" s="140"/>
      <c r="CR50" s="140"/>
      <c r="CS50" s="140"/>
      <c r="CT50" s="140"/>
      <c r="CU50" s="140"/>
      <c r="CV50" s="140"/>
      <c r="CW50" s="140"/>
      <c r="CX50" s="140"/>
      <c r="CY50" s="140"/>
      <c r="CZ50" s="140"/>
      <c r="DA50" s="140"/>
      <c r="DB50" s="140"/>
      <c r="DC50" s="140"/>
      <c r="DD50" s="140"/>
      <c r="DE50" s="140"/>
      <c r="DF50" s="140"/>
      <c r="DG50" s="140"/>
      <c r="DH50" s="140"/>
      <c r="DI50" s="140"/>
      <c r="DJ50" s="140"/>
      <c r="DK50" s="140"/>
      <c r="DL50" s="140"/>
      <c r="DM50" s="140"/>
      <c r="DN50" s="140"/>
      <c r="DO50" s="140"/>
      <c r="DP50" s="140"/>
      <c r="DQ50" s="140"/>
      <c r="DR50" s="140"/>
      <c r="DS50" s="140"/>
      <c r="DT50" s="140"/>
      <c r="DU50" s="140"/>
      <c r="DV50" s="140"/>
      <c r="DW50" s="140"/>
      <c r="DX50" s="140"/>
      <c r="DY50" s="140"/>
      <c r="DZ50" s="140"/>
      <c r="EA50" s="140"/>
      <c r="EB50" s="140"/>
      <c r="EC50" s="140"/>
      <c r="ED50" s="140"/>
      <c r="EE50" s="140"/>
      <c r="EF50" s="140"/>
      <c r="EG50" s="140"/>
      <c r="EH50" s="140"/>
      <c r="EI50" s="140"/>
      <c r="EJ50" s="140"/>
      <c r="EK50" s="140"/>
      <c r="EL50" s="140"/>
      <c r="EM50" s="140"/>
      <c r="EN50" s="140"/>
      <c r="EO50" s="140"/>
      <c r="EP50" s="140"/>
      <c r="EQ50" s="140"/>
      <c r="ER50" s="140"/>
      <c r="ES50" s="140"/>
      <c r="ET50" s="140"/>
      <c r="EU50" s="140"/>
      <c r="EV50" s="140"/>
      <c r="EW50" s="140"/>
      <c r="EX50" s="140"/>
      <c r="EY50" s="140"/>
      <c r="EZ50" s="140"/>
      <c r="FA50" s="140"/>
    </row>
    <row r="51" spans="1:157" s="66" customFormat="1" outlineLevel="1" x14ac:dyDescent="0.2">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9"/>
      <c r="AT51" s="140"/>
      <c r="AU51" s="140"/>
      <c r="AV51" s="140"/>
      <c r="AW51" s="140"/>
      <c r="AX51" s="140"/>
      <c r="AY51" s="140"/>
      <c r="AZ51" s="140"/>
      <c r="BA51" s="140"/>
      <c r="BB51" s="140"/>
      <c r="BC51" s="140"/>
      <c r="BD51" s="140"/>
      <c r="BE51" s="140"/>
      <c r="BF51" s="140"/>
      <c r="BG51" s="140"/>
      <c r="BH51" s="140"/>
      <c r="BI51" s="140"/>
      <c r="BJ51" s="140"/>
      <c r="BK51" s="140"/>
      <c r="BL51" s="140"/>
      <c r="BM51" s="140"/>
      <c r="BN51" s="140"/>
      <c r="BO51" s="140"/>
      <c r="BP51" s="140"/>
      <c r="BQ51" s="140"/>
      <c r="BR51" s="140"/>
      <c r="BS51" s="140"/>
      <c r="BT51" s="140"/>
      <c r="BU51" s="140"/>
      <c r="BV51" s="140"/>
      <c r="BW51" s="140"/>
      <c r="BX51" s="140"/>
      <c r="BY51" s="140"/>
      <c r="BZ51" s="140"/>
      <c r="CA51" s="140"/>
      <c r="CB51" s="140"/>
      <c r="CC51" s="140"/>
      <c r="CD51" s="140"/>
      <c r="CE51" s="140"/>
      <c r="CF51" s="140"/>
      <c r="CG51" s="140"/>
      <c r="CH51" s="140"/>
      <c r="CI51" s="140"/>
      <c r="CJ51" s="140"/>
      <c r="CK51" s="140"/>
      <c r="CL51" s="140"/>
      <c r="CM51" s="140"/>
      <c r="CN51" s="140"/>
      <c r="CO51" s="140"/>
      <c r="CP51" s="140"/>
      <c r="CQ51" s="140"/>
      <c r="CR51" s="140"/>
      <c r="CS51" s="140"/>
      <c r="CT51" s="140"/>
      <c r="CU51" s="140"/>
      <c r="CV51" s="140"/>
      <c r="CW51" s="140"/>
      <c r="CX51" s="140"/>
      <c r="CY51" s="140"/>
      <c r="CZ51" s="140"/>
      <c r="DA51" s="140"/>
      <c r="DB51" s="140"/>
      <c r="DC51" s="140"/>
      <c r="DD51" s="140"/>
      <c r="DE51" s="140"/>
      <c r="DF51" s="140"/>
      <c r="DG51" s="140"/>
      <c r="DH51" s="140"/>
      <c r="DI51" s="140"/>
      <c r="DJ51" s="140"/>
      <c r="DK51" s="140"/>
      <c r="DL51" s="140"/>
      <c r="DM51" s="140"/>
      <c r="DN51" s="140"/>
      <c r="DO51" s="140"/>
      <c r="DP51" s="140"/>
      <c r="DQ51" s="140"/>
      <c r="DR51" s="140"/>
      <c r="DS51" s="140"/>
      <c r="DT51" s="140"/>
      <c r="DU51" s="140"/>
      <c r="DV51" s="140"/>
      <c r="DW51" s="140"/>
      <c r="DX51" s="140"/>
      <c r="DY51" s="140"/>
      <c r="DZ51" s="140"/>
      <c r="EA51" s="140"/>
      <c r="EB51" s="140"/>
      <c r="EC51" s="140"/>
      <c r="ED51" s="140"/>
      <c r="EE51" s="140"/>
      <c r="EF51" s="140"/>
      <c r="EG51" s="140"/>
      <c r="EH51" s="140"/>
      <c r="EI51" s="140"/>
      <c r="EJ51" s="140"/>
      <c r="EK51" s="140"/>
      <c r="EL51" s="140"/>
      <c r="EM51" s="140"/>
      <c r="EN51" s="140"/>
      <c r="EO51" s="140"/>
      <c r="EP51" s="140"/>
      <c r="EQ51" s="140"/>
      <c r="ER51" s="140"/>
      <c r="ES51" s="140"/>
      <c r="ET51" s="140"/>
      <c r="EU51" s="140"/>
      <c r="EV51" s="140"/>
      <c r="EW51" s="140"/>
      <c r="EX51" s="140"/>
      <c r="EY51" s="140"/>
      <c r="EZ51" s="140"/>
      <c r="FA51" s="140"/>
    </row>
    <row r="52" spans="1:157" s="66" customFormat="1" outlineLevel="1" x14ac:dyDescent="0.2">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9"/>
      <c r="AT52" s="140"/>
      <c r="AU52" s="140"/>
      <c r="AV52" s="140"/>
      <c r="AW52" s="140"/>
      <c r="AX52" s="140"/>
      <c r="AY52" s="140"/>
      <c r="AZ52" s="140"/>
      <c r="BA52" s="140"/>
      <c r="BB52" s="140"/>
      <c r="BC52" s="140"/>
      <c r="BD52" s="140"/>
      <c r="BE52" s="140"/>
      <c r="BF52" s="140"/>
      <c r="BG52" s="140"/>
      <c r="BH52" s="140"/>
      <c r="BI52" s="140"/>
      <c r="BJ52" s="140"/>
      <c r="BK52" s="140"/>
      <c r="BL52" s="140"/>
      <c r="BM52" s="140"/>
      <c r="BN52" s="140"/>
      <c r="BO52" s="140"/>
      <c r="BP52" s="140"/>
      <c r="BQ52" s="140"/>
      <c r="BR52" s="140"/>
      <c r="BS52" s="140"/>
      <c r="BT52" s="140"/>
      <c r="BU52" s="140"/>
      <c r="BV52" s="140"/>
      <c r="BW52" s="140"/>
      <c r="BX52" s="140"/>
      <c r="BY52" s="140"/>
      <c r="BZ52" s="140"/>
      <c r="CA52" s="140"/>
      <c r="CB52" s="140"/>
      <c r="CC52" s="140"/>
      <c r="CD52" s="140"/>
      <c r="CE52" s="140"/>
      <c r="CF52" s="140"/>
      <c r="CG52" s="140"/>
      <c r="CH52" s="140"/>
      <c r="CI52" s="140"/>
      <c r="CJ52" s="140"/>
      <c r="CK52" s="140"/>
      <c r="CL52" s="140"/>
      <c r="CM52" s="140"/>
      <c r="CN52" s="140"/>
      <c r="CO52" s="140"/>
      <c r="CP52" s="140"/>
      <c r="CQ52" s="140"/>
      <c r="CR52" s="140"/>
      <c r="CS52" s="140"/>
      <c r="CT52" s="140"/>
      <c r="CU52" s="140"/>
      <c r="CV52" s="140"/>
      <c r="CW52" s="140"/>
      <c r="CX52" s="140"/>
      <c r="CY52" s="140"/>
      <c r="CZ52" s="140"/>
      <c r="DA52" s="140"/>
      <c r="DB52" s="140"/>
      <c r="DC52" s="140"/>
      <c r="DD52" s="140"/>
      <c r="DE52" s="140"/>
      <c r="DF52" s="140"/>
      <c r="DG52" s="140"/>
      <c r="DH52" s="140"/>
      <c r="DI52" s="140"/>
      <c r="DJ52" s="140"/>
      <c r="DK52" s="140"/>
      <c r="DL52" s="140"/>
      <c r="DM52" s="140"/>
      <c r="DN52" s="140"/>
      <c r="DO52" s="140"/>
      <c r="DP52" s="140"/>
      <c r="DQ52" s="140"/>
      <c r="DR52" s="140"/>
      <c r="DS52" s="140"/>
      <c r="DT52" s="140"/>
      <c r="DU52" s="140"/>
      <c r="DV52" s="140"/>
      <c r="DW52" s="140"/>
      <c r="DX52" s="140"/>
      <c r="DY52" s="140"/>
      <c r="DZ52" s="140"/>
      <c r="EA52" s="140"/>
      <c r="EB52" s="140"/>
      <c r="EC52" s="140"/>
      <c r="ED52" s="140"/>
      <c r="EE52" s="140"/>
      <c r="EF52" s="140"/>
      <c r="EG52" s="140"/>
      <c r="EH52" s="140"/>
      <c r="EI52" s="140"/>
      <c r="EJ52" s="140"/>
      <c r="EK52" s="140"/>
      <c r="EL52" s="140"/>
      <c r="EM52" s="140"/>
      <c r="EN52" s="140"/>
      <c r="EO52" s="140"/>
      <c r="EP52" s="140"/>
      <c r="EQ52" s="140"/>
      <c r="ER52" s="140"/>
      <c r="ES52" s="140"/>
      <c r="ET52" s="140"/>
      <c r="EU52" s="140"/>
      <c r="EV52" s="140"/>
      <c r="EW52" s="140"/>
      <c r="EX52" s="140"/>
      <c r="EY52" s="140"/>
      <c r="EZ52" s="140"/>
      <c r="FA52" s="140"/>
    </row>
    <row r="53" spans="1:157" s="66" customFormat="1" outlineLevel="1" x14ac:dyDescent="0.2">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9"/>
      <c r="AT53" s="140"/>
      <c r="AU53" s="140"/>
      <c r="AV53" s="140"/>
      <c r="AW53" s="140"/>
      <c r="AX53" s="140"/>
      <c r="AY53" s="140"/>
      <c r="AZ53" s="140"/>
      <c r="BA53" s="140"/>
      <c r="BB53" s="140"/>
      <c r="BC53" s="140"/>
      <c r="BD53" s="140"/>
      <c r="BE53" s="140"/>
      <c r="BF53" s="140"/>
      <c r="BG53" s="140"/>
      <c r="BH53" s="140"/>
      <c r="BI53" s="140"/>
      <c r="BJ53" s="140"/>
      <c r="BK53" s="140"/>
      <c r="BL53" s="140"/>
      <c r="BM53" s="140"/>
      <c r="BN53" s="140"/>
      <c r="BO53" s="140"/>
      <c r="BP53" s="140"/>
      <c r="BQ53" s="140"/>
      <c r="BR53" s="140"/>
      <c r="BS53" s="140"/>
      <c r="BT53" s="140"/>
      <c r="BU53" s="140"/>
      <c r="BV53" s="140"/>
      <c r="BW53" s="140"/>
      <c r="BX53" s="140"/>
      <c r="BY53" s="140"/>
      <c r="BZ53" s="140"/>
      <c r="CA53" s="140"/>
      <c r="CB53" s="140"/>
      <c r="CC53" s="140"/>
      <c r="CD53" s="140"/>
      <c r="CE53" s="140"/>
      <c r="CF53" s="140"/>
      <c r="CG53" s="140"/>
      <c r="CH53" s="140"/>
      <c r="CI53" s="140"/>
      <c r="CJ53" s="140"/>
      <c r="CK53" s="140"/>
      <c r="CL53" s="140"/>
      <c r="CM53" s="140"/>
      <c r="CN53" s="140"/>
      <c r="CO53" s="140"/>
      <c r="CP53" s="140"/>
      <c r="CQ53" s="140"/>
      <c r="CR53" s="140"/>
      <c r="CS53" s="140"/>
      <c r="CT53" s="140"/>
      <c r="CU53" s="140"/>
      <c r="CV53" s="140"/>
      <c r="CW53" s="140"/>
      <c r="CX53" s="140"/>
      <c r="CY53" s="140"/>
      <c r="CZ53" s="140"/>
      <c r="DA53" s="140"/>
      <c r="DB53" s="140"/>
      <c r="DC53" s="140"/>
      <c r="DD53" s="140"/>
      <c r="DE53" s="140"/>
      <c r="DF53" s="140"/>
      <c r="DG53" s="140"/>
      <c r="DH53" s="140"/>
      <c r="DI53" s="140"/>
      <c r="DJ53" s="140"/>
      <c r="DK53" s="140"/>
      <c r="DL53" s="140"/>
      <c r="DM53" s="140"/>
      <c r="DN53" s="140"/>
      <c r="DO53" s="140"/>
      <c r="DP53" s="140"/>
      <c r="DQ53" s="140"/>
      <c r="DR53" s="140"/>
      <c r="DS53" s="140"/>
      <c r="DT53" s="140"/>
      <c r="DU53" s="140"/>
      <c r="DV53" s="140"/>
      <c r="DW53" s="140"/>
      <c r="DX53" s="140"/>
      <c r="DY53" s="140"/>
      <c r="DZ53" s="140"/>
      <c r="EA53" s="140"/>
      <c r="EB53" s="140"/>
      <c r="EC53" s="140"/>
      <c r="ED53" s="140"/>
      <c r="EE53" s="140"/>
      <c r="EF53" s="140"/>
      <c r="EG53" s="140"/>
      <c r="EH53" s="140"/>
      <c r="EI53" s="140"/>
      <c r="EJ53" s="140"/>
      <c r="EK53" s="140"/>
      <c r="EL53" s="140"/>
      <c r="EM53" s="140"/>
      <c r="EN53" s="140"/>
      <c r="EO53" s="140"/>
      <c r="EP53" s="140"/>
      <c r="EQ53" s="140"/>
      <c r="ER53" s="140"/>
      <c r="ES53" s="140"/>
      <c r="ET53" s="140"/>
      <c r="EU53" s="140"/>
      <c r="EV53" s="140"/>
      <c r="EW53" s="140"/>
      <c r="EX53" s="140"/>
      <c r="EY53" s="140"/>
      <c r="EZ53" s="140"/>
      <c r="FA53" s="140"/>
    </row>
    <row r="54" spans="1:157" s="66" customFormat="1" outlineLevel="1" x14ac:dyDescent="0.2">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9"/>
      <c r="AT54" s="140"/>
      <c r="AU54" s="140"/>
      <c r="AV54" s="140"/>
      <c r="AW54" s="140"/>
      <c r="AX54" s="140"/>
      <c r="AY54" s="140"/>
      <c r="AZ54" s="140"/>
      <c r="BA54" s="140"/>
      <c r="BB54" s="140"/>
      <c r="BC54" s="140"/>
      <c r="BD54" s="140"/>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W54" s="140"/>
      <c r="CX54" s="140"/>
      <c r="CY54" s="140"/>
      <c r="CZ54" s="140"/>
      <c r="DA54" s="140"/>
      <c r="DB54" s="140"/>
      <c r="DC54" s="140"/>
      <c r="DD54" s="140"/>
      <c r="DE54" s="140"/>
      <c r="DF54" s="140"/>
      <c r="DG54" s="140"/>
      <c r="DH54" s="140"/>
      <c r="DI54" s="140"/>
      <c r="DJ54" s="140"/>
      <c r="DK54" s="140"/>
      <c r="DL54" s="140"/>
      <c r="DM54" s="140"/>
      <c r="DN54" s="140"/>
      <c r="DO54" s="140"/>
      <c r="DP54" s="140"/>
      <c r="DQ54" s="140"/>
      <c r="DR54" s="140"/>
      <c r="DS54" s="140"/>
      <c r="DT54" s="140"/>
      <c r="DU54" s="140"/>
      <c r="DV54" s="140"/>
      <c r="DW54" s="140"/>
      <c r="DX54" s="140"/>
      <c r="DY54" s="140"/>
      <c r="DZ54" s="140"/>
      <c r="EA54" s="140"/>
      <c r="EB54" s="140"/>
      <c r="EC54" s="140"/>
      <c r="ED54" s="140"/>
      <c r="EE54" s="140"/>
      <c r="EF54" s="140"/>
      <c r="EG54" s="140"/>
      <c r="EH54" s="140"/>
      <c r="EI54" s="140"/>
      <c r="EJ54" s="140"/>
      <c r="EK54" s="140"/>
      <c r="EL54" s="140"/>
      <c r="EM54" s="140"/>
      <c r="EN54" s="140"/>
      <c r="EO54" s="140"/>
      <c r="EP54" s="140"/>
      <c r="EQ54" s="140"/>
      <c r="ER54" s="140"/>
      <c r="ES54" s="140"/>
      <c r="ET54" s="140"/>
      <c r="EU54" s="140"/>
      <c r="EV54" s="140"/>
      <c r="EW54" s="140"/>
      <c r="EX54" s="140"/>
      <c r="EY54" s="140"/>
      <c r="EZ54" s="140"/>
      <c r="FA54" s="140"/>
    </row>
    <row r="55" spans="1:157" s="115" customFormat="1" x14ac:dyDescent="0.2">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9"/>
      <c r="AT55" s="140"/>
      <c r="AU55" s="140"/>
      <c r="AV55" s="140"/>
      <c r="AW55" s="140"/>
      <c r="AX55" s="140"/>
      <c r="AY55" s="140"/>
      <c r="AZ55" s="140"/>
      <c r="BA55" s="140"/>
      <c r="BB55" s="140"/>
      <c r="BC55" s="140"/>
      <c r="BD55" s="140"/>
      <c r="BE55" s="140"/>
      <c r="BF55" s="140"/>
      <c r="BG55" s="140"/>
      <c r="BH55" s="140"/>
      <c r="BI55" s="140"/>
      <c r="BJ55" s="140"/>
      <c r="BK55" s="140"/>
      <c r="BL55" s="140"/>
      <c r="BM55" s="140"/>
      <c r="BN55" s="140"/>
      <c r="BO55" s="140"/>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W55" s="140"/>
      <c r="CX55" s="140"/>
      <c r="CY55" s="140"/>
      <c r="CZ55" s="140"/>
      <c r="DA55" s="140"/>
      <c r="DB55" s="140"/>
      <c r="DC55" s="140"/>
      <c r="DD55" s="140"/>
      <c r="DE55" s="140"/>
      <c r="DF55" s="140"/>
      <c r="DG55" s="140"/>
      <c r="DH55" s="140"/>
      <c r="DI55" s="140"/>
      <c r="DJ55" s="140"/>
      <c r="DK55" s="140"/>
      <c r="DL55" s="140"/>
      <c r="DM55" s="140"/>
      <c r="DN55" s="140"/>
      <c r="DO55" s="140"/>
      <c r="DP55" s="140"/>
      <c r="DQ55" s="140"/>
      <c r="DR55" s="140"/>
      <c r="DS55" s="140"/>
      <c r="DT55" s="140"/>
      <c r="DU55" s="140"/>
      <c r="DV55" s="140"/>
      <c r="DW55" s="140"/>
      <c r="DX55" s="140"/>
      <c r="DY55" s="140"/>
      <c r="DZ55" s="140"/>
      <c r="EA55" s="140"/>
      <c r="EB55" s="140"/>
      <c r="EC55" s="140"/>
      <c r="ED55" s="140"/>
      <c r="EE55" s="140"/>
      <c r="EF55" s="140"/>
      <c r="EG55" s="140"/>
      <c r="EH55" s="140"/>
      <c r="EI55" s="140"/>
      <c r="EJ55" s="140"/>
      <c r="EK55" s="140"/>
      <c r="EL55" s="140"/>
      <c r="EM55" s="140"/>
      <c r="EN55" s="140"/>
      <c r="EO55" s="140"/>
      <c r="EP55" s="140"/>
      <c r="EQ55" s="140"/>
      <c r="ER55" s="140"/>
      <c r="ES55" s="140"/>
      <c r="ET55" s="140"/>
      <c r="EU55" s="140"/>
      <c r="EV55" s="140"/>
      <c r="EW55" s="140"/>
      <c r="EX55" s="140"/>
      <c r="EY55" s="140"/>
      <c r="EZ55" s="140"/>
      <c r="FA55" s="140"/>
    </row>
    <row r="56" spans="1:157" s="66" customFormat="1" outlineLevel="1" x14ac:dyDescent="0.2">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9"/>
      <c r="AT56" s="140"/>
      <c r="AU56" s="140"/>
      <c r="AV56" s="140"/>
      <c r="AW56" s="140"/>
      <c r="AX56" s="140"/>
      <c r="AY56" s="140"/>
      <c r="AZ56" s="140"/>
      <c r="BA56" s="140"/>
      <c r="BB56" s="140"/>
      <c r="BC56" s="140"/>
      <c r="BD56" s="140"/>
      <c r="BE56" s="140"/>
      <c r="BF56" s="140"/>
      <c r="BG56" s="140"/>
      <c r="BH56" s="140"/>
      <c r="BI56" s="140"/>
      <c r="BJ56" s="140"/>
      <c r="BK56" s="140"/>
      <c r="BL56" s="140"/>
      <c r="BM56" s="140"/>
      <c r="BN56" s="140"/>
      <c r="BO56" s="140"/>
      <c r="BP56" s="140"/>
      <c r="BQ56" s="140"/>
      <c r="BR56" s="140"/>
      <c r="BS56" s="140"/>
      <c r="BT56" s="140"/>
      <c r="BU56" s="140"/>
      <c r="BV56" s="140"/>
      <c r="BW56" s="140"/>
      <c r="BX56" s="140"/>
      <c r="BY56" s="140"/>
      <c r="BZ56" s="140"/>
      <c r="CA56" s="140"/>
      <c r="CB56" s="140"/>
      <c r="CC56" s="140"/>
      <c r="CD56" s="140"/>
      <c r="CE56" s="140"/>
      <c r="CF56" s="140"/>
      <c r="CG56" s="140"/>
      <c r="CH56" s="140"/>
      <c r="CI56" s="140"/>
      <c r="CJ56" s="140"/>
      <c r="CK56" s="140"/>
      <c r="CL56" s="140"/>
      <c r="CM56" s="140"/>
      <c r="CN56" s="140"/>
      <c r="CO56" s="140"/>
      <c r="CP56" s="140"/>
      <c r="CQ56" s="140"/>
      <c r="CR56" s="140"/>
      <c r="CS56" s="140"/>
      <c r="CT56" s="140"/>
      <c r="CU56" s="140"/>
      <c r="CV56" s="140"/>
      <c r="CW56" s="140"/>
      <c r="CX56" s="140"/>
      <c r="CY56" s="140"/>
      <c r="CZ56" s="140"/>
      <c r="DA56" s="140"/>
      <c r="DB56" s="140"/>
      <c r="DC56" s="140"/>
      <c r="DD56" s="140"/>
      <c r="DE56" s="140"/>
      <c r="DF56" s="140"/>
      <c r="DG56" s="140"/>
      <c r="DH56" s="140"/>
      <c r="DI56" s="140"/>
      <c r="DJ56" s="140"/>
      <c r="DK56" s="140"/>
      <c r="DL56" s="140"/>
      <c r="DM56" s="140"/>
      <c r="DN56" s="140"/>
      <c r="DO56" s="140"/>
      <c r="DP56" s="140"/>
      <c r="DQ56" s="140"/>
      <c r="DR56" s="140"/>
      <c r="DS56" s="140"/>
      <c r="DT56" s="140"/>
      <c r="DU56" s="140"/>
      <c r="DV56" s="140"/>
      <c r="DW56" s="140"/>
      <c r="DX56" s="140"/>
      <c r="DY56" s="140"/>
      <c r="DZ56" s="140"/>
      <c r="EA56" s="140"/>
      <c r="EB56" s="140"/>
      <c r="EC56" s="140"/>
      <c r="ED56" s="140"/>
      <c r="EE56" s="140"/>
      <c r="EF56" s="140"/>
      <c r="EG56" s="140"/>
      <c r="EH56" s="140"/>
      <c r="EI56" s="140"/>
      <c r="EJ56" s="140"/>
      <c r="EK56" s="140"/>
      <c r="EL56" s="140"/>
      <c r="EM56" s="140"/>
      <c r="EN56" s="140"/>
      <c r="EO56" s="140"/>
      <c r="EP56" s="140"/>
      <c r="EQ56" s="140"/>
      <c r="ER56" s="140"/>
      <c r="ES56" s="140"/>
      <c r="ET56" s="140"/>
      <c r="EU56" s="140"/>
      <c r="EV56" s="140"/>
      <c r="EW56" s="140"/>
      <c r="EX56" s="140"/>
      <c r="EY56" s="140"/>
      <c r="EZ56" s="140"/>
      <c r="FA56" s="140"/>
    </row>
    <row r="57" spans="1:157" s="66" customFormat="1" outlineLevel="1" x14ac:dyDescent="0.2">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9"/>
      <c r="AT57" s="140"/>
      <c r="AU57" s="140"/>
      <c r="AV57" s="140"/>
      <c r="AW57" s="140"/>
      <c r="AX57" s="140"/>
      <c r="AY57" s="140"/>
      <c r="AZ57" s="140"/>
      <c r="BA57" s="140"/>
      <c r="BB57" s="140"/>
      <c r="BC57" s="140"/>
      <c r="BD57" s="140"/>
      <c r="BE57" s="140"/>
      <c r="BF57" s="140"/>
      <c r="BG57" s="140"/>
      <c r="BH57" s="140"/>
      <c r="BI57" s="140"/>
      <c r="BJ57" s="140"/>
      <c r="BK57" s="140"/>
      <c r="BL57" s="140"/>
      <c r="BM57" s="140"/>
      <c r="BN57" s="140"/>
      <c r="BO57" s="140"/>
      <c r="BP57" s="140"/>
      <c r="BQ57" s="140"/>
      <c r="BR57" s="140"/>
      <c r="BS57" s="140"/>
      <c r="BT57" s="140"/>
      <c r="BU57" s="140"/>
      <c r="BV57" s="140"/>
      <c r="BW57" s="140"/>
      <c r="BX57" s="140"/>
      <c r="BY57" s="140"/>
      <c r="BZ57" s="140"/>
      <c r="CA57" s="140"/>
      <c r="CB57" s="140"/>
      <c r="CC57" s="140"/>
      <c r="CD57" s="140"/>
      <c r="CE57" s="140"/>
      <c r="CF57" s="140"/>
      <c r="CG57" s="140"/>
      <c r="CH57" s="140"/>
      <c r="CI57" s="140"/>
      <c r="CJ57" s="140"/>
      <c r="CK57" s="140"/>
      <c r="CL57" s="140"/>
      <c r="CM57" s="140"/>
      <c r="CN57" s="140"/>
      <c r="CO57" s="140"/>
      <c r="CP57" s="140"/>
      <c r="CQ57" s="140"/>
      <c r="CR57" s="140"/>
      <c r="CS57" s="140"/>
      <c r="CT57" s="140"/>
      <c r="CU57" s="140"/>
      <c r="CV57" s="140"/>
      <c r="CW57" s="140"/>
      <c r="CX57" s="140"/>
      <c r="CY57" s="140"/>
      <c r="CZ57" s="140"/>
      <c r="DA57" s="140"/>
      <c r="DB57" s="140"/>
      <c r="DC57" s="140"/>
      <c r="DD57" s="140"/>
      <c r="DE57" s="140"/>
      <c r="DF57" s="140"/>
      <c r="DG57" s="140"/>
      <c r="DH57" s="140"/>
      <c r="DI57" s="140"/>
      <c r="DJ57" s="140"/>
      <c r="DK57" s="140"/>
      <c r="DL57" s="140"/>
      <c r="DM57" s="140"/>
      <c r="DN57" s="140"/>
      <c r="DO57" s="140"/>
      <c r="DP57" s="140"/>
      <c r="DQ57" s="140"/>
      <c r="DR57" s="140"/>
      <c r="DS57" s="140"/>
      <c r="DT57" s="140"/>
      <c r="DU57" s="140"/>
      <c r="DV57" s="140"/>
      <c r="DW57" s="140"/>
      <c r="DX57" s="140"/>
      <c r="DY57" s="140"/>
      <c r="DZ57" s="140"/>
      <c r="EA57" s="140"/>
      <c r="EB57" s="140"/>
      <c r="EC57" s="140"/>
      <c r="ED57" s="140"/>
      <c r="EE57" s="140"/>
      <c r="EF57" s="140"/>
      <c r="EG57" s="140"/>
      <c r="EH57" s="140"/>
      <c r="EI57" s="140"/>
      <c r="EJ57" s="140"/>
      <c r="EK57" s="140"/>
      <c r="EL57" s="140"/>
      <c r="EM57" s="140"/>
      <c r="EN57" s="140"/>
      <c r="EO57" s="140"/>
      <c r="EP57" s="140"/>
      <c r="EQ57" s="140"/>
      <c r="ER57" s="140"/>
      <c r="ES57" s="140"/>
      <c r="ET57" s="140"/>
      <c r="EU57" s="140"/>
      <c r="EV57" s="140"/>
      <c r="EW57" s="140"/>
      <c r="EX57" s="140"/>
      <c r="EY57" s="140"/>
      <c r="EZ57" s="140"/>
      <c r="FA57" s="140"/>
    </row>
    <row r="58" spans="1:157" s="115" customFormat="1" x14ac:dyDescent="0.2">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c r="AD58" s="138"/>
      <c r="AE58" s="138"/>
      <c r="AF58" s="138"/>
      <c r="AG58" s="138"/>
      <c r="AH58" s="138"/>
      <c r="AI58" s="138"/>
      <c r="AJ58" s="138"/>
      <c r="AK58" s="138"/>
      <c r="AL58" s="138"/>
      <c r="AM58" s="138"/>
      <c r="AN58" s="138"/>
      <c r="AO58" s="138"/>
      <c r="AP58" s="138"/>
      <c r="AQ58" s="138"/>
      <c r="AR58" s="138"/>
      <c r="AS58" s="139"/>
      <c r="AT58" s="140"/>
      <c r="AU58" s="140"/>
      <c r="AV58" s="140"/>
      <c r="AW58" s="140"/>
      <c r="AX58" s="140"/>
      <c r="AY58" s="140"/>
      <c r="AZ58" s="140"/>
      <c r="BA58" s="140"/>
      <c r="BB58" s="140"/>
      <c r="BC58" s="140"/>
      <c r="BD58" s="140"/>
      <c r="BE58" s="140"/>
      <c r="BF58" s="140"/>
      <c r="BG58" s="140"/>
      <c r="BH58" s="140"/>
      <c r="BI58" s="140"/>
      <c r="BJ58" s="140"/>
      <c r="BK58" s="140"/>
      <c r="BL58" s="140"/>
      <c r="BM58" s="140"/>
      <c r="BN58" s="140"/>
      <c r="BO58" s="140"/>
      <c r="BP58" s="140"/>
      <c r="BQ58" s="140"/>
      <c r="BR58" s="140"/>
      <c r="BS58" s="140"/>
      <c r="BT58" s="140"/>
      <c r="BU58" s="140"/>
      <c r="BV58" s="140"/>
      <c r="BW58" s="140"/>
      <c r="BX58" s="140"/>
      <c r="BY58" s="140"/>
      <c r="BZ58" s="140"/>
      <c r="CA58" s="140"/>
      <c r="CB58" s="140"/>
      <c r="CC58" s="140"/>
      <c r="CD58" s="140"/>
      <c r="CE58" s="140"/>
      <c r="CF58" s="140"/>
      <c r="CG58" s="140"/>
      <c r="CH58" s="140"/>
      <c r="CI58" s="140"/>
      <c r="CJ58" s="140"/>
      <c r="CK58" s="140"/>
      <c r="CL58" s="140"/>
      <c r="CM58" s="140"/>
      <c r="CN58" s="140"/>
      <c r="CO58" s="140"/>
      <c r="CP58" s="140"/>
      <c r="CQ58" s="140"/>
      <c r="CR58" s="140"/>
      <c r="CS58" s="140"/>
      <c r="CT58" s="140"/>
      <c r="CU58" s="140"/>
      <c r="CV58" s="140"/>
      <c r="CW58" s="140"/>
      <c r="CX58" s="140"/>
      <c r="CY58" s="140"/>
      <c r="CZ58" s="140"/>
      <c r="DA58" s="140"/>
      <c r="DB58" s="140"/>
      <c r="DC58" s="140"/>
      <c r="DD58" s="140"/>
      <c r="DE58" s="140"/>
      <c r="DF58" s="140"/>
      <c r="DG58" s="140"/>
      <c r="DH58" s="140"/>
      <c r="DI58" s="140"/>
      <c r="DJ58" s="140"/>
      <c r="DK58" s="140"/>
      <c r="DL58" s="140"/>
      <c r="DM58" s="140"/>
      <c r="DN58" s="140"/>
      <c r="DO58" s="140"/>
      <c r="DP58" s="140"/>
      <c r="DQ58" s="140"/>
      <c r="DR58" s="140"/>
      <c r="DS58" s="140"/>
      <c r="DT58" s="140"/>
      <c r="DU58" s="140"/>
      <c r="DV58" s="140"/>
      <c r="DW58" s="140"/>
      <c r="DX58" s="140"/>
      <c r="DY58" s="140"/>
      <c r="DZ58" s="140"/>
      <c r="EA58" s="140"/>
      <c r="EB58" s="140"/>
      <c r="EC58" s="140"/>
      <c r="ED58" s="140"/>
      <c r="EE58" s="140"/>
      <c r="EF58" s="140"/>
      <c r="EG58" s="140"/>
      <c r="EH58" s="140"/>
      <c r="EI58" s="140"/>
      <c r="EJ58" s="140"/>
      <c r="EK58" s="140"/>
      <c r="EL58" s="140"/>
      <c r="EM58" s="140"/>
      <c r="EN58" s="140"/>
      <c r="EO58" s="140"/>
      <c r="EP58" s="140"/>
      <c r="EQ58" s="140"/>
      <c r="ER58" s="140"/>
      <c r="ES58" s="140"/>
      <c r="ET58" s="140"/>
      <c r="EU58" s="140"/>
      <c r="EV58" s="140"/>
      <c r="EW58" s="140"/>
      <c r="EX58" s="140"/>
      <c r="EY58" s="140"/>
      <c r="EZ58" s="140"/>
      <c r="FA58" s="140"/>
    </row>
    <row r="59" spans="1:157" s="66" customFormat="1" outlineLevel="1" x14ac:dyDescent="0.2">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9"/>
      <c r="AT59" s="140"/>
      <c r="AU59" s="140"/>
      <c r="AV59" s="140"/>
      <c r="AW59" s="140"/>
      <c r="AX59" s="140"/>
      <c r="AY59" s="140"/>
      <c r="AZ59" s="140"/>
      <c r="BA59" s="140"/>
      <c r="BB59" s="140"/>
      <c r="BC59" s="140"/>
      <c r="BD59" s="140"/>
      <c r="BE59" s="140"/>
      <c r="BF59" s="140"/>
      <c r="BG59" s="140"/>
      <c r="BH59" s="140"/>
      <c r="BI59" s="140"/>
      <c r="BJ59" s="140"/>
      <c r="BK59" s="140"/>
      <c r="BL59" s="140"/>
      <c r="BM59" s="140"/>
      <c r="BN59" s="140"/>
      <c r="BO59" s="140"/>
      <c r="BP59" s="140"/>
      <c r="BQ59" s="140"/>
      <c r="BR59" s="140"/>
      <c r="BS59" s="140"/>
      <c r="BT59" s="140"/>
      <c r="BU59" s="140"/>
      <c r="BV59" s="140"/>
      <c r="BW59" s="140"/>
      <c r="BX59" s="140"/>
      <c r="BY59" s="140"/>
      <c r="BZ59" s="140"/>
      <c r="CA59" s="140"/>
      <c r="CB59" s="140"/>
      <c r="CC59" s="140"/>
      <c r="CD59" s="140"/>
      <c r="CE59" s="140"/>
      <c r="CF59" s="140"/>
      <c r="CG59" s="140"/>
      <c r="CH59" s="140"/>
      <c r="CI59" s="140"/>
      <c r="CJ59" s="140"/>
      <c r="CK59" s="140"/>
      <c r="CL59" s="140"/>
      <c r="CM59" s="140"/>
      <c r="CN59" s="140"/>
      <c r="CO59" s="140"/>
      <c r="CP59" s="140"/>
      <c r="CQ59" s="140"/>
      <c r="CR59" s="140"/>
      <c r="CS59" s="140"/>
      <c r="CT59" s="140"/>
      <c r="CU59" s="140"/>
      <c r="CV59" s="140"/>
      <c r="CW59" s="140"/>
      <c r="CX59" s="140"/>
      <c r="CY59" s="140"/>
      <c r="CZ59" s="140"/>
      <c r="DA59" s="140"/>
      <c r="DB59" s="140"/>
      <c r="DC59" s="140"/>
      <c r="DD59" s="140"/>
      <c r="DE59" s="140"/>
      <c r="DF59" s="140"/>
      <c r="DG59" s="140"/>
      <c r="DH59" s="140"/>
      <c r="DI59" s="140"/>
      <c r="DJ59" s="140"/>
      <c r="DK59" s="140"/>
      <c r="DL59" s="140"/>
      <c r="DM59" s="140"/>
      <c r="DN59" s="140"/>
      <c r="DO59" s="140"/>
      <c r="DP59" s="140"/>
      <c r="DQ59" s="140"/>
      <c r="DR59" s="140"/>
      <c r="DS59" s="140"/>
      <c r="DT59" s="140"/>
      <c r="DU59" s="140"/>
      <c r="DV59" s="140"/>
      <c r="DW59" s="140"/>
      <c r="DX59" s="140"/>
      <c r="DY59" s="140"/>
      <c r="DZ59" s="140"/>
      <c r="EA59" s="140"/>
      <c r="EB59" s="140"/>
      <c r="EC59" s="140"/>
      <c r="ED59" s="140"/>
      <c r="EE59" s="140"/>
      <c r="EF59" s="140"/>
      <c r="EG59" s="140"/>
      <c r="EH59" s="140"/>
      <c r="EI59" s="140"/>
      <c r="EJ59" s="140"/>
      <c r="EK59" s="140"/>
      <c r="EL59" s="140"/>
      <c r="EM59" s="140"/>
      <c r="EN59" s="140"/>
      <c r="EO59" s="140"/>
      <c r="EP59" s="140"/>
      <c r="EQ59" s="140"/>
      <c r="ER59" s="140"/>
      <c r="ES59" s="140"/>
      <c r="ET59" s="140"/>
      <c r="EU59" s="140"/>
      <c r="EV59" s="140"/>
      <c r="EW59" s="140"/>
      <c r="EX59" s="140"/>
      <c r="EY59" s="140"/>
      <c r="EZ59" s="140"/>
      <c r="FA59" s="140"/>
    </row>
    <row r="60" spans="1:157" s="66" customFormat="1" outlineLevel="1" x14ac:dyDescent="0.2">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9"/>
      <c r="AT60" s="140"/>
      <c r="AU60" s="140"/>
      <c r="AV60" s="140"/>
      <c r="AW60" s="140"/>
      <c r="AX60" s="140"/>
      <c r="AY60" s="140"/>
      <c r="AZ60" s="140"/>
      <c r="BA60" s="140"/>
      <c r="BB60" s="140"/>
      <c r="BC60" s="140"/>
      <c r="BD60" s="140"/>
      <c r="BE60" s="140"/>
      <c r="BF60" s="140"/>
      <c r="BG60" s="140"/>
      <c r="BH60" s="140"/>
      <c r="BI60" s="140"/>
      <c r="BJ60" s="140"/>
      <c r="BK60" s="140"/>
      <c r="BL60" s="140"/>
      <c r="BM60" s="140"/>
      <c r="BN60" s="140"/>
      <c r="BO60" s="140"/>
      <c r="BP60" s="140"/>
      <c r="BQ60" s="140"/>
      <c r="BR60" s="140"/>
      <c r="BS60" s="140"/>
      <c r="BT60" s="140"/>
      <c r="BU60" s="140"/>
      <c r="BV60" s="140"/>
      <c r="BW60" s="140"/>
      <c r="BX60" s="140"/>
      <c r="BY60" s="140"/>
      <c r="BZ60" s="140"/>
      <c r="CA60" s="140"/>
      <c r="CB60" s="140"/>
      <c r="CC60" s="140"/>
      <c r="CD60" s="140"/>
      <c r="CE60" s="140"/>
      <c r="CF60" s="140"/>
      <c r="CG60" s="140"/>
      <c r="CH60" s="140"/>
      <c r="CI60" s="140"/>
      <c r="CJ60" s="140"/>
      <c r="CK60" s="140"/>
      <c r="CL60" s="140"/>
      <c r="CM60" s="140"/>
      <c r="CN60" s="140"/>
      <c r="CO60" s="140"/>
      <c r="CP60" s="140"/>
      <c r="CQ60" s="140"/>
      <c r="CR60" s="140"/>
      <c r="CS60" s="140"/>
      <c r="CT60" s="140"/>
      <c r="CU60" s="140"/>
      <c r="CV60" s="140"/>
      <c r="CW60" s="140"/>
      <c r="CX60" s="140"/>
      <c r="CY60" s="140"/>
      <c r="CZ60" s="140"/>
      <c r="DA60" s="140"/>
      <c r="DB60" s="140"/>
      <c r="DC60" s="140"/>
      <c r="DD60" s="140"/>
      <c r="DE60" s="140"/>
      <c r="DF60" s="140"/>
      <c r="DG60" s="140"/>
      <c r="DH60" s="140"/>
      <c r="DI60" s="140"/>
      <c r="DJ60" s="140"/>
      <c r="DK60" s="140"/>
      <c r="DL60" s="140"/>
      <c r="DM60" s="140"/>
      <c r="DN60" s="140"/>
      <c r="DO60" s="140"/>
      <c r="DP60" s="140"/>
      <c r="DQ60" s="140"/>
      <c r="DR60" s="140"/>
      <c r="DS60" s="140"/>
      <c r="DT60" s="140"/>
      <c r="DU60" s="140"/>
      <c r="DV60" s="140"/>
      <c r="DW60" s="140"/>
      <c r="DX60" s="140"/>
      <c r="DY60" s="140"/>
      <c r="DZ60" s="140"/>
      <c r="EA60" s="140"/>
      <c r="EB60" s="140"/>
      <c r="EC60" s="140"/>
      <c r="ED60" s="140"/>
      <c r="EE60" s="140"/>
      <c r="EF60" s="140"/>
      <c r="EG60" s="140"/>
      <c r="EH60" s="140"/>
      <c r="EI60" s="140"/>
      <c r="EJ60" s="140"/>
      <c r="EK60" s="140"/>
      <c r="EL60" s="140"/>
      <c r="EM60" s="140"/>
      <c r="EN60" s="140"/>
      <c r="EO60" s="140"/>
      <c r="EP60" s="140"/>
      <c r="EQ60" s="140"/>
      <c r="ER60" s="140"/>
      <c r="ES60" s="140"/>
      <c r="ET60" s="140"/>
      <c r="EU60" s="140"/>
      <c r="EV60" s="140"/>
      <c r="EW60" s="140"/>
      <c r="EX60" s="140"/>
      <c r="EY60" s="140"/>
      <c r="EZ60" s="140"/>
      <c r="FA60" s="140"/>
    </row>
    <row r="61" spans="1:157" s="66" customFormat="1" outlineLevel="1" x14ac:dyDescent="0.2">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9"/>
      <c r="AT61" s="140"/>
      <c r="AU61" s="140"/>
      <c r="AV61" s="140"/>
      <c r="AW61" s="140"/>
      <c r="AX61" s="140"/>
      <c r="AY61" s="140"/>
      <c r="AZ61" s="140"/>
      <c r="BA61" s="140"/>
      <c r="BB61" s="140"/>
      <c r="BC61" s="140"/>
      <c r="BD61" s="140"/>
      <c r="BE61" s="140"/>
      <c r="BF61" s="140"/>
      <c r="BG61" s="140"/>
      <c r="BH61" s="140"/>
      <c r="BI61" s="140"/>
      <c r="BJ61" s="140"/>
      <c r="BK61" s="140"/>
      <c r="BL61" s="140"/>
      <c r="BM61" s="140"/>
      <c r="BN61" s="140"/>
      <c r="BO61" s="140"/>
      <c r="BP61" s="140"/>
      <c r="BQ61" s="140"/>
      <c r="BR61" s="140"/>
      <c r="BS61" s="140"/>
      <c r="BT61" s="140"/>
      <c r="BU61" s="140"/>
      <c r="BV61" s="140"/>
      <c r="BW61" s="140"/>
      <c r="BX61" s="140"/>
      <c r="BY61" s="140"/>
      <c r="BZ61" s="140"/>
      <c r="CA61" s="140"/>
      <c r="CB61" s="140"/>
      <c r="CC61" s="140"/>
      <c r="CD61" s="140"/>
      <c r="CE61" s="140"/>
      <c r="CF61" s="140"/>
      <c r="CG61" s="140"/>
      <c r="CH61" s="140"/>
      <c r="CI61" s="140"/>
      <c r="CJ61" s="140"/>
      <c r="CK61" s="140"/>
      <c r="CL61" s="140"/>
      <c r="CM61" s="140"/>
      <c r="CN61" s="140"/>
      <c r="CO61" s="140"/>
      <c r="CP61" s="140"/>
      <c r="CQ61" s="140"/>
      <c r="CR61" s="140"/>
      <c r="CS61" s="140"/>
      <c r="CT61" s="140"/>
      <c r="CU61" s="140"/>
      <c r="CV61" s="140"/>
      <c r="CW61" s="140"/>
      <c r="CX61" s="140"/>
      <c r="CY61" s="140"/>
      <c r="CZ61" s="140"/>
      <c r="DA61" s="140"/>
      <c r="DB61" s="140"/>
      <c r="DC61" s="140"/>
      <c r="DD61" s="140"/>
      <c r="DE61" s="140"/>
      <c r="DF61" s="140"/>
      <c r="DG61" s="140"/>
      <c r="DH61" s="140"/>
      <c r="DI61" s="140"/>
      <c r="DJ61" s="140"/>
      <c r="DK61" s="140"/>
      <c r="DL61" s="140"/>
      <c r="DM61" s="140"/>
      <c r="DN61" s="140"/>
      <c r="DO61" s="140"/>
      <c r="DP61" s="140"/>
      <c r="DQ61" s="140"/>
      <c r="DR61" s="140"/>
      <c r="DS61" s="140"/>
      <c r="DT61" s="140"/>
      <c r="DU61" s="140"/>
      <c r="DV61" s="140"/>
      <c r="DW61" s="140"/>
      <c r="DX61" s="140"/>
      <c r="DY61" s="140"/>
      <c r="DZ61" s="140"/>
      <c r="EA61" s="140"/>
      <c r="EB61" s="140"/>
      <c r="EC61" s="140"/>
      <c r="ED61" s="140"/>
      <c r="EE61" s="140"/>
      <c r="EF61" s="140"/>
      <c r="EG61" s="140"/>
      <c r="EH61" s="140"/>
      <c r="EI61" s="140"/>
      <c r="EJ61" s="140"/>
      <c r="EK61" s="140"/>
      <c r="EL61" s="140"/>
      <c r="EM61" s="140"/>
      <c r="EN61" s="140"/>
      <c r="EO61" s="140"/>
      <c r="EP61" s="140"/>
      <c r="EQ61" s="140"/>
      <c r="ER61" s="140"/>
      <c r="ES61" s="140"/>
      <c r="ET61" s="140"/>
      <c r="EU61" s="140"/>
      <c r="EV61" s="140"/>
      <c r="EW61" s="140"/>
      <c r="EX61" s="140"/>
      <c r="EY61" s="140"/>
      <c r="EZ61" s="140"/>
      <c r="FA61" s="140"/>
    </row>
    <row r="62" spans="1:157" s="66" customFormat="1" outlineLevel="1" x14ac:dyDescent="0.2">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9"/>
      <c r="AT62" s="140"/>
      <c r="AU62" s="140"/>
      <c r="AV62" s="140"/>
      <c r="AW62" s="140"/>
      <c r="AX62" s="140"/>
      <c r="AY62" s="140"/>
      <c r="AZ62" s="140"/>
      <c r="BA62" s="140"/>
      <c r="BB62" s="140"/>
      <c r="BC62" s="140"/>
      <c r="BD62" s="140"/>
      <c r="BE62" s="140"/>
      <c r="BF62" s="140"/>
      <c r="BG62" s="140"/>
      <c r="BH62" s="140"/>
      <c r="BI62" s="140"/>
      <c r="BJ62" s="140"/>
      <c r="BK62" s="140"/>
      <c r="BL62" s="140"/>
      <c r="BM62" s="140"/>
      <c r="BN62" s="140"/>
      <c r="BO62" s="140"/>
      <c r="BP62" s="140"/>
      <c r="BQ62" s="140"/>
      <c r="BR62" s="140"/>
      <c r="BS62" s="140"/>
      <c r="BT62" s="140"/>
      <c r="BU62" s="140"/>
      <c r="BV62" s="140"/>
      <c r="BW62" s="140"/>
      <c r="BX62" s="140"/>
      <c r="BY62" s="140"/>
      <c r="BZ62" s="140"/>
      <c r="CA62" s="140"/>
      <c r="CB62" s="140"/>
      <c r="CC62" s="140"/>
      <c r="CD62" s="140"/>
      <c r="CE62" s="140"/>
      <c r="CF62" s="140"/>
      <c r="CG62" s="140"/>
      <c r="CH62" s="140"/>
      <c r="CI62" s="140"/>
      <c r="CJ62" s="140"/>
      <c r="CK62" s="140"/>
      <c r="CL62" s="140"/>
      <c r="CM62" s="140"/>
      <c r="CN62" s="140"/>
      <c r="CO62" s="140"/>
      <c r="CP62" s="140"/>
      <c r="CQ62" s="140"/>
      <c r="CR62" s="140"/>
      <c r="CS62" s="140"/>
      <c r="CT62" s="140"/>
      <c r="CU62" s="140"/>
      <c r="CV62" s="140"/>
      <c r="CW62" s="140"/>
      <c r="CX62" s="140"/>
      <c r="CY62" s="140"/>
      <c r="CZ62" s="140"/>
      <c r="DA62" s="140"/>
      <c r="DB62" s="140"/>
      <c r="DC62" s="140"/>
      <c r="DD62" s="140"/>
      <c r="DE62" s="140"/>
      <c r="DF62" s="140"/>
      <c r="DG62" s="140"/>
      <c r="DH62" s="140"/>
      <c r="DI62" s="140"/>
      <c r="DJ62" s="140"/>
      <c r="DK62" s="140"/>
      <c r="DL62" s="140"/>
      <c r="DM62" s="140"/>
      <c r="DN62" s="140"/>
      <c r="DO62" s="140"/>
      <c r="DP62" s="140"/>
      <c r="DQ62" s="140"/>
      <c r="DR62" s="140"/>
      <c r="DS62" s="140"/>
      <c r="DT62" s="140"/>
      <c r="DU62" s="140"/>
      <c r="DV62" s="140"/>
      <c r="DW62" s="140"/>
      <c r="DX62" s="140"/>
      <c r="DY62" s="140"/>
      <c r="DZ62" s="140"/>
      <c r="EA62" s="140"/>
      <c r="EB62" s="140"/>
      <c r="EC62" s="140"/>
      <c r="ED62" s="140"/>
      <c r="EE62" s="140"/>
      <c r="EF62" s="140"/>
      <c r="EG62" s="140"/>
      <c r="EH62" s="140"/>
      <c r="EI62" s="140"/>
      <c r="EJ62" s="140"/>
      <c r="EK62" s="140"/>
      <c r="EL62" s="140"/>
      <c r="EM62" s="140"/>
      <c r="EN62" s="140"/>
      <c r="EO62" s="140"/>
      <c r="EP62" s="140"/>
      <c r="EQ62" s="140"/>
      <c r="ER62" s="140"/>
      <c r="ES62" s="140"/>
      <c r="ET62" s="140"/>
      <c r="EU62" s="140"/>
      <c r="EV62" s="140"/>
      <c r="EW62" s="140"/>
      <c r="EX62" s="140"/>
      <c r="EY62" s="140"/>
      <c r="EZ62" s="140"/>
      <c r="FA62" s="140"/>
    </row>
    <row r="63" spans="1:157" s="66" customFormat="1" outlineLevel="1" x14ac:dyDescent="0.2">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9"/>
      <c r="AT63" s="140"/>
      <c r="AU63" s="140"/>
      <c r="AV63" s="140"/>
      <c r="AW63" s="140"/>
      <c r="AX63" s="140"/>
      <c r="AY63" s="140"/>
      <c r="AZ63" s="140"/>
      <c r="BA63" s="140"/>
      <c r="BB63" s="140"/>
      <c r="BC63" s="140"/>
      <c r="BD63" s="140"/>
      <c r="BE63" s="140"/>
      <c r="BF63" s="140"/>
      <c r="BG63" s="140"/>
      <c r="BH63" s="140"/>
      <c r="BI63" s="140"/>
      <c r="BJ63" s="140"/>
      <c r="BK63" s="140"/>
      <c r="BL63" s="140"/>
      <c r="BM63" s="140"/>
      <c r="BN63" s="140"/>
      <c r="BO63" s="140"/>
      <c r="BP63" s="140"/>
      <c r="BQ63" s="140"/>
      <c r="BR63" s="140"/>
      <c r="BS63" s="140"/>
      <c r="BT63" s="140"/>
      <c r="BU63" s="140"/>
      <c r="BV63" s="140"/>
      <c r="BW63" s="140"/>
      <c r="BX63" s="140"/>
      <c r="BY63" s="140"/>
      <c r="BZ63" s="140"/>
      <c r="CA63" s="140"/>
      <c r="CB63" s="140"/>
      <c r="CC63" s="140"/>
      <c r="CD63" s="140"/>
      <c r="CE63" s="140"/>
      <c r="CF63" s="140"/>
      <c r="CG63" s="140"/>
      <c r="CH63" s="140"/>
      <c r="CI63" s="140"/>
      <c r="CJ63" s="140"/>
      <c r="CK63" s="140"/>
      <c r="CL63" s="140"/>
      <c r="CM63" s="140"/>
      <c r="CN63" s="140"/>
      <c r="CO63" s="140"/>
      <c r="CP63" s="140"/>
      <c r="CQ63" s="140"/>
      <c r="CR63" s="140"/>
      <c r="CS63" s="140"/>
      <c r="CT63" s="140"/>
      <c r="CU63" s="140"/>
      <c r="CV63" s="140"/>
      <c r="CW63" s="140"/>
      <c r="CX63" s="140"/>
      <c r="CY63" s="140"/>
      <c r="CZ63" s="140"/>
      <c r="DA63" s="140"/>
      <c r="DB63" s="140"/>
      <c r="DC63" s="140"/>
      <c r="DD63" s="140"/>
      <c r="DE63" s="140"/>
      <c r="DF63" s="140"/>
      <c r="DG63" s="140"/>
      <c r="DH63" s="140"/>
      <c r="DI63" s="140"/>
      <c r="DJ63" s="140"/>
      <c r="DK63" s="140"/>
      <c r="DL63" s="140"/>
      <c r="DM63" s="140"/>
      <c r="DN63" s="140"/>
      <c r="DO63" s="140"/>
      <c r="DP63" s="140"/>
      <c r="DQ63" s="140"/>
      <c r="DR63" s="140"/>
      <c r="DS63" s="140"/>
      <c r="DT63" s="140"/>
      <c r="DU63" s="140"/>
      <c r="DV63" s="140"/>
      <c r="DW63" s="140"/>
      <c r="DX63" s="140"/>
      <c r="DY63" s="140"/>
      <c r="DZ63" s="140"/>
      <c r="EA63" s="140"/>
      <c r="EB63" s="140"/>
      <c r="EC63" s="140"/>
      <c r="ED63" s="140"/>
      <c r="EE63" s="140"/>
      <c r="EF63" s="140"/>
      <c r="EG63" s="140"/>
      <c r="EH63" s="140"/>
      <c r="EI63" s="140"/>
      <c r="EJ63" s="140"/>
      <c r="EK63" s="140"/>
      <c r="EL63" s="140"/>
      <c r="EM63" s="140"/>
      <c r="EN63" s="140"/>
      <c r="EO63" s="140"/>
      <c r="EP63" s="140"/>
      <c r="EQ63" s="140"/>
      <c r="ER63" s="140"/>
      <c r="ES63" s="140"/>
      <c r="ET63" s="140"/>
      <c r="EU63" s="140"/>
      <c r="EV63" s="140"/>
      <c r="EW63" s="140"/>
      <c r="EX63" s="140"/>
      <c r="EY63" s="140"/>
      <c r="EZ63" s="140"/>
      <c r="FA63" s="140"/>
    </row>
    <row r="64" spans="1:157" s="115" customFormat="1" x14ac:dyDescent="0.2">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9"/>
      <c r="AQ64" s="140"/>
      <c r="AR64" s="140"/>
      <c r="AS64" s="140"/>
      <c r="AT64" s="140"/>
      <c r="AU64" s="140"/>
      <c r="AV64" s="140"/>
      <c r="AW64" s="140"/>
      <c r="AX64" s="140"/>
      <c r="AY64" s="140"/>
      <c r="AZ64" s="140"/>
      <c r="BA64" s="140"/>
      <c r="BB64" s="140"/>
      <c r="BC64" s="140"/>
      <c r="BD64" s="140"/>
      <c r="BE64" s="140"/>
      <c r="BF64" s="140"/>
      <c r="BG64" s="140"/>
      <c r="BH64" s="140"/>
      <c r="BI64" s="140"/>
      <c r="BJ64" s="140"/>
      <c r="BK64" s="140"/>
      <c r="BL64" s="140"/>
      <c r="BM64" s="140"/>
      <c r="BN64" s="140"/>
      <c r="BO64" s="140"/>
      <c r="BP64" s="140"/>
      <c r="BQ64" s="140"/>
      <c r="BR64" s="140"/>
      <c r="BS64" s="140"/>
      <c r="BT64" s="140"/>
      <c r="BU64" s="140"/>
      <c r="BV64" s="140"/>
      <c r="BW64" s="140"/>
      <c r="BX64" s="140"/>
      <c r="BY64" s="140"/>
      <c r="BZ64" s="140"/>
      <c r="CA64" s="140"/>
      <c r="CB64" s="140"/>
      <c r="CC64" s="140"/>
      <c r="CD64" s="140"/>
      <c r="CE64" s="140"/>
      <c r="CF64" s="140"/>
      <c r="CG64" s="140"/>
      <c r="CH64" s="140"/>
      <c r="CI64" s="140"/>
      <c r="CJ64" s="140"/>
      <c r="CK64" s="140"/>
      <c r="CL64" s="140"/>
      <c r="CM64" s="140"/>
      <c r="CN64" s="140"/>
      <c r="CO64" s="140"/>
      <c r="CP64" s="140"/>
      <c r="CQ64" s="140"/>
      <c r="CR64" s="140"/>
      <c r="CS64" s="140"/>
      <c r="CT64" s="140"/>
      <c r="CU64" s="140"/>
      <c r="CV64" s="140"/>
      <c r="CW64" s="140"/>
      <c r="CX64" s="140"/>
      <c r="CY64" s="140"/>
      <c r="CZ64" s="140"/>
      <c r="DA64" s="140"/>
      <c r="DB64" s="140"/>
      <c r="DC64" s="140"/>
      <c r="DD64" s="140"/>
      <c r="DE64" s="140"/>
      <c r="DF64" s="140"/>
      <c r="DG64" s="140"/>
      <c r="DH64" s="140"/>
      <c r="DI64" s="140"/>
      <c r="DJ64" s="140"/>
      <c r="DK64" s="140"/>
      <c r="DL64" s="140"/>
      <c r="DM64" s="140"/>
      <c r="DN64" s="140"/>
      <c r="DO64" s="140"/>
      <c r="DP64" s="140"/>
      <c r="DQ64" s="140"/>
      <c r="DR64" s="140"/>
      <c r="DS64" s="140"/>
      <c r="DT64" s="140"/>
      <c r="DU64" s="140"/>
      <c r="DV64" s="140"/>
      <c r="DW64" s="140"/>
      <c r="DX64" s="140"/>
      <c r="DY64" s="140"/>
      <c r="DZ64" s="140"/>
      <c r="EA64" s="140"/>
      <c r="EB64" s="140"/>
      <c r="EC64" s="140"/>
      <c r="ED64" s="140"/>
      <c r="EE64" s="140"/>
      <c r="EF64" s="140"/>
      <c r="EG64" s="140"/>
      <c r="EH64" s="140"/>
      <c r="EI64" s="140"/>
      <c r="EJ64" s="140"/>
      <c r="EK64" s="140"/>
      <c r="EL64" s="140"/>
      <c r="EM64" s="140"/>
      <c r="EN64" s="140"/>
      <c r="EO64" s="140"/>
      <c r="EP64" s="140"/>
      <c r="EQ64" s="140"/>
      <c r="ER64" s="140"/>
      <c r="ES64" s="140"/>
      <c r="ET64" s="140"/>
      <c r="EU64" s="140"/>
      <c r="EV64" s="140"/>
      <c r="EW64" s="140"/>
      <c r="EX64" s="140"/>
    </row>
    <row r="65" spans="1:170" s="66" customFormat="1" outlineLevel="1" x14ac:dyDescent="0.2">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8"/>
      <c r="AV65" s="138"/>
      <c r="AW65" s="138"/>
      <c r="AX65" s="139"/>
      <c r="AY65" s="140"/>
      <c r="AZ65" s="140"/>
      <c r="BA65" s="140"/>
      <c r="BB65" s="140"/>
      <c r="BC65" s="140"/>
      <c r="BD65" s="140"/>
      <c r="BE65" s="140"/>
      <c r="BF65" s="140"/>
      <c r="BG65" s="140"/>
      <c r="BH65" s="140"/>
      <c r="BI65" s="140"/>
      <c r="BJ65" s="140"/>
      <c r="BK65" s="140"/>
      <c r="BL65" s="140"/>
      <c r="BM65" s="140"/>
      <c r="BN65" s="140"/>
      <c r="BO65" s="140"/>
      <c r="BP65" s="140"/>
      <c r="BQ65" s="140"/>
      <c r="BR65" s="140"/>
      <c r="BS65" s="140"/>
      <c r="BT65" s="140"/>
      <c r="BU65" s="140"/>
      <c r="BV65" s="140"/>
      <c r="BW65" s="140"/>
      <c r="BX65" s="140"/>
      <c r="BY65" s="140"/>
      <c r="BZ65" s="140"/>
      <c r="CA65" s="140"/>
      <c r="CB65" s="140"/>
      <c r="CC65" s="140"/>
      <c r="CD65" s="140"/>
      <c r="CE65" s="140"/>
      <c r="CF65" s="140"/>
      <c r="CG65" s="140"/>
      <c r="CH65" s="140"/>
      <c r="CI65" s="140"/>
      <c r="CJ65" s="140"/>
      <c r="CK65" s="140"/>
      <c r="CL65" s="140"/>
      <c r="CM65" s="140"/>
      <c r="CN65" s="140"/>
      <c r="CO65" s="140"/>
      <c r="CP65" s="140"/>
      <c r="CQ65" s="140"/>
      <c r="CR65" s="140"/>
      <c r="CS65" s="140"/>
      <c r="CT65" s="140"/>
      <c r="CU65" s="140"/>
      <c r="CV65" s="140"/>
      <c r="CW65" s="140"/>
      <c r="CX65" s="140"/>
      <c r="CY65" s="140"/>
      <c r="CZ65" s="140"/>
      <c r="DA65" s="140"/>
      <c r="DB65" s="140"/>
      <c r="DC65" s="140"/>
      <c r="DD65" s="140"/>
      <c r="DE65" s="140"/>
      <c r="DF65" s="140"/>
      <c r="DG65" s="140"/>
      <c r="DH65" s="140"/>
      <c r="DI65" s="140"/>
      <c r="DJ65" s="140"/>
      <c r="DK65" s="140"/>
      <c r="DL65" s="140"/>
      <c r="DM65" s="140"/>
      <c r="DN65" s="140"/>
      <c r="DO65" s="140"/>
      <c r="DP65" s="140"/>
      <c r="DQ65" s="140"/>
      <c r="DR65" s="140"/>
      <c r="DS65" s="140"/>
      <c r="DT65" s="140"/>
      <c r="DU65" s="140"/>
      <c r="DV65" s="140"/>
      <c r="DW65" s="140"/>
      <c r="DX65" s="140"/>
      <c r="DY65" s="140"/>
      <c r="DZ65" s="140"/>
      <c r="EA65" s="140"/>
      <c r="EB65" s="140"/>
      <c r="EC65" s="140"/>
      <c r="ED65" s="140"/>
      <c r="EE65" s="140"/>
      <c r="EF65" s="140"/>
      <c r="EG65" s="140"/>
      <c r="EH65" s="140"/>
      <c r="EI65" s="140"/>
      <c r="EJ65" s="140"/>
      <c r="EK65" s="140"/>
      <c r="EL65" s="140"/>
      <c r="EM65" s="140"/>
      <c r="EN65" s="140"/>
      <c r="EO65" s="140"/>
      <c r="EP65" s="140"/>
      <c r="EQ65" s="140"/>
      <c r="ER65" s="140"/>
      <c r="ES65" s="140"/>
      <c r="ET65" s="140"/>
      <c r="EU65" s="140"/>
      <c r="EV65" s="140"/>
      <c r="EW65" s="140"/>
      <c r="EX65" s="140"/>
      <c r="EY65" s="140"/>
      <c r="EZ65" s="140"/>
      <c r="FA65" s="140"/>
      <c r="FB65" s="140"/>
      <c r="FC65" s="140"/>
      <c r="FD65" s="140"/>
      <c r="FE65" s="140"/>
      <c r="FF65" s="140"/>
    </row>
    <row r="66" spans="1:170" s="66" customFormat="1" outlineLevel="1" x14ac:dyDescent="0.2">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8"/>
      <c r="AV66" s="138"/>
      <c r="AW66" s="138"/>
      <c r="AX66" s="139"/>
      <c r="AY66" s="140"/>
      <c r="AZ66" s="140"/>
      <c r="BA66" s="140"/>
      <c r="BB66" s="140"/>
      <c r="BC66" s="140"/>
      <c r="BD66" s="140"/>
      <c r="BE66" s="140"/>
      <c r="BF66" s="140"/>
      <c r="BG66" s="140"/>
      <c r="BH66" s="140"/>
      <c r="BI66" s="140"/>
      <c r="BJ66" s="140"/>
      <c r="BK66" s="140"/>
      <c r="BL66" s="140"/>
      <c r="BM66" s="140"/>
      <c r="BN66" s="140"/>
      <c r="BO66" s="140"/>
      <c r="BP66" s="140"/>
      <c r="BQ66" s="140"/>
      <c r="BR66" s="140"/>
      <c r="BS66" s="140"/>
      <c r="BT66" s="140"/>
      <c r="BU66" s="140"/>
      <c r="BV66" s="140"/>
      <c r="BW66" s="140"/>
      <c r="BX66" s="140"/>
      <c r="BY66" s="140"/>
      <c r="BZ66" s="140"/>
      <c r="CA66" s="140"/>
      <c r="CB66" s="140"/>
      <c r="CC66" s="140"/>
      <c r="CD66" s="140"/>
      <c r="CE66" s="140"/>
      <c r="CF66" s="140"/>
      <c r="CG66" s="140"/>
      <c r="CH66" s="140"/>
      <c r="CI66" s="140"/>
      <c r="CJ66" s="140"/>
      <c r="CK66" s="140"/>
      <c r="CL66" s="140"/>
      <c r="CM66" s="140"/>
      <c r="CN66" s="140"/>
      <c r="CO66" s="140"/>
      <c r="CP66" s="140"/>
      <c r="CQ66" s="140"/>
      <c r="CR66" s="140"/>
      <c r="CS66" s="140"/>
      <c r="CT66" s="140"/>
      <c r="CU66" s="140"/>
      <c r="CV66" s="140"/>
      <c r="CW66" s="140"/>
      <c r="CX66" s="140"/>
      <c r="CY66" s="140"/>
      <c r="CZ66" s="140"/>
      <c r="DA66" s="140"/>
      <c r="DB66" s="140"/>
      <c r="DC66" s="140"/>
      <c r="DD66" s="140"/>
      <c r="DE66" s="140"/>
      <c r="DF66" s="140"/>
      <c r="DG66" s="140"/>
      <c r="DH66" s="140"/>
      <c r="DI66" s="140"/>
      <c r="DJ66" s="140"/>
      <c r="DK66" s="140"/>
      <c r="DL66" s="140"/>
      <c r="DM66" s="140"/>
      <c r="DN66" s="140"/>
      <c r="DO66" s="140"/>
      <c r="DP66" s="140"/>
      <c r="DQ66" s="140"/>
      <c r="DR66" s="140"/>
      <c r="DS66" s="140"/>
      <c r="DT66" s="140"/>
      <c r="DU66" s="140"/>
      <c r="DV66" s="140"/>
      <c r="DW66" s="140"/>
      <c r="DX66" s="140"/>
      <c r="DY66" s="140"/>
      <c r="DZ66" s="140"/>
      <c r="EA66" s="140"/>
      <c r="EB66" s="140"/>
      <c r="EC66" s="140"/>
      <c r="ED66" s="140"/>
      <c r="EE66" s="140"/>
      <c r="EF66" s="140"/>
      <c r="EG66" s="140"/>
      <c r="EH66" s="140"/>
      <c r="EI66" s="140"/>
      <c r="EJ66" s="140"/>
      <c r="EK66" s="140"/>
      <c r="EL66" s="140"/>
      <c r="EM66" s="140"/>
      <c r="EN66" s="140"/>
      <c r="EO66" s="140"/>
      <c r="EP66" s="140"/>
      <c r="EQ66" s="140"/>
      <c r="ER66" s="140"/>
      <c r="ES66" s="140"/>
      <c r="ET66" s="140"/>
      <c r="EU66" s="140"/>
      <c r="EV66" s="140"/>
      <c r="EW66" s="140"/>
      <c r="EX66" s="140"/>
      <c r="EY66" s="140"/>
      <c r="EZ66" s="140"/>
      <c r="FA66" s="140"/>
      <c r="FB66" s="140"/>
      <c r="FC66" s="140"/>
      <c r="FD66" s="140"/>
      <c r="FE66" s="140"/>
      <c r="FF66" s="140"/>
    </row>
    <row r="67" spans="1:170" s="66" customFormat="1" outlineLevel="1" x14ac:dyDescent="0.2">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9"/>
      <c r="AS67" s="140"/>
      <c r="AT67" s="140"/>
      <c r="AU67" s="140"/>
      <c r="AV67" s="140"/>
      <c r="AW67" s="140"/>
      <c r="AX67" s="140"/>
      <c r="AY67" s="140"/>
      <c r="AZ67" s="140"/>
      <c r="BA67" s="140"/>
      <c r="BB67" s="140"/>
      <c r="BC67" s="140"/>
      <c r="BD67" s="140"/>
      <c r="BE67" s="140"/>
      <c r="BF67" s="140"/>
      <c r="BG67" s="140"/>
      <c r="BH67" s="140"/>
      <c r="BI67" s="140"/>
      <c r="BJ67" s="140"/>
      <c r="BK67" s="140"/>
      <c r="BL67" s="140"/>
      <c r="BM67" s="140"/>
      <c r="BN67" s="140"/>
      <c r="BO67" s="140"/>
      <c r="BP67" s="140"/>
      <c r="BQ67" s="140"/>
      <c r="BR67" s="140"/>
      <c r="BS67" s="140"/>
      <c r="BT67" s="140"/>
      <c r="BU67" s="140"/>
      <c r="BV67" s="140"/>
      <c r="BW67" s="140"/>
      <c r="BX67" s="140"/>
      <c r="BY67" s="140"/>
      <c r="BZ67" s="140"/>
      <c r="CA67" s="140"/>
      <c r="CB67" s="140"/>
      <c r="CC67" s="140"/>
      <c r="CD67" s="140"/>
      <c r="CE67" s="140"/>
      <c r="CF67" s="140"/>
      <c r="CG67" s="140"/>
      <c r="CH67" s="140"/>
      <c r="CI67" s="140"/>
      <c r="CJ67" s="140"/>
      <c r="CK67" s="140"/>
      <c r="CL67" s="140"/>
      <c r="CM67" s="140"/>
      <c r="CN67" s="140"/>
      <c r="CO67" s="140"/>
      <c r="CP67" s="140"/>
      <c r="CQ67" s="140"/>
      <c r="CR67" s="140"/>
      <c r="CS67" s="140"/>
      <c r="CT67" s="140"/>
      <c r="CU67" s="140"/>
      <c r="CV67" s="140"/>
      <c r="CW67" s="140"/>
      <c r="CX67" s="140"/>
      <c r="CY67" s="140"/>
      <c r="CZ67" s="140"/>
      <c r="DA67" s="140"/>
      <c r="DB67" s="140"/>
      <c r="DC67" s="140"/>
      <c r="DD67" s="140"/>
      <c r="DE67" s="140"/>
      <c r="DF67" s="140"/>
      <c r="DG67" s="140"/>
      <c r="DH67" s="140"/>
      <c r="DI67" s="140"/>
      <c r="DJ67" s="140"/>
      <c r="DK67" s="140"/>
      <c r="DL67" s="140"/>
      <c r="DM67" s="140"/>
      <c r="DN67" s="140"/>
      <c r="DO67" s="140"/>
      <c r="DP67" s="140"/>
      <c r="DQ67" s="140"/>
      <c r="DR67" s="140"/>
      <c r="DS67" s="140"/>
      <c r="DT67" s="140"/>
      <c r="DU67" s="140"/>
      <c r="DV67" s="140"/>
      <c r="DW67" s="140"/>
      <c r="DX67" s="140"/>
      <c r="DY67" s="140"/>
      <c r="DZ67" s="140"/>
      <c r="EA67" s="140"/>
      <c r="EB67" s="140"/>
      <c r="EC67" s="140"/>
      <c r="ED67" s="140"/>
      <c r="EE67" s="140"/>
      <c r="EF67" s="140"/>
      <c r="EG67" s="140"/>
      <c r="EH67" s="140"/>
      <c r="EI67" s="140"/>
      <c r="EJ67" s="140"/>
      <c r="EK67" s="140"/>
      <c r="EL67" s="140"/>
      <c r="EM67" s="140"/>
      <c r="EN67" s="140"/>
      <c r="EO67" s="140"/>
      <c r="EP67" s="140"/>
      <c r="EQ67" s="140"/>
      <c r="ER67" s="140"/>
      <c r="ES67" s="140"/>
      <c r="ET67" s="140"/>
      <c r="EU67" s="140"/>
      <c r="EV67" s="140"/>
      <c r="EW67" s="140"/>
      <c r="EX67" s="140"/>
      <c r="EY67" s="140"/>
      <c r="EZ67" s="140"/>
    </row>
    <row r="68" spans="1:170" s="66" customFormat="1" outlineLevel="1" x14ac:dyDescent="0.2">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9"/>
      <c r="AX68" s="140"/>
      <c r="AY68" s="140"/>
      <c r="AZ68" s="140"/>
      <c r="BA68" s="140"/>
      <c r="BB68" s="140"/>
      <c r="BC68" s="140"/>
      <c r="BD68" s="140"/>
      <c r="BE68" s="140"/>
      <c r="BF68" s="140"/>
      <c r="BG68" s="140"/>
      <c r="BH68" s="140"/>
      <c r="BI68" s="140"/>
      <c r="BJ68" s="140"/>
      <c r="BK68" s="140"/>
      <c r="BL68" s="140"/>
      <c r="BM68" s="140"/>
      <c r="BN68" s="140"/>
      <c r="BO68" s="140"/>
      <c r="BP68" s="140"/>
      <c r="BQ68" s="140"/>
      <c r="BR68" s="140"/>
      <c r="BS68" s="140"/>
      <c r="BT68" s="140"/>
      <c r="BU68" s="140"/>
      <c r="BV68" s="140"/>
      <c r="BW68" s="140"/>
      <c r="BX68" s="140"/>
      <c r="BY68" s="140"/>
      <c r="BZ68" s="140"/>
      <c r="CA68" s="140"/>
      <c r="CB68" s="140"/>
      <c r="CC68" s="140"/>
      <c r="CD68" s="140"/>
      <c r="CE68" s="140"/>
      <c r="CF68" s="140"/>
      <c r="CG68" s="140"/>
      <c r="CH68" s="140"/>
      <c r="CI68" s="140"/>
      <c r="CJ68" s="140"/>
      <c r="CK68" s="140"/>
      <c r="CL68" s="140"/>
      <c r="CM68" s="140"/>
      <c r="CN68" s="140"/>
      <c r="CO68" s="140"/>
      <c r="CP68" s="140"/>
      <c r="CQ68" s="140"/>
      <c r="CR68" s="140"/>
      <c r="CS68" s="140"/>
      <c r="CT68" s="140"/>
      <c r="CU68" s="140"/>
      <c r="CV68" s="140"/>
      <c r="CW68" s="140"/>
      <c r="CX68" s="140"/>
      <c r="CY68" s="140"/>
      <c r="CZ68" s="140"/>
      <c r="DA68" s="140"/>
      <c r="DB68" s="140"/>
      <c r="DC68" s="140"/>
      <c r="DD68" s="140"/>
      <c r="DE68" s="140"/>
      <c r="DF68" s="140"/>
      <c r="DG68" s="140"/>
      <c r="DH68" s="140"/>
      <c r="DI68" s="140"/>
      <c r="DJ68" s="140"/>
      <c r="DK68" s="140"/>
      <c r="DL68" s="140"/>
      <c r="DM68" s="140"/>
      <c r="DN68" s="140"/>
      <c r="DO68" s="140"/>
      <c r="DP68" s="140"/>
      <c r="DQ68" s="140"/>
      <c r="DR68" s="140"/>
      <c r="DS68" s="140"/>
      <c r="DT68" s="140"/>
      <c r="DU68" s="140"/>
      <c r="DV68" s="140"/>
      <c r="DW68" s="140"/>
      <c r="DX68" s="140"/>
      <c r="DY68" s="140"/>
      <c r="DZ68" s="140"/>
      <c r="EA68" s="140"/>
      <c r="EB68" s="140"/>
      <c r="EC68" s="140"/>
      <c r="ED68" s="140"/>
      <c r="EE68" s="140"/>
      <c r="EF68" s="140"/>
      <c r="EG68" s="140"/>
      <c r="EH68" s="140"/>
      <c r="EI68" s="140"/>
      <c r="EJ68" s="140"/>
      <c r="EK68" s="140"/>
      <c r="EL68" s="140"/>
      <c r="EM68" s="140"/>
      <c r="EN68" s="140"/>
      <c r="EO68" s="140"/>
      <c r="EP68" s="140"/>
      <c r="EQ68" s="140"/>
      <c r="ER68" s="140"/>
      <c r="ES68" s="140"/>
      <c r="ET68" s="140"/>
      <c r="EU68" s="140"/>
      <c r="EV68" s="140"/>
      <c r="EW68" s="140"/>
      <c r="EX68" s="140"/>
      <c r="EY68" s="140"/>
      <c r="EZ68" s="140"/>
      <c r="FA68" s="140"/>
      <c r="FB68" s="140"/>
      <c r="FC68" s="140"/>
      <c r="FD68" s="140"/>
      <c r="FE68" s="140"/>
    </row>
    <row r="69" spans="1:170" x14ac:dyDescent="0.2">
      <c r="A69" s="141"/>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c r="BA69" s="141"/>
      <c r="BB69" s="141"/>
      <c r="BC69" s="141"/>
      <c r="BD69" s="141"/>
      <c r="BE69" s="141"/>
      <c r="BF69" s="141"/>
      <c r="BG69" s="141"/>
      <c r="BH69" s="141"/>
      <c r="BI69" s="141"/>
      <c r="BJ69" s="141"/>
      <c r="BK69" s="141"/>
      <c r="BL69" s="141"/>
      <c r="BM69" s="141"/>
      <c r="BN69" s="141"/>
      <c r="BO69" s="141"/>
      <c r="BP69" s="141"/>
      <c r="BQ69" s="141"/>
      <c r="BR69" s="141"/>
      <c r="BS69" s="142"/>
      <c r="BT69" s="141"/>
      <c r="BU69" s="141"/>
      <c r="BV69" s="141"/>
      <c r="BW69" s="141"/>
      <c r="BX69" s="141"/>
      <c r="BY69" s="141"/>
      <c r="BZ69" s="141"/>
      <c r="CA69" s="141"/>
      <c r="CB69" s="141"/>
      <c r="CC69" s="141"/>
      <c r="CD69" s="141"/>
      <c r="CE69" s="141"/>
      <c r="CF69" s="141"/>
      <c r="CG69" s="141"/>
      <c r="CH69" s="141"/>
      <c r="CI69" s="141"/>
      <c r="CJ69" s="141"/>
      <c r="CK69" s="141"/>
      <c r="CL69" s="141"/>
      <c r="CM69" s="141"/>
      <c r="CN69" s="141"/>
      <c r="CO69" s="141"/>
      <c r="CP69" s="141"/>
      <c r="CQ69" s="141"/>
      <c r="CR69" s="141"/>
      <c r="CS69" s="141"/>
      <c r="CT69" s="141"/>
      <c r="CU69" s="141"/>
      <c r="CV69" s="141"/>
      <c r="CW69" s="141"/>
      <c r="CX69" s="141"/>
      <c r="CY69" s="141"/>
      <c r="CZ69" s="141"/>
      <c r="DA69" s="141"/>
      <c r="DB69" s="141"/>
      <c r="DC69" s="141"/>
      <c r="DD69" s="141"/>
      <c r="DE69" s="141"/>
      <c r="DF69" s="141"/>
      <c r="DG69" s="141"/>
      <c r="DH69" s="141"/>
      <c r="DI69" s="141"/>
      <c r="DJ69" s="141"/>
      <c r="DK69" s="141"/>
      <c r="DL69" s="141"/>
      <c r="DM69" s="141"/>
      <c r="DN69" s="141"/>
      <c r="DO69" s="141"/>
      <c r="DP69" s="141"/>
      <c r="DQ69" s="141"/>
      <c r="DR69" s="141"/>
      <c r="DS69" s="141"/>
      <c r="DT69" s="141"/>
      <c r="DU69" s="141"/>
      <c r="DV69" s="141"/>
      <c r="DW69" s="141"/>
      <c r="DX69" s="141"/>
      <c r="DY69" s="141"/>
      <c r="DZ69" s="141"/>
      <c r="EA69" s="141"/>
      <c r="EB69" s="141"/>
      <c r="EC69" s="141"/>
      <c r="ED69" s="141"/>
      <c r="EE69" s="141"/>
      <c r="EF69" s="141"/>
      <c r="EG69" s="141"/>
      <c r="EH69" s="141"/>
      <c r="EI69" s="141"/>
      <c r="EJ69" s="141"/>
      <c r="EK69" s="141"/>
      <c r="EL69" s="141"/>
      <c r="EM69" s="141"/>
      <c r="EN69" s="141"/>
      <c r="EO69" s="141"/>
      <c r="EP69" s="141"/>
      <c r="EQ69" s="141"/>
      <c r="ER69" s="141"/>
      <c r="ES69" s="141"/>
      <c r="ET69" s="141"/>
      <c r="EU69" s="141"/>
      <c r="EV69" s="141"/>
      <c r="EW69" s="141"/>
      <c r="EX69" s="141"/>
      <c r="EY69" s="141"/>
      <c r="EZ69" s="141"/>
      <c r="FA69" s="141"/>
      <c r="FB69" s="141"/>
      <c r="FC69" s="141"/>
      <c r="FD69" s="141"/>
      <c r="FE69" s="141"/>
      <c r="FF69" s="141"/>
      <c r="FG69" s="141"/>
      <c r="FH69" s="141"/>
      <c r="FI69" s="141"/>
      <c r="FJ69" s="141"/>
      <c r="FK69" s="141"/>
    </row>
    <row r="70" spans="1:170" x14ac:dyDescent="0.2">
      <c r="A70" s="141"/>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1"/>
      <c r="AU70" s="141"/>
      <c r="AV70" s="141"/>
      <c r="AW70" s="141"/>
      <c r="AX70" s="141"/>
      <c r="AY70" s="141"/>
      <c r="AZ70" s="141"/>
      <c r="BA70" s="141"/>
      <c r="BB70" s="141"/>
      <c r="BC70" s="141"/>
      <c r="BD70" s="141"/>
      <c r="BE70" s="141"/>
      <c r="BF70" s="141"/>
      <c r="BG70" s="141"/>
      <c r="BH70" s="141"/>
      <c r="BI70" s="141"/>
      <c r="BJ70" s="141"/>
      <c r="BK70" s="141"/>
      <c r="BL70" s="141"/>
      <c r="BM70" s="141"/>
      <c r="BN70" s="141"/>
      <c r="BO70" s="141"/>
      <c r="BP70" s="141"/>
      <c r="BQ70" s="141"/>
      <c r="BR70" s="141"/>
      <c r="BS70" s="141"/>
      <c r="BT70" s="141"/>
      <c r="BU70" s="141"/>
      <c r="BV70" s="142"/>
      <c r="BW70" s="141"/>
      <c r="BX70" s="141"/>
      <c r="BY70" s="141"/>
      <c r="BZ70" s="141"/>
      <c r="CA70" s="141"/>
      <c r="CB70" s="141"/>
      <c r="CC70" s="141"/>
      <c r="CD70" s="141"/>
      <c r="CE70" s="141"/>
      <c r="CF70" s="141"/>
      <c r="CG70" s="141"/>
      <c r="CH70" s="141"/>
      <c r="CI70" s="141"/>
      <c r="CJ70" s="141"/>
      <c r="CK70" s="141"/>
      <c r="CL70" s="141"/>
      <c r="CM70" s="141"/>
      <c r="CN70" s="141"/>
      <c r="CO70" s="141"/>
      <c r="CP70" s="141"/>
      <c r="CQ70" s="141"/>
      <c r="CR70" s="141"/>
      <c r="CS70" s="141"/>
      <c r="CT70" s="141"/>
      <c r="CU70" s="141"/>
      <c r="CV70" s="141"/>
      <c r="CW70" s="141"/>
      <c r="CX70" s="141"/>
      <c r="CY70" s="141"/>
      <c r="CZ70" s="141"/>
      <c r="DA70" s="141"/>
      <c r="DB70" s="141"/>
      <c r="DC70" s="141"/>
      <c r="DD70" s="141"/>
      <c r="DE70" s="141"/>
      <c r="DF70" s="141"/>
      <c r="DG70" s="141"/>
      <c r="DH70" s="141"/>
      <c r="DI70" s="141"/>
      <c r="DJ70" s="141"/>
      <c r="DK70" s="141"/>
      <c r="DL70" s="141"/>
      <c r="DM70" s="141"/>
      <c r="DN70" s="141"/>
      <c r="DO70" s="141"/>
      <c r="DP70" s="141"/>
      <c r="DQ70" s="141"/>
      <c r="DR70" s="141"/>
      <c r="DS70" s="141"/>
      <c r="DT70" s="141"/>
      <c r="DU70" s="141"/>
      <c r="DV70" s="141"/>
      <c r="DW70" s="141"/>
      <c r="DX70" s="141"/>
      <c r="DY70" s="141"/>
      <c r="DZ70" s="141"/>
      <c r="EA70" s="141"/>
      <c r="EB70" s="141"/>
      <c r="EC70" s="141"/>
      <c r="ED70" s="141"/>
      <c r="EE70" s="141"/>
      <c r="EF70" s="141"/>
      <c r="EG70" s="141"/>
      <c r="EH70" s="141"/>
      <c r="EI70" s="141"/>
      <c r="EJ70" s="141"/>
      <c r="EK70" s="141"/>
      <c r="EL70" s="141"/>
      <c r="EM70" s="141"/>
      <c r="EN70" s="141"/>
      <c r="EO70" s="141"/>
      <c r="EP70" s="141"/>
      <c r="EQ70" s="141"/>
      <c r="ER70" s="141"/>
      <c r="ES70" s="141"/>
      <c r="ET70" s="141"/>
      <c r="EU70" s="141"/>
      <c r="EV70" s="141"/>
      <c r="EW70" s="141"/>
      <c r="EX70" s="141"/>
      <c r="EY70" s="141"/>
      <c r="EZ70" s="141"/>
      <c r="FA70" s="141"/>
      <c r="FB70" s="141"/>
      <c r="FC70" s="141"/>
      <c r="FD70" s="141"/>
      <c r="FE70" s="141"/>
      <c r="FF70" s="141"/>
      <c r="FG70" s="141"/>
      <c r="FH70" s="141"/>
      <c r="FI70" s="141"/>
      <c r="FJ70" s="141"/>
      <c r="FK70" s="141"/>
      <c r="FL70" s="141"/>
      <c r="FM70" s="141"/>
      <c r="FN70" s="141"/>
    </row>
    <row r="71" spans="1:170" x14ac:dyDescent="0.2">
      <c r="A71" s="141"/>
      <c r="B71" s="141"/>
      <c r="C71" s="141"/>
      <c r="D71" s="141"/>
      <c r="E71" s="141"/>
      <c r="F71" s="141"/>
      <c r="G71" s="141"/>
      <c r="H71" s="141"/>
      <c r="I71" s="141"/>
      <c r="J71" s="141"/>
      <c r="K71" s="141"/>
      <c r="L71" s="141"/>
      <c r="M71" s="141"/>
      <c r="N71" s="141"/>
      <c r="O71" s="141"/>
      <c r="P71" s="141"/>
    </row>
  </sheetData>
  <sheetProtection formatCells="0" formatColumns="0" formatRows="0"/>
  <mergeCells count="32">
    <mergeCell ref="A7:A8"/>
    <mergeCell ref="H7:H8"/>
    <mergeCell ref="I7:I8"/>
    <mergeCell ref="B7:B8"/>
    <mergeCell ref="C7:C8"/>
    <mergeCell ref="D7:D8"/>
    <mergeCell ref="F7:F8"/>
    <mergeCell ref="E7:E8"/>
    <mergeCell ref="G7:G8"/>
    <mergeCell ref="O7:O8"/>
    <mergeCell ref="J7:J8"/>
    <mergeCell ref="AM5:AS5"/>
    <mergeCell ref="AM6:AS6"/>
    <mergeCell ref="Y6:AE6"/>
    <mergeCell ref="R6:X6"/>
    <mergeCell ref="Y5:AE5"/>
    <mergeCell ref="R5:X5"/>
    <mergeCell ref="AF5:AL5"/>
    <mergeCell ref="M7:M8"/>
    <mergeCell ref="N7:N8"/>
    <mergeCell ref="P7:P8"/>
    <mergeCell ref="K7:K8"/>
    <mergeCell ref="L7:L8"/>
    <mergeCell ref="AF6:AL6"/>
    <mergeCell ref="BO5:BU5"/>
    <mergeCell ref="BO6:BU6"/>
    <mergeCell ref="AT6:AZ6"/>
    <mergeCell ref="BA5:BG5"/>
    <mergeCell ref="BA6:BG6"/>
    <mergeCell ref="AT5:AZ5"/>
    <mergeCell ref="BH5:BN5"/>
    <mergeCell ref="BH6:BN6"/>
  </mergeCells>
  <phoneticPr fontId="3" type="noConversion"/>
  <conditionalFormatting sqref="C4:C5">
    <cfRule type="expression" dxfId="507" priority="1023">
      <formula>(dateformat="dmy")</formula>
    </cfRule>
  </conditionalFormatting>
  <conditionalFormatting sqref="C9:C17 C21:C37">
    <cfRule type="expression" dxfId="506" priority="735">
      <formula>$A9=5</formula>
    </cfRule>
    <cfRule type="expression" dxfId="505" priority="736">
      <formula>$A9=4</formula>
    </cfRule>
    <cfRule type="expression" dxfId="504" priority="737">
      <formula>$A9=3</formula>
    </cfRule>
    <cfRule type="expression" dxfId="503" priority="738">
      <formula>$A9=2</formula>
    </cfRule>
  </conditionalFormatting>
  <conditionalFormatting sqref="M9:N17 G9:H17 G21:H27 M21:N27">
    <cfRule type="expression" dxfId="502" priority="731">
      <formula>(dateformat="dmy")</formula>
    </cfRule>
  </conditionalFormatting>
  <conditionalFormatting sqref="K9">
    <cfRule type="dataBar" priority="740">
      <dataBar>
        <cfvo type="num" val="0"/>
        <cfvo type="num" val="1"/>
        <color theme="1" tint="0.499984740745262"/>
      </dataBar>
      <extLst>
        <ext xmlns:x14="http://schemas.microsoft.com/office/spreadsheetml/2009/9/main" uri="{B025F937-C7B1-47D3-B67F-A62EFF666E3E}">
          <x14:id>{7FFE2322-9398-4DD9-9D40-6023318028A5}</x14:id>
        </ext>
      </extLst>
    </cfRule>
  </conditionalFormatting>
  <conditionalFormatting sqref="K13:K17 K21:K32">
    <cfRule type="dataBar" priority="1024">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N9:N17 N21:N37">
    <cfRule type="expression" dxfId="501" priority="733">
      <formula>AND(enddate_highlight="on",N9&lt;TODAY(),K9&lt;1)</formula>
    </cfRule>
    <cfRule type="expression" dxfId="500" priority="734">
      <formula>AND(enddate_highlight="on",N9&lt;=TODAY()+enddate_highlight_days,K9&lt;1)</formula>
    </cfRule>
  </conditionalFormatting>
  <conditionalFormatting sqref="R7:BU8">
    <cfRule type="expression" dxfId="499" priority="1198">
      <formula>AND($N$4="Daily",NETWORKDAYS.INTL(R$4,R$4,weekend,holidays)=0)</formula>
    </cfRule>
  </conditionalFormatting>
  <conditionalFormatting sqref="R8:BU8">
    <cfRule type="expression" dxfId="498" priority="1040">
      <formula>AND(TODAY()&gt;=R4,TODAY()&lt;S4)</formula>
    </cfRule>
  </conditionalFormatting>
  <conditionalFormatting sqref="R9:BU17 R21:BU32">
    <cfRule type="expression" dxfId="497" priority="1199">
      <formula>AND(R$4&lt;=TODAY(),TODAY()&lt;S$4)</formula>
    </cfRule>
    <cfRule type="expression" dxfId="496" priority="1200">
      <formula>OR(R9="b",AND(OR($L9="b",$L9=""),AND($M9&lt;S$4,$N9&gt;=R$4)))</formula>
    </cfRule>
    <cfRule type="expression" dxfId="495" priority="1201">
      <formula>OR(AND(AND($M9&lt;S$4,$N9&gt;=R$4),$L9="k"),R9="k")</formula>
    </cfRule>
    <cfRule type="expression" dxfId="494" priority="1202">
      <formula>OR(AND(AND($M9&lt;S$4,$N9&gt;=R$4),$L9="x"),R9="x")</formula>
    </cfRule>
    <cfRule type="expression" dxfId="493" priority="1203">
      <formula>OR(AND(AND($M9&lt;S$4,$N9&gt;=R$4),$L9="g"),R9="g")</formula>
    </cfRule>
    <cfRule type="expression" dxfId="492" priority="1204">
      <formula>OR(AND(AND($M9&lt;S$4,$N9&gt;=R$4),$L9="p"),R9="p")</formula>
    </cfRule>
    <cfRule type="expression" dxfId="491" priority="1205">
      <formula>OR(AND(AND($M9&lt;S$4,$N9&gt;=R$4),$L9="y"),R9="y")</formula>
    </cfRule>
    <cfRule type="expression" dxfId="490" priority="1206">
      <formula>OR(AND(AND($M9&lt;S$4,$N9&gt;=R$4),$L9="o"),R9="o")</formula>
    </cfRule>
    <cfRule type="expression" dxfId="489" priority="1207">
      <formula>OR(AND(AND($M9&lt;S$4,$N9&gt;=R$4),$L9="r"),R9="r")</formula>
    </cfRule>
    <cfRule type="expression" dxfId="488" priority="1208">
      <formula>AND(AND($M9&lt;S$4,$N9&gt;=R$4),$L9=1)</formula>
    </cfRule>
    <cfRule type="expression" dxfId="487" priority="1209">
      <formula>AND(AND($M9&lt;S$4,$N9&gt;=R$4),$L9=2)</formula>
    </cfRule>
    <cfRule type="expression" dxfId="486" priority="1210">
      <formula>AND(AND($M9&lt;S$4,$N9&gt;=R$4),$L9=3)</formula>
    </cfRule>
    <cfRule type="expression" dxfId="485" priority="1211">
      <formula>AND(AND($M9&lt;S$4,$N9&gt;=R$4),$L9=4)</formula>
    </cfRule>
    <cfRule type="expression" dxfId="484" priority="1212">
      <formula>AND(AND($M9&lt;S$4,$N9&gt;=R$4),$L9=5)</formula>
    </cfRule>
    <cfRule type="expression" dxfId="483" priority="1213">
      <formula>AND(AND($M9&lt;S$4,$N9&gt;=R$4),$L9=6)</formula>
    </cfRule>
    <cfRule type="expression" dxfId="482" priority="1214">
      <formula>AND(AND($M9&lt;S$4,$N9&gt;=R$4),$L9=7)</formula>
    </cfRule>
    <cfRule type="expression" dxfId="481" priority="1215" stopIfTrue="1">
      <formula>AND($M9&lt;S$4,$N9&gt;=R$4)</formula>
    </cfRule>
    <cfRule type="expression" dxfId="480" priority="1216">
      <formula>IF($N$4&lt;&gt;"Weekly",MOD(COLUMN()-COLUMN($R$4),IF($N$4="Daily",7,MONTH(R$4)=1))=0,FALSE)</formula>
    </cfRule>
  </conditionalFormatting>
  <conditionalFormatting sqref="K10:K12">
    <cfRule type="dataBar" priority="730">
      <dataBar>
        <cfvo type="num" val="0"/>
        <cfvo type="num" val="1"/>
        <color theme="1" tint="0.499984740745262"/>
      </dataBar>
      <extLst>
        <ext xmlns:x14="http://schemas.microsoft.com/office/spreadsheetml/2009/9/main" uri="{B025F937-C7B1-47D3-B67F-A62EFF666E3E}">
          <x14:id>{B13C87D8-3FB3-43DF-B38E-4DCDFB8058D6}</x14:id>
        </ext>
      </extLst>
    </cfRule>
  </conditionalFormatting>
  <conditionalFormatting sqref="G28:H28 M28:N28">
    <cfRule type="expression" dxfId="479" priority="657">
      <formula>(dateformat="dmy")</formula>
    </cfRule>
  </conditionalFormatting>
  <conditionalFormatting sqref="M29:N29">
    <cfRule type="expression" dxfId="478" priority="638">
      <formula>(dateformat="dmy")</formula>
    </cfRule>
  </conditionalFormatting>
  <conditionalFormatting sqref="G30:H30 M30:N30">
    <cfRule type="expression" dxfId="477" priority="583">
      <formula>(dateformat="dmy")</formula>
    </cfRule>
  </conditionalFormatting>
  <conditionalFormatting sqref="M31:N31">
    <cfRule type="expression" dxfId="476" priority="546">
      <formula>(dateformat="dmy")</formula>
    </cfRule>
  </conditionalFormatting>
  <conditionalFormatting sqref="G32:H32 M32:N32">
    <cfRule type="expression" dxfId="475" priority="509">
      <formula>(dateformat="dmy")</formula>
    </cfRule>
  </conditionalFormatting>
  <conditionalFormatting sqref="M31:N31">
    <cfRule type="expression" dxfId="474" priority="398">
      <formula>(dateformat="dmy")</formula>
    </cfRule>
  </conditionalFormatting>
  <conditionalFormatting sqref="G32:H32 M32:N32">
    <cfRule type="expression" dxfId="473" priority="361">
      <formula>(dateformat="dmy")</formula>
    </cfRule>
  </conditionalFormatting>
  <conditionalFormatting sqref="G28:G29">
    <cfRule type="expression" dxfId="472" priority="323">
      <formula>(dateformat="dmy")</formula>
    </cfRule>
  </conditionalFormatting>
  <conditionalFormatting sqref="H28:H29">
    <cfRule type="expression" dxfId="471" priority="322">
      <formula>(dateformat="dmy")</formula>
    </cfRule>
  </conditionalFormatting>
  <conditionalFormatting sqref="G27:H27 M27:N27">
    <cfRule type="expression" dxfId="470" priority="321">
      <formula>(dateformat="dmy")</formula>
    </cfRule>
  </conditionalFormatting>
  <conditionalFormatting sqref="M28:N28">
    <cfRule type="expression" dxfId="469" priority="320">
      <formula>(dateformat="dmy")</formula>
    </cfRule>
  </conditionalFormatting>
  <conditionalFormatting sqref="G29:H29 M29:N29">
    <cfRule type="expression" dxfId="468" priority="319">
      <formula>(dateformat="dmy")</formula>
    </cfRule>
  </conditionalFormatting>
  <conditionalFormatting sqref="G30:H30 M30:N30">
    <cfRule type="expression" dxfId="467" priority="318">
      <formula>(dateformat="dmy")</formula>
    </cfRule>
  </conditionalFormatting>
  <conditionalFormatting sqref="M31:N31">
    <cfRule type="expression" dxfId="466" priority="317">
      <formula>(dateformat="dmy")</formula>
    </cfRule>
  </conditionalFormatting>
  <conditionalFormatting sqref="G32:H32 M32:N32">
    <cfRule type="expression" dxfId="465" priority="316">
      <formula>(dateformat="dmy")</formula>
    </cfRule>
  </conditionalFormatting>
  <conditionalFormatting sqref="G30:H30 M30:N30">
    <cfRule type="expression" dxfId="464" priority="315">
      <formula>(dateformat="dmy")</formula>
    </cfRule>
  </conditionalFormatting>
  <conditionalFormatting sqref="M31:N31">
    <cfRule type="expression" dxfId="463" priority="314">
      <formula>(dateformat="dmy")</formula>
    </cfRule>
  </conditionalFormatting>
  <conditionalFormatting sqref="G32:H32 M32:N32">
    <cfRule type="expression" dxfId="462" priority="313">
      <formula>(dateformat="dmy")</formula>
    </cfRule>
  </conditionalFormatting>
  <conditionalFormatting sqref="H31">
    <cfRule type="expression" dxfId="461" priority="312">
      <formula>(dateformat="dmy")</formula>
    </cfRule>
  </conditionalFormatting>
  <conditionalFormatting sqref="H31">
    <cfRule type="expression" dxfId="460" priority="311">
      <formula>(dateformat="dmy")</formula>
    </cfRule>
  </conditionalFormatting>
  <conditionalFormatting sqref="H31">
    <cfRule type="expression" dxfId="459" priority="310">
      <formula>(dateformat="dmy")</formula>
    </cfRule>
  </conditionalFormatting>
  <conditionalFormatting sqref="G31">
    <cfRule type="expression" dxfId="458" priority="309">
      <formula>(dateformat="dmy")</formula>
    </cfRule>
  </conditionalFormatting>
  <conditionalFormatting sqref="G31">
    <cfRule type="expression" dxfId="457" priority="308">
      <formula>(dateformat="dmy")</formula>
    </cfRule>
  </conditionalFormatting>
  <conditionalFormatting sqref="G31">
    <cfRule type="expression" dxfId="456" priority="307">
      <formula>(dateformat="dmy")</formula>
    </cfRule>
  </conditionalFormatting>
  <conditionalFormatting sqref="M33:N37 G33:H37">
    <cfRule type="expression" dxfId="455" priority="281">
      <formula>(dateformat="dmy")</formula>
    </cfRule>
  </conditionalFormatting>
  <conditionalFormatting sqref="K33:K37">
    <cfRule type="dataBar" priority="288">
      <dataBar>
        <cfvo type="num" val="0"/>
        <cfvo type="num" val="1"/>
        <color theme="1" tint="0.499984740745262"/>
      </dataBar>
      <extLst>
        <ext xmlns:x14="http://schemas.microsoft.com/office/spreadsheetml/2009/9/main" uri="{B025F937-C7B1-47D3-B67F-A62EFF666E3E}">
          <x14:id>{7C56B858-055E-476E-888C-DF9EBA6D438B}</x14:id>
        </ext>
      </extLst>
    </cfRule>
  </conditionalFormatting>
  <conditionalFormatting sqref="R33:BU37">
    <cfRule type="expression" dxfId="454" priority="289">
      <formula>AND(R$4&lt;=TODAY(),TODAY()&lt;S$4)</formula>
    </cfRule>
    <cfRule type="expression" dxfId="453" priority="290">
      <formula>OR(R33="b",AND(OR($L33="b",$L33=""),AND($M33&lt;S$4,$N33&gt;=R$4)))</formula>
    </cfRule>
    <cfRule type="expression" dxfId="452" priority="291">
      <formula>OR(AND(AND($M33&lt;S$4,$N33&gt;=R$4),$L33="k"),R33="k")</formula>
    </cfRule>
    <cfRule type="expression" dxfId="451" priority="292">
      <formula>OR(AND(AND($M33&lt;S$4,$N33&gt;=R$4),$L33="x"),R33="x")</formula>
    </cfRule>
    <cfRule type="expression" dxfId="450" priority="293">
      <formula>OR(AND(AND($M33&lt;S$4,$N33&gt;=R$4),$L33="g"),R33="g")</formula>
    </cfRule>
    <cfRule type="expression" dxfId="449" priority="294">
      <formula>OR(AND(AND($M33&lt;S$4,$N33&gt;=R$4),$L33="p"),R33="p")</formula>
    </cfRule>
    <cfRule type="expression" dxfId="448" priority="295">
      <formula>OR(AND(AND($M33&lt;S$4,$N33&gt;=R$4),$L33="y"),R33="y")</formula>
    </cfRule>
    <cfRule type="expression" dxfId="447" priority="296">
      <formula>OR(AND(AND($M33&lt;S$4,$N33&gt;=R$4),$L33="o"),R33="o")</formula>
    </cfRule>
    <cfRule type="expression" dxfId="446" priority="297">
      <formula>OR(AND(AND($M33&lt;S$4,$N33&gt;=R$4),$L33="r"),R33="r")</formula>
    </cfRule>
    <cfRule type="expression" dxfId="445" priority="298">
      <formula>AND(AND($M33&lt;S$4,$N33&gt;=R$4),$L33=1)</formula>
    </cfRule>
    <cfRule type="expression" dxfId="444" priority="299">
      <formula>AND(AND($M33&lt;S$4,$N33&gt;=R$4),$L33=2)</formula>
    </cfRule>
    <cfRule type="expression" dxfId="443" priority="300">
      <formula>AND(AND($M33&lt;S$4,$N33&gt;=R$4),$L33=3)</formula>
    </cfRule>
    <cfRule type="expression" dxfId="442" priority="301">
      <formula>AND(AND($M33&lt;S$4,$N33&gt;=R$4),$L33=4)</formula>
    </cfRule>
    <cfRule type="expression" dxfId="441" priority="302">
      <formula>AND(AND($M33&lt;S$4,$N33&gt;=R$4),$L33=5)</formula>
    </cfRule>
    <cfRule type="expression" dxfId="440" priority="303">
      <formula>AND(AND($M33&lt;S$4,$N33&gt;=R$4),$L33=6)</formula>
    </cfRule>
    <cfRule type="expression" dxfId="439" priority="304">
      <formula>AND(AND($M33&lt;S$4,$N33&gt;=R$4),$L33=7)</formula>
    </cfRule>
    <cfRule type="expression" dxfId="438" priority="305" stopIfTrue="1">
      <formula>AND($M33&lt;S$4,$N33&gt;=R$4)</formula>
    </cfRule>
    <cfRule type="expression" dxfId="437" priority="306">
      <formula>IF($N$4&lt;&gt;"Weekly",MOD(COLUMN()-COLUMN($R$4),IF($N$4="Daily",7,MONTH(R$4)=1))=0,FALSE)</formula>
    </cfRule>
  </conditionalFormatting>
  <conditionalFormatting sqref="M36:N36 G36:H36">
    <cfRule type="expression" dxfId="436" priority="186">
      <formula>(dateformat="dmy")</formula>
    </cfRule>
  </conditionalFormatting>
  <conditionalFormatting sqref="R36:BU36">
    <cfRule type="expression" dxfId="435" priority="187">
      <formula>AND(R$4&lt;=TODAY(),TODAY()&lt;S$4)</formula>
    </cfRule>
    <cfRule type="expression" dxfId="434" priority="188">
      <formula>OR(R36="b",AND(OR($L36="b",$L36=""),AND($M36&lt;S$4,$N36&gt;=R$4)))</formula>
    </cfRule>
    <cfRule type="expression" dxfId="433" priority="189">
      <formula>OR(AND(AND($M36&lt;S$4,$N36&gt;=R$4),$L36="k"),R36="k")</formula>
    </cfRule>
    <cfRule type="expression" dxfId="432" priority="190">
      <formula>OR(AND(AND($M36&lt;S$4,$N36&gt;=R$4),$L36="x"),R36="x")</formula>
    </cfRule>
    <cfRule type="expression" dxfId="431" priority="191">
      <formula>OR(AND(AND($M36&lt;S$4,$N36&gt;=R$4),$L36="g"),R36="g")</formula>
    </cfRule>
    <cfRule type="expression" dxfId="430" priority="192">
      <formula>OR(AND(AND($M36&lt;S$4,$N36&gt;=R$4),$L36="p"),R36="p")</formula>
    </cfRule>
    <cfRule type="expression" dxfId="429" priority="193">
      <formula>OR(AND(AND($M36&lt;S$4,$N36&gt;=R$4),$L36="y"),R36="y")</formula>
    </cfRule>
    <cfRule type="expression" dxfId="428" priority="194">
      <formula>OR(AND(AND($M36&lt;S$4,$N36&gt;=R$4),$L36="o"),R36="o")</formula>
    </cfRule>
    <cfRule type="expression" dxfId="427" priority="195">
      <formula>OR(AND(AND($M36&lt;S$4,$N36&gt;=R$4),$L36="r"),R36="r")</formula>
    </cfRule>
    <cfRule type="expression" dxfId="426" priority="196">
      <formula>AND(AND($M36&lt;S$4,$N36&gt;=R$4),$L36=1)</formula>
    </cfRule>
    <cfRule type="expression" dxfId="425" priority="197">
      <formula>AND(AND($M36&lt;S$4,$N36&gt;=R$4),$L36=2)</formula>
    </cfRule>
    <cfRule type="expression" dxfId="424" priority="198">
      <formula>AND(AND($M36&lt;S$4,$N36&gt;=R$4),$L36=3)</formula>
    </cfRule>
    <cfRule type="expression" dxfId="423" priority="199">
      <formula>AND(AND($M36&lt;S$4,$N36&gt;=R$4),$L36=4)</formula>
    </cfRule>
    <cfRule type="expression" dxfId="422" priority="200">
      <formula>AND(AND($M36&lt;S$4,$N36&gt;=R$4),$L36=5)</formula>
    </cfRule>
    <cfRule type="expression" dxfId="421" priority="201">
      <formula>AND(AND($M36&lt;S$4,$N36&gt;=R$4),$L36=6)</formula>
    </cfRule>
    <cfRule type="expression" dxfId="420" priority="202">
      <formula>AND(AND($M36&lt;S$4,$N36&gt;=R$4),$L36=7)</formula>
    </cfRule>
    <cfRule type="expression" dxfId="419" priority="203" stopIfTrue="1">
      <formula>AND($M36&lt;S$4,$N36&gt;=R$4)</formula>
    </cfRule>
    <cfRule type="expression" dxfId="418" priority="204">
      <formula>IF($N$4&lt;&gt;"Weekly",MOD(COLUMN()-COLUMN($R$4),IF($N$4="Daily",7,MONTH(R$4)=1))=0,FALSE)</formula>
    </cfRule>
  </conditionalFormatting>
  <conditionalFormatting sqref="M37:N37 G37:H37">
    <cfRule type="expression" dxfId="417" priority="167">
      <formula>(dateformat="dmy")</formula>
    </cfRule>
  </conditionalFormatting>
  <conditionalFormatting sqref="R37:BU37">
    <cfRule type="expression" dxfId="416" priority="168">
      <formula>AND(R$4&lt;=TODAY(),TODAY()&lt;S$4)</formula>
    </cfRule>
    <cfRule type="expression" dxfId="415" priority="169">
      <formula>OR(R37="b",AND(OR($L37="b",$L37=""),AND($M37&lt;S$4,$N37&gt;=R$4)))</formula>
    </cfRule>
    <cfRule type="expression" dxfId="414" priority="170">
      <formula>OR(AND(AND($M37&lt;S$4,$N37&gt;=R$4),$L37="k"),R37="k")</formula>
    </cfRule>
    <cfRule type="expression" dxfId="413" priority="171">
      <formula>OR(AND(AND($M37&lt;S$4,$N37&gt;=R$4),$L37="x"),R37="x")</formula>
    </cfRule>
    <cfRule type="expression" dxfId="412" priority="172">
      <formula>OR(AND(AND($M37&lt;S$4,$N37&gt;=R$4),$L37="g"),R37="g")</formula>
    </cfRule>
    <cfRule type="expression" dxfId="411" priority="173">
      <formula>OR(AND(AND($M37&lt;S$4,$N37&gt;=R$4),$L37="p"),R37="p")</formula>
    </cfRule>
    <cfRule type="expression" dxfId="410" priority="174">
      <formula>OR(AND(AND($M37&lt;S$4,$N37&gt;=R$4),$L37="y"),R37="y")</formula>
    </cfRule>
    <cfRule type="expression" dxfId="409" priority="175">
      <formula>OR(AND(AND($M37&lt;S$4,$N37&gt;=R$4),$L37="o"),R37="o")</formula>
    </cfRule>
    <cfRule type="expression" dxfId="408" priority="176">
      <formula>OR(AND(AND($M37&lt;S$4,$N37&gt;=R$4),$L37="r"),R37="r")</formula>
    </cfRule>
    <cfRule type="expression" dxfId="407" priority="177">
      <formula>AND(AND($M37&lt;S$4,$N37&gt;=R$4),$L37=1)</formula>
    </cfRule>
    <cfRule type="expression" dxfId="406" priority="178">
      <formula>AND(AND($M37&lt;S$4,$N37&gt;=R$4),$L37=2)</formula>
    </cfRule>
    <cfRule type="expression" dxfId="405" priority="179">
      <formula>AND(AND($M37&lt;S$4,$N37&gt;=R$4),$L37=3)</formula>
    </cfRule>
    <cfRule type="expression" dxfId="404" priority="180">
      <formula>AND(AND($M37&lt;S$4,$N37&gt;=R$4),$L37=4)</formula>
    </cfRule>
    <cfRule type="expression" dxfId="403" priority="181">
      <formula>AND(AND($M37&lt;S$4,$N37&gt;=R$4),$L37=5)</formula>
    </cfRule>
    <cfRule type="expression" dxfId="402" priority="182">
      <formula>AND(AND($M37&lt;S$4,$N37&gt;=R$4),$L37=6)</formula>
    </cfRule>
    <cfRule type="expression" dxfId="401" priority="183">
      <formula>AND(AND($M37&lt;S$4,$N37&gt;=R$4),$L37=7)</formula>
    </cfRule>
    <cfRule type="expression" dxfId="400" priority="184" stopIfTrue="1">
      <formula>AND($M37&lt;S$4,$N37&gt;=R$4)</formula>
    </cfRule>
    <cfRule type="expression" dxfId="399" priority="185">
      <formula>IF($N$4&lt;&gt;"Weekly",MOD(COLUMN()-COLUMN($R$4),IF($N$4="Daily",7,MONTH(R$4)=1))=0,FALSE)</formula>
    </cfRule>
  </conditionalFormatting>
  <conditionalFormatting sqref="M35:N35 G35:H35">
    <cfRule type="expression" dxfId="398" priority="148">
      <formula>(dateformat="dmy")</formula>
    </cfRule>
  </conditionalFormatting>
  <conditionalFormatting sqref="R35:BU35">
    <cfRule type="expression" dxfId="397" priority="149">
      <formula>AND(R$4&lt;=TODAY(),TODAY()&lt;S$4)</formula>
    </cfRule>
    <cfRule type="expression" dxfId="396" priority="150">
      <formula>OR(R35="b",AND(OR($L35="b",$L35=""),AND($M35&lt;S$4,$N35&gt;=R$4)))</formula>
    </cfRule>
    <cfRule type="expression" dxfId="395" priority="151">
      <formula>OR(AND(AND($M35&lt;S$4,$N35&gt;=R$4),$L35="k"),R35="k")</formula>
    </cfRule>
    <cfRule type="expression" dxfId="394" priority="152">
      <formula>OR(AND(AND($M35&lt;S$4,$N35&gt;=R$4),$L35="x"),R35="x")</formula>
    </cfRule>
    <cfRule type="expression" dxfId="393" priority="153">
      <formula>OR(AND(AND($M35&lt;S$4,$N35&gt;=R$4),$L35="g"),R35="g")</formula>
    </cfRule>
    <cfRule type="expression" dxfId="392" priority="154">
      <formula>OR(AND(AND($M35&lt;S$4,$N35&gt;=R$4),$L35="p"),R35="p")</formula>
    </cfRule>
    <cfRule type="expression" dxfId="391" priority="155">
      <formula>OR(AND(AND($M35&lt;S$4,$N35&gt;=R$4),$L35="y"),R35="y")</formula>
    </cfRule>
    <cfRule type="expression" dxfId="390" priority="156">
      <formula>OR(AND(AND($M35&lt;S$4,$N35&gt;=R$4),$L35="o"),R35="o")</formula>
    </cfRule>
    <cfRule type="expression" dxfId="389" priority="157">
      <formula>OR(AND(AND($M35&lt;S$4,$N35&gt;=R$4),$L35="r"),R35="r")</formula>
    </cfRule>
    <cfRule type="expression" dxfId="388" priority="158">
      <formula>AND(AND($M35&lt;S$4,$N35&gt;=R$4),$L35=1)</formula>
    </cfRule>
    <cfRule type="expression" dxfId="387" priority="159">
      <formula>AND(AND($M35&lt;S$4,$N35&gt;=R$4),$L35=2)</formula>
    </cfRule>
    <cfRule type="expression" dxfId="386" priority="160">
      <formula>AND(AND($M35&lt;S$4,$N35&gt;=R$4),$L35=3)</formula>
    </cfRule>
    <cfRule type="expression" dxfId="385" priority="161">
      <formula>AND(AND($M35&lt;S$4,$N35&gt;=R$4),$L35=4)</formula>
    </cfRule>
    <cfRule type="expression" dxfId="384" priority="162">
      <formula>AND(AND($M35&lt;S$4,$N35&gt;=R$4),$L35=5)</formula>
    </cfRule>
    <cfRule type="expression" dxfId="383" priority="163">
      <formula>AND(AND($M35&lt;S$4,$N35&gt;=R$4),$L35=6)</formula>
    </cfRule>
    <cfRule type="expression" dxfId="382" priority="164">
      <formula>AND(AND($M35&lt;S$4,$N35&gt;=R$4),$L35=7)</formula>
    </cfRule>
    <cfRule type="expression" dxfId="381" priority="165" stopIfTrue="1">
      <formula>AND($M35&lt;S$4,$N35&gt;=R$4)</formula>
    </cfRule>
    <cfRule type="expression" dxfId="380" priority="166">
      <formula>IF($N$4&lt;&gt;"Weekly",MOD(COLUMN()-COLUMN($R$4),IF($N$4="Daily",7,MONTH(R$4)=1))=0,FALSE)</formula>
    </cfRule>
  </conditionalFormatting>
  <conditionalFormatting sqref="M36:N36 G36:H36">
    <cfRule type="expression" dxfId="379" priority="129">
      <formula>(dateformat="dmy")</formula>
    </cfRule>
  </conditionalFormatting>
  <conditionalFormatting sqref="R36:BU36">
    <cfRule type="expression" dxfId="378" priority="130">
      <formula>AND(R$4&lt;=TODAY(),TODAY()&lt;S$4)</formula>
    </cfRule>
    <cfRule type="expression" dxfId="377" priority="131">
      <formula>OR(R36="b",AND(OR($L36="b",$L36=""),AND($M36&lt;S$4,$N36&gt;=R$4)))</formula>
    </cfRule>
    <cfRule type="expression" dxfId="376" priority="132">
      <formula>OR(AND(AND($M36&lt;S$4,$N36&gt;=R$4),$L36="k"),R36="k")</formula>
    </cfRule>
    <cfRule type="expression" dxfId="375" priority="133">
      <formula>OR(AND(AND($M36&lt;S$4,$N36&gt;=R$4),$L36="x"),R36="x")</formula>
    </cfRule>
    <cfRule type="expression" dxfId="374" priority="134">
      <formula>OR(AND(AND($M36&lt;S$4,$N36&gt;=R$4),$L36="g"),R36="g")</formula>
    </cfRule>
    <cfRule type="expression" dxfId="373" priority="135">
      <formula>OR(AND(AND($M36&lt;S$4,$N36&gt;=R$4),$L36="p"),R36="p")</formula>
    </cfRule>
    <cfRule type="expression" dxfId="372" priority="136">
      <formula>OR(AND(AND($M36&lt;S$4,$N36&gt;=R$4),$L36="y"),R36="y")</formula>
    </cfRule>
    <cfRule type="expression" dxfId="371" priority="137">
      <formula>OR(AND(AND($M36&lt;S$4,$N36&gt;=R$4),$L36="o"),R36="o")</formula>
    </cfRule>
    <cfRule type="expression" dxfId="370" priority="138">
      <formula>OR(AND(AND($M36&lt;S$4,$N36&gt;=R$4),$L36="r"),R36="r")</formula>
    </cfRule>
    <cfRule type="expression" dxfId="369" priority="139">
      <formula>AND(AND($M36&lt;S$4,$N36&gt;=R$4),$L36=1)</formula>
    </cfRule>
    <cfRule type="expression" dxfId="368" priority="140">
      <formula>AND(AND($M36&lt;S$4,$N36&gt;=R$4),$L36=2)</formula>
    </cfRule>
    <cfRule type="expression" dxfId="367" priority="141">
      <formula>AND(AND($M36&lt;S$4,$N36&gt;=R$4),$L36=3)</formula>
    </cfRule>
    <cfRule type="expression" dxfId="366" priority="142">
      <formula>AND(AND($M36&lt;S$4,$N36&gt;=R$4),$L36=4)</formula>
    </cfRule>
    <cfRule type="expression" dxfId="365" priority="143">
      <formula>AND(AND($M36&lt;S$4,$N36&gt;=R$4),$L36=5)</formula>
    </cfRule>
    <cfRule type="expression" dxfId="364" priority="144">
      <formula>AND(AND($M36&lt;S$4,$N36&gt;=R$4),$L36=6)</formula>
    </cfRule>
    <cfRule type="expression" dxfId="363" priority="145">
      <formula>AND(AND($M36&lt;S$4,$N36&gt;=R$4),$L36=7)</formula>
    </cfRule>
    <cfRule type="expression" dxfId="362" priority="146" stopIfTrue="1">
      <formula>AND($M36&lt;S$4,$N36&gt;=R$4)</formula>
    </cfRule>
    <cfRule type="expression" dxfId="361" priority="147">
      <formula>IF($N$4&lt;&gt;"Weekly",MOD(COLUMN()-COLUMN($R$4),IF($N$4="Daily",7,MONTH(R$4)=1))=0,FALSE)</formula>
    </cfRule>
  </conditionalFormatting>
  <conditionalFormatting sqref="A48:AR63">
    <cfRule type="expression" dxfId="360" priority="1611">
      <formula>AND(AD$4&lt;=TODAY(),TODAY()&lt;AE$4)</formula>
    </cfRule>
    <cfRule type="expression" dxfId="359" priority="1612">
      <formula>OR(A48="b",AND(OR(#REF!="b",#REF!=""),AND(#REF!&lt;AE$4,#REF!&gt;=AD$4)))</formula>
    </cfRule>
    <cfRule type="expression" dxfId="358" priority="1613">
      <formula>OR(AND(AND(#REF!&lt;AE$4,#REF!&gt;=AD$4),#REF!="k"),A48="k")</formula>
    </cfRule>
    <cfRule type="expression" dxfId="357" priority="1614">
      <formula>OR(AND(AND(#REF!&lt;AE$4,#REF!&gt;=AD$4),#REF!="x"),A48="x")</formula>
    </cfRule>
    <cfRule type="expression" dxfId="356" priority="1615">
      <formula>OR(AND(AND(#REF!&lt;AE$4,#REF!&gt;=AD$4),#REF!="g"),A48="g")</formula>
    </cfRule>
    <cfRule type="expression" dxfId="355" priority="1616">
      <formula>OR(AND(AND(#REF!&lt;AE$4,#REF!&gt;=AD$4),#REF!="p"),A48="p")</formula>
    </cfRule>
    <cfRule type="expression" dxfId="354" priority="1617">
      <formula>OR(AND(AND(#REF!&lt;AE$4,#REF!&gt;=AD$4),#REF!="y"),A48="y")</formula>
    </cfRule>
    <cfRule type="expression" dxfId="353" priority="1618">
      <formula>OR(AND(AND(#REF!&lt;AE$4,#REF!&gt;=AD$4),#REF!="o"),A48="o")</formula>
    </cfRule>
    <cfRule type="expression" dxfId="352" priority="1619">
      <formula>OR(AND(AND(#REF!&lt;AE$4,#REF!&gt;=AD$4),#REF!="r"),A48="r")</formula>
    </cfRule>
    <cfRule type="expression" dxfId="351" priority="1620">
      <formula>AND(AND(#REF!&lt;AE$4,#REF!&gt;=AD$4),#REF!=1)</formula>
    </cfRule>
    <cfRule type="expression" dxfId="350" priority="1621">
      <formula>AND(AND(#REF!&lt;AE$4,#REF!&gt;=AD$4),#REF!=2)</formula>
    </cfRule>
    <cfRule type="expression" dxfId="349" priority="1622">
      <formula>AND(AND(#REF!&lt;AE$4,#REF!&gt;=AD$4),#REF!=3)</formula>
    </cfRule>
    <cfRule type="expression" dxfId="348" priority="1623">
      <formula>AND(AND(#REF!&lt;AE$4,#REF!&gt;=AD$4),#REF!=4)</formula>
    </cfRule>
    <cfRule type="expression" dxfId="347" priority="1624">
      <formula>AND(AND(#REF!&lt;AE$4,#REF!&gt;=AD$4),#REF!=5)</formula>
    </cfRule>
    <cfRule type="expression" dxfId="346" priority="1625">
      <formula>AND(AND(#REF!&lt;AE$4,#REF!&gt;=AD$4),#REF!=6)</formula>
    </cfRule>
    <cfRule type="expression" dxfId="345" priority="1626">
      <formula>AND(AND(#REF!&lt;AE$4,#REF!&gt;=AD$4),#REF!=7)</formula>
    </cfRule>
    <cfRule type="expression" dxfId="344" priority="1627" stopIfTrue="1">
      <formula>AND(#REF!&lt;AE$4,#REF!&gt;=AD$4)</formula>
    </cfRule>
    <cfRule type="expression" dxfId="343" priority="1628">
      <formula>IF($N$4&lt;&gt;"Weekly",MOD(COLUMN()-COLUMN($R$4),IF($N$4="Daily",7,MONTH(AD$4)=1))=0,FALSE)</formula>
    </cfRule>
  </conditionalFormatting>
  <conditionalFormatting sqref="A67:AQ67">
    <cfRule type="expression" dxfId="342" priority="1629">
      <formula>AND(AE$4&lt;=TODAY(),TODAY()&lt;AF$4)</formula>
    </cfRule>
    <cfRule type="expression" dxfId="341" priority="1630">
      <formula>OR(A67="b",AND(OR(#REF!="b",#REF!=""),AND(#REF!&lt;AF$4,#REF!&gt;=AE$4)))</formula>
    </cfRule>
    <cfRule type="expression" dxfId="340" priority="1631">
      <formula>OR(AND(AND(#REF!&lt;AF$4,#REF!&gt;=AE$4),#REF!="k"),A67="k")</formula>
    </cfRule>
    <cfRule type="expression" dxfId="339" priority="1632">
      <formula>OR(AND(AND(#REF!&lt;AF$4,#REF!&gt;=AE$4),#REF!="x"),A67="x")</formula>
    </cfRule>
    <cfRule type="expression" dxfId="338" priority="1633">
      <formula>OR(AND(AND(#REF!&lt;AF$4,#REF!&gt;=AE$4),#REF!="g"),A67="g")</formula>
    </cfRule>
    <cfRule type="expression" dxfId="337" priority="1634">
      <formula>OR(AND(AND(#REF!&lt;AF$4,#REF!&gt;=AE$4),#REF!="p"),A67="p")</formula>
    </cfRule>
    <cfRule type="expression" dxfId="336" priority="1635">
      <formula>OR(AND(AND(#REF!&lt;AF$4,#REF!&gt;=AE$4),#REF!="y"),A67="y")</formula>
    </cfRule>
    <cfRule type="expression" dxfId="335" priority="1636">
      <formula>OR(AND(AND(#REF!&lt;AF$4,#REF!&gt;=AE$4),#REF!="o"),A67="o")</formula>
    </cfRule>
    <cfRule type="expression" dxfId="334" priority="1637">
      <formula>OR(AND(AND(#REF!&lt;AF$4,#REF!&gt;=AE$4),#REF!="r"),A67="r")</formula>
    </cfRule>
    <cfRule type="expression" dxfId="333" priority="1638">
      <formula>AND(AND(#REF!&lt;AF$4,#REF!&gt;=AE$4),#REF!=1)</formula>
    </cfRule>
    <cfRule type="expression" dxfId="332" priority="1639">
      <formula>AND(AND(#REF!&lt;AF$4,#REF!&gt;=AE$4),#REF!=2)</formula>
    </cfRule>
    <cfRule type="expression" dxfId="331" priority="1640">
      <formula>AND(AND(#REF!&lt;AF$4,#REF!&gt;=AE$4),#REF!=3)</formula>
    </cfRule>
    <cfRule type="expression" dxfId="330" priority="1641">
      <formula>AND(AND(#REF!&lt;AF$4,#REF!&gt;=AE$4),#REF!=4)</formula>
    </cfRule>
    <cfRule type="expression" dxfId="329" priority="1642">
      <formula>AND(AND(#REF!&lt;AF$4,#REF!&gt;=AE$4),#REF!=5)</formula>
    </cfRule>
    <cfRule type="expression" dxfId="328" priority="1643">
      <formula>AND(AND(#REF!&lt;AF$4,#REF!&gt;=AE$4),#REF!=6)</formula>
    </cfRule>
    <cfRule type="expression" dxfId="327" priority="1644">
      <formula>AND(AND(#REF!&lt;AF$4,#REF!&gt;=AE$4),#REF!=7)</formula>
    </cfRule>
    <cfRule type="expression" dxfId="326" priority="1645" stopIfTrue="1">
      <formula>AND(#REF!&lt;AF$4,#REF!&gt;=AE$4)</formula>
    </cfRule>
    <cfRule type="expression" dxfId="325" priority="1646">
      <formula>IF($N$4&lt;&gt;"Weekly",MOD(COLUMN()-COLUMN($R$4),IF($N$4="Daily",7,MONTH(AE$4)=1))=0,FALSE)</formula>
    </cfRule>
  </conditionalFormatting>
  <conditionalFormatting sqref="A68:AV68">
    <cfRule type="expression" dxfId="324" priority="1647">
      <formula>AND(Z$4&lt;=TODAY(),TODAY()&lt;AA$4)</formula>
    </cfRule>
    <cfRule type="expression" dxfId="323" priority="1648">
      <formula>OR(A68="b",AND(OR(#REF!="b",#REF!=""),AND(#REF!&lt;AA$4,#REF!&gt;=Z$4)))</formula>
    </cfRule>
    <cfRule type="expression" dxfId="322" priority="1649">
      <formula>OR(AND(AND(#REF!&lt;AA$4,#REF!&gt;=Z$4),#REF!="k"),A68="k")</formula>
    </cfRule>
    <cfRule type="expression" dxfId="321" priority="1650">
      <formula>OR(AND(AND(#REF!&lt;AA$4,#REF!&gt;=Z$4),#REF!="x"),A68="x")</formula>
    </cfRule>
    <cfRule type="expression" dxfId="320" priority="1651">
      <formula>OR(AND(AND(#REF!&lt;AA$4,#REF!&gt;=Z$4),#REF!="g"),A68="g")</formula>
    </cfRule>
    <cfRule type="expression" dxfId="319" priority="1652">
      <formula>OR(AND(AND(#REF!&lt;AA$4,#REF!&gt;=Z$4),#REF!="p"),A68="p")</formula>
    </cfRule>
    <cfRule type="expression" dxfId="318" priority="1653">
      <formula>OR(AND(AND(#REF!&lt;AA$4,#REF!&gt;=Z$4),#REF!="y"),A68="y")</formula>
    </cfRule>
    <cfRule type="expression" dxfId="317" priority="1654">
      <formula>OR(AND(AND(#REF!&lt;AA$4,#REF!&gt;=Z$4),#REF!="o"),A68="o")</formula>
    </cfRule>
    <cfRule type="expression" dxfId="316" priority="1655">
      <formula>OR(AND(AND(#REF!&lt;AA$4,#REF!&gt;=Z$4),#REF!="r"),A68="r")</formula>
    </cfRule>
    <cfRule type="expression" dxfId="315" priority="1656">
      <formula>AND(AND(#REF!&lt;AA$4,#REF!&gt;=Z$4),#REF!=1)</formula>
    </cfRule>
    <cfRule type="expression" dxfId="314" priority="1657">
      <formula>AND(AND(#REF!&lt;AA$4,#REF!&gt;=Z$4),#REF!=2)</formula>
    </cfRule>
    <cfRule type="expression" dxfId="313" priority="1658">
      <formula>AND(AND(#REF!&lt;AA$4,#REF!&gt;=Z$4),#REF!=3)</formula>
    </cfRule>
    <cfRule type="expression" dxfId="312" priority="1659">
      <formula>AND(AND(#REF!&lt;AA$4,#REF!&gt;=Z$4),#REF!=4)</formula>
    </cfRule>
    <cfRule type="expression" dxfId="311" priority="1660">
      <formula>AND(AND(#REF!&lt;AA$4,#REF!&gt;=Z$4),#REF!=5)</formula>
    </cfRule>
    <cfRule type="expression" dxfId="310" priority="1661">
      <formula>AND(AND(#REF!&lt;AA$4,#REF!&gt;=Z$4),#REF!=6)</formula>
    </cfRule>
    <cfRule type="expression" dxfId="309" priority="1662">
      <formula>AND(AND(#REF!&lt;AA$4,#REF!&gt;=Z$4),#REF!=7)</formula>
    </cfRule>
    <cfRule type="expression" dxfId="308" priority="1663" stopIfTrue="1">
      <formula>AND(#REF!&lt;AA$4,#REF!&gt;=Z$4)</formula>
    </cfRule>
    <cfRule type="expression" dxfId="307" priority="1664">
      <formula>IF($N$4&lt;&gt;"Weekly",MOD(COLUMN()-COLUMN($R$4),IF($N$4="Daily",7,MONTH(Z$4)=1))=0,FALSE)</formula>
    </cfRule>
  </conditionalFormatting>
  <conditionalFormatting sqref="A65:AW66">
    <cfRule type="expression" dxfId="306" priority="1665">
      <formula>AND(Y$4&lt;=TODAY(),TODAY()&lt;Z$4)</formula>
    </cfRule>
    <cfRule type="expression" dxfId="305" priority="1666">
      <formula>OR(A65="b",AND(OR(#REF!="b",#REF!=""),AND(#REF!&lt;Z$4,#REF!&gt;=Y$4)))</formula>
    </cfRule>
    <cfRule type="expression" dxfId="304" priority="1667">
      <formula>OR(AND(AND(#REF!&lt;Z$4,#REF!&gt;=Y$4),#REF!="k"),A65="k")</formula>
    </cfRule>
    <cfRule type="expression" dxfId="303" priority="1668">
      <formula>OR(AND(AND(#REF!&lt;Z$4,#REF!&gt;=Y$4),#REF!="x"),A65="x")</formula>
    </cfRule>
    <cfRule type="expression" dxfId="302" priority="1669">
      <formula>OR(AND(AND(#REF!&lt;Z$4,#REF!&gt;=Y$4),#REF!="g"),A65="g")</formula>
    </cfRule>
    <cfRule type="expression" dxfId="301" priority="1670">
      <formula>OR(AND(AND(#REF!&lt;Z$4,#REF!&gt;=Y$4),#REF!="p"),A65="p")</formula>
    </cfRule>
    <cfRule type="expression" dxfId="300" priority="1671">
      <formula>OR(AND(AND(#REF!&lt;Z$4,#REF!&gt;=Y$4),#REF!="y"),A65="y")</formula>
    </cfRule>
    <cfRule type="expression" dxfId="299" priority="1672">
      <formula>OR(AND(AND(#REF!&lt;Z$4,#REF!&gt;=Y$4),#REF!="o"),A65="o")</formula>
    </cfRule>
    <cfRule type="expression" dxfId="298" priority="1673">
      <formula>OR(AND(AND(#REF!&lt;Z$4,#REF!&gt;=Y$4),#REF!="r"),A65="r")</formula>
    </cfRule>
    <cfRule type="expression" dxfId="297" priority="1674">
      <formula>AND(AND(#REF!&lt;Z$4,#REF!&gt;=Y$4),#REF!=1)</formula>
    </cfRule>
    <cfRule type="expression" dxfId="296" priority="1675">
      <formula>AND(AND(#REF!&lt;Z$4,#REF!&gt;=Y$4),#REF!=2)</formula>
    </cfRule>
    <cfRule type="expression" dxfId="295" priority="1676">
      <formula>AND(AND(#REF!&lt;Z$4,#REF!&gt;=Y$4),#REF!=3)</formula>
    </cfRule>
    <cfRule type="expression" dxfId="294" priority="1677">
      <formula>AND(AND(#REF!&lt;Z$4,#REF!&gt;=Y$4),#REF!=4)</formula>
    </cfRule>
    <cfRule type="expression" dxfId="293" priority="1678">
      <formula>AND(AND(#REF!&lt;Z$4,#REF!&gt;=Y$4),#REF!=5)</formula>
    </cfRule>
    <cfRule type="expression" dxfId="292" priority="1679">
      <formula>AND(AND(#REF!&lt;Z$4,#REF!&gt;=Y$4),#REF!=6)</formula>
    </cfRule>
    <cfRule type="expression" dxfId="291" priority="1680">
      <formula>AND(AND(#REF!&lt;Z$4,#REF!&gt;=Y$4),#REF!=7)</formula>
    </cfRule>
    <cfRule type="expression" dxfId="290" priority="1681" stopIfTrue="1">
      <formula>AND(#REF!&lt;Z$4,#REF!&gt;=Y$4)</formula>
    </cfRule>
    <cfRule type="expression" dxfId="289" priority="1682">
      <formula>IF($N$4&lt;&gt;"Weekly",MOD(COLUMN()-COLUMN($R$4),IF($N$4="Daily",7,MONTH(Y$4)=1))=0,FALSE)</formula>
    </cfRule>
  </conditionalFormatting>
  <conditionalFormatting sqref="A64:AO64">
    <cfRule type="expression" dxfId="288" priority="1701">
      <formula>AND(AG$4&lt;=TODAY(),TODAY()&lt;AH$4)</formula>
    </cfRule>
    <cfRule type="expression" dxfId="287" priority="1702">
      <formula>OR(A64="b",AND(OR(#REF!="b",#REF!=""),AND(#REF!&lt;AH$4,#REF!&gt;=AG$4)))</formula>
    </cfRule>
    <cfRule type="expression" dxfId="286" priority="1703">
      <formula>OR(AND(AND(#REF!&lt;AH$4,#REF!&gt;=AG$4),#REF!="k"),A64="k")</formula>
    </cfRule>
    <cfRule type="expression" dxfId="285" priority="1704">
      <formula>OR(AND(AND(#REF!&lt;AH$4,#REF!&gt;=AG$4),#REF!="x"),A64="x")</formula>
    </cfRule>
    <cfRule type="expression" dxfId="284" priority="1705">
      <formula>OR(AND(AND(#REF!&lt;AH$4,#REF!&gt;=AG$4),#REF!="g"),A64="g")</formula>
    </cfRule>
    <cfRule type="expression" dxfId="283" priority="1706">
      <formula>OR(AND(AND(#REF!&lt;AH$4,#REF!&gt;=AG$4),#REF!="p"),A64="p")</formula>
    </cfRule>
    <cfRule type="expression" dxfId="282" priority="1707">
      <formula>OR(AND(AND(#REF!&lt;AH$4,#REF!&gt;=AG$4),#REF!="y"),A64="y")</formula>
    </cfRule>
    <cfRule type="expression" dxfId="281" priority="1708">
      <formula>OR(AND(AND(#REF!&lt;AH$4,#REF!&gt;=AG$4),#REF!="o"),A64="o")</formula>
    </cfRule>
    <cfRule type="expression" dxfId="280" priority="1709">
      <formula>OR(AND(AND(#REF!&lt;AH$4,#REF!&gt;=AG$4),#REF!="r"),A64="r")</formula>
    </cfRule>
    <cfRule type="expression" dxfId="279" priority="1710">
      <formula>AND(AND(#REF!&lt;AH$4,#REF!&gt;=AG$4),#REF!=1)</formula>
    </cfRule>
    <cfRule type="expression" dxfId="278" priority="1711">
      <formula>AND(AND(#REF!&lt;AH$4,#REF!&gt;=AG$4),#REF!=2)</formula>
    </cfRule>
    <cfRule type="expression" dxfId="277" priority="1712">
      <formula>AND(AND(#REF!&lt;AH$4,#REF!&gt;=AG$4),#REF!=3)</formula>
    </cfRule>
    <cfRule type="expression" dxfId="276" priority="1713">
      <formula>AND(AND(#REF!&lt;AH$4,#REF!&gt;=AG$4),#REF!=4)</formula>
    </cfRule>
    <cfRule type="expression" dxfId="275" priority="1714">
      <formula>AND(AND(#REF!&lt;AH$4,#REF!&gt;=AG$4),#REF!=5)</formula>
    </cfRule>
    <cfRule type="expression" dxfId="274" priority="1715">
      <formula>AND(AND(#REF!&lt;AH$4,#REF!&gt;=AG$4),#REF!=6)</formula>
    </cfRule>
    <cfRule type="expression" dxfId="273" priority="1716">
      <formula>AND(AND(#REF!&lt;AH$4,#REF!&gt;=AG$4),#REF!=7)</formula>
    </cfRule>
    <cfRule type="expression" dxfId="272" priority="1717" stopIfTrue="1">
      <formula>AND(#REF!&lt;AH$4,#REF!&gt;=AG$4)</formula>
    </cfRule>
    <cfRule type="expression" dxfId="271" priority="1718">
      <formula>IF($N$4&lt;&gt;"Weekly",MOD(COLUMN()-COLUMN($R$4),IF($N$4="Daily",7,MONTH(AG$4)=1))=0,FALSE)</formula>
    </cfRule>
  </conditionalFormatting>
  <conditionalFormatting sqref="C18:C20">
    <cfRule type="expression" dxfId="62" priority="42">
      <formula>$A18=5</formula>
    </cfRule>
    <cfRule type="expression" dxfId="61" priority="43">
      <formula>$A18=4</formula>
    </cfRule>
    <cfRule type="expression" dxfId="60" priority="44">
      <formula>$A18=3</formula>
    </cfRule>
    <cfRule type="expression" dxfId="59" priority="45">
      <formula>$A18=2</formula>
    </cfRule>
  </conditionalFormatting>
  <conditionalFormatting sqref="M18:N18 G18:H18">
    <cfRule type="expression" dxfId="58" priority="39">
      <formula>(dateformat="dmy")</formula>
    </cfRule>
  </conditionalFormatting>
  <conditionalFormatting sqref="K18:K20">
    <cfRule type="dataBar" priority="46">
      <dataBar>
        <cfvo type="num" val="0"/>
        <cfvo type="num" val="1"/>
        <color theme="1" tint="0.499984740745262"/>
      </dataBar>
      <extLst>
        <ext xmlns:x14="http://schemas.microsoft.com/office/spreadsheetml/2009/9/main" uri="{B025F937-C7B1-47D3-B67F-A62EFF666E3E}">
          <x14:id>{BFFDB218-1A2E-466C-8BD7-271878FD297B}</x14:id>
        </ext>
      </extLst>
    </cfRule>
  </conditionalFormatting>
  <conditionalFormatting sqref="N18:N20">
    <cfRule type="expression" dxfId="57" priority="40">
      <formula>AND(enddate_highlight="on",N18&lt;TODAY(),K18&lt;1)</formula>
    </cfRule>
    <cfRule type="expression" dxfId="56" priority="41">
      <formula>AND(enddate_highlight="on",N18&lt;=TODAY()+enddate_highlight_days,K18&lt;1)</formula>
    </cfRule>
  </conditionalFormatting>
  <conditionalFormatting sqref="R18:BU18">
    <cfRule type="expression" dxfId="55" priority="47">
      <formula>AND(R$4&lt;=TODAY(),TODAY()&lt;S$4)</formula>
    </cfRule>
    <cfRule type="expression" dxfId="54" priority="48">
      <formula>OR(R18="b",AND(OR($L18="b",$L18=""),AND($M18&lt;S$4,$N18&gt;=R$4)))</formula>
    </cfRule>
    <cfRule type="expression" dxfId="53" priority="49">
      <formula>OR(AND(AND($M18&lt;S$4,$N18&gt;=R$4),$L18="k"),R18="k")</formula>
    </cfRule>
    <cfRule type="expression" dxfId="52" priority="50">
      <formula>OR(AND(AND($M18&lt;S$4,$N18&gt;=R$4),$L18="x"),R18="x")</formula>
    </cfRule>
    <cfRule type="expression" dxfId="51" priority="51">
      <formula>OR(AND(AND($M18&lt;S$4,$N18&gt;=R$4),$L18="g"),R18="g")</formula>
    </cfRule>
    <cfRule type="expression" dxfId="50" priority="52">
      <formula>OR(AND(AND($M18&lt;S$4,$N18&gt;=R$4),$L18="p"),R18="p")</formula>
    </cfRule>
    <cfRule type="expression" dxfId="49" priority="53">
      <formula>OR(AND(AND($M18&lt;S$4,$N18&gt;=R$4),$L18="y"),R18="y")</formula>
    </cfRule>
    <cfRule type="expression" dxfId="48" priority="54">
      <formula>OR(AND(AND($M18&lt;S$4,$N18&gt;=R$4),$L18="o"),R18="o")</formula>
    </cfRule>
    <cfRule type="expression" dxfId="47" priority="55">
      <formula>OR(AND(AND($M18&lt;S$4,$N18&gt;=R$4),$L18="r"),R18="r")</formula>
    </cfRule>
    <cfRule type="expression" dxfId="46" priority="56">
      <formula>AND(AND($M18&lt;S$4,$N18&gt;=R$4),$L18=1)</formula>
    </cfRule>
    <cfRule type="expression" dxfId="45" priority="57">
      <formula>AND(AND($M18&lt;S$4,$N18&gt;=R$4),$L18=2)</formula>
    </cfRule>
    <cfRule type="expression" dxfId="44" priority="58">
      <formula>AND(AND($M18&lt;S$4,$N18&gt;=R$4),$L18=3)</formula>
    </cfRule>
    <cfRule type="expression" dxfId="43" priority="59">
      <formula>AND(AND($M18&lt;S$4,$N18&gt;=R$4),$L18=4)</formula>
    </cfRule>
    <cfRule type="expression" dxfId="42" priority="60">
      <formula>AND(AND($M18&lt;S$4,$N18&gt;=R$4),$L18=5)</formula>
    </cfRule>
    <cfRule type="expression" dxfId="41" priority="61">
      <formula>AND(AND($M18&lt;S$4,$N18&gt;=R$4),$L18=6)</formula>
    </cfRule>
    <cfRule type="expression" dxfId="40" priority="62">
      <formula>AND(AND($M18&lt;S$4,$N18&gt;=R$4),$L18=7)</formula>
    </cfRule>
    <cfRule type="expression" dxfId="39" priority="63" stopIfTrue="1">
      <formula>AND($M18&lt;S$4,$N18&gt;=R$4)</formula>
    </cfRule>
    <cfRule type="expression" dxfId="38" priority="64">
      <formula>IF($N$4&lt;&gt;"Weekly",MOD(COLUMN()-COLUMN($R$4),IF($N$4="Daily",7,MONTH(R$4)=1))=0,FALSE)</formula>
    </cfRule>
  </conditionalFormatting>
  <conditionalFormatting sqref="M19:N19 G19:H19">
    <cfRule type="expression" dxfId="37" priority="20">
      <formula>(dateformat="dmy")</formula>
    </cfRule>
  </conditionalFormatting>
  <conditionalFormatting sqref="R19:BU19">
    <cfRule type="expression" dxfId="36" priority="21">
      <formula>AND(R$4&lt;=TODAY(),TODAY()&lt;S$4)</formula>
    </cfRule>
    <cfRule type="expression" dxfId="35" priority="22">
      <formula>OR(R19="b",AND(OR($L19="b",$L19=""),AND($M19&lt;S$4,$N19&gt;=R$4)))</formula>
    </cfRule>
    <cfRule type="expression" dxfId="34" priority="23">
      <formula>OR(AND(AND($M19&lt;S$4,$N19&gt;=R$4),$L19="k"),R19="k")</formula>
    </cfRule>
    <cfRule type="expression" dxfId="33" priority="24">
      <formula>OR(AND(AND($M19&lt;S$4,$N19&gt;=R$4),$L19="x"),R19="x")</formula>
    </cfRule>
    <cfRule type="expression" dxfId="32" priority="25">
      <formula>OR(AND(AND($M19&lt;S$4,$N19&gt;=R$4),$L19="g"),R19="g")</formula>
    </cfRule>
    <cfRule type="expression" dxfId="31" priority="26">
      <formula>OR(AND(AND($M19&lt;S$4,$N19&gt;=R$4),$L19="p"),R19="p")</formula>
    </cfRule>
    <cfRule type="expression" dxfId="30" priority="27">
      <formula>OR(AND(AND($M19&lt;S$4,$N19&gt;=R$4),$L19="y"),R19="y")</formula>
    </cfRule>
    <cfRule type="expression" dxfId="29" priority="28">
      <formula>OR(AND(AND($M19&lt;S$4,$N19&gt;=R$4),$L19="o"),R19="o")</formula>
    </cfRule>
    <cfRule type="expression" dxfId="28" priority="29">
      <formula>OR(AND(AND($M19&lt;S$4,$N19&gt;=R$4),$L19="r"),R19="r")</formula>
    </cfRule>
    <cfRule type="expression" dxfId="27" priority="30">
      <formula>AND(AND($M19&lt;S$4,$N19&gt;=R$4),$L19=1)</formula>
    </cfRule>
    <cfRule type="expression" dxfId="26" priority="31">
      <formula>AND(AND($M19&lt;S$4,$N19&gt;=R$4),$L19=2)</formula>
    </cfRule>
    <cfRule type="expression" dxfId="25" priority="32">
      <formula>AND(AND($M19&lt;S$4,$N19&gt;=R$4),$L19=3)</formula>
    </cfRule>
    <cfRule type="expression" dxfId="24" priority="33">
      <formula>AND(AND($M19&lt;S$4,$N19&gt;=R$4),$L19=4)</formula>
    </cfRule>
    <cfRule type="expression" dxfId="23" priority="34">
      <formula>AND(AND($M19&lt;S$4,$N19&gt;=R$4),$L19=5)</formula>
    </cfRule>
    <cfRule type="expression" dxfId="22" priority="35">
      <formula>AND(AND($M19&lt;S$4,$N19&gt;=R$4),$L19=6)</formula>
    </cfRule>
    <cfRule type="expression" dxfId="21" priority="36">
      <formula>AND(AND($M19&lt;S$4,$N19&gt;=R$4),$L19=7)</formula>
    </cfRule>
    <cfRule type="expression" dxfId="20" priority="37" stopIfTrue="1">
      <formula>AND($M19&lt;S$4,$N19&gt;=R$4)</formula>
    </cfRule>
    <cfRule type="expression" dxfId="19" priority="38">
      <formula>IF($N$4&lt;&gt;"Weekly",MOD(COLUMN()-COLUMN($R$4),IF($N$4="Daily",7,MONTH(R$4)=1))=0,FALSE)</formula>
    </cfRule>
  </conditionalFormatting>
  <conditionalFormatting sqref="M20:N20 G20:H20">
    <cfRule type="expression" dxfId="18" priority="1">
      <formula>(dateformat="dmy")</formula>
    </cfRule>
  </conditionalFormatting>
  <conditionalFormatting sqref="R20:BU20">
    <cfRule type="expression" dxfId="17" priority="2">
      <formula>AND(R$4&lt;=TODAY(),TODAY()&lt;S$4)</formula>
    </cfRule>
    <cfRule type="expression" dxfId="16" priority="3">
      <formula>OR(R20="b",AND(OR($L20="b",$L20=""),AND($M20&lt;S$4,$N20&gt;=R$4)))</formula>
    </cfRule>
    <cfRule type="expression" dxfId="15" priority="4">
      <formula>OR(AND(AND($M20&lt;S$4,$N20&gt;=R$4),$L20="k"),R20="k")</formula>
    </cfRule>
    <cfRule type="expression" dxfId="14" priority="5">
      <formula>OR(AND(AND($M20&lt;S$4,$N20&gt;=R$4),$L20="x"),R20="x")</formula>
    </cfRule>
    <cfRule type="expression" dxfId="13" priority="6">
      <formula>OR(AND(AND($M20&lt;S$4,$N20&gt;=R$4),$L20="g"),R20="g")</formula>
    </cfRule>
    <cfRule type="expression" dxfId="12" priority="7">
      <formula>OR(AND(AND($M20&lt;S$4,$N20&gt;=R$4),$L20="p"),R20="p")</formula>
    </cfRule>
    <cfRule type="expression" dxfId="11" priority="8">
      <formula>OR(AND(AND($M20&lt;S$4,$N20&gt;=R$4),$L20="y"),R20="y")</formula>
    </cfRule>
    <cfRule type="expression" dxfId="10" priority="9">
      <formula>OR(AND(AND($M20&lt;S$4,$N20&gt;=R$4),$L20="o"),R20="o")</formula>
    </cfRule>
    <cfRule type="expression" dxfId="9" priority="10">
      <formula>OR(AND(AND($M20&lt;S$4,$N20&gt;=R$4),$L20="r"),R20="r")</formula>
    </cfRule>
    <cfRule type="expression" dxfId="8" priority="11">
      <formula>AND(AND($M20&lt;S$4,$N20&gt;=R$4),$L20=1)</formula>
    </cfRule>
    <cfRule type="expression" dxfId="7" priority="12">
      <formula>AND(AND($M20&lt;S$4,$N20&gt;=R$4),$L20=2)</formula>
    </cfRule>
    <cfRule type="expression" dxfId="6" priority="13">
      <formula>AND(AND($M20&lt;S$4,$N20&gt;=R$4),$L20=3)</formula>
    </cfRule>
    <cfRule type="expression" dxfId="5" priority="14">
      <formula>AND(AND($M20&lt;S$4,$N20&gt;=R$4),$L20=4)</formula>
    </cfRule>
    <cfRule type="expression" dxfId="4" priority="15">
      <formula>AND(AND($M20&lt;S$4,$N20&gt;=R$4),$L20=5)</formula>
    </cfRule>
    <cfRule type="expression" dxfId="3" priority="16">
      <formula>AND(AND($M20&lt;S$4,$N20&gt;=R$4),$L20=6)</formula>
    </cfRule>
    <cfRule type="expression" dxfId="2" priority="17">
      <formula>AND(AND($M20&lt;S$4,$N20&gt;=R$4),$L20=7)</formula>
    </cfRule>
    <cfRule type="expression" dxfId="1" priority="18" stopIfTrue="1">
      <formula>AND($M20&lt;S$4,$N20&gt;=R$4)</formula>
    </cfRule>
    <cfRule type="expression" dxfId="0" priority="19">
      <formula>IF($N$4&lt;&gt;"Weekly",MOD(COLUMN()-COLUMN($R$4),IF($N$4="Daily",7,MONTH(R$4)=1))=0,FALSE)</formula>
    </cfRule>
  </conditionalFormatting>
  <dataValidations count="2">
    <dataValidation type="list" allowBlank="1" showInputMessage="1" showErrorMessage="1" sqref="N4" xr:uid="{00000000-0002-0000-0000-000000000000}">
      <formula1>"Daily,Weekly,Monthly"</formula1>
    </dataValidation>
    <dataValidation type="list" allowBlank="1" showInputMessage="1" showErrorMessage="1" sqref="A9:A36" xr:uid="{00000000-0002-0000-0000-000001000000}">
      <formula1>"1,2,3,4,5"</formula1>
    </dataValidation>
  </dataValidations>
  <pageMargins left="0.25" right="0.25" top="0.5" bottom="0.5" header="0.5" footer="0.25"/>
  <pageSetup scale="46"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70" r:id="rId4" name="Scroll Bar 78">
              <controlPr defaultSize="0" autoPict="0">
                <anchor moveWithCells="1">
                  <from>
                    <xdr:col>17</xdr:col>
                    <xdr:colOff>0</xdr:colOff>
                    <xdr:row>1</xdr:row>
                    <xdr:rowOff>0</xdr:rowOff>
                  </from>
                  <to>
                    <xdr:col>33</xdr:col>
                    <xdr:colOff>0</xdr:colOff>
                    <xdr:row>2</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7FFE2322-9398-4DD9-9D40-6023318028A5}">
            <x14:dataBar minLength="0" maxLength="100" gradient="0">
              <x14:cfvo type="num">
                <xm:f>0</xm:f>
              </x14:cfvo>
              <x14:cfvo type="num">
                <xm:f>1</xm:f>
              </x14:cfvo>
              <x14:negativeFillColor rgb="FFFF0000"/>
              <x14:axisColor rgb="FF000000"/>
            </x14:dataBar>
          </x14:cfRule>
          <xm:sqref>K9</xm:sqref>
        </x14:conditionalFormatting>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K13:K17 K21:K32</xm:sqref>
        </x14:conditionalFormatting>
        <x14:conditionalFormatting xmlns:xm="http://schemas.microsoft.com/office/excel/2006/main">
          <x14:cfRule type="dataBar" id="{B13C87D8-3FB3-43DF-B38E-4DCDFB8058D6}">
            <x14:dataBar minLength="0" maxLength="100" gradient="0">
              <x14:cfvo type="num">
                <xm:f>0</xm:f>
              </x14:cfvo>
              <x14:cfvo type="num">
                <xm:f>1</xm:f>
              </x14:cfvo>
              <x14:negativeFillColor rgb="FFFF0000"/>
              <x14:axisColor rgb="FF000000"/>
            </x14:dataBar>
          </x14:cfRule>
          <xm:sqref>K10:K12</xm:sqref>
        </x14:conditionalFormatting>
        <x14:conditionalFormatting xmlns:xm="http://schemas.microsoft.com/office/excel/2006/main">
          <x14:cfRule type="dataBar" id="{7C56B858-055E-476E-888C-DF9EBA6D438B}">
            <x14:dataBar minLength="0" maxLength="100" gradient="0">
              <x14:cfvo type="num">
                <xm:f>0</xm:f>
              </x14:cfvo>
              <x14:cfvo type="num">
                <xm:f>1</xm:f>
              </x14:cfvo>
              <x14:negativeFillColor rgb="FFFF0000"/>
              <x14:axisColor rgb="FF000000"/>
            </x14:dataBar>
          </x14:cfRule>
          <xm:sqref>K33:K37</xm:sqref>
        </x14:conditionalFormatting>
        <x14:conditionalFormatting xmlns:xm="http://schemas.microsoft.com/office/excel/2006/main">
          <x14:cfRule type="dataBar" id="{BFFDB218-1A2E-466C-8BD7-271878FD297B}">
            <x14:dataBar minLength="0" maxLength="100" gradient="0">
              <x14:cfvo type="num">
                <xm:f>0</xm:f>
              </x14:cfvo>
              <x14:cfvo type="num">
                <xm:f>1</xm:f>
              </x14:cfvo>
              <x14:negativeFillColor rgb="FFFF0000"/>
              <x14:axisColor rgb="FF000000"/>
            </x14:dataBar>
          </x14:cfRule>
          <xm:sqref>K18:K20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71"/>
  <sheetViews>
    <sheetView showGridLines="0" zoomScale="110" zoomScaleNormal="110" workbookViewId="0">
      <selection activeCell="A2" sqref="A2"/>
    </sheetView>
  </sheetViews>
  <sheetFormatPr baseColWidth="10" defaultColWidth="9.140625" defaultRowHeight="12.75" x14ac:dyDescent="0.2"/>
  <cols>
    <col min="1" max="1" width="13.5703125" customWidth="1"/>
    <col min="2" max="2" width="25.85546875" customWidth="1"/>
    <col min="3" max="3" width="11.140625" style="56" customWidth="1"/>
    <col min="4" max="4" width="22.42578125" customWidth="1"/>
  </cols>
  <sheetData>
    <row r="1" spans="1:4" ht="30" customHeight="1" x14ac:dyDescent="0.2">
      <c r="A1" s="50" t="s">
        <v>20</v>
      </c>
      <c r="B1" s="50"/>
      <c r="C1" s="50"/>
      <c r="D1" s="50"/>
    </row>
    <row r="2" spans="1:4" x14ac:dyDescent="0.2">
      <c r="A2" s="2"/>
    </row>
    <row r="3" spans="1:4" x14ac:dyDescent="0.2">
      <c r="A3" s="13" t="s">
        <v>21</v>
      </c>
    </row>
    <row r="4" spans="1:4" x14ac:dyDescent="0.2">
      <c r="A4" s="13" t="s">
        <v>22</v>
      </c>
    </row>
    <row r="5" spans="1:4" x14ac:dyDescent="0.2">
      <c r="A5" s="13" t="s">
        <v>23</v>
      </c>
    </row>
    <row r="6" spans="1:4" x14ac:dyDescent="0.2">
      <c r="A6" s="2"/>
    </row>
    <row r="7" spans="1:4" x14ac:dyDescent="0.2">
      <c r="A7" s="134" t="s">
        <v>24</v>
      </c>
      <c r="B7" s="14" t="s">
        <v>25</v>
      </c>
      <c r="C7" s="57" t="s">
        <v>26</v>
      </c>
    </row>
    <row r="8" spans="1:4" x14ac:dyDescent="0.2">
      <c r="A8" s="69">
        <v>42363</v>
      </c>
      <c r="B8" s="70" t="s">
        <v>27</v>
      </c>
      <c r="C8" s="71"/>
    </row>
    <row r="9" spans="1:4" x14ac:dyDescent="0.2">
      <c r="A9" s="69">
        <v>42729</v>
      </c>
      <c r="B9" s="70" t="s">
        <v>27</v>
      </c>
      <c r="C9" s="71"/>
    </row>
    <row r="10" spans="1:4" x14ac:dyDescent="0.2">
      <c r="A10" s="69">
        <v>43094</v>
      </c>
      <c r="B10" s="70" t="s">
        <v>27</v>
      </c>
      <c r="C10" s="71"/>
    </row>
    <row r="11" spans="1:4" x14ac:dyDescent="0.2">
      <c r="A11" s="69">
        <v>43459</v>
      </c>
      <c r="B11" s="70" t="s">
        <v>27</v>
      </c>
      <c r="C11" s="71"/>
    </row>
    <row r="12" spans="1:4" x14ac:dyDescent="0.2">
      <c r="A12" s="69">
        <v>43824</v>
      </c>
      <c r="B12" s="70" t="s">
        <v>27</v>
      </c>
      <c r="C12" s="71"/>
    </row>
    <row r="13" spans="1:4" x14ac:dyDescent="0.2">
      <c r="A13" s="69">
        <v>44190</v>
      </c>
      <c r="B13" s="70" t="s">
        <v>27</v>
      </c>
      <c r="C13" s="71"/>
    </row>
    <row r="14" spans="1:4" x14ac:dyDescent="0.2">
      <c r="A14" s="69">
        <v>44555</v>
      </c>
      <c r="B14" s="70" t="s">
        <v>27</v>
      </c>
      <c r="C14" s="71"/>
    </row>
    <row r="15" spans="1:4" x14ac:dyDescent="0.2">
      <c r="A15" s="69">
        <v>44920</v>
      </c>
      <c r="B15" s="70" t="s">
        <v>27</v>
      </c>
      <c r="C15" s="71"/>
    </row>
    <row r="16" spans="1:4" x14ac:dyDescent="0.2">
      <c r="A16" s="69">
        <v>45285</v>
      </c>
      <c r="B16" s="70" t="s">
        <v>27</v>
      </c>
      <c r="C16" s="71"/>
    </row>
    <row r="17" spans="1:3" x14ac:dyDescent="0.2">
      <c r="A17" s="69">
        <v>45651</v>
      </c>
      <c r="B17" s="70" t="s">
        <v>27</v>
      </c>
      <c r="C17" s="71"/>
    </row>
    <row r="18" spans="1:3" x14ac:dyDescent="0.2">
      <c r="A18" s="69">
        <v>46016</v>
      </c>
      <c r="B18" s="70" t="s">
        <v>27</v>
      </c>
      <c r="C18" s="71"/>
    </row>
    <row r="19" spans="1:3" x14ac:dyDescent="0.2">
      <c r="A19" s="69">
        <v>42005</v>
      </c>
      <c r="B19" s="70" t="s">
        <v>28</v>
      </c>
      <c r="C19" s="71"/>
    </row>
    <row r="20" spans="1:3" x14ac:dyDescent="0.2">
      <c r="A20" s="69">
        <v>42370</v>
      </c>
      <c r="B20" s="70" t="s">
        <v>28</v>
      </c>
      <c r="C20" s="71"/>
    </row>
    <row r="21" spans="1:3" x14ac:dyDescent="0.2">
      <c r="A21" s="69">
        <v>42736</v>
      </c>
      <c r="B21" s="70" t="s">
        <v>28</v>
      </c>
      <c r="C21" s="71"/>
    </row>
    <row r="22" spans="1:3" x14ac:dyDescent="0.2">
      <c r="A22" s="69">
        <v>43101</v>
      </c>
      <c r="B22" s="70" t="s">
        <v>28</v>
      </c>
      <c r="C22" s="71"/>
    </row>
    <row r="23" spans="1:3" x14ac:dyDescent="0.2">
      <c r="A23" s="69">
        <v>43466</v>
      </c>
      <c r="B23" s="70" t="s">
        <v>28</v>
      </c>
      <c r="C23" s="71"/>
    </row>
    <row r="24" spans="1:3" x14ac:dyDescent="0.2">
      <c r="A24" s="69">
        <v>43831</v>
      </c>
      <c r="B24" s="70" t="s">
        <v>28</v>
      </c>
      <c r="C24" s="71"/>
    </row>
    <row r="25" spans="1:3" x14ac:dyDescent="0.2">
      <c r="A25" s="69">
        <v>44197</v>
      </c>
      <c r="B25" s="70" t="s">
        <v>28</v>
      </c>
      <c r="C25" s="71"/>
    </row>
    <row r="26" spans="1:3" x14ac:dyDescent="0.2">
      <c r="A26" s="69">
        <v>44562</v>
      </c>
      <c r="B26" s="70" t="s">
        <v>28</v>
      </c>
      <c r="C26" s="71"/>
    </row>
    <row r="27" spans="1:3" x14ac:dyDescent="0.2">
      <c r="A27" s="69">
        <v>44927</v>
      </c>
      <c r="B27" s="70" t="s">
        <v>28</v>
      </c>
      <c r="C27" s="71"/>
    </row>
    <row r="28" spans="1:3" x14ac:dyDescent="0.2">
      <c r="A28" s="69">
        <v>45292</v>
      </c>
      <c r="B28" s="70" t="s">
        <v>28</v>
      </c>
      <c r="C28" s="71"/>
    </row>
    <row r="29" spans="1:3" x14ac:dyDescent="0.2">
      <c r="A29" s="69">
        <v>45658</v>
      </c>
      <c r="B29" s="70" t="s">
        <v>28</v>
      </c>
      <c r="C29" s="71"/>
    </row>
    <row r="30" spans="1:3" x14ac:dyDescent="0.2">
      <c r="A30" s="69">
        <v>42289</v>
      </c>
      <c r="B30" s="70" t="s">
        <v>29</v>
      </c>
      <c r="C30" s="72" t="s">
        <v>30</v>
      </c>
    </row>
    <row r="31" spans="1:3" x14ac:dyDescent="0.2">
      <c r="A31" s="69">
        <v>42653</v>
      </c>
      <c r="B31" s="70" t="s">
        <v>29</v>
      </c>
      <c r="C31" s="72" t="s">
        <v>30</v>
      </c>
    </row>
    <row r="32" spans="1:3" x14ac:dyDescent="0.2">
      <c r="A32" s="69">
        <v>43017</v>
      </c>
      <c r="B32" s="70" t="s">
        <v>29</v>
      </c>
      <c r="C32" s="72" t="s">
        <v>30</v>
      </c>
    </row>
    <row r="33" spans="1:3" x14ac:dyDescent="0.2">
      <c r="A33" s="69">
        <v>43381</v>
      </c>
      <c r="B33" s="70" t="s">
        <v>29</v>
      </c>
      <c r="C33" s="72" t="s">
        <v>30</v>
      </c>
    </row>
    <row r="34" spans="1:3" x14ac:dyDescent="0.2">
      <c r="A34" s="69">
        <v>43752</v>
      </c>
      <c r="B34" s="70" t="s">
        <v>29</v>
      </c>
      <c r="C34" s="72" t="s">
        <v>30</v>
      </c>
    </row>
    <row r="35" spans="1:3" x14ac:dyDescent="0.2">
      <c r="A35" s="69">
        <v>44116</v>
      </c>
      <c r="B35" s="70" t="s">
        <v>29</v>
      </c>
      <c r="C35" s="72" t="s">
        <v>30</v>
      </c>
    </row>
    <row r="36" spans="1:3" x14ac:dyDescent="0.2">
      <c r="A36" s="69">
        <v>44480</v>
      </c>
      <c r="B36" s="70" t="s">
        <v>29</v>
      </c>
      <c r="C36" s="72" t="s">
        <v>30</v>
      </c>
    </row>
    <row r="37" spans="1:3" x14ac:dyDescent="0.2">
      <c r="A37" s="69">
        <v>44844</v>
      </c>
      <c r="B37" s="70" t="s">
        <v>29</v>
      </c>
      <c r="C37" s="72" t="s">
        <v>30</v>
      </c>
    </row>
    <row r="38" spans="1:3" x14ac:dyDescent="0.2">
      <c r="A38" s="69">
        <v>45208</v>
      </c>
      <c r="B38" s="70" t="s">
        <v>29</v>
      </c>
      <c r="C38" s="72" t="s">
        <v>30</v>
      </c>
    </row>
    <row r="39" spans="1:3" x14ac:dyDescent="0.2">
      <c r="A39" s="69">
        <v>45579</v>
      </c>
      <c r="B39" s="70" t="s">
        <v>29</v>
      </c>
      <c r="C39" s="72" t="s">
        <v>30</v>
      </c>
    </row>
    <row r="40" spans="1:3" x14ac:dyDescent="0.2">
      <c r="A40" s="69">
        <v>45943</v>
      </c>
      <c r="B40" s="70" t="s">
        <v>29</v>
      </c>
      <c r="C40" s="72" t="s">
        <v>30</v>
      </c>
    </row>
    <row r="41" spans="1:3" x14ac:dyDescent="0.2">
      <c r="A41" s="69">
        <v>42189</v>
      </c>
      <c r="B41" s="70" t="s">
        <v>31</v>
      </c>
      <c r="C41" s="72" t="s">
        <v>30</v>
      </c>
    </row>
    <row r="42" spans="1:3" x14ac:dyDescent="0.2">
      <c r="A42" s="69">
        <v>42555</v>
      </c>
      <c r="B42" s="70" t="s">
        <v>31</v>
      </c>
      <c r="C42" s="72" t="s">
        <v>30</v>
      </c>
    </row>
    <row r="43" spans="1:3" x14ac:dyDescent="0.2">
      <c r="A43" s="69">
        <v>42920</v>
      </c>
      <c r="B43" s="70" t="s">
        <v>31</v>
      </c>
      <c r="C43" s="72" t="s">
        <v>30</v>
      </c>
    </row>
    <row r="44" spans="1:3" x14ac:dyDescent="0.2">
      <c r="A44" s="69">
        <v>43285</v>
      </c>
      <c r="B44" s="70" t="s">
        <v>31</v>
      </c>
      <c r="C44" s="72" t="s">
        <v>30</v>
      </c>
    </row>
    <row r="45" spans="1:3" x14ac:dyDescent="0.2">
      <c r="A45" s="69">
        <v>43650</v>
      </c>
      <c r="B45" s="70" t="s">
        <v>31</v>
      </c>
      <c r="C45" s="72" t="s">
        <v>30</v>
      </c>
    </row>
    <row r="46" spans="1:3" x14ac:dyDescent="0.2">
      <c r="A46" s="69">
        <v>44016</v>
      </c>
      <c r="B46" s="70" t="s">
        <v>31</v>
      </c>
      <c r="C46" s="72" t="s">
        <v>30</v>
      </c>
    </row>
    <row r="47" spans="1:3" x14ac:dyDescent="0.2">
      <c r="A47" s="69">
        <v>44381</v>
      </c>
      <c r="B47" s="70" t="s">
        <v>31</v>
      </c>
      <c r="C47" s="72" t="s">
        <v>30</v>
      </c>
    </row>
    <row r="48" spans="1:3" x14ac:dyDescent="0.2">
      <c r="A48" s="69">
        <v>44746</v>
      </c>
      <c r="B48" s="70" t="s">
        <v>31</v>
      </c>
      <c r="C48" s="72" t="s">
        <v>30</v>
      </c>
    </row>
    <row r="49" spans="1:3" x14ac:dyDescent="0.2">
      <c r="A49" s="69">
        <v>45111</v>
      </c>
      <c r="B49" s="70" t="s">
        <v>31</v>
      </c>
      <c r="C49" s="72" t="s">
        <v>30</v>
      </c>
    </row>
    <row r="50" spans="1:3" x14ac:dyDescent="0.2">
      <c r="A50" s="69">
        <v>45477</v>
      </c>
      <c r="B50" s="70" t="s">
        <v>31</v>
      </c>
      <c r="C50" s="72" t="s">
        <v>30</v>
      </c>
    </row>
    <row r="51" spans="1:3" x14ac:dyDescent="0.2">
      <c r="A51" s="69">
        <v>45842</v>
      </c>
      <c r="B51" s="70" t="s">
        <v>31</v>
      </c>
      <c r="C51" s="72" t="s">
        <v>30</v>
      </c>
    </row>
    <row r="52" spans="1:3" x14ac:dyDescent="0.2">
      <c r="A52" s="69">
        <v>42254</v>
      </c>
      <c r="B52" s="70" t="s">
        <v>32</v>
      </c>
      <c r="C52" s="72" t="s">
        <v>30</v>
      </c>
    </row>
    <row r="53" spans="1:3" x14ac:dyDescent="0.2">
      <c r="A53" s="69">
        <v>42618</v>
      </c>
      <c r="B53" s="70" t="s">
        <v>32</v>
      </c>
      <c r="C53" s="72" t="s">
        <v>30</v>
      </c>
    </row>
    <row r="54" spans="1:3" x14ac:dyDescent="0.2">
      <c r="A54" s="69">
        <v>42982</v>
      </c>
      <c r="B54" s="70" t="s">
        <v>32</v>
      </c>
      <c r="C54" s="72" t="s">
        <v>30</v>
      </c>
    </row>
    <row r="55" spans="1:3" x14ac:dyDescent="0.2">
      <c r="A55" s="69">
        <v>43346</v>
      </c>
      <c r="B55" s="70" t="s">
        <v>32</v>
      </c>
      <c r="C55" s="72" t="s">
        <v>30</v>
      </c>
    </row>
    <row r="56" spans="1:3" x14ac:dyDescent="0.2">
      <c r="A56" s="69">
        <v>43710</v>
      </c>
      <c r="B56" s="70" t="s">
        <v>32</v>
      </c>
      <c r="C56" s="72" t="s">
        <v>30</v>
      </c>
    </row>
    <row r="57" spans="1:3" x14ac:dyDescent="0.2">
      <c r="A57" s="69">
        <v>44081</v>
      </c>
      <c r="B57" s="70" t="s">
        <v>32</v>
      </c>
      <c r="C57" s="72" t="s">
        <v>30</v>
      </c>
    </row>
    <row r="58" spans="1:3" x14ac:dyDescent="0.2">
      <c r="A58" s="69">
        <v>44445</v>
      </c>
      <c r="B58" s="70" t="s">
        <v>32</v>
      </c>
      <c r="C58" s="72" t="s">
        <v>30</v>
      </c>
    </row>
    <row r="59" spans="1:3" x14ac:dyDescent="0.2">
      <c r="A59" s="69">
        <v>44809</v>
      </c>
      <c r="B59" s="70" t="s">
        <v>32</v>
      </c>
      <c r="C59" s="72" t="s">
        <v>30</v>
      </c>
    </row>
    <row r="60" spans="1:3" x14ac:dyDescent="0.2">
      <c r="A60" s="69">
        <v>45173</v>
      </c>
      <c r="B60" s="70" t="s">
        <v>32</v>
      </c>
      <c r="C60" s="72" t="s">
        <v>30</v>
      </c>
    </row>
    <row r="61" spans="1:3" x14ac:dyDescent="0.2">
      <c r="A61" s="69">
        <v>45537</v>
      </c>
      <c r="B61" s="70" t="s">
        <v>32</v>
      </c>
      <c r="C61" s="72" t="s">
        <v>30</v>
      </c>
    </row>
    <row r="62" spans="1:3" x14ac:dyDescent="0.2">
      <c r="A62" s="69">
        <v>45901</v>
      </c>
      <c r="B62" s="70" t="s">
        <v>32</v>
      </c>
      <c r="C62" s="72" t="s">
        <v>30</v>
      </c>
    </row>
    <row r="63" spans="1:3" x14ac:dyDescent="0.2">
      <c r="A63" s="69">
        <v>42023</v>
      </c>
      <c r="B63" s="70" t="s">
        <v>33</v>
      </c>
      <c r="C63" s="72" t="s">
        <v>30</v>
      </c>
    </row>
    <row r="64" spans="1:3" x14ac:dyDescent="0.2">
      <c r="A64" s="69">
        <v>42387</v>
      </c>
      <c r="B64" s="70" t="s">
        <v>33</v>
      </c>
      <c r="C64" s="72" t="s">
        <v>30</v>
      </c>
    </row>
    <row r="65" spans="1:3" x14ac:dyDescent="0.2">
      <c r="A65" s="69">
        <v>42751</v>
      </c>
      <c r="B65" s="70" t="s">
        <v>33</v>
      </c>
      <c r="C65" s="72" t="s">
        <v>30</v>
      </c>
    </row>
    <row r="66" spans="1:3" x14ac:dyDescent="0.2">
      <c r="A66" s="69">
        <v>43115</v>
      </c>
      <c r="B66" s="70" t="s">
        <v>33</v>
      </c>
      <c r="C66" s="72" t="s">
        <v>30</v>
      </c>
    </row>
    <row r="67" spans="1:3" x14ac:dyDescent="0.2">
      <c r="A67" s="69">
        <v>43486</v>
      </c>
      <c r="B67" s="70" t="s">
        <v>33</v>
      </c>
      <c r="C67" s="72" t="s">
        <v>30</v>
      </c>
    </row>
    <row r="68" spans="1:3" x14ac:dyDescent="0.2">
      <c r="A68" s="69">
        <v>43850</v>
      </c>
      <c r="B68" s="70" t="s">
        <v>33</v>
      </c>
      <c r="C68" s="72" t="s">
        <v>30</v>
      </c>
    </row>
    <row r="69" spans="1:3" x14ac:dyDescent="0.2">
      <c r="A69" s="69">
        <v>44214</v>
      </c>
      <c r="B69" s="70" t="s">
        <v>33</v>
      </c>
      <c r="C69" s="72" t="s">
        <v>30</v>
      </c>
    </row>
    <row r="70" spans="1:3" x14ac:dyDescent="0.2">
      <c r="A70" s="69">
        <v>44578</v>
      </c>
      <c r="B70" s="70" t="s">
        <v>33</v>
      </c>
      <c r="C70" s="72" t="s">
        <v>30</v>
      </c>
    </row>
    <row r="71" spans="1:3" x14ac:dyDescent="0.2">
      <c r="A71" s="69">
        <v>44942</v>
      </c>
      <c r="B71" s="70" t="s">
        <v>33</v>
      </c>
      <c r="C71" s="72" t="s">
        <v>30</v>
      </c>
    </row>
    <row r="72" spans="1:3" x14ac:dyDescent="0.2">
      <c r="A72" s="69">
        <v>45306</v>
      </c>
      <c r="B72" s="70" t="s">
        <v>33</v>
      </c>
      <c r="C72" s="72" t="s">
        <v>30</v>
      </c>
    </row>
    <row r="73" spans="1:3" x14ac:dyDescent="0.2">
      <c r="A73" s="69">
        <v>45677</v>
      </c>
      <c r="B73" s="70" t="s">
        <v>33</v>
      </c>
      <c r="C73" s="72" t="s">
        <v>30</v>
      </c>
    </row>
    <row r="74" spans="1:3" x14ac:dyDescent="0.2">
      <c r="A74" s="69">
        <v>42149</v>
      </c>
      <c r="B74" s="70" t="s">
        <v>34</v>
      </c>
      <c r="C74" s="72" t="s">
        <v>30</v>
      </c>
    </row>
    <row r="75" spans="1:3" x14ac:dyDescent="0.2">
      <c r="A75" s="69">
        <v>42520</v>
      </c>
      <c r="B75" s="70" t="s">
        <v>34</v>
      </c>
      <c r="C75" s="72" t="s">
        <v>30</v>
      </c>
    </row>
    <row r="76" spans="1:3" x14ac:dyDescent="0.2">
      <c r="A76" s="69">
        <v>42884</v>
      </c>
      <c r="B76" s="70" t="s">
        <v>34</v>
      </c>
      <c r="C76" s="72" t="s">
        <v>30</v>
      </c>
    </row>
    <row r="77" spans="1:3" x14ac:dyDescent="0.2">
      <c r="A77" s="69">
        <v>43248</v>
      </c>
      <c r="B77" s="70" t="s">
        <v>34</v>
      </c>
      <c r="C77" s="72" t="s">
        <v>30</v>
      </c>
    </row>
    <row r="78" spans="1:3" x14ac:dyDescent="0.2">
      <c r="A78" s="69">
        <v>43612</v>
      </c>
      <c r="B78" s="70" t="s">
        <v>34</v>
      </c>
      <c r="C78" s="72" t="s">
        <v>30</v>
      </c>
    </row>
    <row r="79" spans="1:3" x14ac:dyDescent="0.2">
      <c r="A79" s="69">
        <v>43976</v>
      </c>
      <c r="B79" s="70" t="s">
        <v>34</v>
      </c>
      <c r="C79" s="72" t="s">
        <v>30</v>
      </c>
    </row>
    <row r="80" spans="1:3" x14ac:dyDescent="0.2">
      <c r="A80" s="69">
        <v>44347</v>
      </c>
      <c r="B80" s="70" t="s">
        <v>34</v>
      </c>
      <c r="C80" s="72" t="s">
        <v>30</v>
      </c>
    </row>
    <row r="81" spans="1:3" x14ac:dyDescent="0.2">
      <c r="A81" s="69">
        <v>44711</v>
      </c>
      <c r="B81" s="70" t="s">
        <v>34</v>
      </c>
      <c r="C81" s="72" t="s">
        <v>30</v>
      </c>
    </row>
    <row r="82" spans="1:3" x14ac:dyDescent="0.2">
      <c r="A82" s="69">
        <v>45075</v>
      </c>
      <c r="B82" s="70" t="s">
        <v>34</v>
      </c>
      <c r="C82" s="72" t="s">
        <v>30</v>
      </c>
    </row>
    <row r="83" spans="1:3" x14ac:dyDescent="0.2">
      <c r="A83" s="69">
        <v>45439</v>
      </c>
      <c r="B83" s="70" t="s">
        <v>34</v>
      </c>
      <c r="C83" s="72" t="s">
        <v>30</v>
      </c>
    </row>
    <row r="84" spans="1:3" x14ac:dyDescent="0.2">
      <c r="A84" s="69">
        <v>45803</v>
      </c>
      <c r="B84" s="70" t="s">
        <v>34</v>
      </c>
      <c r="C84" s="72" t="s">
        <v>30</v>
      </c>
    </row>
    <row r="85" spans="1:3" x14ac:dyDescent="0.2">
      <c r="A85" s="69">
        <v>42051</v>
      </c>
      <c r="B85" s="70" t="s">
        <v>35</v>
      </c>
      <c r="C85" s="72" t="s">
        <v>30</v>
      </c>
    </row>
    <row r="86" spans="1:3" x14ac:dyDescent="0.2">
      <c r="A86" s="69">
        <v>42415</v>
      </c>
      <c r="B86" s="70" t="s">
        <v>35</v>
      </c>
      <c r="C86" s="72" t="s">
        <v>30</v>
      </c>
    </row>
    <row r="87" spans="1:3" x14ac:dyDescent="0.2">
      <c r="A87" s="69">
        <v>42786</v>
      </c>
      <c r="B87" s="70" t="s">
        <v>35</v>
      </c>
      <c r="C87" s="72" t="s">
        <v>30</v>
      </c>
    </row>
    <row r="88" spans="1:3" x14ac:dyDescent="0.2">
      <c r="A88" s="69">
        <v>43150</v>
      </c>
      <c r="B88" s="70" t="s">
        <v>35</v>
      </c>
      <c r="C88" s="72" t="s">
        <v>30</v>
      </c>
    </row>
    <row r="89" spans="1:3" x14ac:dyDescent="0.2">
      <c r="A89" s="69">
        <v>43514</v>
      </c>
      <c r="B89" s="70" t="s">
        <v>35</v>
      </c>
      <c r="C89" s="72" t="s">
        <v>30</v>
      </c>
    </row>
    <row r="90" spans="1:3" x14ac:dyDescent="0.2">
      <c r="A90" s="69">
        <v>43878</v>
      </c>
      <c r="B90" s="70" t="s">
        <v>35</v>
      </c>
      <c r="C90" s="72" t="s">
        <v>30</v>
      </c>
    </row>
    <row r="91" spans="1:3" x14ac:dyDescent="0.2">
      <c r="A91" s="69">
        <v>44242</v>
      </c>
      <c r="B91" s="70" t="s">
        <v>35</v>
      </c>
      <c r="C91" s="72" t="s">
        <v>30</v>
      </c>
    </row>
    <row r="92" spans="1:3" x14ac:dyDescent="0.2">
      <c r="A92" s="69">
        <v>44613</v>
      </c>
      <c r="B92" s="70" t="s">
        <v>35</v>
      </c>
      <c r="C92" s="72" t="s">
        <v>30</v>
      </c>
    </row>
    <row r="93" spans="1:3" x14ac:dyDescent="0.2">
      <c r="A93" s="69">
        <v>44977</v>
      </c>
      <c r="B93" s="70" t="s">
        <v>35</v>
      </c>
      <c r="C93" s="72" t="s">
        <v>30</v>
      </c>
    </row>
    <row r="94" spans="1:3" x14ac:dyDescent="0.2">
      <c r="A94" s="69">
        <v>45341</v>
      </c>
      <c r="B94" s="70" t="s">
        <v>35</v>
      </c>
      <c r="C94" s="72" t="s">
        <v>30</v>
      </c>
    </row>
    <row r="95" spans="1:3" x14ac:dyDescent="0.2">
      <c r="A95" s="69">
        <v>45705</v>
      </c>
      <c r="B95" s="70" t="s">
        <v>35</v>
      </c>
      <c r="C95" s="72" t="s">
        <v>30</v>
      </c>
    </row>
    <row r="96" spans="1:3" x14ac:dyDescent="0.2">
      <c r="A96" s="69">
        <v>42334</v>
      </c>
      <c r="B96" s="70" t="s">
        <v>36</v>
      </c>
      <c r="C96" s="72" t="s">
        <v>30</v>
      </c>
    </row>
    <row r="97" spans="1:3" x14ac:dyDescent="0.2">
      <c r="A97" s="69">
        <v>42698</v>
      </c>
      <c r="B97" s="70" t="s">
        <v>36</v>
      </c>
      <c r="C97" s="72" t="s">
        <v>30</v>
      </c>
    </row>
    <row r="98" spans="1:3" x14ac:dyDescent="0.2">
      <c r="A98" s="69">
        <v>43062</v>
      </c>
      <c r="B98" s="70" t="s">
        <v>36</v>
      </c>
      <c r="C98" s="72" t="s">
        <v>30</v>
      </c>
    </row>
    <row r="99" spans="1:3" x14ac:dyDescent="0.2">
      <c r="A99" s="69">
        <v>43426</v>
      </c>
      <c r="B99" s="70" t="s">
        <v>36</v>
      </c>
      <c r="C99" s="72" t="s">
        <v>30</v>
      </c>
    </row>
    <row r="100" spans="1:3" x14ac:dyDescent="0.2">
      <c r="A100" s="69">
        <v>43797</v>
      </c>
      <c r="B100" s="70" t="s">
        <v>36</v>
      </c>
      <c r="C100" s="72" t="s">
        <v>30</v>
      </c>
    </row>
    <row r="101" spans="1:3" x14ac:dyDescent="0.2">
      <c r="A101" s="69">
        <v>44161</v>
      </c>
      <c r="B101" s="70" t="s">
        <v>36</v>
      </c>
      <c r="C101" s="72" t="s">
        <v>30</v>
      </c>
    </row>
    <row r="102" spans="1:3" x14ac:dyDescent="0.2">
      <c r="A102" s="69">
        <v>44525</v>
      </c>
      <c r="B102" s="70" t="s">
        <v>36</v>
      </c>
      <c r="C102" s="72" t="s">
        <v>30</v>
      </c>
    </row>
    <row r="103" spans="1:3" x14ac:dyDescent="0.2">
      <c r="A103" s="69">
        <v>44889</v>
      </c>
      <c r="B103" s="70" t="s">
        <v>36</v>
      </c>
      <c r="C103" s="72" t="s">
        <v>30</v>
      </c>
    </row>
    <row r="104" spans="1:3" x14ac:dyDescent="0.2">
      <c r="A104" s="69">
        <v>45253</v>
      </c>
      <c r="B104" s="70" t="s">
        <v>36</v>
      </c>
      <c r="C104" s="72" t="s">
        <v>30</v>
      </c>
    </row>
    <row r="105" spans="1:3" x14ac:dyDescent="0.2">
      <c r="A105" s="69">
        <v>45624</v>
      </c>
      <c r="B105" s="70" t="s">
        <v>36</v>
      </c>
      <c r="C105" s="72" t="s">
        <v>30</v>
      </c>
    </row>
    <row r="106" spans="1:3" x14ac:dyDescent="0.2">
      <c r="A106" s="69">
        <v>45988</v>
      </c>
      <c r="B106" s="70" t="s">
        <v>36</v>
      </c>
      <c r="C106" s="72" t="s">
        <v>30</v>
      </c>
    </row>
    <row r="107" spans="1:3" x14ac:dyDescent="0.2">
      <c r="A107" s="69">
        <v>42319</v>
      </c>
      <c r="B107" s="70" t="s">
        <v>37</v>
      </c>
      <c r="C107" s="72" t="s">
        <v>30</v>
      </c>
    </row>
    <row r="108" spans="1:3" x14ac:dyDescent="0.2">
      <c r="A108" s="69">
        <v>42685</v>
      </c>
      <c r="B108" s="70" t="s">
        <v>37</v>
      </c>
      <c r="C108" s="72" t="s">
        <v>30</v>
      </c>
    </row>
    <row r="109" spans="1:3" x14ac:dyDescent="0.2">
      <c r="A109" s="69">
        <v>43050</v>
      </c>
      <c r="B109" s="70" t="s">
        <v>37</v>
      </c>
      <c r="C109" s="72" t="s">
        <v>30</v>
      </c>
    </row>
    <row r="110" spans="1:3" x14ac:dyDescent="0.2">
      <c r="A110" s="69">
        <v>43415</v>
      </c>
      <c r="B110" s="70" t="s">
        <v>37</v>
      </c>
      <c r="C110" s="72" t="s">
        <v>30</v>
      </c>
    </row>
    <row r="111" spans="1:3" x14ac:dyDescent="0.2">
      <c r="A111" s="69">
        <v>43780</v>
      </c>
      <c r="B111" s="70" t="s">
        <v>37</v>
      </c>
      <c r="C111" s="72" t="s">
        <v>30</v>
      </c>
    </row>
    <row r="112" spans="1:3" x14ac:dyDescent="0.2">
      <c r="A112" s="69">
        <v>44146</v>
      </c>
      <c r="B112" s="70" t="s">
        <v>37</v>
      </c>
      <c r="C112" s="72" t="s">
        <v>30</v>
      </c>
    </row>
    <row r="113" spans="1:3" x14ac:dyDescent="0.2">
      <c r="A113" s="69">
        <v>44511</v>
      </c>
      <c r="B113" s="70" t="s">
        <v>37</v>
      </c>
      <c r="C113" s="72" t="s">
        <v>30</v>
      </c>
    </row>
    <row r="114" spans="1:3" x14ac:dyDescent="0.2">
      <c r="A114" s="69">
        <v>44876</v>
      </c>
      <c r="B114" s="70" t="s">
        <v>37</v>
      </c>
      <c r="C114" s="72" t="s">
        <v>30</v>
      </c>
    </row>
    <row r="115" spans="1:3" x14ac:dyDescent="0.2">
      <c r="A115" s="69">
        <v>45241</v>
      </c>
      <c r="B115" s="70" t="s">
        <v>37</v>
      </c>
      <c r="C115" s="72" t="s">
        <v>30</v>
      </c>
    </row>
    <row r="116" spans="1:3" x14ac:dyDescent="0.2">
      <c r="A116" s="69">
        <v>45607</v>
      </c>
      <c r="B116" s="70" t="s">
        <v>37</v>
      </c>
      <c r="C116" s="72" t="s">
        <v>30</v>
      </c>
    </row>
    <row r="117" spans="1:3" x14ac:dyDescent="0.2">
      <c r="A117" s="69">
        <v>45972</v>
      </c>
      <c r="B117" s="70" t="s">
        <v>37</v>
      </c>
      <c r="C117" s="72" t="s">
        <v>30</v>
      </c>
    </row>
    <row r="118" spans="1:3" x14ac:dyDescent="0.2">
      <c r="A118" s="69">
        <v>42364</v>
      </c>
      <c r="B118" s="70" t="s">
        <v>38</v>
      </c>
      <c r="C118" s="72" t="s">
        <v>39</v>
      </c>
    </row>
    <row r="119" spans="1:3" x14ac:dyDescent="0.2">
      <c r="A119" s="69">
        <v>42730</v>
      </c>
      <c r="B119" s="70" t="s">
        <v>38</v>
      </c>
      <c r="C119" s="72" t="s">
        <v>39</v>
      </c>
    </row>
    <row r="120" spans="1:3" x14ac:dyDescent="0.2">
      <c r="A120" s="69">
        <v>43095</v>
      </c>
      <c r="B120" s="70" t="s">
        <v>38</v>
      </c>
      <c r="C120" s="72" t="s">
        <v>39</v>
      </c>
    </row>
    <row r="121" spans="1:3" x14ac:dyDescent="0.2">
      <c r="A121" s="69">
        <v>43460</v>
      </c>
      <c r="B121" s="70" t="s">
        <v>38</v>
      </c>
      <c r="C121" s="72" t="s">
        <v>39</v>
      </c>
    </row>
    <row r="122" spans="1:3" x14ac:dyDescent="0.2">
      <c r="A122" s="69">
        <v>43825</v>
      </c>
      <c r="B122" s="70" t="s">
        <v>38</v>
      </c>
      <c r="C122" s="72" t="s">
        <v>39</v>
      </c>
    </row>
    <row r="123" spans="1:3" x14ac:dyDescent="0.2">
      <c r="A123" s="69">
        <v>44191</v>
      </c>
      <c r="B123" s="70" t="s">
        <v>38</v>
      </c>
      <c r="C123" s="72" t="s">
        <v>39</v>
      </c>
    </row>
    <row r="124" spans="1:3" x14ac:dyDescent="0.2">
      <c r="A124" s="69">
        <v>44556</v>
      </c>
      <c r="B124" s="70" t="s">
        <v>38</v>
      </c>
      <c r="C124" s="72" t="s">
        <v>39</v>
      </c>
    </row>
    <row r="125" spans="1:3" x14ac:dyDescent="0.2">
      <c r="A125" s="69">
        <v>44921</v>
      </c>
      <c r="B125" s="70" t="s">
        <v>38</v>
      </c>
      <c r="C125" s="72" t="s">
        <v>39</v>
      </c>
    </row>
    <row r="126" spans="1:3" x14ac:dyDescent="0.2">
      <c r="A126" s="69">
        <v>45286</v>
      </c>
      <c r="B126" s="70" t="s">
        <v>38</v>
      </c>
      <c r="C126" s="72" t="s">
        <v>39</v>
      </c>
    </row>
    <row r="127" spans="1:3" x14ac:dyDescent="0.2">
      <c r="A127" s="69">
        <v>45652</v>
      </c>
      <c r="B127" s="70" t="s">
        <v>38</v>
      </c>
      <c r="C127" s="72" t="s">
        <v>39</v>
      </c>
    </row>
    <row r="128" spans="1:3" x14ac:dyDescent="0.2">
      <c r="A128" s="69">
        <v>46017</v>
      </c>
      <c r="B128" s="70" t="s">
        <v>38</v>
      </c>
      <c r="C128" s="72" t="s">
        <v>39</v>
      </c>
    </row>
    <row r="129" spans="1:3" x14ac:dyDescent="0.2">
      <c r="A129" s="69">
        <v>42097</v>
      </c>
      <c r="B129" s="70" t="s">
        <v>40</v>
      </c>
      <c r="C129" s="72" t="s">
        <v>39</v>
      </c>
    </row>
    <row r="130" spans="1:3" x14ac:dyDescent="0.2">
      <c r="A130" s="69">
        <v>42454</v>
      </c>
      <c r="B130" s="70" t="s">
        <v>40</v>
      </c>
      <c r="C130" s="72" t="s">
        <v>39</v>
      </c>
    </row>
    <row r="131" spans="1:3" x14ac:dyDescent="0.2">
      <c r="A131" s="69">
        <v>42839</v>
      </c>
      <c r="B131" s="70" t="s">
        <v>40</v>
      </c>
      <c r="C131" s="72" t="s">
        <v>39</v>
      </c>
    </row>
    <row r="132" spans="1:3" x14ac:dyDescent="0.2">
      <c r="A132" s="69">
        <v>43189</v>
      </c>
      <c r="B132" s="70" t="s">
        <v>40</v>
      </c>
      <c r="C132" s="72" t="s">
        <v>39</v>
      </c>
    </row>
    <row r="133" spans="1:3" x14ac:dyDescent="0.2">
      <c r="A133" s="69">
        <v>43574</v>
      </c>
      <c r="B133" s="70" t="s">
        <v>40</v>
      </c>
      <c r="C133" s="72" t="s">
        <v>39</v>
      </c>
    </row>
    <row r="134" spans="1:3" x14ac:dyDescent="0.2">
      <c r="A134" s="69">
        <v>43931</v>
      </c>
      <c r="B134" s="70" t="s">
        <v>40</v>
      </c>
      <c r="C134" s="72" t="s">
        <v>39</v>
      </c>
    </row>
    <row r="135" spans="1:3" x14ac:dyDescent="0.2">
      <c r="A135" s="69">
        <v>44288</v>
      </c>
      <c r="B135" s="70" t="s">
        <v>40</v>
      </c>
      <c r="C135" s="72" t="s">
        <v>39</v>
      </c>
    </row>
    <row r="136" spans="1:3" x14ac:dyDescent="0.2">
      <c r="A136" s="69">
        <v>44666</v>
      </c>
      <c r="B136" s="70" t="s">
        <v>40</v>
      </c>
      <c r="C136" s="72" t="s">
        <v>39</v>
      </c>
    </row>
    <row r="137" spans="1:3" x14ac:dyDescent="0.2">
      <c r="A137" s="69">
        <v>45023</v>
      </c>
      <c r="B137" s="70" t="s">
        <v>40</v>
      </c>
      <c r="C137" s="72" t="s">
        <v>39</v>
      </c>
    </row>
    <row r="138" spans="1:3" x14ac:dyDescent="0.2">
      <c r="A138" s="69">
        <v>45380</v>
      </c>
      <c r="B138" s="70" t="s">
        <v>40</v>
      </c>
      <c r="C138" s="72" t="s">
        <v>39</v>
      </c>
    </row>
    <row r="139" spans="1:3" x14ac:dyDescent="0.2">
      <c r="A139" s="69">
        <v>45765</v>
      </c>
      <c r="B139" s="70" t="s">
        <v>40</v>
      </c>
      <c r="C139" s="72" t="s">
        <v>39</v>
      </c>
    </row>
    <row r="140" spans="1:3" x14ac:dyDescent="0.2">
      <c r="A140" s="69">
        <v>42100</v>
      </c>
      <c r="B140" s="70" t="s">
        <v>41</v>
      </c>
      <c r="C140" s="72" t="s">
        <v>39</v>
      </c>
    </row>
    <row r="141" spans="1:3" x14ac:dyDescent="0.2">
      <c r="A141" s="69">
        <v>42457</v>
      </c>
      <c r="B141" s="70" t="s">
        <v>41</v>
      </c>
      <c r="C141" s="72" t="s">
        <v>39</v>
      </c>
    </row>
    <row r="142" spans="1:3" x14ac:dyDescent="0.2">
      <c r="A142" s="69">
        <v>42842</v>
      </c>
      <c r="B142" s="70" t="s">
        <v>41</v>
      </c>
      <c r="C142" s="72" t="s">
        <v>39</v>
      </c>
    </row>
    <row r="143" spans="1:3" x14ac:dyDescent="0.2">
      <c r="A143" s="69">
        <v>43192</v>
      </c>
      <c r="B143" s="70" t="s">
        <v>41</v>
      </c>
      <c r="C143" s="72" t="s">
        <v>39</v>
      </c>
    </row>
    <row r="144" spans="1:3" x14ac:dyDescent="0.2">
      <c r="A144" s="69">
        <v>43577</v>
      </c>
      <c r="B144" s="70" t="s">
        <v>41</v>
      </c>
      <c r="C144" s="72" t="s">
        <v>39</v>
      </c>
    </row>
    <row r="145" spans="1:3" x14ac:dyDescent="0.2">
      <c r="A145" s="69">
        <v>43934</v>
      </c>
      <c r="B145" s="70" t="s">
        <v>41</v>
      </c>
      <c r="C145" s="72" t="s">
        <v>39</v>
      </c>
    </row>
    <row r="146" spans="1:3" x14ac:dyDescent="0.2">
      <c r="A146" s="69">
        <v>44291</v>
      </c>
      <c r="B146" s="70" t="s">
        <v>41</v>
      </c>
      <c r="C146" s="72" t="s">
        <v>39</v>
      </c>
    </row>
    <row r="147" spans="1:3" x14ac:dyDescent="0.2">
      <c r="A147" s="69">
        <v>44669</v>
      </c>
      <c r="B147" s="70" t="s">
        <v>41</v>
      </c>
      <c r="C147" s="72" t="s">
        <v>39</v>
      </c>
    </row>
    <row r="148" spans="1:3" x14ac:dyDescent="0.2">
      <c r="A148" s="69">
        <v>45026</v>
      </c>
      <c r="B148" s="70" t="s">
        <v>41</v>
      </c>
      <c r="C148" s="72" t="s">
        <v>39</v>
      </c>
    </row>
    <row r="149" spans="1:3" x14ac:dyDescent="0.2">
      <c r="A149" s="69">
        <v>45383</v>
      </c>
      <c r="B149" s="70" t="s">
        <v>41</v>
      </c>
      <c r="C149" s="72" t="s">
        <v>39</v>
      </c>
    </row>
    <row r="150" spans="1:3" x14ac:dyDescent="0.2">
      <c r="A150" s="69">
        <v>45768</v>
      </c>
      <c r="B150" s="70" t="s">
        <v>41</v>
      </c>
      <c r="C150" s="72" t="s">
        <v>39</v>
      </c>
    </row>
    <row r="151" spans="1:3" x14ac:dyDescent="0.2">
      <c r="A151" s="69">
        <v>42128</v>
      </c>
      <c r="B151" s="70" t="s">
        <v>42</v>
      </c>
      <c r="C151" s="72" t="s">
        <v>39</v>
      </c>
    </row>
    <row r="152" spans="1:3" x14ac:dyDescent="0.2">
      <c r="A152" s="69">
        <v>42492</v>
      </c>
      <c r="B152" s="70" t="s">
        <v>42</v>
      </c>
      <c r="C152" s="72" t="s">
        <v>39</v>
      </c>
    </row>
    <row r="153" spans="1:3" x14ac:dyDescent="0.2">
      <c r="A153" s="69">
        <v>42856</v>
      </c>
      <c r="B153" s="70" t="s">
        <v>42</v>
      </c>
      <c r="C153" s="72" t="s">
        <v>39</v>
      </c>
    </row>
    <row r="154" spans="1:3" x14ac:dyDescent="0.2">
      <c r="A154" s="69">
        <v>43227</v>
      </c>
      <c r="B154" s="70" t="s">
        <v>42</v>
      </c>
      <c r="C154" s="72" t="s">
        <v>39</v>
      </c>
    </row>
    <row r="155" spans="1:3" x14ac:dyDescent="0.2">
      <c r="A155" s="69">
        <v>43591</v>
      </c>
      <c r="B155" s="70" t="s">
        <v>42</v>
      </c>
      <c r="C155" s="72" t="s">
        <v>39</v>
      </c>
    </row>
    <row r="156" spans="1:3" x14ac:dyDescent="0.2">
      <c r="A156" s="69">
        <v>43955</v>
      </c>
      <c r="B156" s="70" t="s">
        <v>42</v>
      </c>
      <c r="C156" s="72" t="s">
        <v>39</v>
      </c>
    </row>
    <row r="157" spans="1:3" x14ac:dyDescent="0.2">
      <c r="A157" s="69">
        <v>44319</v>
      </c>
      <c r="B157" s="70" t="s">
        <v>42</v>
      </c>
      <c r="C157" s="72" t="s">
        <v>39</v>
      </c>
    </row>
    <row r="158" spans="1:3" x14ac:dyDescent="0.2">
      <c r="A158" s="69">
        <v>44683</v>
      </c>
      <c r="B158" s="70" t="s">
        <v>42</v>
      </c>
      <c r="C158" s="72" t="s">
        <v>39</v>
      </c>
    </row>
    <row r="159" spans="1:3" x14ac:dyDescent="0.2">
      <c r="A159" s="69">
        <v>45047</v>
      </c>
      <c r="B159" s="70" t="s">
        <v>42</v>
      </c>
      <c r="C159" s="72" t="s">
        <v>39</v>
      </c>
    </row>
    <row r="160" spans="1:3" x14ac:dyDescent="0.2">
      <c r="A160" s="69">
        <v>45418</v>
      </c>
      <c r="B160" s="70" t="s">
        <v>42</v>
      </c>
      <c r="C160" s="72" t="s">
        <v>39</v>
      </c>
    </row>
    <row r="161" spans="1:3" x14ac:dyDescent="0.2">
      <c r="A161" s="69">
        <v>45782</v>
      </c>
      <c r="B161" s="70" t="s">
        <v>42</v>
      </c>
      <c r="C161" s="72" t="s">
        <v>39</v>
      </c>
    </row>
    <row r="162" spans="1:3" x14ac:dyDescent="0.2">
      <c r="A162" s="69">
        <v>42149</v>
      </c>
      <c r="B162" s="70" t="s">
        <v>43</v>
      </c>
      <c r="C162" s="72" t="s">
        <v>39</v>
      </c>
    </row>
    <row r="163" spans="1:3" x14ac:dyDescent="0.2">
      <c r="A163" s="69">
        <v>42520</v>
      </c>
      <c r="B163" s="70" t="s">
        <v>43</v>
      </c>
      <c r="C163" s="72" t="s">
        <v>39</v>
      </c>
    </row>
    <row r="164" spans="1:3" x14ac:dyDescent="0.2">
      <c r="A164" s="69">
        <v>42884</v>
      </c>
      <c r="B164" s="70" t="s">
        <v>43</v>
      </c>
      <c r="C164" s="72" t="s">
        <v>39</v>
      </c>
    </row>
    <row r="165" spans="1:3" x14ac:dyDescent="0.2">
      <c r="A165" s="69">
        <v>43248</v>
      </c>
      <c r="B165" s="70" t="s">
        <v>43</v>
      </c>
      <c r="C165" s="72" t="s">
        <v>39</v>
      </c>
    </row>
    <row r="166" spans="1:3" x14ac:dyDescent="0.2">
      <c r="A166" s="69">
        <v>43612</v>
      </c>
      <c r="B166" s="70" t="s">
        <v>43</v>
      </c>
      <c r="C166" s="72" t="s">
        <v>39</v>
      </c>
    </row>
    <row r="167" spans="1:3" x14ac:dyDescent="0.2">
      <c r="A167" s="69">
        <v>43976</v>
      </c>
      <c r="B167" s="70" t="s">
        <v>43</v>
      </c>
      <c r="C167" s="72" t="s">
        <v>39</v>
      </c>
    </row>
    <row r="168" spans="1:3" x14ac:dyDescent="0.2">
      <c r="A168" s="69">
        <v>44347</v>
      </c>
      <c r="B168" s="70" t="s">
        <v>43</v>
      </c>
      <c r="C168" s="72" t="s">
        <v>39</v>
      </c>
    </row>
    <row r="169" spans="1:3" x14ac:dyDescent="0.2">
      <c r="A169" s="69">
        <v>44711</v>
      </c>
      <c r="B169" s="70" t="s">
        <v>43</v>
      </c>
      <c r="C169" s="72" t="s">
        <v>39</v>
      </c>
    </row>
    <row r="170" spans="1:3" x14ac:dyDescent="0.2">
      <c r="A170" s="69">
        <v>45075</v>
      </c>
      <c r="B170" s="70" t="s">
        <v>43</v>
      </c>
      <c r="C170" s="72" t="s">
        <v>39</v>
      </c>
    </row>
    <row r="171" spans="1:3" x14ac:dyDescent="0.2">
      <c r="A171" s="69">
        <v>45439</v>
      </c>
      <c r="B171" s="70" t="s">
        <v>43</v>
      </c>
      <c r="C171" s="72" t="s">
        <v>39</v>
      </c>
    </row>
    <row r="172" spans="1:3" x14ac:dyDescent="0.2">
      <c r="A172" s="69">
        <v>45803</v>
      </c>
      <c r="B172" s="70" t="s">
        <v>43</v>
      </c>
      <c r="C172" s="72" t="s">
        <v>39</v>
      </c>
    </row>
    <row r="173" spans="1:3" x14ac:dyDescent="0.2">
      <c r="A173" s="69">
        <v>42219</v>
      </c>
      <c r="B173" s="70" t="s">
        <v>44</v>
      </c>
      <c r="C173" s="72" t="s">
        <v>39</v>
      </c>
    </row>
    <row r="174" spans="1:3" x14ac:dyDescent="0.2">
      <c r="A174" s="69">
        <v>42583</v>
      </c>
      <c r="B174" s="70" t="s">
        <v>44</v>
      </c>
      <c r="C174" s="72" t="s">
        <v>39</v>
      </c>
    </row>
    <row r="175" spans="1:3" x14ac:dyDescent="0.2">
      <c r="A175" s="69">
        <v>42954</v>
      </c>
      <c r="B175" s="70" t="s">
        <v>44</v>
      </c>
      <c r="C175" s="72" t="s">
        <v>39</v>
      </c>
    </row>
    <row r="176" spans="1:3" x14ac:dyDescent="0.2">
      <c r="A176" s="69">
        <v>43318</v>
      </c>
      <c r="B176" s="70" t="s">
        <v>44</v>
      </c>
      <c r="C176" s="72" t="s">
        <v>39</v>
      </c>
    </row>
    <row r="177" spans="1:3" x14ac:dyDescent="0.2">
      <c r="A177" s="69">
        <v>43682</v>
      </c>
      <c r="B177" s="70" t="s">
        <v>44</v>
      </c>
      <c r="C177" s="72" t="s">
        <v>39</v>
      </c>
    </row>
    <row r="178" spans="1:3" x14ac:dyDescent="0.2">
      <c r="A178" s="69">
        <v>44046</v>
      </c>
      <c r="B178" s="70" t="s">
        <v>44</v>
      </c>
      <c r="C178" s="72" t="s">
        <v>39</v>
      </c>
    </row>
    <row r="179" spans="1:3" x14ac:dyDescent="0.2">
      <c r="A179" s="69">
        <v>44410</v>
      </c>
      <c r="B179" s="70" t="s">
        <v>44</v>
      </c>
      <c r="C179" s="72" t="s">
        <v>39</v>
      </c>
    </row>
    <row r="180" spans="1:3" x14ac:dyDescent="0.2">
      <c r="A180" s="69">
        <v>44774</v>
      </c>
      <c r="B180" s="70" t="s">
        <v>44</v>
      </c>
      <c r="C180" s="72" t="s">
        <v>39</v>
      </c>
    </row>
    <row r="181" spans="1:3" x14ac:dyDescent="0.2">
      <c r="A181" s="69">
        <v>45145</v>
      </c>
      <c r="B181" s="70" t="s">
        <v>44</v>
      </c>
      <c r="C181" s="72" t="s">
        <v>39</v>
      </c>
    </row>
    <row r="182" spans="1:3" x14ac:dyDescent="0.2">
      <c r="A182" s="69">
        <v>45509</v>
      </c>
      <c r="B182" s="70" t="s">
        <v>44</v>
      </c>
      <c r="C182" s="72" t="s">
        <v>39</v>
      </c>
    </row>
    <row r="183" spans="1:3" x14ac:dyDescent="0.2">
      <c r="A183" s="69">
        <v>45873</v>
      </c>
      <c r="B183" s="70" t="s">
        <v>44</v>
      </c>
      <c r="C183" s="72" t="s">
        <v>39</v>
      </c>
    </row>
    <row r="184" spans="1:3" x14ac:dyDescent="0.2">
      <c r="A184" s="69">
        <v>42247</v>
      </c>
      <c r="B184" s="73" t="s">
        <v>45</v>
      </c>
      <c r="C184" s="72" t="s">
        <v>39</v>
      </c>
    </row>
    <row r="185" spans="1:3" x14ac:dyDescent="0.2">
      <c r="A185" s="69">
        <v>42611</v>
      </c>
      <c r="B185" s="73" t="s">
        <v>45</v>
      </c>
      <c r="C185" s="72" t="s">
        <v>39</v>
      </c>
    </row>
    <row r="186" spans="1:3" x14ac:dyDescent="0.2">
      <c r="A186" s="69">
        <v>42975</v>
      </c>
      <c r="B186" s="73" t="s">
        <v>45</v>
      </c>
      <c r="C186" s="72" t="s">
        <v>39</v>
      </c>
    </row>
    <row r="187" spans="1:3" x14ac:dyDescent="0.2">
      <c r="A187" s="69">
        <v>43339</v>
      </c>
      <c r="B187" s="73" t="s">
        <v>45</v>
      </c>
      <c r="C187" s="72" t="s">
        <v>39</v>
      </c>
    </row>
    <row r="188" spans="1:3" x14ac:dyDescent="0.2">
      <c r="A188" s="69">
        <v>43703</v>
      </c>
      <c r="B188" s="73" t="s">
        <v>45</v>
      </c>
      <c r="C188" s="72" t="s">
        <v>39</v>
      </c>
    </row>
    <row r="189" spans="1:3" x14ac:dyDescent="0.2">
      <c r="A189" s="69">
        <v>44074</v>
      </c>
      <c r="B189" s="73" t="s">
        <v>45</v>
      </c>
      <c r="C189" s="72" t="s">
        <v>39</v>
      </c>
    </row>
    <row r="190" spans="1:3" x14ac:dyDescent="0.2">
      <c r="A190" s="69">
        <v>44438</v>
      </c>
      <c r="B190" s="73" t="s">
        <v>45</v>
      </c>
      <c r="C190" s="72" t="s">
        <v>39</v>
      </c>
    </row>
    <row r="191" spans="1:3" x14ac:dyDescent="0.2">
      <c r="A191" s="69">
        <v>44802</v>
      </c>
      <c r="B191" s="73" t="s">
        <v>45</v>
      </c>
      <c r="C191" s="72" t="s">
        <v>39</v>
      </c>
    </row>
    <row r="192" spans="1:3" x14ac:dyDescent="0.2">
      <c r="A192" s="69">
        <v>45166</v>
      </c>
      <c r="B192" s="73" t="s">
        <v>45</v>
      </c>
      <c r="C192" s="72" t="s">
        <v>39</v>
      </c>
    </row>
    <row r="193" spans="1:3" x14ac:dyDescent="0.2">
      <c r="A193" s="69">
        <v>45530</v>
      </c>
      <c r="B193" s="73" t="s">
        <v>45</v>
      </c>
      <c r="C193" s="72" t="s">
        <v>39</v>
      </c>
    </row>
    <row r="194" spans="1:3" x14ac:dyDescent="0.2">
      <c r="A194" s="69">
        <v>45894</v>
      </c>
      <c r="B194" s="73" t="s">
        <v>45</v>
      </c>
      <c r="C194" s="72" t="s">
        <v>39</v>
      </c>
    </row>
    <row r="195" spans="1:3" x14ac:dyDescent="0.2">
      <c r="A195" s="69"/>
      <c r="B195" s="70"/>
      <c r="C195" s="71"/>
    </row>
    <row r="196" spans="1:3" x14ac:dyDescent="0.2">
      <c r="A196" s="69"/>
      <c r="B196" s="70"/>
      <c r="C196" s="71"/>
    </row>
    <row r="197" spans="1:3" x14ac:dyDescent="0.2">
      <c r="A197" s="69"/>
      <c r="B197" s="70"/>
      <c r="C197" s="71"/>
    </row>
    <row r="198" spans="1:3" x14ac:dyDescent="0.2">
      <c r="A198" s="69"/>
      <c r="B198" s="70"/>
      <c r="C198" s="71"/>
    </row>
    <row r="199" spans="1:3" x14ac:dyDescent="0.2">
      <c r="A199" s="69"/>
      <c r="B199" s="70"/>
      <c r="C199" s="71"/>
    </row>
    <row r="200" spans="1:3" x14ac:dyDescent="0.2">
      <c r="A200" s="69"/>
      <c r="B200" s="70"/>
      <c r="C200" s="71"/>
    </row>
    <row r="201" spans="1:3" x14ac:dyDescent="0.2">
      <c r="A201" s="69"/>
      <c r="B201" s="70"/>
      <c r="C201" s="71"/>
    </row>
    <row r="202" spans="1:3" x14ac:dyDescent="0.2">
      <c r="A202" s="69"/>
      <c r="B202" s="70"/>
      <c r="C202" s="71"/>
    </row>
    <row r="203" spans="1:3" x14ac:dyDescent="0.2">
      <c r="A203" s="69"/>
      <c r="B203" s="70"/>
      <c r="C203" s="71"/>
    </row>
    <row r="204" spans="1:3" x14ac:dyDescent="0.2">
      <c r="A204" s="69"/>
      <c r="B204" s="70"/>
      <c r="C204" s="71"/>
    </row>
    <row r="205" spans="1:3" x14ac:dyDescent="0.2">
      <c r="A205" s="69"/>
      <c r="B205" s="70"/>
      <c r="C205" s="71"/>
    </row>
    <row r="206" spans="1:3" x14ac:dyDescent="0.2">
      <c r="A206" s="69"/>
      <c r="B206" s="70"/>
      <c r="C206" s="71"/>
    </row>
    <row r="207" spans="1:3" x14ac:dyDescent="0.2">
      <c r="A207" s="69"/>
      <c r="B207" s="70"/>
      <c r="C207" s="71"/>
    </row>
    <row r="208" spans="1:3" x14ac:dyDescent="0.2">
      <c r="A208" s="69"/>
      <c r="B208" s="70"/>
      <c r="C208" s="71"/>
    </row>
    <row r="209" spans="1:3" x14ac:dyDescent="0.2">
      <c r="A209" s="69"/>
      <c r="B209" s="70"/>
      <c r="C209" s="71"/>
    </row>
    <row r="210" spans="1:3" x14ac:dyDescent="0.2">
      <c r="A210" s="69"/>
      <c r="B210" s="70"/>
      <c r="C210" s="71"/>
    </row>
    <row r="211" spans="1:3" x14ac:dyDescent="0.2">
      <c r="A211" s="69"/>
      <c r="B211" s="70"/>
      <c r="C211" s="71"/>
    </row>
    <row r="212" spans="1:3" x14ac:dyDescent="0.2">
      <c r="A212" s="69"/>
      <c r="B212" s="70"/>
      <c r="C212" s="71"/>
    </row>
    <row r="213" spans="1:3" x14ac:dyDescent="0.2">
      <c r="A213" s="69"/>
      <c r="B213" s="70"/>
      <c r="C213" s="71"/>
    </row>
    <row r="214" spans="1:3" x14ac:dyDescent="0.2">
      <c r="A214" s="69"/>
      <c r="B214" s="70"/>
      <c r="C214" s="71"/>
    </row>
    <row r="215" spans="1:3" x14ac:dyDescent="0.2">
      <c r="A215" s="15"/>
      <c r="B215" s="5"/>
    </row>
    <row r="216" spans="1:3" x14ac:dyDescent="0.2">
      <c r="A216" s="15"/>
      <c r="B216" s="5"/>
    </row>
    <row r="217" spans="1:3" x14ac:dyDescent="0.2">
      <c r="A217" s="15"/>
      <c r="B217" s="5"/>
    </row>
    <row r="218" spans="1:3" x14ac:dyDescent="0.2">
      <c r="A218" s="15"/>
      <c r="B218" s="5"/>
    </row>
    <row r="219" spans="1:3" x14ac:dyDescent="0.2">
      <c r="A219" s="15"/>
      <c r="B219" s="5"/>
    </row>
    <row r="220" spans="1:3" x14ac:dyDescent="0.2">
      <c r="A220" s="15"/>
      <c r="B220" s="5"/>
    </row>
    <row r="221" spans="1:3" x14ac:dyDescent="0.2">
      <c r="A221" s="15"/>
      <c r="B221" s="5"/>
    </row>
    <row r="222" spans="1:3" x14ac:dyDescent="0.2">
      <c r="A222" s="15"/>
      <c r="B222" s="5"/>
    </row>
    <row r="223" spans="1:3" x14ac:dyDescent="0.2">
      <c r="A223" s="15"/>
      <c r="B223" s="5"/>
    </row>
    <row r="224" spans="1:3" x14ac:dyDescent="0.2">
      <c r="A224" s="15"/>
      <c r="B224" s="5"/>
    </row>
    <row r="225" spans="1:2" x14ac:dyDescent="0.2">
      <c r="A225" s="15"/>
      <c r="B225" s="5"/>
    </row>
    <row r="226" spans="1:2" x14ac:dyDescent="0.2">
      <c r="A226" s="15"/>
      <c r="B226" s="5"/>
    </row>
    <row r="227" spans="1:2" x14ac:dyDescent="0.2">
      <c r="A227" s="15"/>
      <c r="B227" s="5"/>
    </row>
    <row r="228" spans="1:2" x14ac:dyDescent="0.2">
      <c r="A228" s="15"/>
      <c r="B228" s="5"/>
    </row>
    <row r="229" spans="1:2" x14ac:dyDescent="0.2">
      <c r="A229" s="15"/>
      <c r="B229" s="5"/>
    </row>
    <row r="230" spans="1:2" x14ac:dyDescent="0.2">
      <c r="A230" s="15"/>
      <c r="B230" s="5"/>
    </row>
    <row r="231" spans="1:2" x14ac:dyDescent="0.2">
      <c r="A231" s="15"/>
      <c r="B231" s="5"/>
    </row>
    <row r="232" spans="1:2" x14ac:dyDescent="0.2">
      <c r="A232" s="15"/>
      <c r="B232" s="5"/>
    </row>
    <row r="233" spans="1:2" x14ac:dyDescent="0.2">
      <c r="A233" s="15"/>
      <c r="B233" s="5"/>
    </row>
    <row r="234" spans="1:2" x14ac:dyDescent="0.2">
      <c r="A234" s="15"/>
      <c r="B234" s="5"/>
    </row>
    <row r="235" spans="1:2" x14ac:dyDescent="0.2">
      <c r="A235" s="15"/>
      <c r="B235" s="5"/>
    </row>
    <row r="236" spans="1:2" x14ac:dyDescent="0.2">
      <c r="A236" s="15"/>
      <c r="B236" s="5"/>
    </row>
    <row r="237" spans="1:2" x14ac:dyDescent="0.2">
      <c r="A237" s="15"/>
      <c r="B237" s="5"/>
    </row>
    <row r="238" spans="1:2" x14ac:dyDescent="0.2">
      <c r="A238" s="15"/>
      <c r="B238" s="5"/>
    </row>
    <row r="239" spans="1:2" x14ac:dyDescent="0.2">
      <c r="A239" s="15"/>
      <c r="B239" s="5"/>
    </row>
    <row r="240" spans="1:2" x14ac:dyDescent="0.2">
      <c r="A240" s="15"/>
      <c r="B240" s="5"/>
    </row>
    <row r="241" spans="1:2" x14ac:dyDescent="0.2">
      <c r="A241" s="15"/>
      <c r="B241" s="5"/>
    </row>
    <row r="242" spans="1:2" x14ac:dyDescent="0.2">
      <c r="A242" s="15"/>
      <c r="B242" s="5"/>
    </row>
    <row r="243" spans="1:2" x14ac:dyDescent="0.2">
      <c r="A243" s="15"/>
      <c r="B243" s="5"/>
    </row>
    <row r="244" spans="1:2" x14ac:dyDescent="0.2">
      <c r="A244" s="15"/>
      <c r="B244" s="5"/>
    </row>
    <row r="245" spans="1:2" x14ac:dyDescent="0.2">
      <c r="A245" s="15"/>
      <c r="B245" s="5"/>
    </row>
    <row r="246" spans="1:2" x14ac:dyDescent="0.2">
      <c r="A246" s="15"/>
      <c r="B246" s="5"/>
    </row>
    <row r="247" spans="1:2" x14ac:dyDescent="0.2">
      <c r="A247" s="15"/>
      <c r="B247" s="5"/>
    </row>
    <row r="248" spans="1:2" x14ac:dyDescent="0.2">
      <c r="A248" s="15"/>
      <c r="B248" s="5"/>
    </row>
    <row r="249" spans="1:2" x14ac:dyDescent="0.2">
      <c r="A249" s="15"/>
      <c r="B249" s="5"/>
    </row>
    <row r="250" spans="1:2" x14ac:dyDescent="0.2">
      <c r="A250" s="15"/>
      <c r="B250" s="5"/>
    </row>
    <row r="251" spans="1:2" x14ac:dyDescent="0.2">
      <c r="A251" s="15"/>
      <c r="B251" s="5"/>
    </row>
    <row r="252" spans="1:2" x14ac:dyDescent="0.2">
      <c r="A252" s="15"/>
      <c r="B252" s="5"/>
    </row>
    <row r="253" spans="1:2" x14ac:dyDescent="0.2">
      <c r="A253" s="15"/>
      <c r="B253" s="5"/>
    </row>
    <row r="254" spans="1:2" x14ac:dyDescent="0.2">
      <c r="A254" s="15"/>
      <c r="B254" s="5"/>
    </row>
    <row r="255" spans="1:2" x14ac:dyDescent="0.2">
      <c r="A255" s="15"/>
      <c r="B255" s="5"/>
    </row>
    <row r="256" spans="1:2" x14ac:dyDescent="0.2">
      <c r="A256" s="15"/>
      <c r="B256" s="5"/>
    </row>
    <row r="257" spans="1:2" x14ac:dyDescent="0.2">
      <c r="A257" s="15"/>
      <c r="B257" s="5"/>
    </row>
    <row r="258" spans="1:2" x14ac:dyDescent="0.2">
      <c r="A258" s="15"/>
      <c r="B258" s="5"/>
    </row>
    <row r="259" spans="1:2" x14ac:dyDescent="0.2">
      <c r="A259" s="15"/>
      <c r="B259" s="5"/>
    </row>
    <row r="260" spans="1:2" x14ac:dyDescent="0.2">
      <c r="A260" s="15"/>
      <c r="B260" s="5"/>
    </row>
    <row r="261" spans="1:2" x14ac:dyDescent="0.2">
      <c r="A261" s="15"/>
      <c r="B261" s="5"/>
    </row>
    <row r="262" spans="1:2" x14ac:dyDescent="0.2">
      <c r="A262" s="15"/>
      <c r="B262" s="5"/>
    </row>
    <row r="263" spans="1:2" x14ac:dyDescent="0.2">
      <c r="A263" s="15"/>
      <c r="B263" s="5"/>
    </row>
    <row r="264" spans="1:2" x14ac:dyDescent="0.2">
      <c r="A264" s="15"/>
      <c r="B264" s="5"/>
    </row>
    <row r="265" spans="1:2" x14ac:dyDescent="0.2">
      <c r="A265" s="15"/>
      <c r="B265" s="5"/>
    </row>
    <row r="266" spans="1:2" x14ac:dyDescent="0.2">
      <c r="A266" s="15"/>
      <c r="B266" s="5"/>
    </row>
    <row r="267" spans="1:2" x14ac:dyDescent="0.2">
      <c r="A267" s="15"/>
      <c r="B267" s="5"/>
    </row>
    <row r="268" spans="1:2" x14ac:dyDescent="0.2">
      <c r="A268" s="15"/>
      <c r="B268" s="5"/>
    </row>
    <row r="269" spans="1:2" x14ac:dyDescent="0.2">
      <c r="A269" s="15"/>
      <c r="B269" s="5"/>
    </row>
    <row r="270" spans="1:2" x14ac:dyDescent="0.2">
      <c r="A270" s="15"/>
      <c r="B270" s="5"/>
    </row>
    <row r="271" spans="1:2" x14ac:dyDescent="0.2">
      <c r="A271" s="15"/>
      <c r="B271" s="5"/>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F215"/>
  <sheetViews>
    <sheetView showGridLines="0" zoomScale="110" zoomScaleNormal="110" workbookViewId="0">
      <selection activeCell="A2" sqref="A2"/>
    </sheetView>
  </sheetViews>
  <sheetFormatPr baseColWidth="10" defaultColWidth="8.85546875" defaultRowHeight="12.75" x14ac:dyDescent="0.2"/>
  <cols>
    <col min="1" max="1" width="8.42578125" style="9" customWidth="1"/>
    <col min="2" max="2" width="81.5703125" style="9" customWidth="1"/>
    <col min="3" max="3" width="16.42578125" style="9" bestFit="1" customWidth="1"/>
    <col min="4" max="16384" width="8.85546875" style="9"/>
  </cols>
  <sheetData>
    <row r="1" spans="1:3" ht="30" customHeight="1" x14ac:dyDescent="0.2">
      <c r="A1" s="50" t="s">
        <v>46</v>
      </c>
      <c r="B1" s="51"/>
    </row>
    <row r="2" spans="1:3" x14ac:dyDescent="0.2">
      <c r="B2" s="16" t="s">
        <v>47</v>
      </c>
    </row>
    <row r="3" spans="1:3" x14ac:dyDescent="0.2">
      <c r="B3" s="16" t="s">
        <v>48</v>
      </c>
      <c r="C3" s="77" t="s">
        <v>49</v>
      </c>
    </row>
    <row r="4" spans="1:3" ht="15.75" x14ac:dyDescent="0.25">
      <c r="A4" s="165" t="s">
        <v>50</v>
      </c>
      <c r="B4" s="165"/>
    </row>
    <row r="5" spans="1:3" x14ac:dyDescent="0.2">
      <c r="B5" s="21" t="s">
        <v>51</v>
      </c>
    </row>
    <row r="6" spans="1:3" x14ac:dyDescent="0.2">
      <c r="B6" s="21" t="s">
        <v>52</v>
      </c>
    </row>
    <row r="7" spans="1:3" x14ac:dyDescent="0.2">
      <c r="B7" s="21" t="s">
        <v>53</v>
      </c>
    </row>
    <row r="8" spans="1:3" x14ac:dyDescent="0.2">
      <c r="B8" s="21" t="s">
        <v>54</v>
      </c>
    </row>
    <row r="10" spans="1:3" ht="38.25" x14ac:dyDescent="0.2">
      <c r="B10" s="102" t="s">
        <v>55</v>
      </c>
    </row>
    <row r="12" spans="1:3" x14ac:dyDescent="0.2">
      <c r="B12" s="34" t="s">
        <v>56</v>
      </c>
    </row>
    <row r="14" spans="1:3" x14ac:dyDescent="0.2">
      <c r="B14" s="9" t="s">
        <v>57</v>
      </c>
    </row>
    <row r="16" spans="1:3" ht="15.75" x14ac:dyDescent="0.25">
      <c r="A16" s="165" t="s">
        <v>58</v>
      </c>
      <c r="B16" s="165"/>
    </row>
    <row r="17" spans="1:3" ht="25.5" x14ac:dyDescent="0.2">
      <c r="B17" s="43" t="s">
        <v>59</v>
      </c>
    </row>
    <row r="18" spans="1:3" x14ac:dyDescent="0.2">
      <c r="B18" s="9" t="s">
        <v>60</v>
      </c>
    </row>
    <row r="19" spans="1:3" ht="25.5" x14ac:dyDescent="0.2">
      <c r="B19" s="43" t="s">
        <v>61</v>
      </c>
    </row>
    <row r="21" spans="1:3" ht="15.75" x14ac:dyDescent="0.25">
      <c r="A21" s="165" t="s">
        <v>62</v>
      </c>
      <c r="B21" s="165"/>
    </row>
    <row r="22" spans="1:3" ht="38.25" x14ac:dyDescent="0.2">
      <c r="B22" s="43" t="s">
        <v>63</v>
      </c>
    </row>
    <row r="24" spans="1:3" ht="25.5" x14ac:dyDescent="0.2">
      <c r="B24" s="43" t="s">
        <v>64</v>
      </c>
    </row>
    <row r="25" spans="1:3" x14ac:dyDescent="0.2">
      <c r="B25" s="43" t="s">
        <v>65</v>
      </c>
    </row>
    <row r="26" spans="1:3" ht="25.5" x14ac:dyDescent="0.2">
      <c r="B26" s="43" t="s">
        <v>66</v>
      </c>
    </row>
    <row r="27" spans="1:3" ht="38.25" x14ac:dyDescent="0.2">
      <c r="B27" s="43" t="s">
        <v>67</v>
      </c>
    </row>
    <row r="28" spans="1:3" x14ac:dyDescent="0.2">
      <c r="B28" s="43" t="s">
        <v>68</v>
      </c>
    </row>
    <row r="29" spans="1:3" ht="38.25" x14ac:dyDescent="0.2">
      <c r="B29" s="43" t="s">
        <v>69</v>
      </c>
    </row>
    <row r="31" spans="1:3" ht="15.75" x14ac:dyDescent="0.25">
      <c r="A31" s="165" t="s">
        <v>70</v>
      </c>
      <c r="B31" s="165"/>
    </row>
    <row r="32" spans="1:3" x14ac:dyDescent="0.2">
      <c r="B32" s="9" t="s">
        <v>71</v>
      </c>
      <c r="C32" s="53" t="s">
        <v>72</v>
      </c>
    </row>
    <row r="33" spans="1:3" x14ac:dyDescent="0.2">
      <c r="B33" s="9" t="s">
        <v>73</v>
      </c>
      <c r="C33" s="74" t="s">
        <v>72</v>
      </c>
    </row>
    <row r="34" spans="1:3" x14ac:dyDescent="0.2">
      <c r="B34" s="9" t="s">
        <v>74</v>
      </c>
      <c r="C34" s="68" t="s">
        <v>72</v>
      </c>
    </row>
    <row r="35" spans="1:3" x14ac:dyDescent="0.2">
      <c r="B35" s="9" t="s">
        <v>75</v>
      </c>
    </row>
    <row r="36" spans="1:3" x14ac:dyDescent="0.2">
      <c r="B36" s="35" t="s">
        <v>76</v>
      </c>
    </row>
    <row r="37" spans="1:3" x14ac:dyDescent="0.2">
      <c r="B37" s="9" t="s">
        <v>77</v>
      </c>
      <c r="C37" s="20" t="s">
        <v>78</v>
      </c>
    </row>
    <row r="38" spans="1:3" x14ac:dyDescent="0.2">
      <c r="B38" s="35" t="s">
        <v>79</v>
      </c>
    </row>
    <row r="39" spans="1:3" x14ac:dyDescent="0.2">
      <c r="B39" s="21" t="s">
        <v>80</v>
      </c>
    </row>
    <row r="40" spans="1:3" x14ac:dyDescent="0.2">
      <c r="B40" s="19" t="s">
        <v>81</v>
      </c>
    </row>
    <row r="41" spans="1:3" x14ac:dyDescent="0.2">
      <c r="B41" s="9" t="s">
        <v>82</v>
      </c>
    </row>
    <row r="42" spans="1:3" x14ac:dyDescent="0.2">
      <c r="B42" s="9" t="s">
        <v>83</v>
      </c>
    </row>
    <row r="43" spans="1:3" x14ac:dyDescent="0.2">
      <c r="B43" s="9" t="s">
        <v>84</v>
      </c>
    </row>
    <row r="44" spans="1:3" x14ac:dyDescent="0.2">
      <c r="B44" s="9" t="s">
        <v>85</v>
      </c>
    </row>
    <row r="45" spans="1:3" x14ac:dyDescent="0.2">
      <c r="B45" s="22" t="s">
        <v>86</v>
      </c>
    </row>
    <row r="46" spans="1:3" x14ac:dyDescent="0.2">
      <c r="B46" s="18"/>
    </row>
    <row r="47" spans="1:3" ht="15.75" x14ac:dyDescent="0.25">
      <c r="A47" s="52" t="s">
        <v>87</v>
      </c>
    </row>
    <row r="48" spans="1:3" x14ac:dyDescent="0.2">
      <c r="C48" s="7" t="s">
        <v>88</v>
      </c>
    </row>
    <row r="49" spans="2:6" x14ac:dyDescent="0.2">
      <c r="B49" s="10" t="s">
        <v>89</v>
      </c>
      <c r="C49" s="8" t="s">
        <v>90</v>
      </c>
    </row>
    <row r="51" spans="2:6" x14ac:dyDescent="0.2">
      <c r="B51" s="9" t="s">
        <v>91</v>
      </c>
      <c r="C51" s="11" t="s">
        <v>92</v>
      </c>
      <c r="D51" s="12" t="s">
        <v>93</v>
      </c>
      <c r="E51" s="12"/>
      <c r="F51" s="12"/>
    </row>
    <row r="52" spans="2:6" x14ac:dyDescent="0.2">
      <c r="B52" s="9" t="s">
        <v>94</v>
      </c>
      <c r="C52" s="23">
        <v>1</v>
      </c>
      <c r="D52" s="9" t="s">
        <v>95</v>
      </c>
    </row>
    <row r="53" spans="2:6" x14ac:dyDescent="0.2">
      <c r="C53" s="23">
        <v>2</v>
      </c>
      <c r="D53" s="9" t="s">
        <v>96</v>
      </c>
    </row>
    <row r="54" spans="2:6" x14ac:dyDescent="0.2">
      <c r="B54" s="9" t="s">
        <v>97</v>
      </c>
      <c r="C54" s="23">
        <v>3</v>
      </c>
      <c r="D54" s="9" t="s">
        <v>98</v>
      </c>
    </row>
    <row r="55" spans="2:6" x14ac:dyDescent="0.2">
      <c r="C55" s="23">
        <v>4</v>
      </c>
      <c r="D55" s="9" t="s">
        <v>99</v>
      </c>
    </row>
    <row r="56" spans="2:6" x14ac:dyDescent="0.2">
      <c r="B56" s="9" t="s">
        <v>100</v>
      </c>
      <c r="C56" s="23">
        <v>5</v>
      </c>
      <c r="D56" s="9" t="s">
        <v>101</v>
      </c>
    </row>
    <row r="57" spans="2:6" x14ac:dyDescent="0.2">
      <c r="B57" s="9" t="s">
        <v>102</v>
      </c>
      <c r="C57" s="23">
        <v>6</v>
      </c>
      <c r="D57" s="9" t="s">
        <v>103</v>
      </c>
    </row>
    <row r="58" spans="2:6" x14ac:dyDescent="0.2">
      <c r="B58" s="9" t="s">
        <v>104</v>
      </c>
      <c r="C58" s="23">
        <v>7</v>
      </c>
      <c r="D58" s="9" t="s">
        <v>105</v>
      </c>
    </row>
    <row r="59" spans="2:6" x14ac:dyDescent="0.2">
      <c r="C59" s="23">
        <v>11</v>
      </c>
      <c r="D59" s="9" t="s">
        <v>106</v>
      </c>
    </row>
    <row r="60" spans="2:6" x14ac:dyDescent="0.2">
      <c r="B60" s="9" t="s">
        <v>107</v>
      </c>
      <c r="C60" s="23">
        <v>12</v>
      </c>
      <c r="D60" s="9" t="s">
        <v>108</v>
      </c>
    </row>
    <row r="61" spans="2:6" x14ac:dyDescent="0.2">
      <c r="C61" s="23">
        <v>13</v>
      </c>
      <c r="D61" s="9" t="s">
        <v>109</v>
      </c>
    </row>
    <row r="62" spans="2:6" x14ac:dyDescent="0.2">
      <c r="C62" s="23">
        <v>14</v>
      </c>
      <c r="D62" s="9" t="s">
        <v>110</v>
      </c>
    </row>
    <row r="63" spans="2:6" x14ac:dyDescent="0.2">
      <c r="C63" s="23">
        <v>15</v>
      </c>
      <c r="D63" s="9" t="s">
        <v>111</v>
      </c>
    </row>
    <row r="64" spans="2:6" x14ac:dyDescent="0.2">
      <c r="C64" s="23">
        <v>16</v>
      </c>
      <c r="D64" s="9" t="s">
        <v>112</v>
      </c>
    </row>
    <row r="65" spans="1:4" x14ac:dyDescent="0.2">
      <c r="C65" s="23">
        <v>17</v>
      </c>
      <c r="D65" s="9" t="s">
        <v>113</v>
      </c>
    </row>
    <row r="66" spans="1:4" x14ac:dyDescent="0.2">
      <c r="C66"/>
      <c r="D66" s="45"/>
    </row>
    <row r="67" spans="1:4" ht="15.75" x14ac:dyDescent="0.25">
      <c r="A67" s="165" t="s">
        <v>114</v>
      </c>
      <c r="B67" s="165"/>
      <c r="C67" s="7" t="s">
        <v>115</v>
      </c>
      <c r="D67" s="45"/>
    </row>
    <row r="68" spans="1:4" x14ac:dyDescent="0.2">
      <c r="B68" s="9" t="s">
        <v>116</v>
      </c>
      <c r="C68" s="95" t="s">
        <v>117</v>
      </c>
      <c r="D68" s="45"/>
    </row>
    <row r="69" spans="1:4" x14ac:dyDescent="0.2">
      <c r="B69" s="9" t="s">
        <v>118</v>
      </c>
      <c r="C69"/>
      <c r="D69" s="45"/>
    </row>
    <row r="71" spans="1:4" ht="15.75" x14ac:dyDescent="0.25">
      <c r="A71" s="165" t="s">
        <v>119</v>
      </c>
      <c r="B71" s="165"/>
    </row>
    <row r="72" spans="1:4" x14ac:dyDescent="0.2">
      <c r="B72" s="9" t="s">
        <v>120</v>
      </c>
    </row>
    <row r="73" spans="1:4" x14ac:dyDescent="0.2">
      <c r="B73" s="9" t="s">
        <v>121</v>
      </c>
    </row>
    <row r="74" spans="1:4" x14ac:dyDescent="0.2">
      <c r="B74" s="9" t="s">
        <v>122</v>
      </c>
    </row>
    <row r="75" spans="1:4" x14ac:dyDescent="0.2">
      <c r="B75" s="9" t="s">
        <v>123</v>
      </c>
    </row>
    <row r="77" spans="1:4" x14ac:dyDescent="0.2">
      <c r="B77" s="75" t="s">
        <v>124</v>
      </c>
    </row>
    <row r="79" spans="1:4" x14ac:dyDescent="0.2">
      <c r="B79" s="100" t="s">
        <v>125</v>
      </c>
    </row>
    <row r="80" spans="1:4" x14ac:dyDescent="0.2">
      <c r="B80" s="9" t="s">
        <v>126</v>
      </c>
    </row>
    <row r="81" spans="2:2" x14ac:dyDescent="0.2">
      <c r="B81" s="9" t="s">
        <v>127</v>
      </c>
    </row>
    <row r="82" spans="2:2" x14ac:dyDescent="0.2">
      <c r="B82" s="9" t="s">
        <v>128</v>
      </c>
    </row>
    <row r="84" spans="2:2" x14ac:dyDescent="0.2">
      <c r="B84" s="100" t="s">
        <v>129</v>
      </c>
    </row>
    <row r="85" spans="2:2" x14ac:dyDescent="0.2">
      <c r="B85" s="9" t="s">
        <v>130</v>
      </c>
    </row>
    <row r="86" spans="2:2" x14ac:dyDescent="0.2">
      <c r="B86" s="9" t="s">
        <v>131</v>
      </c>
    </row>
    <row r="88" spans="2:2" x14ac:dyDescent="0.2">
      <c r="B88" s="9" t="s">
        <v>132</v>
      </c>
    </row>
    <row r="89" spans="2:2" x14ac:dyDescent="0.2">
      <c r="B89" s="9" t="s">
        <v>133</v>
      </c>
    </row>
    <row r="93" spans="2:2" x14ac:dyDescent="0.2">
      <c r="B93" s="100" t="s">
        <v>134</v>
      </c>
    </row>
    <row r="94" spans="2:2" x14ac:dyDescent="0.2">
      <c r="B94" s="9" t="s">
        <v>135</v>
      </c>
    </row>
    <row r="95" spans="2:2" x14ac:dyDescent="0.2">
      <c r="B95" s="9" t="s">
        <v>136</v>
      </c>
    </row>
    <row r="96" spans="2:2" x14ac:dyDescent="0.2">
      <c r="B96" s="9" t="s">
        <v>128</v>
      </c>
    </row>
    <row r="97" spans="1:2" x14ac:dyDescent="0.2">
      <c r="B97" s="9" t="s">
        <v>137</v>
      </c>
    </row>
    <row r="98" spans="1:2" x14ac:dyDescent="0.2">
      <c r="B98" s="9" t="s">
        <v>138</v>
      </c>
    </row>
    <row r="99" spans="1:2" x14ac:dyDescent="0.2">
      <c r="B99" s="9" t="s">
        <v>139</v>
      </c>
    </row>
    <row r="101" spans="1:2" ht="15.75" x14ac:dyDescent="0.25">
      <c r="A101" s="165" t="s">
        <v>140</v>
      </c>
      <c r="B101" s="165"/>
    </row>
    <row r="102" spans="1:2" x14ac:dyDescent="0.2">
      <c r="B102" s="35" t="s">
        <v>141</v>
      </c>
    </row>
    <row r="103" spans="1:2" x14ac:dyDescent="0.2">
      <c r="B103" s="35" t="s">
        <v>142</v>
      </c>
    </row>
    <row r="104" spans="1:2" x14ac:dyDescent="0.2">
      <c r="B104" s="35" t="s">
        <v>143</v>
      </c>
    </row>
    <row r="105" spans="1:2" x14ac:dyDescent="0.2">
      <c r="B105" s="35"/>
    </row>
    <row r="106" spans="1:2" ht="15.75" x14ac:dyDescent="0.25">
      <c r="A106" s="165" t="s">
        <v>144</v>
      </c>
      <c r="B106" s="165"/>
    </row>
    <row r="107" spans="1:2" x14ac:dyDescent="0.2">
      <c r="B107" s="18" t="s">
        <v>145</v>
      </c>
    </row>
    <row r="108" spans="1:2" x14ac:dyDescent="0.2">
      <c r="B108" s="35" t="s">
        <v>146</v>
      </c>
    </row>
    <row r="109" spans="1:2" x14ac:dyDescent="0.2">
      <c r="B109" s="35" t="s">
        <v>147</v>
      </c>
    </row>
    <row r="111" spans="1:2" ht="25.5" x14ac:dyDescent="0.2">
      <c r="B111" s="37" t="s">
        <v>148</v>
      </c>
    </row>
    <row r="112" spans="1:2" x14ac:dyDescent="0.2">
      <c r="B112" s="37" t="s">
        <v>149</v>
      </c>
    </row>
    <row r="113" spans="1:2" x14ac:dyDescent="0.2">
      <c r="B113" s="35" t="s">
        <v>150</v>
      </c>
    </row>
    <row r="114" spans="1:2" x14ac:dyDescent="0.2">
      <c r="B114" s="37" t="s">
        <v>151</v>
      </c>
    </row>
    <row r="116" spans="1:2" ht="15.75" x14ac:dyDescent="0.25">
      <c r="A116" s="165" t="s">
        <v>152</v>
      </c>
      <c r="B116" s="165"/>
    </row>
    <row r="117" spans="1:2" x14ac:dyDescent="0.2">
      <c r="B117" s="9" t="s">
        <v>153</v>
      </c>
    </row>
    <row r="118" spans="1:2" x14ac:dyDescent="0.2">
      <c r="B118" s="9" t="s">
        <v>154</v>
      </c>
    </row>
    <row r="119" spans="1:2" x14ac:dyDescent="0.2">
      <c r="B119" s="9" t="s">
        <v>155</v>
      </c>
    </row>
    <row r="120" spans="1:2" x14ac:dyDescent="0.2">
      <c r="B120" s="9" t="s">
        <v>156</v>
      </c>
    </row>
    <row r="122" spans="1:2" x14ac:dyDescent="0.2">
      <c r="B122" s="100" t="s">
        <v>157</v>
      </c>
    </row>
    <row r="123" spans="1:2" ht="25.5" x14ac:dyDescent="0.2">
      <c r="B123" s="19" t="s">
        <v>158</v>
      </c>
    </row>
    <row r="124" spans="1:2" x14ac:dyDescent="0.2">
      <c r="B124" s="19"/>
    </row>
    <row r="125" spans="1:2" x14ac:dyDescent="0.2">
      <c r="A125" s="44"/>
      <c r="B125" s="18" t="s">
        <v>159</v>
      </c>
    </row>
    <row r="126" spans="1:2" x14ac:dyDescent="0.2">
      <c r="A126" s="39"/>
      <c r="B126" s="36" t="s">
        <v>160</v>
      </c>
    </row>
    <row r="127" spans="1:2" ht="25.5" x14ac:dyDescent="0.2">
      <c r="A127" s="38"/>
      <c r="B127" s="41" t="s">
        <v>161</v>
      </c>
    </row>
    <row r="128" spans="1:2" x14ac:dyDescent="0.2">
      <c r="A128" s="38"/>
      <c r="B128" s="41" t="s">
        <v>162</v>
      </c>
    </row>
    <row r="129" spans="1:2" x14ac:dyDescent="0.2">
      <c r="A129" s="38"/>
      <c r="B129" s="76" t="s">
        <v>163</v>
      </c>
    </row>
    <row r="130" spans="1:2" x14ac:dyDescent="0.2">
      <c r="A130" s="39"/>
      <c r="B130" s="36" t="s">
        <v>164</v>
      </c>
    </row>
    <row r="131" spans="1:2" x14ac:dyDescent="0.2">
      <c r="A131" s="38"/>
      <c r="B131" s="76" t="s">
        <v>165</v>
      </c>
    </row>
    <row r="132" spans="1:2" x14ac:dyDescent="0.2">
      <c r="A132" s="38"/>
      <c r="B132" s="76" t="s">
        <v>166</v>
      </c>
    </row>
    <row r="133" spans="1:2" x14ac:dyDescent="0.2">
      <c r="A133" s="39"/>
      <c r="B133" s="36" t="s">
        <v>167</v>
      </c>
    </row>
    <row r="134" spans="1:2" ht="25.5" x14ac:dyDescent="0.2">
      <c r="A134" s="38"/>
      <c r="B134" s="76" t="s">
        <v>168</v>
      </c>
    </row>
    <row r="135" spans="1:2" x14ac:dyDescent="0.2">
      <c r="B135" s="17"/>
    </row>
    <row r="136" spans="1:2" ht="25.5" x14ac:dyDescent="0.2">
      <c r="B136" s="40" t="s">
        <v>169</v>
      </c>
    </row>
    <row r="138" spans="1:2" x14ac:dyDescent="0.2">
      <c r="B138" s="100" t="s">
        <v>170</v>
      </c>
    </row>
    <row r="139" spans="1:2" ht="38.25" x14ac:dyDescent="0.2">
      <c r="B139" s="19" t="s">
        <v>171</v>
      </c>
    </row>
    <row r="140" spans="1:2" x14ac:dyDescent="0.2">
      <c r="A140" s="44"/>
      <c r="B140" s="18" t="s">
        <v>172</v>
      </c>
    </row>
    <row r="141" spans="1:2" ht="25.5" x14ac:dyDescent="0.2">
      <c r="B141" s="19" t="s">
        <v>173</v>
      </c>
    </row>
    <row r="142" spans="1:2" x14ac:dyDescent="0.2">
      <c r="A142" s="44"/>
      <c r="B142" s="18" t="s">
        <v>174</v>
      </c>
    </row>
    <row r="143" spans="1:2" ht="38.25" x14ac:dyDescent="0.2">
      <c r="B143" s="19" t="s">
        <v>175</v>
      </c>
    </row>
    <row r="144" spans="1:2" ht="25.5" x14ac:dyDescent="0.2">
      <c r="B144" s="25" t="s">
        <v>176</v>
      </c>
    </row>
    <row r="145" spans="1:5" x14ac:dyDescent="0.2">
      <c r="A145" s="44"/>
      <c r="B145" s="18"/>
    </row>
    <row r="146" spans="1:5" ht="15.75" x14ac:dyDescent="0.25">
      <c r="A146" s="165" t="s">
        <v>177</v>
      </c>
      <c r="B146" s="165"/>
    </row>
    <row r="147" spans="1:5" x14ac:dyDescent="0.2">
      <c r="B147" s="18"/>
      <c r="C147" s="44" t="s">
        <v>178</v>
      </c>
      <c r="D147" s="95" t="s">
        <v>179</v>
      </c>
    </row>
    <row r="148" spans="1:5" ht="38.25" x14ac:dyDescent="0.2">
      <c r="B148" s="43" t="s">
        <v>180</v>
      </c>
    </row>
    <row r="150" spans="1:5" x14ac:dyDescent="0.2">
      <c r="B150" s="9" t="s">
        <v>181</v>
      </c>
      <c r="C150" s="44" t="s">
        <v>182</v>
      </c>
      <c r="D150" s="95">
        <v>7</v>
      </c>
    </row>
    <row r="152" spans="1:5" ht="15.75" x14ac:dyDescent="0.25">
      <c r="A152" s="165" t="s">
        <v>183</v>
      </c>
      <c r="B152" s="165"/>
    </row>
    <row r="153" spans="1:5" x14ac:dyDescent="0.2">
      <c r="B153" s="18"/>
    </row>
    <row r="154" spans="1:5" ht="25.5" x14ac:dyDescent="0.2">
      <c r="B154" s="43" t="s">
        <v>184</v>
      </c>
    </row>
    <row r="155" spans="1:5" x14ac:dyDescent="0.2">
      <c r="C155" s="44" t="s">
        <v>185</v>
      </c>
      <c r="D155" s="95" t="s">
        <v>186</v>
      </c>
      <c r="E155" s="96">
        <f>IF(D155="Sunday",1,2)</f>
        <v>2</v>
      </c>
    </row>
    <row r="156" spans="1:5" x14ac:dyDescent="0.2">
      <c r="B156" s="19"/>
    </row>
    <row r="157" spans="1:5" ht="15.75" x14ac:dyDescent="0.25">
      <c r="A157" s="165" t="s">
        <v>187</v>
      </c>
      <c r="B157" s="165"/>
    </row>
    <row r="158" spans="1:5" x14ac:dyDescent="0.2">
      <c r="B158" s="18" t="s">
        <v>188</v>
      </c>
    </row>
    <row r="159" spans="1:5" ht="38.25" x14ac:dyDescent="0.2">
      <c r="B159" s="43" t="s">
        <v>189</v>
      </c>
    </row>
    <row r="160" spans="1:5" x14ac:dyDescent="0.2">
      <c r="B160" s="9" t="s">
        <v>190</v>
      </c>
    </row>
    <row r="161" spans="1:4" x14ac:dyDescent="0.2">
      <c r="B161" s="9" t="s">
        <v>191</v>
      </c>
    </row>
    <row r="163" spans="1:4" ht="15.75" x14ac:dyDescent="0.25">
      <c r="A163" s="165" t="s">
        <v>192</v>
      </c>
      <c r="B163" s="165"/>
    </row>
    <row r="164" spans="1:4" x14ac:dyDescent="0.2">
      <c r="B164" s="46" t="s">
        <v>193</v>
      </c>
    </row>
    <row r="165" spans="1:4" ht="25.5" x14ac:dyDescent="0.2">
      <c r="B165" s="43" t="s">
        <v>194</v>
      </c>
    </row>
    <row r="166" spans="1:4" x14ac:dyDescent="0.2">
      <c r="B166" s="9" t="s">
        <v>195</v>
      </c>
    </row>
    <row r="168" spans="1:4" x14ac:dyDescent="0.2">
      <c r="B168" s="46" t="s">
        <v>196</v>
      </c>
      <c r="C168" s="48"/>
      <c r="D168" s="49" t="s">
        <v>197</v>
      </c>
    </row>
    <row r="169" spans="1:4" x14ac:dyDescent="0.2">
      <c r="B169" s="9" t="s">
        <v>198</v>
      </c>
      <c r="C169" s="44" t="s">
        <v>199</v>
      </c>
      <c r="D169" s="95">
        <v>2</v>
      </c>
    </row>
    <row r="170" spans="1:4" x14ac:dyDescent="0.2">
      <c r="B170" s="9" t="s">
        <v>200</v>
      </c>
      <c r="C170" s="44" t="s">
        <v>201</v>
      </c>
      <c r="D170" s="95">
        <v>14</v>
      </c>
    </row>
    <row r="171" spans="1:4" x14ac:dyDescent="0.2">
      <c r="B171" s="9" t="s">
        <v>202</v>
      </c>
      <c r="C171" s="44" t="s">
        <v>203</v>
      </c>
      <c r="D171" s="95">
        <v>28</v>
      </c>
    </row>
    <row r="172" spans="1:4" x14ac:dyDescent="0.2">
      <c r="B172" s="9" t="s">
        <v>204</v>
      </c>
    </row>
    <row r="173" spans="1:4" x14ac:dyDescent="0.2">
      <c r="C173" s="44"/>
      <c r="D173" s="45"/>
    </row>
    <row r="174" spans="1:4" x14ac:dyDescent="0.2">
      <c r="B174" s="9" t="s">
        <v>205</v>
      </c>
    </row>
    <row r="175" spans="1:4" x14ac:dyDescent="0.2">
      <c r="B175" s="9" t="s">
        <v>206</v>
      </c>
    </row>
    <row r="177" spans="1:4" ht="25.5" x14ac:dyDescent="0.2">
      <c r="B177" s="43" t="s">
        <v>207</v>
      </c>
    </row>
    <row r="178" spans="1:4" ht="25.5" x14ac:dyDescent="0.2">
      <c r="B178" s="43" t="s">
        <v>208</v>
      </c>
    </row>
    <row r="180" spans="1:4" x14ac:dyDescent="0.2">
      <c r="B180" s="46" t="s">
        <v>209</v>
      </c>
      <c r="C180" s="47" t="s">
        <v>210</v>
      </c>
      <c r="D180" s="47" t="s">
        <v>18</v>
      </c>
    </row>
    <row r="181" spans="1:4" x14ac:dyDescent="0.2">
      <c r="B181" s="9" t="s">
        <v>211</v>
      </c>
      <c r="C181" s="97" t="s">
        <v>212</v>
      </c>
      <c r="D181" s="98" t="s">
        <v>213</v>
      </c>
    </row>
    <row r="182" spans="1:4" x14ac:dyDescent="0.2">
      <c r="B182" s="9" t="s">
        <v>214</v>
      </c>
      <c r="C182" s="97" t="s">
        <v>215</v>
      </c>
      <c r="D182" s="98" t="s">
        <v>216</v>
      </c>
    </row>
    <row r="183" spans="1:4" x14ac:dyDescent="0.2">
      <c r="B183" s="9" t="s">
        <v>217</v>
      </c>
      <c r="C183" s="97" t="s">
        <v>218</v>
      </c>
      <c r="D183" s="98" t="s">
        <v>219</v>
      </c>
    </row>
    <row r="184" spans="1:4" x14ac:dyDescent="0.2">
      <c r="C184" s="97" t="s">
        <v>220</v>
      </c>
      <c r="D184" s="98" t="s">
        <v>19</v>
      </c>
    </row>
    <row r="185" spans="1:4" x14ac:dyDescent="0.2">
      <c r="B185" s="9" t="s">
        <v>221</v>
      </c>
      <c r="C185" s="99"/>
      <c r="D185" s="98" t="s">
        <v>222</v>
      </c>
    </row>
    <row r="186" spans="1:4" x14ac:dyDescent="0.2">
      <c r="B186" s="9" t="s">
        <v>223</v>
      </c>
      <c r="C186" s="99"/>
      <c r="D186" s="98" t="s">
        <v>224</v>
      </c>
    </row>
    <row r="187" spans="1:4" x14ac:dyDescent="0.2">
      <c r="B187" s="9" t="s">
        <v>225</v>
      </c>
      <c r="C187" s="99"/>
      <c r="D187" s="98" t="s">
        <v>226</v>
      </c>
    </row>
    <row r="188" spans="1:4" x14ac:dyDescent="0.2">
      <c r="C188" s="99"/>
      <c r="D188" s="98" t="s">
        <v>227</v>
      </c>
    </row>
    <row r="189" spans="1:4" x14ac:dyDescent="0.2">
      <c r="C189"/>
      <c r="D189" s="45"/>
    </row>
    <row r="190" spans="1:4" ht="15.75" x14ac:dyDescent="0.25">
      <c r="A190" s="165" t="s">
        <v>228</v>
      </c>
      <c r="B190" s="165"/>
    </row>
    <row r="191" spans="1:4" x14ac:dyDescent="0.2">
      <c r="A191" s="6" t="s">
        <v>229</v>
      </c>
      <c r="B191" s="18" t="s">
        <v>230</v>
      </c>
    </row>
    <row r="192" spans="1:4" ht="38.25" x14ac:dyDescent="0.2">
      <c r="B192" s="41" t="s">
        <v>231</v>
      </c>
    </row>
    <row r="194" spans="1:2" x14ac:dyDescent="0.2">
      <c r="A194" s="6" t="s">
        <v>229</v>
      </c>
      <c r="B194" s="18" t="s">
        <v>232</v>
      </c>
    </row>
    <row r="195" spans="1:2" ht="38.25" x14ac:dyDescent="0.2">
      <c r="B195" s="19" t="s">
        <v>233</v>
      </c>
    </row>
    <row r="196" spans="1:2" x14ac:dyDescent="0.2">
      <c r="B196" s="24" t="s">
        <v>234</v>
      </c>
    </row>
    <row r="197" spans="1:2" x14ac:dyDescent="0.2">
      <c r="B197" s="24" t="s">
        <v>235</v>
      </c>
    </row>
    <row r="198" spans="1:2" ht="38.25" x14ac:dyDescent="0.2">
      <c r="B198" s="24" t="s">
        <v>236</v>
      </c>
    </row>
    <row r="200" spans="1:2" x14ac:dyDescent="0.2">
      <c r="A200" s="6" t="s">
        <v>229</v>
      </c>
      <c r="B200" s="18" t="s">
        <v>237</v>
      </c>
    </row>
    <row r="201" spans="1:2" x14ac:dyDescent="0.2">
      <c r="B201" s="17" t="s">
        <v>238</v>
      </c>
    </row>
    <row r="202" spans="1:2" x14ac:dyDescent="0.2">
      <c r="B202" s="17" t="s">
        <v>239</v>
      </c>
    </row>
    <row r="203" spans="1:2" x14ac:dyDescent="0.2">
      <c r="B203" s="17" t="s">
        <v>240</v>
      </c>
    </row>
    <row r="205" spans="1:2" x14ac:dyDescent="0.2">
      <c r="A205" s="6" t="s">
        <v>229</v>
      </c>
      <c r="B205" s="18" t="s">
        <v>241</v>
      </c>
    </row>
    <row r="206" spans="1:2" ht="51" x14ac:dyDescent="0.2">
      <c r="B206" s="41" t="s">
        <v>242</v>
      </c>
    </row>
    <row r="208" spans="1:2" x14ac:dyDescent="0.2">
      <c r="A208" s="6" t="s">
        <v>229</v>
      </c>
      <c r="B208" s="18" t="s">
        <v>243</v>
      </c>
    </row>
    <row r="209" spans="1:2" ht="25.5" x14ac:dyDescent="0.2">
      <c r="B209" s="41" t="s">
        <v>244</v>
      </c>
    </row>
    <row r="211" spans="1:2" x14ac:dyDescent="0.2">
      <c r="A211" s="42" t="s">
        <v>229</v>
      </c>
      <c r="B211" s="36" t="s">
        <v>245</v>
      </c>
    </row>
    <row r="212" spans="1:2" ht="25.5" x14ac:dyDescent="0.2">
      <c r="A212" s="38"/>
      <c r="B212" s="40" t="s">
        <v>246</v>
      </c>
    </row>
    <row r="215" spans="1:2" x14ac:dyDescent="0.2">
      <c r="A215" s="54" t="s">
        <v>247</v>
      </c>
    </row>
  </sheetData>
  <mergeCells count="14">
    <mergeCell ref="A190:B190"/>
    <mergeCell ref="A4:B4"/>
    <mergeCell ref="A163:B163"/>
    <mergeCell ref="A31:B31"/>
    <mergeCell ref="A157:B157"/>
    <mergeCell ref="A146:B146"/>
    <mergeCell ref="A21:B21"/>
    <mergeCell ref="A67:B67"/>
    <mergeCell ref="A152:B152"/>
    <mergeCell ref="A16:B16"/>
    <mergeCell ref="A106:B106"/>
    <mergeCell ref="A71:B71"/>
    <mergeCell ref="A101:B101"/>
    <mergeCell ref="A116:B116"/>
  </mergeCells>
  <phoneticPr fontId="3" type="noConversion"/>
  <dataValidations count="4">
    <dataValidation type="list" allowBlank="1" sqref="C49" xr:uid="{00000000-0002-0000-0200-000000000000}">
      <formula1>$C$52:$C$65</formula1>
    </dataValidation>
    <dataValidation type="list" allowBlank="1" showInputMessage="1" showErrorMessage="1" sqref="D147" xr:uid="{00000000-0002-0000-0200-000001000000}">
      <formula1>"on,off"</formula1>
    </dataValidation>
    <dataValidation type="list" allowBlank="1" showInputMessage="1" showErrorMessage="1" sqref="C68" xr:uid="{00000000-0002-0000-0200-000002000000}">
      <formula1>"mdy,dmy"</formula1>
    </dataValidation>
    <dataValidation type="list" allowBlank="1" showInputMessage="1" showErrorMessage="1" sqref="D155" xr:uid="{00000000-0002-0000-0200-000003000000}">
      <formula1>"Sunday,Monday"</formula1>
    </dataValidation>
  </dataValidations>
  <hyperlinks>
    <hyperlink ref="C3" r:id="rId1" location="gantt" display="https://www.vertex42.com/support.html - gantt" xr:uid="{00000000-0004-0000-0200-000000000000}"/>
    <hyperlink ref="B12" r:id="rId2" location="help" xr:uid="{00000000-0004-0000-0200-000001000000}"/>
  </hyperlinks>
  <pageMargins left="0.5" right="0.5" top="0.25" bottom="0.25" header="0.5" footer="0.5"/>
  <pageSetup orientation="portrait" r:id="rId3"/>
  <headerFooter alignWithMargins="0"/>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5546875" defaultRowHeight="12.75" x14ac:dyDescent="0.2"/>
  <cols>
    <col min="1" max="1" width="6.42578125" style="9" customWidth="1"/>
    <col min="2" max="2" width="73.85546875" style="9" customWidth="1"/>
  </cols>
  <sheetData>
    <row r="1" spans="1:3" ht="30" customHeight="1" x14ac:dyDescent="0.2">
      <c r="A1" s="50" t="s">
        <v>248</v>
      </c>
      <c r="B1" s="50"/>
      <c r="C1" s="27"/>
    </row>
    <row r="2" spans="1:3" ht="15" x14ac:dyDescent="0.2">
      <c r="A2" s="26"/>
      <c r="B2" s="28"/>
      <c r="C2" s="27"/>
    </row>
    <row r="3" spans="1:3" x14ac:dyDescent="0.2">
      <c r="A3" s="26"/>
      <c r="B3" s="55" t="s">
        <v>249</v>
      </c>
      <c r="C3" s="27"/>
    </row>
    <row r="4" spans="1:3" ht="14.25" x14ac:dyDescent="0.2">
      <c r="A4" s="26"/>
      <c r="B4" s="29" t="s">
        <v>250</v>
      </c>
      <c r="C4" s="27"/>
    </row>
    <row r="5" spans="1:3" ht="15" x14ac:dyDescent="0.2">
      <c r="A5" s="26"/>
      <c r="B5" s="30"/>
      <c r="C5" s="27"/>
    </row>
    <row r="6" spans="1:3" ht="15.75" x14ac:dyDescent="0.25">
      <c r="A6" s="26"/>
      <c r="B6" s="31" t="s">
        <v>247</v>
      </c>
      <c r="C6" s="27"/>
    </row>
    <row r="7" spans="1:3" ht="15" x14ac:dyDescent="0.2">
      <c r="A7" s="26"/>
      <c r="B7" s="30"/>
      <c r="C7" s="27"/>
    </row>
    <row r="8" spans="1:3" ht="30" x14ac:dyDescent="0.2">
      <c r="A8" s="26"/>
      <c r="B8" s="30" t="s">
        <v>251</v>
      </c>
      <c r="C8" s="27"/>
    </row>
    <row r="9" spans="1:3" ht="15" x14ac:dyDescent="0.2">
      <c r="A9" s="26"/>
      <c r="B9" s="30"/>
      <c r="C9" s="27"/>
    </row>
    <row r="10" spans="1:3" ht="30" x14ac:dyDescent="0.2">
      <c r="A10" s="26"/>
      <c r="B10" s="30" t="s">
        <v>252</v>
      </c>
      <c r="C10" s="27"/>
    </row>
    <row r="11" spans="1:3" ht="15" x14ac:dyDescent="0.2">
      <c r="A11" s="26"/>
      <c r="B11" s="30"/>
      <c r="C11" s="27"/>
    </row>
    <row r="12" spans="1:3" ht="30" x14ac:dyDescent="0.2">
      <c r="A12" s="26"/>
      <c r="B12" s="30" t="s">
        <v>253</v>
      </c>
      <c r="C12" s="27"/>
    </row>
    <row r="13" spans="1:3" ht="15" x14ac:dyDescent="0.2">
      <c r="A13" s="26"/>
      <c r="B13" s="30"/>
      <c r="C13" s="27"/>
    </row>
    <row r="14" spans="1:3" ht="15" x14ac:dyDescent="0.2">
      <c r="A14" s="26"/>
      <c r="B14" s="32" t="s">
        <v>254</v>
      </c>
      <c r="C14" s="27"/>
    </row>
    <row r="15" spans="1:3" ht="15" x14ac:dyDescent="0.2">
      <c r="A15" s="26"/>
      <c r="B15" s="30" t="s">
        <v>255</v>
      </c>
      <c r="C15" s="27"/>
    </row>
    <row r="16" spans="1:3" ht="15" x14ac:dyDescent="0.2">
      <c r="A16" s="26"/>
      <c r="B16" s="33"/>
      <c r="C16" s="27"/>
    </row>
    <row r="17" spans="1:3" ht="30.75" x14ac:dyDescent="0.2">
      <c r="A17" s="26"/>
      <c r="B17" s="30" t="s">
        <v>256</v>
      </c>
      <c r="C17" s="27"/>
    </row>
    <row r="18" spans="1:3" x14ac:dyDescent="0.2">
      <c r="A18" s="26"/>
      <c r="B18" s="26"/>
      <c r="C18" s="27"/>
    </row>
    <row r="19" spans="1:3" x14ac:dyDescent="0.2">
      <c r="A19" s="26"/>
      <c r="B19" s="26"/>
      <c r="C19" s="27"/>
    </row>
    <row r="20" spans="1:3" x14ac:dyDescent="0.2">
      <c r="A20" s="26"/>
      <c r="B20" s="26"/>
      <c r="C20" s="27"/>
    </row>
    <row r="21" spans="1:3" x14ac:dyDescent="0.2">
      <c r="A21" s="26"/>
      <c r="B21" s="26"/>
      <c r="C21" s="27"/>
    </row>
    <row r="22" spans="1:3" x14ac:dyDescent="0.2">
      <c r="A22" s="26"/>
      <c r="B22" s="26"/>
      <c r="C22" s="27"/>
    </row>
    <row r="23" spans="1:3" x14ac:dyDescent="0.2">
      <c r="A23" s="26"/>
      <c r="B23" s="26"/>
      <c r="C23" s="27"/>
    </row>
    <row r="24" spans="1:3" x14ac:dyDescent="0.2">
      <c r="A24" s="26"/>
      <c r="B24" s="26"/>
      <c r="C24" s="27"/>
    </row>
    <row r="25" spans="1:3" x14ac:dyDescent="0.2">
      <c r="A25" s="26"/>
      <c r="B25" s="26"/>
      <c r="C25" s="27"/>
    </row>
    <row r="26" spans="1:3" x14ac:dyDescent="0.2">
      <c r="A26" s="26"/>
      <c r="B26" s="26"/>
      <c r="C26" s="27"/>
    </row>
    <row r="27" spans="1:3" x14ac:dyDescent="0.2">
      <c r="A27" s="26"/>
      <c r="B27" s="26"/>
      <c r="C27" s="27"/>
    </row>
    <row r="28" spans="1:3" x14ac:dyDescent="0.2">
      <c r="A28" s="26"/>
      <c r="B28" s="26"/>
      <c r="C28" s="27"/>
    </row>
    <row r="29" spans="1:3" x14ac:dyDescent="0.2">
      <c r="A29" s="26"/>
      <c r="B29" s="26"/>
      <c r="C29" s="27"/>
    </row>
  </sheetData>
  <hyperlinks>
    <hyperlink ref="B14" r:id="rId1" display="http://www.vertex42.com/licensing/EULA_privateuse.html" xr:uid="{00000000-0004-0000-0300-000000000000}"/>
    <hyperlink ref="B3"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11</vt:i4>
      </vt:variant>
    </vt:vector>
  </HeadingPairs>
  <TitlesOfParts>
    <vt:vector size="15" baseType="lpstr">
      <vt:lpstr>GanttChart</vt:lpstr>
      <vt:lpstr>Holidays</vt:lpstr>
      <vt:lpstr>Help</vt:lpstr>
      <vt:lpstr>TermsOfUse</vt:lpstr>
      <vt:lpstr>dateformat</vt:lpstr>
      <vt:lpstr>enddate_highlight</vt:lpstr>
      <vt:lpstr>enddate_highlight_days</vt:lpstr>
      <vt:lpstr>holidays</vt:lpstr>
      <vt:lpstr>GanttChart!Impression_des_titres</vt:lpstr>
      <vt:lpstr>lead_color</vt:lpstr>
      <vt:lpstr>lead_names</vt:lpstr>
      <vt:lpstr>startday</vt:lpstr>
      <vt:lpstr>urgency_days</vt:lpstr>
      <vt:lpstr>weekend</vt:lpstr>
      <vt:lpstr>GanttChart!Zone_d_impression</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cp:keywords/>
  <dc:description>(c) 2006-2016 Vertex42 LLC. All Rights Reserved.</dc:description>
  <cp:lastModifiedBy>djilali yahia</cp:lastModifiedBy>
  <cp:revision/>
  <cp:lastPrinted>2025-10-21T09:14:57Z</cp:lastPrinted>
  <dcterms:created xsi:type="dcterms:W3CDTF">2010-06-09T16:05:03Z</dcterms:created>
  <dcterms:modified xsi:type="dcterms:W3CDTF">2025-10-22T12:24:47Z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 Vertex42 LLC</vt:lpwstr>
  </property>
  <property fmtid="{D5CDD505-2E9C-101B-9397-08002B2CF9AE}" pid="3" name="Version">
    <vt:lpwstr>4.0.0</vt:lpwstr>
  </property>
</Properties>
</file>