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<sst xmlns="http://schemas.openxmlformats.org/spreadsheetml/2006/main" count="491" uniqueCount="164">
  <si>
    <t>Category</t>
  </si>
  <si>
    <t>Project</t>
  </si>
  <si>
    <t>Description</t>
  </si>
  <si>
    <t>Qty</t>
  </si>
  <si>
    <t>Qty Final</t>
  </si>
  <si>
    <t>Buildplate</t>
  </si>
  <si>
    <t>Tower Exclusive</t>
  </si>
  <si>
    <t>Flanged Knurkled 12mm</t>
  </si>
  <si>
    <t>Voron 2.4</t>
  </si>
  <si>
    <t>Adhesive Magnetic Sheet - 14"x14"</t>
  </si>
  <si>
    <t>Keenovo Silicone AC Heater w/ thermistor - 300x300mm (650W)</t>
  </si>
  <si>
    <t>MIC6 5/16" Plate - 14"x14"</t>
  </si>
  <si>
    <t>Spring Steel Flexible Print Surface - 14"x14"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</si>
  <si>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</si>
  <si>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</si>
  <si>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</si>
  <si>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</si>
  <si>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</si>
  <si>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</si>
  <si>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Female Spade Crimp Terminal (18-22AWG, .250", 6.35mm)</t>
  </si>
  <si>
    <t>Fork Spade Crimp Terminal (18-22AWG, #10)</t>
  </si>
  <si>
    <t>IGUS E2-100-10-12PZ Chain Ends (set)</t>
  </si>
  <si>
    <t>IGUS E2-15-10-028-0 Chain (545mm [1.79ft])</t>
  </si>
  <si>
    <t>IGUS E2-150-10-12PZ Chain Ends (set)</t>
  </si>
  <si>
    <t>IGUS E2i-10-10-018-0 Chain (405mm [1.33ft])</t>
  </si>
  <si>
    <t>JST XH Connector, 3 Position Male/Female Pair plus Pins</t>
  </si>
  <si>
    <t>MicroFit3 Connector Plug 2 Position</t>
  </si>
  <si>
    <t>MicroFit3 Connector Plug 3 Position</t>
  </si>
  <si>
    <t>MicroFit3 Connector Plug 4 Position</t>
  </si>
  <si>
    <t>MicroFit3 Connector Receptacle 2 Position</t>
  </si>
  <si>
    <t>MicroFit3 Connector Receptacle 3 Position</t>
  </si>
  <si>
    <t>MicroFit3 Connector Receptacle 4 Position</t>
  </si>
  <si>
    <t>MicroFit3 Female Pin</t>
  </si>
  <si>
    <t>MicroFit3 Male Pin</t>
  </si>
  <si>
    <t>MLX Female Pin</t>
  </si>
  <si>
    <t>MLX Male Pin</t>
  </si>
  <si>
    <t>MLX Power Plug 3 Position</t>
  </si>
  <si>
    <t>MLX Power Receptacle 3 Position (bed wiring)</t>
  </si>
  <si>
    <t>Nylon Cable Ties, Small (.07-.10", 1.8-2.7mm wide)</t>
  </si>
  <si>
    <t>Ring Crimp Terminal (16-22AWG, #6)</t>
  </si>
  <si>
    <t>WAGO 221-415 Lever-Nuts</t>
  </si>
  <si>
    <t>Electronics</t>
  </si>
  <si>
    <t>40x40x10 Axial Fan (24V)</t>
  </si>
  <si>
    <t>40x40x20 Centrifugal Fan (24V)</t>
  </si>
  <si>
    <t>60x60x20 Fan (24V)</t>
  </si>
  <si>
    <t>BAT85 Diode</t>
  </si>
  <si>
    <t>C13 Power Cord</t>
  </si>
  <si>
    <t>Controller with 7+ Stepper outputs</t>
  </si>
  <si>
    <t>DIN Rail Mount Bracket for G3A SSR</t>
  </si>
  <si>
    <t>Hotend Kit (24V)</t>
  </si>
  <si>
    <t>Inductive Probe (See sourcing guide)</t>
  </si>
  <si>
    <t>Keystone CAT6 Insert (Optional)</t>
  </si>
  <si>
    <t>Mean Well LRS-200-24 PSU</t>
  </si>
  <si>
    <t>Mean Well RS-25-5 PSU</t>
  </si>
  <si>
    <t>Medium Blow Fuse 5x20mm 4A (220V mains)</t>
  </si>
  <si>
    <t>Medium Blow Fuse 5x20mm 8A (120v mains)</t>
  </si>
  <si>
    <t>Mini 12864 Display</t>
  </si>
  <si>
    <t>NEMA14 Motor 36STH20-1004AHG</t>
  </si>
  <si>
    <t>NEMA17 Motor 17HS19-2004S</t>
  </si>
  <si>
    <t>Omron D2F-01L Micro Switch</t>
  </si>
  <si>
    <t>Omron G3A-210B-DC5 SSR</t>
  </si>
  <si>
    <t>RaspberryPi 3B+ or better</t>
  </si>
  <si>
    <t>Thermal Fuse (150C)</t>
  </si>
  <si>
    <t>TMC2209 Stepper Motor Driver</t>
  </si>
  <si>
    <t>TycoElectronics 10EGG1-1 Filtered Power Inlet (NA/UK)</t>
  </si>
  <si>
    <t>TycoElectronics 10EGG1-2 Filtered Power Inlet (EU)</t>
  </si>
  <si>
    <t>USB Cable for selected controller</t>
  </si>
  <si>
    <t>ZF Rocker Switch DPST 16A ON-OFF</t>
  </si>
  <si>
    <t>Fasteners</t>
  </si>
  <si>
    <t>M3x25 SHCS</t>
  </si>
  <si>
    <t>M3x30 SHCS</t>
  </si>
  <si>
    <t>M5, Slide-in T-Nut 2020</t>
  </si>
  <si>
    <t xml:space="preserve">M5, Slide-in T-Nut 4040 </t>
  </si>
  <si>
    <t>M5X10 BHCS</t>
  </si>
  <si>
    <t>M5x10 SHCS</t>
  </si>
  <si>
    <t>M5x15 BHCS</t>
  </si>
  <si>
    <t>M5x30 BHCS</t>
  </si>
  <si>
    <t>M5X40 SHCS</t>
  </si>
  <si>
    <t>M8 Washer</t>
  </si>
  <si>
    <t>M8, Slide-in T-Nut 4040</t>
  </si>
  <si>
    <t>M8X14 SHCS</t>
  </si>
  <si>
    <t>M8x16 BHCS</t>
  </si>
  <si>
    <t>M8x16 SHCS</t>
  </si>
  <si>
    <t>M8x20 SHCS</t>
  </si>
  <si>
    <t>M8X25 BHCS</t>
  </si>
  <si>
    <t>M8x40 SHCS</t>
  </si>
  <si>
    <t>M2x10 Self-tapping Screw</t>
  </si>
  <si>
    <t>M3 Hammer Head T-nuts</t>
  </si>
  <si>
    <t>M3 Hexnut</t>
  </si>
  <si>
    <t>M3 Post-install T-nut</t>
  </si>
  <si>
    <t>M3 Threaded Insert (M3x5x4)</t>
  </si>
  <si>
    <t>M3 Washer</t>
  </si>
  <si>
    <t>M3x10 FHCS</t>
  </si>
  <si>
    <t>M3x12 SHCS</t>
  </si>
  <si>
    <t>M3x16 SHCS</t>
  </si>
  <si>
    <t>M3x20 SHCS</t>
  </si>
  <si>
    <t>calculated</t>
  </si>
  <si>
    <t>M3x40 SHCS</t>
  </si>
  <si>
    <t>M3x6 BHCS</t>
  </si>
  <si>
    <t>M3x6 FHCS</t>
  </si>
  <si>
    <t>M3x8 SHCS</t>
  </si>
  <si>
    <t>M4x6 BHCS</t>
  </si>
  <si>
    <t>M5 1mm Shim</t>
  </si>
  <si>
    <t>M5 Hexnut</t>
  </si>
  <si>
    <t>M5 Post-install T-nut</t>
  </si>
  <si>
    <t>M5x10 BHCS</t>
  </si>
  <si>
    <t>M5x16 BHCS</t>
  </si>
  <si>
    <t>M5x40 SHCS</t>
  </si>
  <si>
    <t>Frame</t>
  </si>
  <si>
    <t>36x36x36mm</t>
  </si>
  <si>
    <t>4040 Series-10 350mm</t>
  </si>
  <si>
    <t>4040 Series-10 505mm</t>
  </si>
  <si>
    <t>4040 Series-10 540mm</t>
  </si>
  <si>
    <t>4040 Series-10 585mm</t>
  </si>
  <si>
    <t>4040 Series-10 600mm</t>
  </si>
  <si>
    <t>Misumi HFSB5-2020-385</t>
  </si>
  <si>
    <t>Misumi HFSB5-2020-470</t>
  </si>
  <si>
    <t>Misumi HFSB5-2020-575</t>
  </si>
  <si>
    <t>Misc</t>
  </si>
  <si>
    <t>3M VHB Tape 5952</t>
  </si>
  <si>
    <t>4mm Threaded Bowden Coupler</t>
  </si>
  <si>
    <t>Fume Extractor Carbon Filter Element</t>
  </si>
  <si>
    <t>Loctite Blue Threadlocker Stick</t>
  </si>
  <si>
    <t>Mobil EP1/2 Grease</t>
  </si>
  <si>
    <t>Ø6x3mm Neodimium Magnet</t>
  </si>
  <si>
    <t>PTFE Tube (4mm OD 2mm ID) - 300mm</t>
  </si>
  <si>
    <t>PTFE Tube (4mm OD 3mm ID) - 1000mm</t>
  </si>
  <si>
    <t>Single Sided Foam Tape 1mm Thick (5m)</t>
  </si>
  <si>
    <t>Single Sided Foam Tape 3mm Thick (5m)</t>
  </si>
  <si>
    <t>Motion</t>
  </si>
  <si>
    <t>625 Bearing</t>
  </si>
  <si>
    <t>BMG Extruder Components Kit</t>
  </si>
  <si>
    <t>F695 Bearing</t>
  </si>
  <si>
    <t>GT2 16T Pulley (5mm ID 6mm W)</t>
  </si>
  <si>
    <t>GT2 20T Pulley (5mm ID 6mm W)</t>
  </si>
  <si>
    <t>GT2 20T Pulley (5mm ID 9mm W)</t>
  </si>
  <si>
    <t>GT2 20T Toothed Idler (5mm ID 6mm W)</t>
  </si>
  <si>
    <t>GT2 20T Toothed Idler (5mm ID 9mm W)</t>
  </si>
  <si>
    <t>GT2 80T Pulley (5mm ID 6mm W)</t>
  </si>
  <si>
    <t>GT2 Belt Loop (6mm W) - 188mm</t>
  </si>
  <si>
    <t>GT2 Open Belt LL-2GT-6 (6mm wide) - 2000mm</t>
  </si>
  <si>
    <t>GT2 Open Belt LL-2GT-9 (9mm wide) - 1200mm</t>
  </si>
  <si>
    <t>Linear Rail MGN12H 400mm</t>
  </si>
  <si>
    <t>Linear Rail MGN9H 400mm</t>
  </si>
  <si>
    <t>Ø5x35mm Shaft (trim to size)</t>
  </si>
  <si>
    <t>Ø5x60mm Shaft, D Cut</t>
  </si>
  <si>
    <t>Panels</t>
  </si>
  <si>
    <t>Acrylic Sheet Clear - 241.5x503x3 mm</t>
  </si>
  <si>
    <t>Acrylic Sheet Clear - 483x483x3 mm</t>
  </si>
  <si>
    <t>Acrylic Sheet Clear - 483x503x3 mm</t>
  </si>
  <si>
    <t>Coroplast Sheet - 469x469x4 mm</t>
  </si>
  <si>
    <t>Coroplast Sheet - 483x503x4 mm</t>
  </si>
  <si>
    <t>Removed from Voron 2.4</t>
  </si>
  <si>
    <t>M5x16 SHCS</t>
  </si>
  <si>
    <t>Vibration Management</t>
  </si>
  <si>
    <t>Rubber Foot (1.5x.75", 38x19mm)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</si>
  <si>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</si>
  <si>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</si>
  <si>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</si>
  <si>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</si>
  <si>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</si>
  <si>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</si>
  <si>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Misumi HFSB5-2020-530-LCP-RCP</t>
  </si>
  <si>
    <t>M4 Knurled Nut (DIN 466-B)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</si>
</sst>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6.0"/>
      <color theme="1"/>
      <name val="Arial"/>
    </font>
    <font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3" fillId="3" fontId="2" numFmtId="0" xfId="0" applyAlignment="1" applyBorder="1" applyFill="1" applyFont="1">
      <alignment horizontal="center"/>
    </xf>
    <xf borderId="4" fillId="3" fontId="2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3" fillId="4" fontId="2" numFmtId="0" xfId="0" applyAlignment="1" applyBorder="1" applyFill="1" applyFont="1">
      <alignment horizontal="center"/>
    </xf>
    <xf borderId="4" fillId="4" fontId="2" numFmtId="0" xfId="0" applyAlignment="1" applyBorder="1" applyFont="1">
      <alignment horizontal="center"/>
    </xf>
    <xf borderId="4" fillId="4" fontId="3" numFmtId="0" xfId="0" applyAlignment="1" applyBorder="1" applyFont="1">
      <alignment horizontal="center"/>
    </xf>
    <xf borderId="3" fillId="5" fontId="2" numFmtId="0" xfId="0" applyAlignment="1" applyBorder="1" applyFill="1" applyFont="1">
      <alignment horizontal="center"/>
    </xf>
    <xf borderId="4" fillId="5" fontId="2" numFmtId="0" xfId="0" applyAlignment="1" applyBorder="1" applyFont="1">
      <alignment horizontal="center"/>
    </xf>
    <xf borderId="5" fillId="5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8.63"/>
    <col customWidth="1" min="3" max="3" width="47.38"/>
    <col customWidth="1" min="4" max="4" width="5.13"/>
    <col customWidth="1" min="5" max="5" width="1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/>
      <c r="B2" s="4"/>
      <c r="C2" s="4"/>
      <c r="D2" s="4"/>
      <c r="E2" s="4"/>
    </row>
    <row r="3">
      <c r="A3" s="5" t="s">
        <v>5</v>
      </c>
      <c r="B3" s="6" t="s">
        <v>6</v>
      </c>
      <c r="C3" s="6" t="s">
        <v>7</v>
      </c>
      <c r="D3" s="6">
        <v>4.0</v>
      </c>
      <c r="E3" s="7">
        <f t="shared" ref="E3:E61" si="1">D3</f>
        <v>4</v>
      </c>
    </row>
    <row r="4">
      <c r="A4" s="8" t="s">
        <v>5</v>
      </c>
      <c r="B4" s="9" t="s">
        <v>8</v>
      </c>
      <c r="C4" s="9" t="s">
        <v>9</v>
      </c>
      <c r="D4" s="9">
        <v>1.0</v>
      </c>
      <c r="E4" s="10">
        <f t="shared" si="1"/>
        <v>1</v>
      </c>
    </row>
    <row r="5">
      <c r="A5" s="8" t="s">
        <v>5</v>
      </c>
      <c r="B5" s="9" t="s">
        <v>8</v>
      </c>
      <c r="C5" s="9" t="s">
        <v>10</v>
      </c>
      <c r="D5" s="9">
        <v>1.0</v>
      </c>
      <c r="E5" s="10">
        <f t="shared" si="1"/>
        <v>1</v>
      </c>
    </row>
    <row r="6">
      <c r="A6" s="8" t="s">
        <v>5</v>
      </c>
      <c r="B6" s="9" t="s">
        <v>8</v>
      </c>
      <c r="C6" s="9" t="s">
        <v>11</v>
      </c>
      <c r="D6" s="9">
        <v>1.0</v>
      </c>
      <c r="E6" s="10">
        <f t="shared" si="1"/>
        <v>1</v>
      </c>
    </row>
    <row r="7">
      <c r="A7" s="8" t="s">
        <v>5</v>
      </c>
      <c r="B7" s="9" t="s">
        <v>8</v>
      </c>
      <c r="C7" s="9" t="s">
        <v>12</v>
      </c>
      <c r="D7" s="9">
        <v>1.0</v>
      </c>
      <c r="E7" s="10">
        <f t="shared" si="1"/>
        <v>1</v>
      </c>
    </row>
    <row r="8">
      <c r="A8" s="8" t="s">
        <v>13</v>
      </c>
      <c r="B8" s="9" t="s">
        <v>8</v>
      </c>
      <c r="C8" s="9" t="s">
        <v>14</v>
      </c>
      <c r="D8" s="9">
        <v>1.0</v>
      </c>
      <c r="E8" s="10">
        <f t="shared" si="1"/>
        <v>1</v>
      </c>
    </row>
    <row r="9">
      <c r="A9" s="8" t="s">
        <v>13</v>
      </c>
      <c r="B9" s="9" t="s">
        <v>8</v>
      </c>
      <c r="C9" s="9" t="s">
        <v>15</v>
      </c>
      <c r="D9" s="9">
        <v>1.0</v>
      </c>
      <c r="E9" s="10">
        <f t="shared" si="1"/>
        <v>1</v>
      </c>
    </row>
    <row r="10">
      <c r="A10" s="8" t="s">
        <v>13</v>
      </c>
      <c r="B10" s="9" t="s">
        <v>8</v>
      </c>
      <c r="C10" s="9" t="s">
        <v>16</v>
      </c>
      <c r="D10" s="9">
        <v>1.0</v>
      </c>
      <c r="E10" s="10">
        <f t="shared" si="1"/>
        <v>1</v>
      </c>
    </row>
    <row r="11">
      <c r="A11" s="8" t="s">
        <v>13</v>
      </c>
      <c r="B11" s="9" t="s">
        <v>8</v>
      </c>
      <c r="C11" s="9" t="s">
        <v>17</v>
      </c>
      <c r="D11" s="9">
        <v>1.0</v>
      </c>
      <c r="E11" s="10">
        <f t="shared" si="1"/>
        <v>1</v>
      </c>
    </row>
    <row r="12">
      <c r="A12" s="8" t="s">
        <v>13</v>
      </c>
      <c r="B12" s="9" t="s">
        <v>8</v>
      </c>
      <c r="C12" s="9" t="s">
        <v>18</v>
      </c>
      <c r="D12" s="9">
        <v>1.0</v>
      </c>
      <c r="E12" s="10">
        <f t="shared" si="1"/>
        <v>1</v>
      </c>
    </row>
    <row r="13">
      <c r="A13" s="8" t="s">
        <v>13</v>
      </c>
      <c r="B13" s="9" t="s">
        <v>8</v>
      </c>
      <c r="C13" s="9" t="s">
        <v>19</v>
      </c>
      <c r="D13" s="9">
        <v>7.0</v>
      </c>
      <c r="E13" s="10">
        <f t="shared" si="1"/>
        <v>7</v>
      </c>
    </row>
    <row r="14">
      <c r="A14" s="8" t="s">
        <v>13</v>
      </c>
      <c r="B14" s="9" t="s">
        <v>8</v>
      </c>
      <c r="C14" s="9" t="s">
        <v>20</v>
      </c>
      <c r="D14" s="9">
        <v>5.0</v>
      </c>
      <c r="E14" s="10">
        <f t="shared" si="1"/>
        <v>5</v>
      </c>
    </row>
    <row r="15">
      <c r="A15" s="8" t="s">
        <v>13</v>
      </c>
      <c r="B15" s="9" t="s">
        <v>8</v>
      </c>
      <c r="C15" s="9" t="s">
        <v>21</v>
      </c>
      <c r="D15" s="9">
        <v>2.0</v>
      </c>
      <c r="E15" s="10">
        <f t="shared" si="1"/>
        <v>2</v>
      </c>
    </row>
    <row r="16">
      <c r="A16" s="8" t="s">
        <v>13</v>
      </c>
      <c r="B16" s="9" t="s">
        <v>8</v>
      </c>
      <c r="C16" s="9" t="s">
        <v>22</v>
      </c>
      <c r="D16" s="9">
        <v>1.0</v>
      </c>
      <c r="E16" s="10">
        <f t="shared" si="1"/>
        <v>1</v>
      </c>
    </row>
    <row r="17">
      <c r="A17" s="8" t="s">
        <v>13</v>
      </c>
      <c r="B17" s="9" t="s">
        <v>8</v>
      </c>
      <c r="C17" s="9" t="s">
        <v>23</v>
      </c>
      <c r="D17" s="9">
        <v>1.0</v>
      </c>
      <c r="E17" s="10">
        <f t="shared" si="1"/>
        <v>1</v>
      </c>
    </row>
    <row r="18">
      <c r="A18" s="8" t="s">
        <v>13</v>
      </c>
      <c r="B18" s="9" t="s">
        <v>8</v>
      </c>
      <c r="C18" s="9" t="s">
        <v>24</v>
      </c>
      <c r="D18" s="9">
        <v>2.0</v>
      </c>
      <c r="E18" s="10">
        <f t="shared" si="1"/>
        <v>2</v>
      </c>
    </row>
    <row r="19">
      <c r="A19" s="8" t="s">
        <v>13</v>
      </c>
      <c r="B19" s="9" t="s">
        <v>8</v>
      </c>
      <c r="C19" s="9" t="s">
        <v>25</v>
      </c>
      <c r="D19" s="9">
        <v>1.0</v>
      </c>
      <c r="E19" s="10">
        <f t="shared" si="1"/>
        <v>1</v>
      </c>
    </row>
    <row r="20">
      <c r="A20" s="8" t="s">
        <v>13</v>
      </c>
      <c r="B20" s="9" t="s">
        <v>8</v>
      </c>
      <c r="C20" s="9" t="s">
        <v>26</v>
      </c>
      <c r="D20" s="9">
        <v>2.0</v>
      </c>
      <c r="E20" s="10">
        <f t="shared" si="1"/>
        <v>2</v>
      </c>
    </row>
    <row r="21">
      <c r="A21" s="8" t="s">
        <v>13</v>
      </c>
      <c r="B21" s="9" t="s">
        <v>8</v>
      </c>
      <c r="C21" s="9" t="s">
        <v>27</v>
      </c>
      <c r="D21" s="9">
        <v>1.0</v>
      </c>
      <c r="E21" s="10">
        <f t="shared" si="1"/>
        <v>1</v>
      </c>
    </row>
    <row r="22">
      <c r="A22" s="8" t="s">
        <v>13</v>
      </c>
      <c r="B22" s="9" t="s">
        <v>8</v>
      </c>
      <c r="C22" s="9" t="s">
        <v>28</v>
      </c>
      <c r="D22" s="9">
        <v>4.0</v>
      </c>
      <c r="E22" s="10">
        <f t="shared" si="1"/>
        <v>4</v>
      </c>
    </row>
    <row r="23">
      <c r="A23" s="8" t="s">
        <v>13</v>
      </c>
      <c r="B23" s="9" t="s">
        <v>8</v>
      </c>
      <c r="C23" s="9" t="s">
        <v>29</v>
      </c>
      <c r="D23" s="9">
        <v>2.0</v>
      </c>
      <c r="E23" s="10">
        <f t="shared" si="1"/>
        <v>2</v>
      </c>
    </row>
    <row r="24">
      <c r="A24" s="8" t="s">
        <v>13</v>
      </c>
      <c r="B24" s="9" t="s">
        <v>8</v>
      </c>
      <c r="C24" s="9" t="s">
        <v>30</v>
      </c>
      <c r="D24" s="9">
        <v>1.0</v>
      </c>
      <c r="E24" s="10">
        <f t="shared" si="1"/>
        <v>1</v>
      </c>
    </row>
    <row r="25">
      <c r="A25" s="8" t="s">
        <v>13</v>
      </c>
      <c r="B25" s="9" t="s">
        <v>8</v>
      </c>
      <c r="C25" s="9" t="s">
        <v>31</v>
      </c>
      <c r="D25" s="9">
        <v>4.0</v>
      </c>
      <c r="E25" s="10">
        <f t="shared" si="1"/>
        <v>4</v>
      </c>
    </row>
    <row r="26">
      <c r="A26" s="8" t="s">
        <v>13</v>
      </c>
      <c r="B26" s="9" t="s">
        <v>8</v>
      </c>
      <c r="C26" s="9" t="s">
        <v>32</v>
      </c>
      <c r="D26" s="9">
        <v>40.0</v>
      </c>
      <c r="E26" s="10">
        <f t="shared" si="1"/>
        <v>40</v>
      </c>
    </row>
    <row r="27">
      <c r="A27" s="8" t="s">
        <v>13</v>
      </c>
      <c r="B27" s="9" t="s">
        <v>8</v>
      </c>
      <c r="C27" s="9" t="s">
        <v>33</v>
      </c>
      <c r="D27" s="9">
        <v>40.0</v>
      </c>
      <c r="E27" s="10">
        <f t="shared" si="1"/>
        <v>40</v>
      </c>
    </row>
    <row r="28">
      <c r="A28" s="8" t="s">
        <v>13</v>
      </c>
      <c r="B28" s="9" t="s">
        <v>8</v>
      </c>
      <c r="C28" s="9" t="s">
        <v>34</v>
      </c>
      <c r="D28" s="9">
        <v>6.0</v>
      </c>
      <c r="E28" s="10">
        <f t="shared" si="1"/>
        <v>6</v>
      </c>
    </row>
    <row r="29">
      <c r="A29" s="8" t="s">
        <v>13</v>
      </c>
      <c r="B29" s="9" t="s">
        <v>8</v>
      </c>
      <c r="C29" s="9" t="s">
        <v>35</v>
      </c>
      <c r="D29" s="9">
        <v>6.0</v>
      </c>
      <c r="E29" s="10">
        <f t="shared" si="1"/>
        <v>6</v>
      </c>
    </row>
    <row r="30">
      <c r="A30" s="8" t="s">
        <v>13</v>
      </c>
      <c r="B30" s="9" t="s">
        <v>8</v>
      </c>
      <c r="C30" s="9" t="s">
        <v>36</v>
      </c>
      <c r="D30" s="9">
        <v>1.0</v>
      </c>
      <c r="E30" s="10">
        <f t="shared" si="1"/>
        <v>1</v>
      </c>
    </row>
    <row r="31">
      <c r="A31" s="8" t="s">
        <v>13</v>
      </c>
      <c r="B31" s="9" t="s">
        <v>8</v>
      </c>
      <c r="C31" s="9" t="s">
        <v>37</v>
      </c>
      <c r="D31" s="9">
        <v>1.0</v>
      </c>
      <c r="E31" s="10">
        <f t="shared" si="1"/>
        <v>1</v>
      </c>
    </row>
    <row r="32">
      <c r="A32" s="8" t="s">
        <v>13</v>
      </c>
      <c r="B32" s="9" t="s">
        <v>8</v>
      </c>
      <c r="C32" s="9" t="s">
        <v>38</v>
      </c>
      <c r="D32" s="9">
        <v>42.0</v>
      </c>
      <c r="E32" s="10">
        <f t="shared" si="1"/>
        <v>42</v>
      </c>
    </row>
    <row r="33">
      <c r="A33" s="8" t="s">
        <v>13</v>
      </c>
      <c r="B33" s="9" t="s">
        <v>8</v>
      </c>
      <c r="C33" s="9" t="s">
        <v>39</v>
      </c>
      <c r="D33" s="9">
        <v>1.0</v>
      </c>
      <c r="E33" s="10">
        <f t="shared" si="1"/>
        <v>1</v>
      </c>
    </row>
    <row r="34">
      <c r="A34" s="8" t="s">
        <v>13</v>
      </c>
      <c r="B34" s="9" t="s">
        <v>8</v>
      </c>
      <c r="C34" s="9" t="s">
        <v>40</v>
      </c>
      <c r="D34" s="9">
        <v>3.0</v>
      </c>
      <c r="E34" s="10">
        <f t="shared" si="1"/>
        <v>3</v>
      </c>
    </row>
    <row r="35">
      <c r="A35" s="8" t="s">
        <v>41</v>
      </c>
      <c r="B35" s="9" t="s">
        <v>8</v>
      </c>
      <c r="C35" s="9" t="s">
        <v>42</v>
      </c>
      <c r="D35" s="9">
        <v>1.0</v>
      </c>
      <c r="E35" s="10">
        <f t="shared" si="1"/>
        <v>1</v>
      </c>
    </row>
    <row r="36">
      <c r="A36" s="8" t="s">
        <v>41</v>
      </c>
      <c r="B36" s="9" t="s">
        <v>8</v>
      </c>
      <c r="C36" s="9" t="s">
        <v>43</v>
      </c>
      <c r="D36" s="9">
        <v>1.0</v>
      </c>
      <c r="E36" s="10">
        <f t="shared" si="1"/>
        <v>1</v>
      </c>
    </row>
    <row r="37">
      <c r="A37" s="8" t="s">
        <v>41</v>
      </c>
      <c r="B37" s="9" t="s">
        <v>8</v>
      </c>
      <c r="C37" s="9" t="s">
        <v>44</v>
      </c>
      <c r="D37" s="9">
        <v>3.0</v>
      </c>
      <c r="E37" s="10">
        <f t="shared" si="1"/>
        <v>3</v>
      </c>
    </row>
    <row r="38">
      <c r="A38" s="8" t="s">
        <v>41</v>
      </c>
      <c r="B38" s="9" t="s">
        <v>8</v>
      </c>
      <c r="C38" s="9" t="s">
        <v>45</v>
      </c>
      <c r="D38" s="9">
        <v>1.0</v>
      </c>
      <c r="E38" s="10">
        <f t="shared" si="1"/>
        <v>1</v>
      </c>
    </row>
    <row r="39">
      <c r="A39" s="8" t="s">
        <v>41</v>
      </c>
      <c r="B39" s="9" t="s">
        <v>8</v>
      </c>
      <c r="C39" s="9" t="s">
        <v>46</v>
      </c>
      <c r="D39" s="9">
        <v>1.0</v>
      </c>
      <c r="E39" s="10">
        <f t="shared" si="1"/>
        <v>1</v>
      </c>
    </row>
    <row r="40">
      <c r="A40" s="8" t="s">
        <v>41</v>
      </c>
      <c r="B40" s="9" t="s">
        <v>8</v>
      </c>
      <c r="C40" s="9" t="s">
        <v>47</v>
      </c>
      <c r="D40" s="9">
        <v>1.0</v>
      </c>
      <c r="E40" s="10">
        <f t="shared" si="1"/>
        <v>1</v>
      </c>
    </row>
    <row r="41">
      <c r="A41" s="8" t="s">
        <v>41</v>
      </c>
      <c r="B41" s="9" t="s">
        <v>8</v>
      </c>
      <c r="C41" s="9" t="s">
        <v>48</v>
      </c>
      <c r="D41" s="9">
        <v>1.0</v>
      </c>
      <c r="E41" s="10">
        <f t="shared" si="1"/>
        <v>1</v>
      </c>
    </row>
    <row r="42">
      <c r="A42" s="8" t="s">
        <v>41</v>
      </c>
      <c r="B42" s="9" t="s">
        <v>8</v>
      </c>
      <c r="C42" s="9" t="s">
        <v>49</v>
      </c>
      <c r="D42" s="9">
        <v>1.0</v>
      </c>
      <c r="E42" s="10">
        <f t="shared" si="1"/>
        <v>1</v>
      </c>
    </row>
    <row r="43">
      <c r="A43" s="8" t="s">
        <v>41</v>
      </c>
      <c r="B43" s="9" t="s">
        <v>8</v>
      </c>
      <c r="C43" s="9" t="s">
        <v>50</v>
      </c>
      <c r="D43" s="9">
        <v>1.0</v>
      </c>
      <c r="E43" s="10">
        <f t="shared" si="1"/>
        <v>1</v>
      </c>
    </row>
    <row r="44">
      <c r="A44" s="8" t="s">
        <v>41</v>
      </c>
      <c r="B44" s="9" t="s">
        <v>8</v>
      </c>
      <c r="C44" s="9" t="s">
        <v>51</v>
      </c>
      <c r="D44" s="9">
        <v>1.0</v>
      </c>
      <c r="E44" s="10">
        <f t="shared" si="1"/>
        <v>1</v>
      </c>
    </row>
    <row r="45">
      <c r="A45" s="8" t="s">
        <v>41</v>
      </c>
      <c r="B45" s="9" t="s">
        <v>8</v>
      </c>
      <c r="C45" s="9" t="s">
        <v>52</v>
      </c>
      <c r="D45" s="9">
        <v>1.0</v>
      </c>
      <c r="E45" s="10">
        <f t="shared" si="1"/>
        <v>1</v>
      </c>
    </row>
    <row r="46">
      <c r="A46" s="8" t="s">
        <v>41</v>
      </c>
      <c r="B46" s="9" t="s">
        <v>8</v>
      </c>
      <c r="C46" s="9" t="s">
        <v>53</v>
      </c>
      <c r="D46" s="9">
        <v>1.0</v>
      </c>
      <c r="E46" s="10">
        <f t="shared" si="1"/>
        <v>1</v>
      </c>
    </row>
    <row r="47">
      <c r="A47" s="8" t="s">
        <v>41</v>
      </c>
      <c r="B47" s="9" t="s">
        <v>8</v>
      </c>
      <c r="C47" s="9" t="s">
        <v>54</v>
      </c>
      <c r="D47" s="9">
        <v>2.0</v>
      </c>
      <c r="E47" s="10">
        <f t="shared" si="1"/>
        <v>2</v>
      </c>
    </row>
    <row r="48">
      <c r="A48" s="8" t="s">
        <v>41</v>
      </c>
      <c r="B48" s="9" t="s">
        <v>8</v>
      </c>
      <c r="C48" s="9" t="s">
        <v>55</v>
      </c>
      <c r="D48" s="9">
        <v>1.0</v>
      </c>
      <c r="E48" s="10">
        <f t="shared" si="1"/>
        <v>1</v>
      </c>
    </row>
    <row r="49">
      <c r="A49" s="8" t="s">
        <v>41</v>
      </c>
      <c r="B49" s="9" t="s">
        <v>8</v>
      </c>
      <c r="C49" s="9" t="s">
        <v>56</v>
      </c>
      <c r="D49" s="9">
        <v>1.0</v>
      </c>
      <c r="E49" s="10">
        <f t="shared" si="1"/>
        <v>1</v>
      </c>
    </row>
    <row r="50">
      <c r="A50" s="8" t="s">
        <v>41</v>
      </c>
      <c r="B50" s="9" t="s">
        <v>8</v>
      </c>
      <c r="C50" s="9" t="s">
        <v>57</v>
      </c>
      <c r="D50" s="9">
        <v>1.0</v>
      </c>
      <c r="E50" s="10">
        <f t="shared" si="1"/>
        <v>1</v>
      </c>
    </row>
    <row r="51">
      <c r="A51" s="8" t="s">
        <v>41</v>
      </c>
      <c r="B51" s="9" t="s">
        <v>8</v>
      </c>
      <c r="C51" s="9" t="s">
        <v>58</v>
      </c>
      <c r="D51" s="9">
        <v>6.0</v>
      </c>
      <c r="E51" s="10">
        <f t="shared" si="1"/>
        <v>6</v>
      </c>
    </row>
    <row r="52">
      <c r="A52" s="8" t="s">
        <v>41</v>
      </c>
      <c r="B52" s="9" t="s">
        <v>8</v>
      </c>
      <c r="C52" s="9" t="s">
        <v>59</v>
      </c>
      <c r="D52" s="9">
        <v>3.0</v>
      </c>
      <c r="E52" s="10">
        <f t="shared" si="1"/>
        <v>3</v>
      </c>
    </row>
    <row r="53">
      <c r="A53" s="8" t="s">
        <v>41</v>
      </c>
      <c r="B53" s="9" t="s">
        <v>8</v>
      </c>
      <c r="C53" s="9" t="s">
        <v>60</v>
      </c>
      <c r="D53" s="9">
        <v>1.0</v>
      </c>
      <c r="E53" s="10">
        <f t="shared" si="1"/>
        <v>1</v>
      </c>
    </row>
    <row r="54">
      <c r="A54" s="8" t="s">
        <v>41</v>
      </c>
      <c r="B54" s="9" t="s">
        <v>8</v>
      </c>
      <c r="C54" s="9" t="s">
        <v>61</v>
      </c>
      <c r="D54" s="9">
        <v>1.0</v>
      </c>
      <c r="E54" s="10">
        <f t="shared" si="1"/>
        <v>1</v>
      </c>
    </row>
    <row r="55">
      <c r="A55" s="8" t="s">
        <v>41</v>
      </c>
      <c r="B55" s="9" t="s">
        <v>8</v>
      </c>
      <c r="C55" s="9" t="s">
        <v>62</v>
      </c>
      <c r="D55" s="9">
        <v>1.0</v>
      </c>
      <c r="E55" s="10">
        <f t="shared" si="1"/>
        <v>1</v>
      </c>
    </row>
    <row r="56">
      <c r="A56" s="8" t="s">
        <v>41</v>
      </c>
      <c r="B56" s="9" t="s">
        <v>8</v>
      </c>
      <c r="C56" s="9" t="s">
        <v>63</v>
      </c>
      <c r="D56" s="9">
        <v>7.0</v>
      </c>
      <c r="E56" s="10">
        <f t="shared" si="1"/>
        <v>7</v>
      </c>
    </row>
    <row r="57">
      <c r="A57" s="8" t="s">
        <v>41</v>
      </c>
      <c r="B57" s="9" t="s">
        <v>8</v>
      </c>
      <c r="C57" s="9" t="s">
        <v>64</v>
      </c>
      <c r="D57" s="9">
        <v>1.0</v>
      </c>
      <c r="E57" s="10">
        <f t="shared" si="1"/>
        <v>1</v>
      </c>
    </row>
    <row r="58">
      <c r="A58" s="8" t="s">
        <v>41</v>
      </c>
      <c r="B58" s="9" t="s">
        <v>8</v>
      </c>
      <c r="C58" s="9" t="s">
        <v>65</v>
      </c>
      <c r="D58" s="9">
        <v>1.0</v>
      </c>
      <c r="E58" s="10">
        <f t="shared" si="1"/>
        <v>1</v>
      </c>
    </row>
    <row r="59">
      <c r="A59" s="8" t="s">
        <v>41</v>
      </c>
      <c r="B59" s="9" t="s">
        <v>8</v>
      </c>
      <c r="C59" s="9" t="s">
        <v>66</v>
      </c>
      <c r="D59" s="9">
        <v>1.0</v>
      </c>
      <c r="E59" s="10">
        <f t="shared" si="1"/>
        <v>1</v>
      </c>
    </row>
    <row r="60">
      <c r="A60" s="8" t="s">
        <v>41</v>
      </c>
      <c r="B60" s="9" t="s">
        <v>8</v>
      </c>
      <c r="C60" s="9" t="s">
        <v>67</v>
      </c>
      <c r="D60" s="9">
        <v>1.0</v>
      </c>
      <c r="E60" s="10">
        <f t="shared" si="1"/>
        <v>1</v>
      </c>
    </row>
    <row r="61">
      <c r="A61" s="5" t="s">
        <v>68</v>
      </c>
      <c r="B61" s="6" t="s">
        <v>6</v>
      </c>
      <c r="C61" s="6" t="s">
        <v>69</v>
      </c>
      <c r="D61" s="6">
        <v>16.0</v>
      </c>
      <c r="E61" s="7">
        <f t="shared" si="1"/>
        <v>16</v>
      </c>
    </row>
    <row r="62">
      <c r="A62" s="5" t="s">
        <v>68</v>
      </c>
      <c r="B62" s="6" t="s">
        <v>6</v>
      </c>
      <c r="C62" s="6" t="s">
        <v>70</v>
      </c>
      <c r="D62" s="6">
        <v>4.0</v>
      </c>
      <c r="E62" s="7">
        <f>D62+D88</f>
        <v>29</v>
      </c>
    </row>
    <row r="63">
      <c r="A63" s="5" t="s">
        <v>68</v>
      </c>
      <c r="B63" s="6" t="s">
        <v>6</v>
      </c>
      <c r="C63" s="6" t="s">
        <v>71</v>
      </c>
      <c r="D63" s="6">
        <f>D64+D65</f>
        <v>96</v>
      </c>
      <c r="E63" s="7">
        <f t="shared" ref="E63:E64" si="2">D63</f>
        <v>96</v>
      </c>
    </row>
    <row r="64">
      <c r="A64" s="5" t="s">
        <v>68</v>
      </c>
      <c r="B64" s="6" t="s">
        <v>6</v>
      </c>
      <c r="C64" s="6" t="s">
        <v>72</v>
      </c>
      <c r="D64" s="6">
        <f>76+2+4</f>
        <v>82</v>
      </c>
      <c r="E64" s="7">
        <f t="shared" si="2"/>
        <v>82</v>
      </c>
    </row>
    <row r="65">
      <c r="A65" s="5" t="s">
        <v>68</v>
      </c>
      <c r="B65" s="6" t="s">
        <v>6</v>
      </c>
      <c r="C65" s="6" t="s">
        <v>73</v>
      </c>
      <c r="D65" s="6">
        <v>14.0</v>
      </c>
      <c r="E65" s="7">
        <f>D65+D97-D143</f>
        <v>44</v>
      </c>
    </row>
    <row r="66">
      <c r="A66" s="5" t="s">
        <v>68</v>
      </c>
      <c r="B66" s="6" t="s">
        <v>6</v>
      </c>
      <c r="C66" s="6" t="s">
        <v>74</v>
      </c>
      <c r="D66" s="6">
        <v>84.0</v>
      </c>
      <c r="E66" s="7">
        <f t="shared" ref="E66:E67" si="3">D66</f>
        <v>84</v>
      </c>
    </row>
    <row r="67">
      <c r="A67" s="5" t="s">
        <v>68</v>
      </c>
      <c r="B67" s="6" t="s">
        <v>6</v>
      </c>
      <c r="C67" s="6" t="s">
        <v>75</v>
      </c>
      <c r="D67" s="6">
        <v>16.0</v>
      </c>
      <c r="E67" s="7">
        <f t="shared" si="3"/>
        <v>16</v>
      </c>
    </row>
    <row r="68">
      <c r="A68" s="5" t="s">
        <v>68</v>
      </c>
      <c r="B68" s="6" t="s">
        <v>6</v>
      </c>
      <c r="C68" s="6" t="s">
        <v>76</v>
      </c>
      <c r="D68" s="6">
        <v>12.0</v>
      </c>
      <c r="E68" s="7">
        <f>D68+D99-D146</f>
        <v>22</v>
      </c>
    </row>
    <row r="69">
      <c r="A69" s="5" t="s">
        <v>68</v>
      </c>
      <c r="B69" s="6" t="s">
        <v>6</v>
      </c>
      <c r="C69" s="6" t="s">
        <v>77</v>
      </c>
      <c r="D69" s="6">
        <v>4.0</v>
      </c>
      <c r="E69" s="7">
        <f>D69+D100</f>
        <v>26</v>
      </c>
    </row>
    <row r="70">
      <c r="A70" s="5" t="s">
        <v>68</v>
      </c>
      <c r="B70" s="6" t="s">
        <v>6</v>
      </c>
      <c r="C70" s="6" t="s">
        <v>78</v>
      </c>
      <c r="D70" s="6">
        <f>D69</f>
        <v>4</v>
      </c>
      <c r="E70" s="7">
        <f t="shared" ref="E70:E87" si="4">D70</f>
        <v>4</v>
      </c>
    </row>
    <row r="71">
      <c r="A71" s="5" t="s">
        <v>68</v>
      </c>
      <c r="B71" s="6" t="s">
        <v>6</v>
      </c>
      <c r="C71" s="6" t="s">
        <v>79</v>
      </c>
      <c r="D71" s="6">
        <f>D66+D68+D69+D70</f>
        <v>104</v>
      </c>
      <c r="E71" s="7">
        <f t="shared" si="4"/>
        <v>104</v>
      </c>
    </row>
    <row r="72">
      <c r="A72" s="5" t="s">
        <v>68</v>
      </c>
      <c r="B72" s="6" t="s">
        <v>6</v>
      </c>
      <c r="C72" s="6" t="s">
        <v>80</v>
      </c>
      <c r="D72" s="6">
        <f>12*3+6</f>
        <v>42</v>
      </c>
      <c r="E72" s="7">
        <f t="shared" si="4"/>
        <v>42</v>
      </c>
    </row>
    <row r="73">
      <c r="A73" s="5" t="s">
        <v>68</v>
      </c>
      <c r="B73" s="6" t="s">
        <v>6</v>
      </c>
      <c r="C73" s="6" t="s">
        <v>81</v>
      </c>
      <c r="D73" s="6">
        <v>8.0</v>
      </c>
      <c r="E73" s="7">
        <f t="shared" si="4"/>
        <v>8</v>
      </c>
    </row>
    <row r="74">
      <c r="A74" s="5" t="s">
        <v>68</v>
      </c>
      <c r="B74" s="6" t="s">
        <v>6</v>
      </c>
      <c r="C74" s="6" t="s">
        <v>82</v>
      </c>
      <c r="D74" s="6">
        <v>4.0</v>
      </c>
      <c r="E74" s="7">
        <f t="shared" si="4"/>
        <v>4</v>
      </c>
    </row>
    <row r="75">
      <c r="A75" s="5" t="s">
        <v>68</v>
      </c>
      <c r="B75" s="6" t="s">
        <v>6</v>
      </c>
      <c r="C75" s="6" t="s">
        <v>83</v>
      </c>
      <c r="D75" s="6">
        <f>144+8+1</f>
        <v>153</v>
      </c>
      <c r="E75" s="7">
        <f t="shared" si="4"/>
        <v>153</v>
      </c>
    </row>
    <row r="76">
      <c r="A76" s="5" t="s">
        <v>68</v>
      </c>
      <c r="B76" s="6" t="s">
        <v>6</v>
      </c>
      <c r="C76" s="6" t="s">
        <v>84</v>
      </c>
      <c r="D76" s="6">
        <v>4.0</v>
      </c>
      <c r="E76" s="7">
        <f t="shared" si="4"/>
        <v>4</v>
      </c>
    </row>
    <row r="77">
      <c r="A77" s="5" t="s">
        <v>68</v>
      </c>
      <c r="B77" s="6" t="s">
        <v>6</v>
      </c>
      <c r="C77" s="6" t="s">
        <v>85</v>
      </c>
      <c r="D77" s="6">
        <v>4.0</v>
      </c>
      <c r="E77" s="7">
        <f t="shared" si="4"/>
        <v>4</v>
      </c>
    </row>
    <row r="78">
      <c r="A78" s="8" t="s">
        <v>68</v>
      </c>
      <c r="B78" s="9" t="s">
        <v>8</v>
      </c>
      <c r="C78" s="9" t="s">
        <v>86</v>
      </c>
      <c r="D78" s="9">
        <v>16.0</v>
      </c>
      <c r="E78" s="10">
        <f t="shared" si="4"/>
        <v>16</v>
      </c>
    </row>
    <row r="79">
      <c r="A79" s="8" t="s">
        <v>68</v>
      </c>
      <c r="B79" s="9" t="s">
        <v>8</v>
      </c>
      <c r="C79" s="9" t="s">
        <v>87</v>
      </c>
      <c r="D79" s="9">
        <v>60.0</v>
      </c>
      <c r="E79" s="10">
        <f t="shared" si="4"/>
        <v>60</v>
      </c>
    </row>
    <row r="80">
      <c r="A80" s="8" t="s">
        <v>68</v>
      </c>
      <c r="B80" s="9" t="s">
        <v>8</v>
      </c>
      <c r="C80" s="9" t="s">
        <v>88</v>
      </c>
      <c r="D80" s="9">
        <v>6.0</v>
      </c>
      <c r="E80" s="10">
        <f t="shared" si="4"/>
        <v>6</v>
      </c>
    </row>
    <row r="81">
      <c r="A81" s="8" t="s">
        <v>68</v>
      </c>
      <c r="B81" s="9" t="s">
        <v>8</v>
      </c>
      <c r="C81" s="9" t="s">
        <v>89</v>
      </c>
      <c r="D81" s="9">
        <v>103.0</v>
      </c>
      <c r="E81" s="10">
        <f t="shared" si="4"/>
        <v>103</v>
      </c>
    </row>
    <row r="82">
      <c r="A82" s="8" t="s">
        <v>68</v>
      </c>
      <c r="B82" s="9" t="s">
        <v>8</v>
      </c>
      <c r="C82" s="9" t="s">
        <v>90</v>
      </c>
      <c r="D82" s="9">
        <v>110.0</v>
      </c>
      <c r="E82" s="10">
        <f t="shared" si="4"/>
        <v>110</v>
      </c>
    </row>
    <row r="83">
      <c r="A83" s="8" t="s">
        <v>68</v>
      </c>
      <c r="B83" s="9" t="s">
        <v>8</v>
      </c>
      <c r="C83" s="9" t="s">
        <v>91</v>
      </c>
      <c r="D83" s="9">
        <v>3.0</v>
      </c>
      <c r="E83" s="10">
        <f t="shared" si="4"/>
        <v>3</v>
      </c>
    </row>
    <row r="84">
      <c r="A84" s="8" t="s">
        <v>68</v>
      </c>
      <c r="B84" s="9" t="s">
        <v>8</v>
      </c>
      <c r="C84" s="9" t="s">
        <v>92</v>
      </c>
      <c r="D84" s="9">
        <v>4.0</v>
      </c>
      <c r="E84" s="10">
        <f t="shared" si="4"/>
        <v>4</v>
      </c>
    </row>
    <row r="85">
      <c r="A85" s="8" t="s">
        <v>68</v>
      </c>
      <c r="B85" s="9" t="s">
        <v>8</v>
      </c>
      <c r="C85" s="9" t="s">
        <v>93</v>
      </c>
      <c r="D85" s="9">
        <v>41.0</v>
      </c>
      <c r="E85" s="10">
        <f t="shared" si="4"/>
        <v>41</v>
      </c>
    </row>
    <row r="86">
      <c r="A86" s="8" t="s">
        <v>68</v>
      </c>
      <c r="B86" s="9" t="s">
        <v>8</v>
      </c>
      <c r="C86" s="9" t="s">
        <v>94</v>
      </c>
      <c r="D86" s="9">
        <v>20.0</v>
      </c>
      <c r="E86" s="10">
        <f t="shared" si="4"/>
        <v>20</v>
      </c>
    </row>
    <row r="87">
      <c r="A87" s="8" t="s">
        <v>68</v>
      </c>
      <c r="B87" s="9" t="s">
        <v>8</v>
      </c>
      <c r="C87" s="9" t="s">
        <v>95</v>
      </c>
      <c r="D87" s="9">
        <v>22.0</v>
      </c>
      <c r="E87" s="10">
        <f t="shared" si="4"/>
        <v>22</v>
      </c>
    </row>
    <row r="88">
      <c r="A88" s="8" t="s">
        <v>68</v>
      </c>
      <c r="B88" s="9" t="s">
        <v>8</v>
      </c>
      <c r="C88" s="9" t="s">
        <v>70</v>
      </c>
      <c r="D88" s="9">
        <v>25.0</v>
      </c>
      <c r="E88" s="10" t="s">
        <v>96</v>
      </c>
    </row>
    <row r="89">
      <c r="A89" s="8" t="s">
        <v>68</v>
      </c>
      <c r="B89" s="9" t="s">
        <v>8</v>
      </c>
      <c r="C89" s="9" t="s">
        <v>97</v>
      </c>
      <c r="D89" s="9">
        <v>30.0</v>
      </c>
      <c r="E89" s="10">
        <f t="shared" ref="E89:E96" si="5">D89</f>
        <v>30</v>
      </c>
    </row>
    <row r="90">
      <c r="A90" s="8" t="s">
        <v>68</v>
      </c>
      <c r="B90" s="9" t="s">
        <v>8</v>
      </c>
      <c r="C90" s="9" t="s">
        <v>98</v>
      </c>
      <c r="D90" s="9">
        <v>11.0</v>
      </c>
      <c r="E90" s="10">
        <f t="shared" si="5"/>
        <v>11</v>
      </c>
    </row>
    <row r="91">
      <c r="A91" s="8" t="s">
        <v>68</v>
      </c>
      <c r="B91" s="9" t="s">
        <v>8</v>
      </c>
      <c r="C91" s="9" t="s">
        <v>99</v>
      </c>
      <c r="D91" s="9">
        <v>8.0</v>
      </c>
      <c r="E91" s="10">
        <f t="shared" si="5"/>
        <v>8</v>
      </c>
    </row>
    <row r="92">
      <c r="A92" s="8" t="s">
        <v>68</v>
      </c>
      <c r="B92" s="9" t="s">
        <v>8</v>
      </c>
      <c r="C92" s="9" t="s">
        <v>100</v>
      </c>
      <c r="D92" s="9">
        <v>187.0</v>
      </c>
      <c r="E92" s="10">
        <f t="shared" si="5"/>
        <v>187</v>
      </c>
    </row>
    <row r="93">
      <c r="A93" s="8" t="s">
        <v>68</v>
      </c>
      <c r="B93" s="9" t="s">
        <v>8</v>
      </c>
      <c r="C93" s="9" t="s">
        <v>101</v>
      </c>
      <c r="D93" s="9">
        <v>7.0</v>
      </c>
      <c r="E93" s="10">
        <f t="shared" si="5"/>
        <v>7</v>
      </c>
    </row>
    <row r="94">
      <c r="A94" s="8" t="s">
        <v>68</v>
      </c>
      <c r="B94" s="9" t="s">
        <v>8</v>
      </c>
      <c r="C94" s="9" t="s">
        <v>102</v>
      </c>
      <c r="D94" s="9">
        <v>42.0</v>
      </c>
      <c r="E94" s="10">
        <f t="shared" si="5"/>
        <v>42</v>
      </c>
    </row>
    <row r="95">
      <c r="A95" s="8" t="s">
        <v>68</v>
      </c>
      <c r="B95" s="9" t="s">
        <v>8</v>
      </c>
      <c r="C95" s="9" t="s">
        <v>103</v>
      </c>
      <c r="D95" s="9">
        <v>16.0</v>
      </c>
      <c r="E95" s="10">
        <f t="shared" si="5"/>
        <v>16</v>
      </c>
    </row>
    <row r="96">
      <c r="A96" s="8" t="s">
        <v>68</v>
      </c>
      <c r="B96" s="9" t="s">
        <v>8</v>
      </c>
      <c r="C96" s="9" t="s">
        <v>104</v>
      </c>
      <c r="D96" s="9">
        <v>68.0</v>
      </c>
      <c r="E96" s="10">
        <f t="shared" si="5"/>
        <v>68</v>
      </c>
    </row>
    <row r="97">
      <c r="A97" s="8" t="s">
        <v>68</v>
      </c>
      <c r="B97" s="9" t="s">
        <v>8</v>
      </c>
      <c r="C97" s="9" t="s">
        <v>105</v>
      </c>
      <c r="D97" s="9">
        <v>35.0</v>
      </c>
      <c r="E97" s="10" t="s">
        <v>96</v>
      </c>
    </row>
    <row r="98">
      <c r="A98" s="8" t="s">
        <v>68</v>
      </c>
      <c r="B98" s="9" t="s">
        <v>8</v>
      </c>
      <c r="C98" s="9" t="s">
        <v>106</v>
      </c>
      <c r="D98" s="9">
        <v>35.0</v>
      </c>
      <c r="E98" s="10">
        <f>D98</f>
        <v>35</v>
      </c>
    </row>
    <row r="99">
      <c r="A99" s="8" t="s">
        <v>68</v>
      </c>
      <c r="B99" s="9" t="s">
        <v>8</v>
      </c>
      <c r="C99" s="9" t="s">
        <v>76</v>
      </c>
      <c r="D99" s="9">
        <v>22.0</v>
      </c>
      <c r="E99" s="10" t="s">
        <v>96</v>
      </c>
    </row>
    <row r="100">
      <c r="A100" s="8" t="s">
        <v>68</v>
      </c>
      <c r="B100" s="9" t="s">
        <v>8</v>
      </c>
      <c r="C100" s="9" t="s">
        <v>107</v>
      </c>
      <c r="D100" s="9">
        <v>22.0</v>
      </c>
      <c r="E100" s="10" t="s">
        <v>96</v>
      </c>
    </row>
    <row r="101">
      <c r="A101" s="5" t="s">
        <v>108</v>
      </c>
      <c r="B101" s="6" t="s">
        <v>6</v>
      </c>
      <c r="C101" s="6" t="s">
        <v>109</v>
      </c>
      <c r="D101" s="6">
        <v>72.0</v>
      </c>
      <c r="E101" s="7">
        <f t="shared" ref="E101:E140" si="6">D101</f>
        <v>72</v>
      </c>
    </row>
    <row r="102">
      <c r="A102" s="5" t="s">
        <v>108</v>
      </c>
      <c r="B102" s="6" t="s">
        <v>6</v>
      </c>
      <c r="C102" s="6" t="s">
        <v>110</v>
      </c>
      <c r="D102" s="6">
        <v>4.0</v>
      </c>
      <c r="E102" s="7">
        <f t="shared" si="6"/>
        <v>4</v>
      </c>
    </row>
    <row r="103">
      <c r="A103" s="5" t="s">
        <v>108</v>
      </c>
      <c r="B103" s="6" t="s">
        <v>6</v>
      </c>
      <c r="C103" s="6" t="s">
        <v>111</v>
      </c>
      <c r="D103" s="6">
        <v>2.0</v>
      </c>
      <c r="E103" s="7">
        <f t="shared" si="6"/>
        <v>2</v>
      </c>
    </row>
    <row r="104">
      <c r="A104" s="5" t="s">
        <v>108</v>
      </c>
      <c r="B104" s="6" t="s">
        <v>6</v>
      </c>
      <c r="C104" s="6" t="s">
        <v>112</v>
      </c>
      <c r="D104" s="6">
        <v>4.0</v>
      </c>
      <c r="E104" s="7">
        <f t="shared" si="6"/>
        <v>4</v>
      </c>
    </row>
    <row r="105">
      <c r="A105" s="5" t="s">
        <v>108</v>
      </c>
      <c r="B105" s="6" t="s">
        <v>6</v>
      </c>
      <c r="C105" s="6" t="s">
        <v>113</v>
      </c>
      <c r="D105" s="6">
        <v>14.0</v>
      </c>
      <c r="E105" s="7">
        <f t="shared" si="6"/>
        <v>14</v>
      </c>
    </row>
    <row r="106">
      <c r="A106" s="5" t="s">
        <v>108</v>
      </c>
      <c r="B106" s="6" t="s">
        <v>6</v>
      </c>
      <c r="C106" s="6" t="s">
        <v>114</v>
      </c>
      <c r="D106" s="6">
        <v>4.0</v>
      </c>
      <c r="E106" s="7">
        <f t="shared" si="6"/>
        <v>4</v>
      </c>
    </row>
    <row r="107">
      <c r="A107" s="5" t="s">
        <v>108</v>
      </c>
      <c r="B107" s="6" t="s">
        <v>6</v>
      </c>
      <c r="C107" s="6" t="s">
        <v>115</v>
      </c>
      <c r="D107" s="6">
        <v>1.0</v>
      </c>
      <c r="E107" s="7">
        <f t="shared" si="6"/>
        <v>1</v>
      </c>
    </row>
    <row r="108">
      <c r="A108" s="5" t="s">
        <v>108</v>
      </c>
      <c r="B108" s="6" t="s">
        <v>6</v>
      </c>
      <c r="C108" s="6" t="s">
        <v>116</v>
      </c>
      <c r="D108" s="6">
        <v>1.0</v>
      </c>
      <c r="E108" s="7">
        <f t="shared" si="6"/>
        <v>1</v>
      </c>
    </row>
    <row r="109">
      <c r="A109" s="5" t="s">
        <v>108</v>
      </c>
      <c r="B109" s="6" t="s">
        <v>6</v>
      </c>
      <c r="C109" s="6" t="s">
        <v>117</v>
      </c>
      <c r="D109" s="6">
        <v>2.0</v>
      </c>
      <c r="E109" s="7">
        <f t="shared" si="6"/>
        <v>2</v>
      </c>
    </row>
    <row r="110">
      <c r="A110" s="8" t="s">
        <v>118</v>
      </c>
      <c r="B110" s="9" t="s">
        <v>8</v>
      </c>
      <c r="C110" s="9" t="s">
        <v>119</v>
      </c>
      <c r="D110" s="9">
        <v>1.0</v>
      </c>
      <c r="E110" s="10">
        <f t="shared" si="6"/>
        <v>1</v>
      </c>
    </row>
    <row r="111">
      <c r="A111" s="8" t="s">
        <v>118</v>
      </c>
      <c r="B111" s="9" t="s">
        <v>8</v>
      </c>
      <c r="C111" s="9" t="s">
        <v>120</v>
      </c>
      <c r="D111" s="9">
        <v>1.0</v>
      </c>
      <c r="E111" s="10">
        <f t="shared" si="6"/>
        <v>1</v>
      </c>
    </row>
    <row r="112">
      <c r="A112" s="8" t="s">
        <v>118</v>
      </c>
      <c r="B112" s="9" t="s">
        <v>8</v>
      </c>
      <c r="C112" s="9" t="s">
        <v>121</v>
      </c>
      <c r="D112" s="9">
        <v>1.0</v>
      </c>
      <c r="E112" s="10">
        <f t="shared" si="6"/>
        <v>1</v>
      </c>
    </row>
    <row r="113">
      <c r="A113" s="8" t="s">
        <v>118</v>
      </c>
      <c r="B113" s="9" t="s">
        <v>8</v>
      </c>
      <c r="C113" s="9" t="s">
        <v>122</v>
      </c>
      <c r="D113" s="9">
        <v>1.0</v>
      </c>
      <c r="E113" s="10">
        <f t="shared" si="6"/>
        <v>1</v>
      </c>
    </row>
    <row r="114">
      <c r="A114" s="8" t="s">
        <v>118</v>
      </c>
      <c r="B114" s="9" t="s">
        <v>8</v>
      </c>
      <c r="C114" s="9" t="s">
        <v>123</v>
      </c>
      <c r="D114" s="9">
        <v>1.0</v>
      </c>
      <c r="E114" s="10">
        <f t="shared" si="6"/>
        <v>1</v>
      </c>
    </row>
    <row r="115">
      <c r="A115" s="8" t="s">
        <v>118</v>
      </c>
      <c r="B115" s="9" t="s">
        <v>8</v>
      </c>
      <c r="C115" s="9" t="s">
        <v>124</v>
      </c>
      <c r="D115" s="9">
        <v>8.0</v>
      </c>
      <c r="E115" s="10">
        <f t="shared" si="6"/>
        <v>8</v>
      </c>
    </row>
    <row r="116">
      <c r="A116" s="8" t="s">
        <v>118</v>
      </c>
      <c r="B116" s="9" t="s">
        <v>8</v>
      </c>
      <c r="C116" s="9" t="s">
        <v>125</v>
      </c>
      <c r="D116" s="9">
        <v>1.0</v>
      </c>
      <c r="E116" s="10">
        <f t="shared" si="6"/>
        <v>1</v>
      </c>
    </row>
    <row r="117">
      <c r="A117" s="8" t="s">
        <v>118</v>
      </c>
      <c r="B117" s="9" t="s">
        <v>8</v>
      </c>
      <c r="C117" s="9" t="s">
        <v>126</v>
      </c>
      <c r="D117" s="9">
        <v>1.0</v>
      </c>
      <c r="E117" s="10">
        <f t="shared" si="6"/>
        <v>1</v>
      </c>
    </row>
    <row r="118">
      <c r="A118" s="8" t="s">
        <v>118</v>
      </c>
      <c r="B118" s="9" t="s">
        <v>8</v>
      </c>
      <c r="C118" s="9" t="s">
        <v>127</v>
      </c>
      <c r="D118" s="9">
        <v>1.0</v>
      </c>
      <c r="E118" s="10">
        <f t="shared" si="6"/>
        <v>1</v>
      </c>
    </row>
    <row r="119">
      <c r="A119" s="8" t="s">
        <v>118</v>
      </c>
      <c r="B119" s="9" t="s">
        <v>8</v>
      </c>
      <c r="C119" s="9" t="s">
        <v>128</v>
      </c>
      <c r="D119" s="9">
        <v>1.0</v>
      </c>
      <c r="E119" s="10">
        <f t="shared" si="6"/>
        <v>1</v>
      </c>
    </row>
    <row r="120">
      <c r="A120" s="8" t="s">
        <v>129</v>
      </c>
      <c r="B120" s="9" t="s">
        <v>8</v>
      </c>
      <c r="C120" s="9" t="s">
        <v>130</v>
      </c>
      <c r="D120" s="9">
        <v>12.0</v>
      </c>
      <c r="E120" s="10">
        <f t="shared" si="6"/>
        <v>12</v>
      </c>
    </row>
    <row r="121">
      <c r="A121" s="8" t="s">
        <v>129</v>
      </c>
      <c r="B121" s="9" t="s">
        <v>8</v>
      </c>
      <c r="C121" s="9" t="s">
        <v>131</v>
      </c>
      <c r="D121" s="9">
        <v>1.0</v>
      </c>
      <c r="E121" s="10">
        <f t="shared" si="6"/>
        <v>1</v>
      </c>
    </row>
    <row r="122">
      <c r="A122" s="8" t="s">
        <v>129</v>
      </c>
      <c r="B122" s="9" t="s">
        <v>8</v>
      </c>
      <c r="C122" s="9" t="s">
        <v>132</v>
      </c>
      <c r="D122" s="9">
        <v>20.0</v>
      </c>
      <c r="E122" s="10">
        <f t="shared" si="6"/>
        <v>20</v>
      </c>
    </row>
    <row r="123">
      <c r="A123" s="8" t="s">
        <v>129</v>
      </c>
      <c r="B123" s="9" t="s">
        <v>8</v>
      </c>
      <c r="C123" s="9" t="s">
        <v>133</v>
      </c>
      <c r="D123" s="9">
        <v>4.0</v>
      </c>
      <c r="E123" s="10">
        <f t="shared" si="6"/>
        <v>4</v>
      </c>
    </row>
    <row r="124">
      <c r="A124" s="8" t="s">
        <v>129</v>
      </c>
      <c r="B124" s="9" t="s">
        <v>8</v>
      </c>
      <c r="C124" s="9" t="s">
        <v>134</v>
      </c>
      <c r="D124" s="9">
        <v>3.0</v>
      </c>
      <c r="E124" s="10">
        <f t="shared" si="6"/>
        <v>3</v>
      </c>
    </row>
    <row r="125">
      <c r="A125" s="8" t="s">
        <v>129</v>
      </c>
      <c r="B125" s="9" t="s">
        <v>8</v>
      </c>
      <c r="C125" s="9" t="s">
        <v>135</v>
      </c>
      <c r="D125" s="9">
        <v>4.0</v>
      </c>
      <c r="E125" s="10">
        <f t="shared" si="6"/>
        <v>4</v>
      </c>
    </row>
    <row r="126">
      <c r="A126" s="8" t="s">
        <v>129</v>
      </c>
      <c r="B126" s="9" t="s">
        <v>8</v>
      </c>
      <c r="C126" s="9" t="s">
        <v>136</v>
      </c>
      <c r="D126" s="9">
        <v>2.0</v>
      </c>
      <c r="E126" s="10">
        <f t="shared" si="6"/>
        <v>2</v>
      </c>
    </row>
    <row r="127">
      <c r="A127" s="8" t="s">
        <v>129</v>
      </c>
      <c r="B127" s="9" t="s">
        <v>8</v>
      </c>
      <c r="C127" s="9" t="s">
        <v>137</v>
      </c>
      <c r="D127" s="9">
        <v>4.0</v>
      </c>
      <c r="E127" s="10">
        <f t="shared" si="6"/>
        <v>4</v>
      </c>
    </row>
    <row r="128">
      <c r="A128" s="8" t="s">
        <v>129</v>
      </c>
      <c r="B128" s="9" t="s">
        <v>8</v>
      </c>
      <c r="C128" s="9" t="s">
        <v>138</v>
      </c>
      <c r="D128" s="9">
        <v>4.0</v>
      </c>
      <c r="E128" s="10">
        <f t="shared" si="6"/>
        <v>4</v>
      </c>
    </row>
    <row r="129">
      <c r="A129" s="8" t="s">
        <v>129</v>
      </c>
      <c r="B129" s="9" t="s">
        <v>8</v>
      </c>
      <c r="C129" s="9" t="s">
        <v>139</v>
      </c>
      <c r="D129" s="9">
        <v>4.0</v>
      </c>
      <c r="E129" s="10">
        <f t="shared" si="6"/>
        <v>4</v>
      </c>
    </row>
    <row r="130">
      <c r="A130" s="8" t="s">
        <v>129</v>
      </c>
      <c r="B130" s="9" t="s">
        <v>8</v>
      </c>
      <c r="C130" s="9" t="s">
        <v>140</v>
      </c>
      <c r="D130" s="9">
        <v>2.0</v>
      </c>
      <c r="E130" s="10">
        <f t="shared" si="6"/>
        <v>2</v>
      </c>
    </row>
    <row r="131">
      <c r="A131" s="8" t="s">
        <v>129</v>
      </c>
      <c r="B131" s="9" t="s">
        <v>8</v>
      </c>
      <c r="C131" s="9" t="s">
        <v>141</v>
      </c>
      <c r="D131" s="9">
        <v>4.0</v>
      </c>
      <c r="E131" s="10">
        <f t="shared" si="6"/>
        <v>4</v>
      </c>
    </row>
    <row r="132">
      <c r="A132" s="8" t="s">
        <v>129</v>
      </c>
      <c r="B132" s="9" t="s">
        <v>8</v>
      </c>
      <c r="C132" s="9" t="s">
        <v>142</v>
      </c>
      <c r="D132" s="9">
        <v>1.0</v>
      </c>
      <c r="E132" s="10">
        <f t="shared" si="6"/>
        <v>1</v>
      </c>
    </row>
    <row r="133">
      <c r="A133" s="8" t="s">
        <v>129</v>
      </c>
      <c r="B133" s="9" t="s">
        <v>8</v>
      </c>
      <c r="C133" s="9" t="s">
        <v>143</v>
      </c>
      <c r="D133" s="9">
        <v>6.0</v>
      </c>
      <c r="E133" s="10">
        <f t="shared" si="6"/>
        <v>6</v>
      </c>
    </row>
    <row r="134">
      <c r="A134" s="8" t="s">
        <v>129</v>
      </c>
      <c r="B134" s="9" t="s">
        <v>8</v>
      </c>
      <c r="C134" s="9" t="s">
        <v>144</v>
      </c>
      <c r="D134" s="9">
        <v>1.0</v>
      </c>
      <c r="E134" s="10">
        <f t="shared" si="6"/>
        <v>1</v>
      </c>
    </row>
    <row r="135">
      <c r="A135" s="8" t="s">
        <v>129</v>
      </c>
      <c r="B135" s="9" t="s">
        <v>8</v>
      </c>
      <c r="C135" s="9" t="s">
        <v>145</v>
      </c>
      <c r="D135" s="9">
        <v>4.0</v>
      </c>
      <c r="E135" s="10">
        <f t="shared" si="6"/>
        <v>4</v>
      </c>
    </row>
    <row r="136">
      <c r="A136" s="8" t="s">
        <v>146</v>
      </c>
      <c r="B136" s="9" t="s">
        <v>8</v>
      </c>
      <c r="C136" s="9" t="s">
        <v>147</v>
      </c>
      <c r="D136" s="9">
        <v>2.0</v>
      </c>
      <c r="E136" s="10">
        <f t="shared" si="6"/>
        <v>2</v>
      </c>
    </row>
    <row r="137">
      <c r="A137" s="8" t="s">
        <v>146</v>
      </c>
      <c r="B137" s="9" t="s">
        <v>8</v>
      </c>
      <c r="C137" s="9" t="s">
        <v>148</v>
      </c>
      <c r="D137" s="9">
        <v>1.0</v>
      </c>
      <c r="E137" s="10">
        <f t="shared" si="6"/>
        <v>1</v>
      </c>
    </row>
    <row r="138">
      <c r="A138" s="8" t="s">
        <v>146</v>
      </c>
      <c r="B138" s="9" t="s">
        <v>8</v>
      </c>
      <c r="C138" s="9" t="s">
        <v>149</v>
      </c>
      <c r="D138" s="9">
        <v>2.0</v>
      </c>
      <c r="E138" s="10">
        <f t="shared" si="6"/>
        <v>2</v>
      </c>
    </row>
    <row r="139">
      <c r="A139" s="8" t="s">
        <v>146</v>
      </c>
      <c r="B139" s="9" t="s">
        <v>8</v>
      </c>
      <c r="C139" s="9" t="s">
        <v>150</v>
      </c>
      <c r="D139" s="9">
        <v>2.0</v>
      </c>
      <c r="E139" s="10">
        <f t="shared" si="6"/>
        <v>2</v>
      </c>
    </row>
    <row r="140">
      <c r="A140" s="8" t="s">
        <v>146</v>
      </c>
      <c r="B140" s="9" t="s">
        <v>8</v>
      </c>
      <c r="C140" s="9" t="s">
        <v>151</v>
      </c>
      <c r="D140" s="9">
        <v>1.0</v>
      </c>
      <c r="E140" s="10">
        <f t="shared" si="6"/>
        <v>1</v>
      </c>
    </row>
    <row r="141">
      <c r="A141" s="11" t="s">
        <v>68</v>
      </c>
      <c r="B141" s="12" t="s">
        <v>152</v>
      </c>
      <c r="C141" s="12" t="s">
        <v>93</v>
      </c>
      <c r="D141" s="12">
        <v>36.0</v>
      </c>
      <c r="E141" s="13" t="s">
        <v>96</v>
      </c>
    </row>
    <row r="142">
      <c r="A142" s="11" t="s">
        <v>68</v>
      </c>
      <c r="B142" s="12" t="s">
        <v>152</v>
      </c>
      <c r="C142" s="12" t="s">
        <v>100</v>
      </c>
      <c r="D142" s="12">
        <f>6+32+12</f>
        <v>50</v>
      </c>
      <c r="E142" s="13" t="s">
        <v>96</v>
      </c>
    </row>
    <row r="143">
      <c r="A143" s="11" t="s">
        <v>68</v>
      </c>
      <c r="B143" s="12" t="s">
        <v>152</v>
      </c>
      <c r="C143" s="12" t="s">
        <v>105</v>
      </c>
      <c r="D143" s="12">
        <v>5.0</v>
      </c>
      <c r="E143" s="13" t="s">
        <v>96</v>
      </c>
    </row>
    <row r="144">
      <c r="A144" s="11" t="s">
        <v>68</v>
      </c>
      <c r="B144" s="12" t="s">
        <v>152</v>
      </c>
      <c r="C144" s="12" t="s">
        <v>106</v>
      </c>
      <c r="D144" s="12">
        <f>4+16</f>
        <v>20</v>
      </c>
      <c r="E144" s="13" t="s">
        <v>96</v>
      </c>
    </row>
    <row r="145">
      <c r="A145" s="11" t="s">
        <v>68</v>
      </c>
      <c r="B145" s="12" t="s">
        <v>152</v>
      </c>
      <c r="C145" s="12" t="s">
        <v>95</v>
      </c>
      <c r="D145" s="12">
        <f>2</f>
        <v>2</v>
      </c>
      <c r="E145" s="13" t="s">
        <v>96</v>
      </c>
    </row>
    <row r="146">
      <c r="A146" s="11" t="s">
        <v>68</v>
      </c>
      <c r="B146" s="12" t="s">
        <v>152</v>
      </c>
      <c r="C146" s="12" t="s">
        <v>76</v>
      </c>
      <c r="D146" s="12">
        <f>8+4</f>
        <v>12</v>
      </c>
      <c r="E146" s="13" t="s">
        <v>96</v>
      </c>
    </row>
    <row r="147">
      <c r="A147" s="11" t="s">
        <v>68</v>
      </c>
      <c r="B147" s="12" t="s">
        <v>152</v>
      </c>
      <c r="C147" s="12" t="s">
        <v>153</v>
      </c>
      <c r="D147" s="12">
        <v>4.0</v>
      </c>
      <c r="E147" s="13" t="s">
        <v>96</v>
      </c>
    </row>
    <row r="148">
      <c r="A148" s="11" t="s">
        <v>68</v>
      </c>
      <c r="B148" s="12" t="s">
        <v>152</v>
      </c>
      <c r="C148" s="12" t="s">
        <v>88</v>
      </c>
      <c r="D148" s="12">
        <v>4.0</v>
      </c>
      <c r="E148" s="13" t="s">
        <v>96</v>
      </c>
    </row>
    <row r="149">
      <c r="A149" s="11" t="s">
        <v>154</v>
      </c>
      <c r="B149" s="12" t="s">
        <v>152</v>
      </c>
      <c r="C149" s="12" t="s">
        <v>155</v>
      </c>
      <c r="D149" s="12">
        <v>4.0</v>
      </c>
      <c r="E149" s="13" t="s">
        <v>96</v>
      </c>
    </row>
    <row r="150">
      <c r="A150" s="11" t="s">
        <v>108</v>
      </c>
      <c r="B150" s="12" t="s">
        <v>152</v>
      </c>
      <c r="C150" s="12" t="s">
        <v>156</v>
      </c>
      <c r="D150" s="12">
        <v>4.0</v>
      </c>
      <c r="E150" s="13" t="s">
        <v>96</v>
      </c>
    </row>
    <row r="151">
      <c r="A151" s="11" t="s">
        <v>108</v>
      </c>
      <c r="B151" s="12" t="s">
        <v>152</v>
      </c>
      <c r="C151" s="12" t="s">
        <v>157</v>
      </c>
      <c r="D151" s="12">
        <v>1.0</v>
      </c>
      <c r="E151" s="13" t="s">
        <v>96</v>
      </c>
    </row>
    <row r="152">
      <c r="A152" s="11" t="s">
        <v>108</v>
      </c>
      <c r="B152" s="12" t="s">
        <v>152</v>
      </c>
      <c r="C152" s="12" t="s">
        <v>158</v>
      </c>
      <c r="D152" s="12">
        <v>2.0</v>
      </c>
      <c r="E152" s="13" t="s">
        <v>96</v>
      </c>
    </row>
    <row r="153">
      <c r="A153" s="11" t="s">
        <v>108</v>
      </c>
      <c r="B153" s="12" t="s">
        <v>152</v>
      </c>
      <c r="C153" s="12" t="s">
        <v>159</v>
      </c>
      <c r="D153" s="12">
        <v>1.0</v>
      </c>
      <c r="E153" s="13" t="s">
        <v>96</v>
      </c>
    </row>
    <row r="154">
      <c r="A154" s="11" t="s">
        <v>108</v>
      </c>
      <c r="B154" s="12" t="s">
        <v>152</v>
      </c>
      <c r="C154" s="12" t="s">
        <v>160</v>
      </c>
      <c r="D154" s="12">
        <v>2.0</v>
      </c>
      <c r="E154" s="13" t="s">
        <v>96</v>
      </c>
    </row>
    <row r="155">
      <c r="A155" s="11" t="s">
        <v>108</v>
      </c>
      <c r="B155" s="12" t="s">
        <v>152</v>
      </c>
      <c r="C155" s="12" t="s">
        <v>161</v>
      </c>
      <c r="D155" s="12">
        <v>10.0</v>
      </c>
      <c r="E155" s="13" t="s">
        <v>96</v>
      </c>
    </row>
    <row r="156">
      <c r="A156" s="11" t="s">
        <v>108</v>
      </c>
      <c r="B156" s="12" t="s">
        <v>152</v>
      </c>
      <c r="C156" s="12" t="s">
        <v>162</v>
      </c>
      <c r="D156" s="12">
        <v>4.0</v>
      </c>
      <c r="E156" s="13" t="s">
        <v>96</v>
      </c>
    </row>
    <row r="157">
      <c r="A157" s="11" t="s">
        <v>68</v>
      </c>
      <c r="B157" s="12" t="s">
        <v>152</v>
      </c>
      <c r="C157" s="12" t="s">
        <v>163</v>
      </c>
      <c r="D157" s="12">
        <v>4.0</v>
      </c>
      <c r="E157" s="13" t="s">
        <v>96</v>
      </c>
    </row>
  </sheetData>
  <drawing r:id="rId1"/>
</worksheet>
</file>