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11"/>
  <workbookPr codeName="ThisWorkbook"/>
  <mc:AlternateContent xmlns:mc="http://schemas.openxmlformats.org/markup-compatibility/2006">
    <mc:Choice Requires="x15">
      <x15ac:absPath xmlns:x15ac="http://schemas.microsoft.com/office/spreadsheetml/2010/11/ac" url="/Users/specter/PycharmProjects/C950/ExcelFiles/"/>
    </mc:Choice>
  </mc:AlternateContent>
  <xr:revisionPtr revIDLastSave="0" documentId="13_ncr:1_{FF7989FE-E8CD-BA42-B481-90D604265A80}" xr6:coauthVersionLast="47" xr6:coauthVersionMax="47" xr10:uidLastSave="{00000000-0000-0000-0000-000000000000}"/>
  <bookViews>
    <workbookView xWindow="1000" yWindow="500" windowWidth="24640" windowHeight="15500" activeTab="1" xr2:uid="{00000000-000D-0000-FFFF-FFFF00000000}"/>
  </bookViews>
  <sheets>
    <sheet name="Sheet1" sheetId="1" r:id="rId1"/>
    <sheet name="Sheet2" sheetId="2" r:id="rId2"/>
  </sheets>
  <definedNames>
    <definedName name="_xlnm._FilterDatabase" localSheetId="0" hidden="1">Sheet1!$A$8:$Q$49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16" i="2" l="1"/>
  <c r="R16" i="2"/>
  <c r="AA14" i="2"/>
  <c r="AA13" i="2"/>
  <c r="AA3" i="2"/>
  <c r="AA4" i="2"/>
  <c r="AA5" i="2"/>
  <c r="AA6" i="2"/>
  <c r="AA7" i="2"/>
  <c r="AA8" i="2"/>
  <c r="AA9" i="2"/>
  <c r="AA10" i="2"/>
  <c r="AA11" i="2"/>
  <c r="AA12" i="2"/>
  <c r="AA2" i="2"/>
  <c r="R15" i="2"/>
  <c r="R9" i="2"/>
  <c r="R10" i="2"/>
  <c r="R11" i="2"/>
  <c r="R12" i="2"/>
  <c r="R13" i="2"/>
  <c r="R14" i="2"/>
  <c r="R3" i="2"/>
  <c r="R4" i="2"/>
  <c r="R5" i="2"/>
  <c r="R6" i="2"/>
  <c r="R7" i="2"/>
  <c r="R8" i="2"/>
  <c r="R2" i="2"/>
  <c r="I15" i="2"/>
  <c r="I3" i="2"/>
  <c r="I4" i="2"/>
  <c r="I5" i="2"/>
  <c r="I6" i="2"/>
  <c r="I7" i="2"/>
  <c r="I8" i="2"/>
  <c r="I9" i="2"/>
  <c r="I10" i="2"/>
  <c r="I11" i="2"/>
  <c r="I12" i="2"/>
  <c r="I13" i="2"/>
  <c r="I14" i="2"/>
  <c r="I2" i="2"/>
  <c r="I7" i="1"/>
  <c r="K49" i="1"/>
  <c r="M49" i="1"/>
  <c r="N49" i="1"/>
  <c r="O49" i="1"/>
  <c r="P49" i="1"/>
  <c r="Q49" i="1"/>
  <c r="J49" i="1"/>
  <c r="L20" i="1"/>
  <c r="L19" i="1"/>
  <c r="L34" i="1"/>
  <c r="L36" i="1"/>
  <c r="L27" i="1"/>
  <c r="L11" i="1"/>
  <c r="L24" i="1"/>
  <c r="L25" i="1"/>
  <c r="L47" i="1"/>
  <c r="L22" i="1"/>
  <c r="L31" i="1"/>
  <c r="L16" i="1"/>
  <c r="L39" i="1"/>
  <c r="L40" i="1"/>
  <c r="L41" i="1"/>
  <c r="L28" i="1"/>
  <c r="L13" i="1"/>
  <c r="L14" i="1"/>
  <c r="L32" i="1"/>
  <c r="L33" i="1"/>
  <c r="L48" i="1"/>
  <c r="L44" i="1"/>
  <c r="L43" i="1"/>
  <c r="L45" i="1"/>
  <c r="L46" i="1"/>
  <c r="L9" i="1"/>
  <c r="L23" i="1"/>
  <c r="L12" i="1"/>
  <c r="L26" i="1"/>
  <c r="L29" i="1"/>
  <c r="L30" i="1"/>
  <c r="L21" i="1"/>
  <c r="L42" i="1"/>
  <c r="L10" i="1"/>
  <c r="L18" i="1"/>
  <c r="L37" i="1"/>
  <c r="L38" i="1"/>
  <c r="L17" i="1"/>
  <c r="L35" i="1"/>
  <c r="L15" i="1"/>
  <c r="E52" i="1" a="1"/>
  <c r="E52" i="1" s="1"/>
  <c r="F52" i="1" s="1"/>
  <c r="A17" i="2" a="1"/>
  <c r="A17" i="2" l="1"/>
  <c r="L49" i="1"/>
  <c r="F63" i="1"/>
  <c r="F62" i="1"/>
  <c r="F61" i="1"/>
  <c r="F59" i="1"/>
  <c r="F60" i="1"/>
  <c r="F58" i="1"/>
  <c r="F57" i="1"/>
  <c r="F55" i="1"/>
  <c r="F56" i="1"/>
  <c r="F54" i="1"/>
  <c r="F53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<sst xmlns="http://schemas.openxmlformats.org/spreadsheetml/2006/main" count="395" uniqueCount="61">
  <si>
    <t>WGUPS Package File</t>
  </si>
  <si>
    <t>NHP1 : WGUPS Routing Program</t>
  </si>
  <si>
    <t>Address</t>
  </si>
  <si>
    <t xml:space="preserve">City </t>
  </si>
  <si>
    <t>State</t>
  </si>
  <si>
    <t>Zip</t>
  </si>
  <si>
    <t>195 W Oakland Ave</t>
  </si>
  <si>
    <t>Salt Lake City</t>
  </si>
  <si>
    <t>UT</t>
  </si>
  <si>
    <t>2530 S 500 E</t>
  </si>
  <si>
    <t>EOD</t>
  </si>
  <si>
    <t>233 Canyon Rd</t>
  </si>
  <si>
    <t>Can only be on truck 2</t>
  </si>
  <si>
    <t>380 W 2880 S</t>
  </si>
  <si>
    <t>410 S State St</t>
  </si>
  <si>
    <t>3060 Lester St</t>
  </si>
  <si>
    <t>West Valley City</t>
  </si>
  <si>
    <t>Delayed on flight---will not arrive to depot until 9:05 am</t>
  </si>
  <si>
    <t>1330 2100 S</t>
  </si>
  <si>
    <t>300 State St</t>
  </si>
  <si>
    <t>Wrong address listed</t>
  </si>
  <si>
    <t>600 E 900 South</t>
  </si>
  <si>
    <t>2600 Taylorsville Blvd</t>
  </si>
  <si>
    <t>3575 W Valley Central Station bus Loop</t>
  </si>
  <si>
    <t>2010 W 500 S</t>
  </si>
  <si>
    <t>4300 S 1300 E</t>
  </si>
  <si>
    <t>Millcreek</t>
  </si>
  <si>
    <t>Must be delivered with 15, 19</t>
  </si>
  <si>
    <t>4580 S 2300 E</t>
  </si>
  <si>
    <t>Holladay</t>
  </si>
  <si>
    <t>Must be delivered with 13, 19</t>
  </si>
  <si>
    <t>3148 S 1100 W</t>
  </si>
  <si>
    <t>1488 4800 S</t>
  </si>
  <si>
    <t>177 W Price Ave</t>
  </si>
  <si>
    <t>3595 Main St</t>
  </si>
  <si>
    <t>Must be delivered with 13, 15</t>
  </si>
  <si>
    <t>6351 South 900 East</t>
  </si>
  <si>
    <t>Murray</t>
  </si>
  <si>
    <t>5100 South 2700 West</t>
  </si>
  <si>
    <t>5025 State St</t>
  </si>
  <si>
    <t>5383 South 900 East #104</t>
  </si>
  <si>
    <t>1060 Dalton Ave S</t>
  </si>
  <si>
    <t>2835 Main St</t>
  </si>
  <si>
    <t>3365 S 900 W</t>
  </si>
  <si>
    <t>2300 Parkway Blvd</t>
  </si>
  <si>
    <t>Mass
KILO</t>
  </si>
  <si>
    <t>Delivery
Deadline</t>
  </si>
  <si>
    <t>Package
ID</t>
  </si>
  <si>
    <t>page 1 of 1PageSpecial Notes</t>
  </si>
  <si>
    <t>X</t>
  </si>
  <si>
    <t>Must be on truck 2</t>
  </si>
  <si>
    <t>Delayed, cannot leave depot until 9:05</t>
  </si>
  <si>
    <t>13 must be delivered with 15 and 19</t>
  </si>
  <si>
    <t>16 must be delivered with 13 and 19</t>
  </si>
  <si>
    <t>20 must be delivered with 13, 15</t>
  </si>
  <si>
    <t>From this 13, 15,16, 19 and 20 must all be delivered together</t>
  </si>
  <si>
    <t>Must be delivered by 10:30</t>
  </si>
  <si>
    <t>Delivered by 9 am</t>
  </si>
  <si>
    <t>Zip Codes</t>
  </si>
  <si>
    <t>Must be on the same truck</t>
  </si>
  <si>
    <t>Truck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</si>
</sst>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h:mm\ AM/PM;@"/>
  </numFmts>
  <fonts count="6" x14ac:knownFonts="1">
    <font>
      <sz val="11"/>
      <color theme="1"/>
      <name val="Calibri"/>
      <family val="2"/>
      <scheme val="minor"/>
    </font>
    <font>
      <b/>
      <sz val="16"/>
      <color theme="1"/>
      <name val="Baskerville Old Face"/>
      <family val="1"/>
    </font>
    <font>
      <i/>
      <sz val="12"/>
      <color theme="1"/>
      <name val="Baskerville Old Face"/>
      <family val="1"/>
    </font>
    <font>
      <b/>
      <sz val="12"/>
      <color theme="1"/>
      <name val="Baskerville Old Face"/>
      <family val="1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3" fillId="0" borderId="0" xfId="0" applyFont="1" applyAlignment="1" applyProtection="1">
      <alignment horizontal="center" vertical="center" wrapText="1"/>
      <protection locked="0"/>
    </xf>
    <xf numFmtId="0" fontId="4" fillId="0" borderId="0" xfId="0" applyFont="1"/>
    <xf numFmtId="0" fontId="5" fillId="0" borderId="1" xfId="0" applyFont="1" applyBorder="1" applyAlignment="1">
      <alignment horizontal="center" wrapText="1"/>
    </xf>
    <xf numFmtId="0" fontId="5" fillId="0" borderId="1" xfId="0" applyFont="1" applyBorder="1"/>
    <xf numFmtId="0" fontId="5" fillId="0" borderId="1" xfId="0" applyFont="1" applyBorder="1" applyAlignment="1">
      <alignment horizontal="center"/>
    </xf>
    <xf numFmtId="164" fontId="5" fillId="0" borderId="1" xfId="0" applyNumberFormat="1" applyFont="1" applyBorder="1" applyAlignment="1">
      <alignment horizontal="center" wrapText="1"/>
    </xf>
    <xf numFmtId="0" fontId="4" fillId="0" borderId="0" xfId="0" applyFont="1" applyAlignment="1">
      <alignment horizontal="center" wrapText="1"/>
    </xf>
    <xf numFmtId="0" fontId="4" fillId="0" borderId="1" xfId="0" applyFont="1" applyBorder="1" applyAlignment="1">
      <alignment horizontal="center"/>
    </xf>
    <xf numFmtId="0" fontId="4" fillId="0" borderId="1" xfId="0" applyFont="1" applyBorder="1"/>
    <xf numFmtId="164" fontId="4" fillId="0" borderId="1" xfId="0" applyNumberFormat="1" applyFont="1" applyBorder="1" applyAlignment="1">
      <alignment horizontal="center"/>
    </xf>
    <xf numFmtId="0" fontId="4" fillId="0" borderId="0" xfId="0" applyFont="1" applyAlignment="1">
      <alignment wrapText="1"/>
    </xf>
    <xf numFmtId="0" fontId="0" fillId="0" borderId="0" xfId="0" applyAlignment="1">
      <alignment horizontal="center"/>
    </xf>
    <xf numFmtId="0" fontId="2" fillId="0" borderId="0" xfId="0" applyFont="1" applyAlignment="1" applyProtection="1">
      <alignment horizontal="center" vertical="center" wrapText="1"/>
      <protection locked="0"/>
    </xf>
    <xf numFmtId="0" fontId="4" fillId="0" borderId="0" xfId="0" applyFont="1"/>
    <xf numFmtId="0" fontId="3" fillId="0" borderId="0" xfId="0" applyFont="1" applyAlignment="1" applyProtection="1">
      <alignment horizontal="center" vertical="center" wrapText="1"/>
      <protection locked="0"/>
    </xf>
    <xf numFmtId="0" fontId="5" fillId="0" borderId="0" xfId="0" applyFont="1" applyBorder="1" applyAlignment="1">
      <alignment horizontal="center"/>
    </xf>
    <xf numFmtId="0" fontId="4" fillId="0" borderId="0" xfId="0" applyFont="1" applyBorder="1"/>
    <xf numFmtId="0" fontId="4" fillId="0" borderId="1" xfId="0" applyFont="1" applyBorder="1" applyAlignment="1">
      <alignment wrapText="1"/>
    </xf>
    <xf numFmtId="0" fontId="5" fillId="0" borderId="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10" Type="http://schemas.openxmlformats.org/officeDocument/2006/relationships/customXml" Target="../customXml/item3.xml"/><Relationship Id="rId4" Type="http://schemas.openxmlformats.org/officeDocument/2006/relationships/styles" Target="styles.xml"/><Relationship Id="rId9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764601</xdr:colOff>
      <xdr:row>0</xdr:row>
      <xdr:rowOff>60961</xdr:rowOff>
    </xdr:from>
    <xdr:to>
      <xdr:col>4</xdr:col>
      <xdr:colOff>200025</xdr:colOff>
      <xdr:row>2</xdr:row>
      <xdr:rowOff>115169</xdr:rowOff>
    </xdr:to>
    <xdr:pic>
      <xdr:nvPicPr>
        <xdr:cNvPr id="3" name="Picture 2" title="WGU logo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12008" y="60961"/>
          <a:ext cx="3792452" cy="41996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 filterMode="1"/>
  <dimension ref="A1:V63"/>
  <sheetViews>
    <sheetView topLeftCell="A7" zoomScale="110" zoomScaleNormal="110" workbookViewId="0">
      <selection activeCell="H48" sqref="A8:H48"/>
    </sheetView>
  </sheetViews>
  <sheetFormatPr baseColWidth="10" defaultColWidth="8.83203125" defaultRowHeight="15" x14ac:dyDescent="0.2"/>
  <cols>
    <col min="1" max="1" width="9" bestFit="1" customWidth="1"/>
    <col min="2" max="2" width="39" bestFit="1" customWidth="1"/>
    <col min="3" max="3" width="16.5" bestFit="1" customWidth="1"/>
    <col min="4" max="4" width="6.1640625" bestFit="1" customWidth="1"/>
    <col min="5" max="5" width="9.5" bestFit="1" customWidth="1"/>
    <col min="6" max="6" width="10.5" bestFit="1" customWidth="1"/>
    <col min="7" max="7" width="5.83203125" bestFit="1" customWidth="1"/>
    <col min="8" max="8" width="37" customWidth="1"/>
    <col min="9" max="9" width="18.83203125" customWidth="1"/>
    <col min="10" max="10" width="17.5" bestFit="1" customWidth="1"/>
    <col min="11" max="11" width="20.5" bestFit="1" customWidth="1"/>
    <col min="12" max="12" width="26.1640625" customWidth="1"/>
    <col min="13" max="14" width="33.33203125" hidden="1" customWidth="1"/>
    <col min="15" max="15" width="30.1640625" hidden="1" customWidth="1"/>
    <col min="16" max="16" width="18" bestFit="1" customWidth="1"/>
    <col min="17" max="17" width="9.83203125" bestFit="1" customWidth="1"/>
  </cols>
  <sheetData>
    <row r="1" spans="1:22" ht="14.5" customHeight="1" x14ac:dyDescent="0.2">
      <c r="C1" s="15"/>
      <c r="D1" s="15"/>
      <c r="E1" s="15"/>
      <c r="F1" s="15"/>
      <c r="G1" s="15"/>
      <c r="H1" s="15"/>
      <c r="I1" s="2"/>
      <c r="K1" s="1"/>
      <c r="L1" s="1"/>
      <c r="M1" s="1"/>
      <c r="N1" s="1"/>
      <c r="O1" s="1"/>
    </row>
    <row r="2" spans="1:22" ht="14.5" customHeight="1" x14ac:dyDescent="0.2">
      <c r="C2" s="15"/>
      <c r="D2" s="15"/>
      <c r="E2" s="15"/>
      <c r="F2" s="15"/>
      <c r="G2" s="15"/>
      <c r="H2" s="15"/>
      <c r="I2" s="2"/>
      <c r="K2" s="1"/>
      <c r="L2" s="1"/>
      <c r="M2" s="1"/>
      <c r="N2" s="1"/>
      <c r="O2" s="1"/>
    </row>
    <row r="3" spans="1:22" ht="14.5" customHeight="1" x14ac:dyDescent="0.2">
      <c r="C3" s="15"/>
      <c r="D3" s="15"/>
      <c r="E3" s="15"/>
      <c r="F3" s="15"/>
      <c r="G3" s="15"/>
      <c r="H3" s="15"/>
      <c r="I3" s="2"/>
      <c r="K3" s="1"/>
      <c r="L3" s="1"/>
      <c r="M3" s="1"/>
      <c r="N3" s="1"/>
      <c r="O3" s="1"/>
    </row>
    <row r="4" spans="1:22" ht="15" customHeight="1" x14ac:dyDescent="0.2">
      <c r="A4" s="18" t="s">
        <v>0</v>
      </c>
      <c r="B4" s="17"/>
      <c r="C4" s="17"/>
      <c r="D4" s="17"/>
      <c r="E4" s="17"/>
      <c r="F4" s="17"/>
      <c r="G4" s="17"/>
      <c r="H4" s="17"/>
      <c r="I4" s="5"/>
      <c r="J4" s="4"/>
      <c r="K4" s="5"/>
      <c r="L4" s="5"/>
      <c r="M4" s="5"/>
      <c r="N4" s="5"/>
      <c r="O4" s="5"/>
      <c r="P4" s="5"/>
      <c r="Q4" s="5"/>
    </row>
    <row r="5" spans="1:22" ht="14.5" customHeight="1" x14ac:dyDescent="0.2">
      <c r="A5" s="17"/>
      <c r="B5" s="17"/>
      <c r="C5" s="17"/>
      <c r="D5" s="17"/>
      <c r="E5" s="17"/>
      <c r="F5" s="17"/>
      <c r="G5" s="17"/>
      <c r="H5" s="17"/>
      <c r="I5" s="5"/>
      <c r="J5" s="4"/>
      <c r="K5" s="5"/>
      <c r="L5" s="5"/>
      <c r="M5" s="5"/>
      <c r="N5" s="5"/>
      <c r="O5" s="5"/>
      <c r="P5" s="5"/>
      <c r="Q5" s="5"/>
    </row>
    <row r="6" spans="1:22" ht="15.5" customHeight="1" x14ac:dyDescent="0.2">
      <c r="A6" s="16" t="s">
        <v>1</v>
      </c>
      <c r="B6" s="17"/>
      <c r="C6" s="17"/>
      <c r="D6" s="17"/>
      <c r="E6" s="17"/>
      <c r="F6" s="17"/>
      <c r="G6" s="17"/>
      <c r="H6" s="17"/>
      <c r="I6" s="5"/>
      <c r="J6" s="5"/>
      <c r="K6" s="5"/>
      <c r="L6" s="5"/>
      <c r="N6" s="5"/>
      <c r="O6" s="5"/>
      <c r="P6" s="5"/>
      <c r="Q6" s="5"/>
    </row>
    <row r="7" spans="1:22" ht="51" x14ac:dyDescent="0.2">
      <c r="A7" s="5"/>
      <c r="B7" s="5"/>
      <c r="C7" s="5"/>
      <c r="D7" s="5"/>
      <c r="E7" s="5"/>
      <c r="F7" s="5"/>
      <c r="G7" s="5"/>
      <c r="H7" s="5"/>
      <c r="I7" s="14" t="str">
        <f>"Truck 1: " &amp; COUNTIFS(I9:I48,1)&amp; CHAR(10) &amp; "Truck 2: "&amp;  COUNTIFS(I9:I48,2) &amp; CHAR(10) &amp; "Truck 3: " &amp;  COUNTIFS(I9:I48,3)</f>
        <v>Truck 1: 14
Truck 2: 14
Truck 3: 12</v>
      </c>
      <c r="J7" s="5"/>
      <c r="K7" s="5"/>
      <c r="L7" s="14" t="s">
        <v>55</v>
      </c>
      <c r="M7" s="5" t="s">
        <v>52</v>
      </c>
      <c r="N7" s="5" t="s">
        <v>53</v>
      </c>
      <c r="O7" s="5" t="s">
        <v>54</v>
      </c>
      <c r="P7" s="5"/>
      <c r="Q7" s="5"/>
    </row>
    <row r="8" spans="1:22" s="2" customFormat="1" ht="33" customHeight="1" x14ac:dyDescent="0.2">
      <c r="A8" s="6" t="s">
        <v>47</v>
      </c>
      <c r="B8" s="7" t="s">
        <v>2</v>
      </c>
      <c r="C8" s="7" t="s">
        <v>3</v>
      </c>
      <c r="D8" s="8" t="s">
        <v>4</v>
      </c>
      <c r="E8" s="8" t="s">
        <v>5</v>
      </c>
      <c r="F8" s="9" t="s">
        <v>46</v>
      </c>
      <c r="G8" s="6" t="s">
        <v>45</v>
      </c>
      <c r="H8" s="8" t="s">
        <v>48</v>
      </c>
      <c r="I8" s="19" t="s">
        <v>60</v>
      </c>
      <c r="J8" s="10" t="s">
        <v>50</v>
      </c>
      <c r="K8" s="10" t="s">
        <v>51</v>
      </c>
      <c r="L8" s="10" t="s">
        <v>59</v>
      </c>
      <c r="M8" s="10" t="s">
        <v>27</v>
      </c>
      <c r="N8" s="10" t="s">
        <v>30</v>
      </c>
      <c r="O8" s="10" t="s">
        <v>35</v>
      </c>
      <c r="P8" s="10" t="s">
        <v>56</v>
      </c>
      <c r="Q8" s="10" t="s">
        <v>57</v>
      </c>
      <c r="R8" s="3"/>
      <c r="S8" s="3"/>
      <c r="T8" s="3"/>
      <c r="U8" s="3"/>
      <c r="V8" s="3"/>
    </row>
    <row r="9" spans="1:22" ht="13" customHeight="1" x14ac:dyDescent="0.2">
      <c r="A9" s="11">
        <v>27</v>
      </c>
      <c r="B9" s="12" t="s">
        <v>41</v>
      </c>
      <c r="C9" s="12" t="s">
        <v>7</v>
      </c>
      <c r="D9" s="11" t="s">
        <v>8</v>
      </c>
      <c r="E9" s="11">
        <v>84104</v>
      </c>
      <c r="F9" s="13" t="s">
        <v>10</v>
      </c>
      <c r="G9" s="11">
        <v>5</v>
      </c>
      <c r="H9" s="21"/>
      <c r="I9" s="20">
        <v>3</v>
      </c>
      <c r="J9" s="5"/>
      <c r="K9" s="5"/>
      <c r="L9" s="5" t="str">
        <f>IF(COUNTA(M9:O9)&gt;=1,"X","")</f>
        <v/>
      </c>
      <c r="M9" s="5"/>
      <c r="N9" s="5"/>
      <c r="O9" s="5"/>
      <c r="P9" s="5"/>
      <c r="Q9" s="5"/>
    </row>
    <row r="10" spans="1:22" ht="13" customHeight="1" x14ac:dyDescent="0.2">
      <c r="A10" s="11">
        <v>35</v>
      </c>
      <c r="B10" s="12" t="s">
        <v>41</v>
      </c>
      <c r="C10" s="12" t="s">
        <v>7</v>
      </c>
      <c r="D10" s="11" t="s">
        <v>8</v>
      </c>
      <c r="E10" s="11">
        <v>84104</v>
      </c>
      <c r="F10" s="13" t="s">
        <v>10</v>
      </c>
      <c r="G10" s="11">
        <v>88</v>
      </c>
      <c r="H10" s="21"/>
      <c r="I10" s="20">
        <v>3</v>
      </c>
      <c r="J10" s="5"/>
      <c r="K10" s="5"/>
      <c r="L10" s="5" t="str">
        <f>IF(COUNTA(M10:O10)&gt;=1,"X","")</f>
        <v/>
      </c>
      <c r="M10" s="5"/>
      <c r="N10" s="5"/>
      <c r="O10" s="5"/>
      <c r="P10" s="5"/>
      <c r="Q10" s="5"/>
    </row>
    <row r="11" spans="1:22" ht="13" hidden="1" customHeight="1" x14ac:dyDescent="0.2">
      <c r="A11" s="11">
        <v>7</v>
      </c>
      <c r="B11" s="12" t="s">
        <v>18</v>
      </c>
      <c r="C11" s="12" t="s">
        <v>7</v>
      </c>
      <c r="D11" s="11" t="s">
        <v>8</v>
      </c>
      <c r="E11" s="11">
        <v>84106</v>
      </c>
      <c r="F11" s="13" t="s">
        <v>10</v>
      </c>
      <c r="G11" s="11">
        <v>8</v>
      </c>
      <c r="H11" s="21"/>
      <c r="I11" s="20">
        <v>1</v>
      </c>
      <c r="J11" s="5"/>
      <c r="K11" s="5"/>
      <c r="L11" s="5" t="str">
        <f>IF(COUNTA(M11:O11)&gt;=1,"X","")</f>
        <v/>
      </c>
      <c r="M11" s="5"/>
      <c r="N11" s="5"/>
      <c r="O11" s="5"/>
      <c r="P11" s="5"/>
      <c r="Q11" s="5"/>
    </row>
    <row r="12" spans="1:22" ht="13" hidden="1" customHeight="1" x14ac:dyDescent="0.2">
      <c r="A12" s="11">
        <v>29</v>
      </c>
      <c r="B12" s="12" t="s">
        <v>18</v>
      </c>
      <c r="C12" s="12" t="s">
        <v>7</v>
      </c>
      <c r="D12" s="11" t="s">
        <v>8</v>
      </c>
      <c r="E12" s="11">
        <v>84106</v>
      </c>
      <c r="F12" s="13">
        <v>0.4375</v>
      </c>
      <c r="G12" s="11">
        <v>2</v>
      </c>
      <c r="H12" s="21"/>
      <c r="I12" s="20">
        <v>1</v>
      </c>
      <c r="J12" s="5"/>
      <c r="K12" s="5"/>
      <c r="L12" s="5" t="str">
        <f>IF(COUNTA(M12:O12)&gt;=1,"X","")</f>
        <v/>
      </c>
      <c r="M12" s="5"/>
      <c r="N12" s="5"/>
      <c r="O12" s="5"/>
      <c r="P12" s="5" t="s">
        <v>49</v>
      </c>
      <c r="Q12" s="5"/>
    </row>
    <row r="13" spans="1:22" ht="13" hidden="1" customHeight="1" x14ac:dyDescent="0.2">
      <c r="A13" s="11">
        <v>18</v>
      </c>
      <c r="B13" s="12" t="s">
        <v>32</v>
      </c>
      <c r="C13" s="12" t="s">
        <v>7</v>
      </c>
      <c r="D13" s="11" t="s">
        <v>8</v>
      </c>
      <c r="E13" s="11">
        <v>84123</v>
      </c>
      <c r="F13" s="13" t="s">
        <v>10</v>
      </c>
      <c r="G13" s="11">
        <v>6</v>
      </c>
      <c r="H13" s="21" t="s">
        <v>12</v>
      </c>
      <c r="I13" s="20">
        <v>2</v>
      </c>
      <c r="J13" s="5" t="s">
        <v>49</v>
      </c>
      <c r="K13" s="5"/>
      <c r="L13" s="5" t="str">
        <f>IF(COUNTA(M13:O13)&gt;=1,"X","")</f>
        <v/>
      </c>
      <c r="M13" s="5"/>
      <c r="N13" s="5"/>
      <c r="O13" s="5"/>
      <c r="P13" s="5"/>
      <c r="Q13" s="5"/>
    </row>
    <row r="14" spans="1:22" ht="13" hidden="1" customHeight="1" x14ac:dyDescent="0.2">
      <c r="A14" s="11">
        <v>19</v>
      </c>
      <c r="B14" s="12" t="s">
        <v>33</v>
      </c>
      <c r="C14" s="12" t="s">
        <v>7</v>
      </c>
      <c r="D14" s="11" t="s">
        <v>8</v>
      </c>
      <c r="E14" s="11">
        <v>84115</v>
      </c>
      <c r="F14" s="13" t="s">
        <v>10</v>
      </c>
      <c r="G14" s="11">
        <v>37</v>
      </c>
      <c r="H14" s="21"/>
      <c r="I14" s="20">
        <v>1</v>
      </c>
      <c r="J14" s="5"/>
      <c r="K14" s="5"/>
      <c r="L14" s="5" t="str">
        <f>IF(COUNTA(M14:O14)&gt;=1,"X","")</f>
        <v>X</v>
      </c>
      <c r="M14" s="5" t="s">
        <v>49</v>
      </c>
      <c r="N14" s="5" t="s">
        <v>49</v>
      </c>
      <c r="O14" s="5"/>
      <c r="P14" s="5"/>
      <c r="Q14" s="5"/>
    </row>
    <row r="15" spans="1:22" ht="13" hidden="1" customHeight="1" x14ac:dyDescent="0.2">
      <c r="A15" s="11">
        <v>1</v>
      </c>
      <c r="B15" s="12" t="s">
        <v>6</v>
      </c>
      <c r="C15" s="12" t="s">
        <v>7</v>
      </c>
      <c r="D15" s="11" t="s">
        <v>8</v>
      </c>
      <c r="E15" s="11">
        <v>84115</v>
      </c>
      <c r="F15" s="13">
        <v>0.4375</v>
      </c>
      <c r="G15" s="11">
        <v>21</v>
      </c>
      <c r="H15" s="21"/>
      <c r="I15" s="20">
        <v>1</v>
      </c>
      <c r="J15" s="5"/>
      <c r="K15" s="5"/>
      <c r="L15" s="5" t="str">
        <f>IF(COUNTA(M15:O15)&gt;=1,"X","")</f>
        <v/>
      </c>
      <c r="M15" s="5"/>
      <c r="N15" s="5"/>
      <c r="O15" s="5"/>
      <c r="P15" s="5" t="s">
        <v>49</v>
      </c>
      <c r="Q15" s="5"/>
    </row>
    <row r="16" spans="1:22" ht="13" hidden="1" customHeight="1" x14ac:dyDescent="0.2">
      <c r="A16" s="11">
        <v>13</v>
      </c>
      <c r="B16" s="12" t="s">
        <v>24</v>
      </c>
      <c r="C16" s="12" t="s">
        <v>7</v>
      </c>
      <c r="D16" s="11" t="s">
        <v>8</v>
      </c>
      <c r="E16" s="11">
        <v>84104</v>
      </c>
      <c r="F16" s="13">
        <v>0.4375</v>
      </c>
      <c r="G16" s="11">
        <v>2</v>
      </c>
      <c r="H16" s="21"/>
      <c r="I16" s="20">
        <v>1</v>
      </c>
      <c r="J16" s="5"/>
      <c r="K16" s="5"/>
      <c r="L16" s="5" t="str">
        <f>IF(COUNTA(M16:O16)&gt;=1,"X","")</f>
        <v>X</v>
      </c>
      <c r="M16" s="5"/>
      <c r="N16" s="5" t="s">
        <v>49</v>
      </c>
      <c r="O16" s="5" t="s">
        <v>49</v>
      </c>
      <c r="P16" s="5" t="s">
        <v>49</v>
      </c>
      <c r="Q16" s="5"/>
    </row>
    <row r="17" spans="1:17" ht="13" hidden="1" customHeight="1" x14ac:dyDescent="0.2">
      <c r="A17" s="11">
        <v>39</v>
      </c>
      <c r="B17" s="12" t="s">
        <v>24</v>
      </c>
      <c r="C17" s="12" t="s">
        <v>7</v>
      </c>
      <c r="D17" s="11" t="s">
        <v>8</v>
      </c>
      <c r="E17" s="11">
        <v>84104</v>
      </c>
      <c r="F17" s="13" t="s">
        <v>10</v>
      </c>
      <c r="G17" s="11">
        <v>9</v>
      </c>
      <c r="H17" s="21"/>
      <c r="I17" s="20">
        <v>1</v>
      </c>
      <c r="J17" s="5"/>
      <c r="K17" s="5"/>
      <c r="L17" s="5" t="str">
        <f>IF(COUNTA(M17:O17)&gt;=1,"X","")</f>
        <v/>
      </c>
      <c r="M17" s="5"/>
      <c r="N17" s="5"/>
      <c r="O17" s="5"/>
      <c r="P17" s="5"/>
      <c r="Q17" s="5"/>
    </row>
    <row r="18" spans="1:17" ht="13" hidden="1" customHeight="1" x14ac:dyDescent="0.2">
      <c r="A18" s="11">
        <v>36</v>
      </c>
      <c r="B18" s="12" t="s">
        <v>44</v>
      </c>
      <c r="C18" s="12" t="s">
        <v>16</v>
      </c>
      <c r="D18" s="11" t="s">
        <v>8</v>
      </c>
      <c r="E18" s="11">
        <v>84119</v>
      </c>
      <c r="F18" s="13" t="s">
        <v>10</v>
      </c>
      <c r="G18" s="11">
        <v>88</v>
      </c>
      <c r="H18" s="21" t="s">
        <v>12</v>
      </c>
      <c r="I18" s="20">
        <v>2</v>
      </c>
      <c r="J18" s="5" t="s">
        <v>49</v>
      </c>
      <c r="K18" s="5"/>
      <c r="L18" s="5" t="str">
        <f>IF(COUNTA(M18:O18)&gt;=1,"X","")</f>
        <v/>
      </c>
      <c r="M18" s="5"/>
      <c r="N18" s="5"/>
      <c r="O18" s="5"/>
      <c r="P18" s="5"/>
      <c r="Q18" s="5"/>
    </row>
    <row r="19" spans="1:17" ht="13" hidden="1" customHeight="1" x14ac:dyDescent="0.2">
      <c r="A19" s="11">
        <v>3</v>
      </c>
      <c r="B19" s="12" t="s">
        <v>11</v>
      </c>
      <c r="C19" s="12" t="s">
        <v>7</v>
      </c>
      <c r="D19" s="11" t="s">
        <v>8</v>
      </c>
      <c r="E19" s="11">
        <v>84103</v>
      </c>
      <c r="F19" s="13" t="s">
        <v>10</v>
      </c>
      <c r="G19" s="11">
        <v>2</v>
      </c>
      <c r="H19" s="21" t="s">
        <v>12</v>
      </c>
      <c r="I19" s="20">
        <v>2</v>
      </c>
      <c r="J19" s="5" t="s">
        <v>49</v>
      </c>
      <c r="K19" s="5"/>
      <c r="L19" s="5" t="str">
        <f>IF(COUNTA(M19:O19)&gt;=1,"X","")</f>
        <v/>
      </c>
      <c r="M19" s="5"/>
      <c r="N19" s="5"/>
      <c r="O19" s="5"/>
      <c r="P19" s="5"/>
      <c r="Q19" s="5"/>
    </row>
    <row r="20" spans="1:17" ht="13" customHeight="1" x14ac:dyDescent="0.2">
      <c r="A20" s="11">
        <v>2</v>
      </c>
      <c r="B20" s="12" t="s">
        <v>9</v>
      </c>
      <c r="C20" s="12" t="s">
        <v>7</v>
      </c>
      <c r="D20" s="11" t="s">
        <v>8</v>
      </c>
      <c r="E20" s="11">
        <v>84106</v>
      </c>
      <c r="F20" s="13" t="s">
        <v>10</v>
      </c>
      <c r="G20" s="11">
        <v>44</v>
      </c>
      <c r="H20" s="21"/>
      <c r="I20" s="20">
        <v>3</v>
      </c>
      <c r="J20" s="5"/>
      <c r="K20" s="5"/>
      <c r="L20" s="5" t="str">
        <f>IF(COUNTA(M20:O20)&gt;=1,"X","")</f>
        <v/>
      </c>
      <c r="M20" s="5"/>
      <c r="N20" s="5"/>
      <c r="O20" s="5"/>
      <c r="P20" s="5"/>
      <c r="Q20" s="5"/>
    </row>
    <row r="21" spans="1:17" ht="13" customHeight="1" x14ac:dyDescent="0.2">
      <c r="A21" s="11">
        <v>33</v>
      </c>
      <c r="B21" s="12" t="s">
        <v>9</v>
      </c>
      <c r="C21" s="12" t="s">
        <v>7</v>
      </c>
      <c r="D21" s="11" t="s">
        <v>8</v>
      </c>
      <c r="E21" s="11">
        <v>84106</v>
      </c>
      <c r="F21" s="13" t="s">
        <v>10</v>
      </c>
      <c r="G21" s="11">
        <v>1</v>
      </c>
      <c r="H21" s="21"/>
      <c r="I21" s="22">
        <v>3</v>
      </c>
      <c r="J21" s="5"/>
      <c r="K21" s="5"/>
      <c r="L21" s="5" t="str">
        <f>IF(COUNTA(M21:O21)&gt;=1,"X","")</f>
        <v/>
      </c>
      <c r="M21" s="5"/>
      <c r="N21" s="5"/>
      <c r="O21" s="5"/>
      <c r="P21" s="5"/>
      <c r="Q21" s="5"/>
    </row>
    <row r="22" spans="1:17" ht="13" customHeight="1" x14ac:dyDescent="0.2">
      <c r="A22" s="11">
        <v>11</v>
      </c>
      <c r="B22" s="12" t="s">
        <v>22</v>
      </c>
      <c r="C22" s="12" t="s">
        <v>7</v>
      </c>
      <c r="D22" s="11" t="s">
        <v>8</v>
      </c>
      <c r="E22" s="11">
        <v>84118</v>
      </c>
      <c r="F22" s="13" t="s">
        <v>10</v>
      </c>
      <c r="G22" s="11">
        <v>1</v>
      </c>
      <c r="H22" s="21"/>
      <c r="I22" s="22">
        <v>3</v>
      </c>
      <c r="J22" s="5"/>
      <c r="K22" s="5"/>
      <c r="L22" s="5" t="str">
        <f>IF(COUNTA(M22:O22)&gt;=1,"X","")</f>
        <v/>
      </c>
      <c r="M22" s="5"/>
      <c r="N22" s="5"/>
      <c r="O22" s="5"/>
      <c r="P22" s="5"/>
      <c r="Q22" s="5"/>
    </row>
    <row r="23" spans="1:17" ht="34" x14ac:dyDescent="0.2">
      <c r="A23" s="11">
        <v>28</v>
      </c>
      <c r="B23" s="12" t="s">
        <v>42</v>
      </c>
      <c r="C23" s="12" t="s">
        <v>7</v>
      </c>
      <c r="D23" s="11" t="s">
        <v>8</v>
      </c>
      <c r="E23" s="11">
        <v>84115</v>
      </c>
      <c r="F23" s="13" t="s">
        <v>10</v>
      </c>
      <c r="G23" s="11">
        <v>7</v>
      </c>
      <c r="H23" s="21" t="s">
        <v>17</v>
      </c>
      <c r="I23" s="20">
        <v>3</v>
      </c>
      <c r="J23" s="5"/>
      <c r="K23" s="5" t="s">
        <v>49</v>
      </c>
      <c r="L23" s="5" t="str">
        <f>IF(COUNTA(M23:O23)&gt;=1,"X","")</f>
        <v/>
      </c>
      <c r="M23" s="5"/>
      <c r="N23" s="5"/>
      <c r="O23" s="5"/>
      <c r="P23" s="5"/>
      <c r="Q23" s="5"/>
    </row>
    <row r="24" spans="1:17" ht="13" hidden="1" customHeight="1" x14ac:dyDescent="0.2">
      <c r="A24" s="11">
        <v>8</v>
      </c>
      <c r="B24" s="12" t="s">
        <v>19</v>
      </c>
      <c r="C24" s="12" t="s">
        <v>7</v>
      </c>
      <c r="D24" s="11" t="s">
        <v>8</v>
      </c>
      <c r="E24" s="11">
        <v>84103</v>
      </c>
      <c r="F24" s="13" t="s">
        <v>10</v>
      </c>
      <c r="G24" s="11">
        <v>9</v>
      </c>
      <c r="H24" s="21"/>
      <c r="I24" s="20">
        <v>2</v>
      </c>
      <c r="J24" s="5"/>
      <c r="K24" s="5"/>
      <c r="L24" s="5" t="str">
        <f>IF(COUNTA(M24:O24)&gt;=1,"X","")</f>
        <v/>
      </c>
      <c r="M24" s="5"/>
      <c r="N24" s="5"/>
      <c r="O24" s="5"/>
      <c r="P24" s="5"/>
      <c r="Q24" s="5"/>
    </row>
    <row r="25" spans="1:17" ht="17" hidden="1" x14ac:dyDescent="0.2">
      <c r="A25" s="11">
        <v>9</v>
      </c>
      <c r="B25" s="12" t="s">
        <v>19</v>
      </c>
      <c r="C25" s="12" t="s">
        <v>7</v>
      </c>
      <c r="D25" s="11" t="s">
        <v>8</v>
      </c>
      <c r="E25" s="11">
        <v>84103</v>
      </c>
      <c r="F25" s="13" t="s">
        <v>10</v>
      </c>
      <c r="G25" s="11">
        <v>2</v>
      </c>
      <c r="H25" s="21" t="s">
        <v>20</v>
      </c>
      <c r="I25" s="20">
        <v>2</v>
      </c>
      <c r="J25" s="5"/>
      <c r="K25" s="5"/>
      <c r="L25" s="5" t="str">
        <f>IF(COUNTA(M25:O25)&gt;=1,"X","")</f>
        <v/>
      </c>
      <c r="M25" s="5"/>
      <c r="N25" s="5"/>
      <c r="O25" s="5"/>
      <c r="P25" s="5"/>
      <c r="Q25" s="5"/>
    </row>
    <row r="26" spans="1:17" ht="13" hidden="1" customHeight="1" x14ac:dyDescent="0.2">
      <c r="A26" s="11">
        <v>30</v>
      </c>
      <c r="B26" s="12" t="s">
        <v>19</v>
      </c>
      <c r="C26" s="12" t="s">
        <v>7</v>
      </c>
      <c r="D26" s="11" t="s">
        <v>8</v>
      </c>
      <c r="E26" s="11">
        <v>84103</v>
      </c>
      <c r="F26" s="13">
        <v>0.4375</v>
      </c>
      <c r="G26" s="11">
        <v>1</v>
      </c>
      <c r="H26" s="21"/>
      <c r="I26" s="20">
        <v>2</v>
      </c>
      <c r="J26" s="5"/>
      <c r="K26" s="5"/>
      <c r="L26" s="5" t="str">
        <f>IF(COUNTA(M26:O26)&gt;=1,"X","")</f>
        <v/>
      </c>
      <c r="M26" s="5"/>
      <c r="N26" s="5"/>
      <c r="O26" s="5"/>
      <c r="P26" s="5" t="s">
        <v>49</v>
      </c>
      <c r="Q26" s="5"/>
    </row>
    <row r="27" spans="1:17" ht="13" hidden="1" customHeight="1" x14ac:dyDescent="0.2">
      <c r="A27" s="11">
        <v>6</v>
      </c>
      <c r="B27" s="12" t="s">
        <v>15</v>
      </c>
      <c r="C27" s="12" t="s">
        <v>16</v>
      </c>
      <c r="D27" s="11" t="s">
        <v>8</v>
      </c>
      <c r="E27" s="11">
        <v>84119</v>
      </c>
      <c r="F27" s="13">
        <v>0.4375</v>
      </c>
      <c r="G27" s="11">
        <v>88</v>
      </c>
      <c r="H27" s="21" t="s">
        <v>17</v>
      </c>
      <c r="I27" s="20">
        <v>2</v>
      </c>
      <c r="J27" s="5"/>
      <c r="K27" s="5" t="s">
        <v>49</v>
      </c>
      <c r="L27" s="5" t="str">
        <f>IF(COUNTA(M27:O27)&gt;=1,"X","")</f>
        <v/>
      </c>
      <c r="M27" s="5"/>
      <c r="N27" s="5"/>
      <c r="O27" s="5"/>
      <c r="P27" s="5" t="s">
        <v>49</v>
      </c>
      <c r="Q27" s="5"/>
    </row>
    <row r="28" spans="1:17" ht="13" customHeight="1" x14ac:dyDescent="0.2">
      <c r="A28" s="11">
        <v>17</v>
      </c>
      <c r="B28" s="12" t="s">
        <v>31</v>
      </c>
      <c r="C28" s="12" t="s">
        <v>7</v>
      </c>
      <c r="D28" s="11" t="s">
        <v>8</v>
      </c>
      <c r="E28" s="11">
        <v>84119</v>
      </c>
      <c r="F28" s="13" t="s">
        <v>10</v>
      </c>
      <c r="G28" s="11">
        <v>2</v>
      </c>
      <c r="H28" s="21"/>
      <c r="I28" s="20">
        <v>3</v>
      </c>
      <c r="J28" s="5"/>
      <c r="K28" s="5"/>
      <c r="L28" s="5" t="str">
        <f>IF(COUNTA(M28:O28)&gt;=1,"X","")</f>
        <v/>
      </c>
      <c r="M28" s="5"/>
      <c r="N28" s="5"/>
      <c r="O28" s="5"/>
      <c r="P28" s="5"/>
      <c r="Q28" s="5"/>
    </row>
    <row r="29" spans="1:17" ht="13" hidden="1" customHeight="1" x14ac:dyDescent="0.2">
      <c r="A29" s="11">
        <v>31</v>
      </c>
      <c r="B29" s="12" t="s">
        <v>43</v>
      </c>
      <c r="C29" s="12" t="s">
        <v>7</v>
      </c>
      <c r="D29" s="11" t="s">
        <v>8</v>
      </c>
      <c r="E29" s="11">
        <v>84119</v>
      </c>
      <c r="F29" s="13">
        <v>0.4375</v>
      </c>
      <c r="G29" s="11">
        <v>1</v>
      </c>
      <c r="H29" s="21"/>
      <c r="I29" s="20">
        <v>2</v>
      </c>
      <c r="J29" s="5"/>
      <c r="K29" s="5"/>
      <c r="L29" s="5" t="str">
        <f>IF(COUNTA(M29:O29)&gt;=1,"X","")</f>
        <v/>
      </c>
      <c r="M29" s="5"/>
      <c r="N29" s="5"/>
      <c r="O29" s="5"/>
      <c r="P29" s="5" t="s">
        <v>49</v>
      </c>
      <c r="Q29" s="5"/>
    </row>
    <row r="30" spans="1:17" ht="13" hidden="1" customHeight="1" x14ac:dyDescent="0.2">
      <c r="A30" s="11">
        <v>32</v>
      </c>
      <c r="B30" s="12" t="s">
        <v>43</v>
      </c>
      <c r="C30" s="12" t="s">
        <v>7</v>
      </c>
      <c r="D30" s="11" t="s">
        <v>8</v>
      </c>
      <c r="E30" s="11">
        <v>84119</v>
      </c>
      <c r="F30" s="13" t="s">
        <v>10</v>
      </c>
      <c r="G30" s="11">
        <v>1</v>
      </c>
      <c r="H30" s="21" t="s">
        <v>17</v>
      </c>
      <c r="I30" s="20">
        <v>2</v>
      </c>
      <c r="J30" s="5"/>
      <c r="K30" s="5" t="s">
        <v>49</v>
      </c>
      <c r="L30" s="5" t="str">
        <f>IF(COUNTA(M30:O30)&gt;=1,"X","")</f>
        <v/>
      </c>
      <c r="M30" s="5"/>
      <c r="N30" s="5"/>
      <c r="O30" s="5"/>
      <c r="P30" s="5"/>
      <c r="Q30" s="5"/>
    </row>
    <row r="31" spans="1:17" ht="13" customHeight="1" x14ac:dyDescent="0.2">
      <c r="A31" s="11">
        <v>12</v>
      </c>
      <c r="B31" s="12" t="s">
        <v>23</v>
      </c>
      <c r="C31" s="12" t="s">
        <v>16</v>
      </c>
      <c r="D31" s="11" t="s">
        <v>8</v>
      </c>
      <c r="E31" s="11">
        <v>84119</v>
      </c>
      <c r="F31" s="13" t="s">
        <v>10</v>
      </c>
      <c r="G31" s="11">
        <v>1</v>
      </c>
      <c r="H31" s="21"/>
      <c r="I31" s="20">
        <v>3</v>
      </c>
      <c r="J31" s="5"/>
      <c r="K31" s="5"/>
      <c r="L31" s="5" t="str">
        <f>IF(COUNTA(M31:O31)&gt;=1,"X","")</f>
        <v/>
      </c>
      <c r="M31" s="5"/>
      <c r="N31" s="5"/>
      <c r="O31" s="5"/>
      <c r="P31" s="5"/>
      <c r="Q31" s="5"/>
    </row>
    <row r="32" spans="1:17" ht="13" hidden="1" customHeight="1" x14ac:dyDescent="0.2">
      <c r="A32" s="11">
        <v>20</v>
      </c>
      <c r="B32" s="12" t="s">
        <v>34</v>
      </c>
      <c r="C32" s="12" t="s">
        <v>7</v>
      </c>
      <c r="D32" s="11" t="s">
        <v>8</v>
      </c>
      <c r="E32" s="11">
        <v>84115</v>
      </c>
      <c r="F32" s="13">
        <v>0.4375</v>
      </c>
      <c r="G32" s="11">
        <v>37</v>
      </c>
      <c r="H32" s="21" t="s">
        <v>35</v>
      </c>
      <c r="I32" s="20">
        <v>1</v>
      </c>
      <c r="J32" s="5"/>
      <c r="K32" s="5"/>
      <c r="L32" s="5" t="str">
        <f>IF(COUNTA(M32:O32)&gt;=1,"X","")</f>
        <v>X</v>
      </c>
      <c r="M32" s="5"/>
      <c r="N32" s="5"/>
      <c r="O32" s="5" t="s">
        <v>49</v>
      </c>
      <c r="P32" s="5" t="s">
        <v>49</v>
      </c>
      <c r="Q32" s="5"/>
    </row>
    <row r="33" spans="1:17" ht="13" hidden="1" customHeight="1" x14ac:dyDescent="0.2">
      <c r="A33" s="11">
        <v>21</v>
      </c>
      <c r="B33" s="12" t="s">
        <v>34</v>
      </c>
      <c r="C33" s="12" t="s">
        <v>7</v>
      </c>
      <c r="D33" s="11" t="s">
        <v>8</v>
      </c>
      <c r="E33" s="11">
        <v>84115</v>
      </c>
      <c r="F33" s="13" t="s">
        <v>10</v>
      </c>
      <c r="G33" s="11">
        <v>3</v>
      </c>
      <c r="H33" s="21"/>
      <c r="I33" s="20">
        <v>1</v>
      </c>
      <c r="J33" s="5"/>
      <c r="K33" s="5"/>
      <c r="L33" s="5" t="str">
        <f>IF(COUNTA(M33:O33)&gt;=1,"X","")</f>
        <v/>
      </c>
      <c r="M33" s="5"/>
      <c r="N33" s="5"/>
      <c r="O33" s="5"/>
      <c r="P33" s="5"/>
      <c r="Q33" s="5"/>
    </row>
    <row r="34" spans="1:17" ht="13" hidden="1" customHeight="1" x14ac:dyDescent="0.2">
      <c r="A34" s="11">
        <v>4</v>
      </c>
      <c r="B34" s="12" t="s">
        <v>13</v>
      </c>
      <c r="C34" s="12" t="s">
        <v>7</v>
      </c>
      <c r="D34" s="11" t="s">
        <v>8</v>
      </c>
      <c r="E34" s="11">
        <v>84115</v>
      </c>
      <c r="F34" s="13" t="s">
        <v>10</v>
      </c>
      <c r="G34" s="11">
        <v>4</v>
      </c>
      <c r="H34" s="21"/>
      <c r="I34" s="20">
        <v>1</v>
      </c>
      <c r="J34" s="5"/>
      <c r="K34" s="5"/>
      <c r="L34" s="5" t="str">
        <f>IF(COUNTA(M34:O34)&gt;=1,"X","")</f>
        <v/>
      </c>
      <c r="M34" s="5"/>
      <c r="N34" s="5"/>
      <c r="O34" s="5"/>
      <c r="P34" s="5"/>
      <c r="Q34" s="5"/>
    </row>
    <row r="35" spans="1:17" ht="13" hidden="1" customHeight="1" x14ac:dyDescent="0.2">
      <c r="A35" s="11">
        <v>40</v>
      </c>
      <c r="B35" s="12" t="s">
        <v>13</v>
      </c>
      <c r="C35" s="12" t="s">
        <v>7</v>
      </c>
      <c r="D35" s="11" t="s">
        <v>8</v>
      </c>
      <c r="E35" s="11">
        <v>84115</v>
      </c>
      <c r="F35" s="13">
        <v>0.4375</v>
      </c>
      <c r="G35" s="11">
        <v>45</v>
      </c>
      <c r="H35" s="21"/>
      <c r="I35" s="20">
        <v>1</v>
      </c>
      <c r="J35" s="5"/>
      <c r="K35" s="5"/>
      <c r="L35" s="5" t="str">
        <f>IF(COUNTA(M35:O35)&gt;=1,"X","")</f>
        <v/>
      </c>
      <c r="M35" s="5"/>
      <c r="N35" s="5"/>
      <c r="O35" s="5"/>
      <c r="P35" s="5" t="s">
        <v>49</v>
      </c>
      <c r="Q35" s="5"/>
    </row>
    <row r="36" spans="1:17" ht="13" hidden="1" customHeight="1" x14ac:dyDescent="0.2">
      <c r="A36" s="11">
        <v>5</v>
      </c>
      <c r="B36" s="12" t="s">
        <v>14</v>
      </c>
      <c r="C36" s="12" t="s">
        <v>7</v>
      </c>
      <c r="D36" s="11" t="s">
        <v>8</v>
      </c>
      <c r="E36" s="11">
        <v>84111</v>
      </c>
      <c r="F36" s="13" t="s">
        <v>10</v>
      </c>
      <c r="G36" s="11">
        <v>5</v>
      </c>
      <c r="H36" s="21"/>
      <c r="I36" s="20">
        <v>2</v>
      </c>
      <c r="J36" s="5"/>
      <c r="K36" s="5"/>
      <c r="L36" s="5" t="str">
        <f>IF(COUNTA(M36:O36)&gt;=1,"X","")</f>
        <v/>
      </c>
      <c r="M36" s="5"/>
      <c r="N36" s="5"/>
      <c r="O36" s="5"/>
      <c r="P36" s="5"/>
      <c r="Q36" s="5"/>
    </row>
    <row r="37" spans="1:17" ht="13" hidden="1" customHeight="1" x14ac:dyDescent="0.2">
      <c r="A37" s="11">
        <v>37</v>
      </c>
      <c r="B37" s="12" t="s">
        <v>14</v>
      </c>
      <c r="C37" s="12" t="s">
        <v>7</v>
      </c>
      <c r="D37" s="11" t="s">
        <v>8</v>
      </c>
      <c r="E37" s="11">
        <v>84111</v>
      </c>
      <c r="F37" s="13">
        <v>0.4375</v>
      </c>
      <c r="G37" s="11">
        <v>2</v>
      </c>
      <c r="H37" s="21"/>
      <c r="I37" s="20">
        <v>2</v>
      </c>
      <c r="J37" s="5"/>
      <c r="K37" s="5"/>
      <c r="L37" s="5" t="str">
        <f>IF(COUNTA(M37:O37)&gt;=1,"X","")</f>
        <v/>
      </c>
      <c r="M37" s="5"/>
      <c r="N37" s="5"/>
      <c r="O37" s="5"/>
      <c r="P37" s="5" t="s">
        <v>49</v>
      </c>
      <c r="Q37" s="5"/>
    </row>
    <row r="38" spans="1:17" ht="13" hidden="1" customHeight="1" x14ac:dyDescent="0.2">
      <c r="A38" s="11">
        <v>38</v>
      </c>
      <c r="B38" s="12" t="s">
        <v>14</v>
      </c>
      <c r="C38" s="12" t="s">
        <v>7</v>
      </c>
      <c r="D38" s="11" t="s">
        <v>8</v>
      </c>
      <c r="E38" s="11">
        <v>84111</v>
      </c>
      <c r="F38" s="13" t="s">
        <v>10</v>
      </c>
      <c r="G38" s="11">
        <v>9</v>
      </c>
      <c r="H38" s="21" t="s">
        <v>12</v>
      </c>
      <c r="I38" s="20">
        <v>2</v>
      </c>
      <c r="J38" s="5" t="s">
        <v>49</v>
      </c>
      <c r="K38" s="5"/>
      <c r="L38" s="5" t="str">
        <f>IF(COUNTA(M38:O38)&gt;=1,"X","")</f>
        <v/>
      </c>
      <c r="M38" s="5"/>
      <c r="N38" s="5"/>
      <c r="O38" s="5"/>
      <c r="P38" s="5"/>
      <c r="Q38" s="5"/>
    </row>
    <row r="39" spans="1:17" ht="13" hidden="1" customHeight="1" x14ac:dyDescent="0.2">
      <c r="A39" s="11">
        <v>14</v>
      </c>
      <c r="B39" s="12" t="s">
        <v>25</v>
      </c>
      <c r="C39" s="12" t="s">
        <v>26</v>
      </c>
      <c r="D39" s="11" t="s">
        <v>8</v>
      </c>
      <c r="E39" s="11">
        <v>84117</v>
      </c>
      <c r="F39" s="13">
        <v>0.4375</v>
      </c>
      <c r="G39" s="11">
        <v>88</v>
      </c>
      <c r="H39" s="21" t="s">
        <v>27</v>
      </c>
      <c r="I39" s="20">
        <v>1</v>
      </c>
      <c r="J39" s="5"/>
      <c r="K39" s="5"/>
      <c r="L39" s="5" t="str">
        <f>IF(COUNTA(M39:O39)&gt;=1,"X","")</f>
        <v>X</v>
      </c>
      <c r="M39" s="5" t="s">
        <v>49</v>
      </c>
      <c r="N39" s="5"/>
      <c r="O39" s="5"/>
      <c r="P39" s="5" t="s">
        <v>49</v>
      </c>
      <c r="Q39" s="5"/>
    </row>
    <row r="40" spans="1:17" ht="13" hidden="1" customHeight="1" x14ac:dyDescent="0.2">
      <c r="A40" s="11">
        <v>15</v>
      </c>
      <c r="B40" s="12" t="s">
        <v>28</v>
      </c>
      <c r="C40" s="12" t="s">
        <v>29</v>
      </c>
      <c r="D40" s="11" t="s">
        <v>8</v>
      </c>
      <c r="E40" s="11">
        <v>84117</v>
      </c>
      <c r="F40" s="13">
        <v>0.375</v>
      </c>
      <c r="G40" s="11">
        <v>4</v>
      </c>
      <c r="H40" s="21"/>
      <c r="I40" s="20">
        <v>1</v>
      </c>
      <c r="J40" s="5"/>
      <c r="K40" s="5"/>
      <c r="L40" s="5" t="str">
        <f>IF(COUNTA(M40:O40)&gt;=1,"X","")</f>
        <v>X</v>
      </c>
      <c r="M40" s="5" t="s">
        <v>49</v>
      </c>
      <c r="N40" s="5"/>
      <c r="O40" s="5" t="s">
        <v>49</v>
      </c>
      <c r="P40" s="5"/>
      <c r="Q40" s="5" t="s">
        <v>49</v>
      </c>
    </row>
    <row r="41" spans="1:17" ht="13" hidden="1" customHeight="1" x14ac:dyDescent="0.2">
      <c r="A41" s="11">
        <v>16</v>
      </c>
      <c r="B41" s="12" t="s">
        <v>28</v>
      </c>
      <c r="C41" s="12" t="s">
        <v>29</v>
      </c>
      <c r="D41" s="11" t="s">
        <v>8</v>
      </c>
      <c r="E41" s="11">
        <v>84117</v>
      </c>
      <c r="F41" s="13">
        <v>0.4375</v>
      </c>
      <c r="G41" s="11">
        <v>88</v>
      </c>
      <c r="H41" s="21" t="s">
        <v>30</v>
      </c>
      <c r="I41" s="20">
        <v>1</v>
      </c>
      <c r="J41" s="5"/>
      <c r="K41" s="5"/>
      <c r="L41" s="5" t="str">
        <f>IF(COUNTA(M41:O41)&gt;=1,"X","")</f>
        <v>X</v>
      </c>
      <c r="M41" s="5"/>
      <c r="N41" s="5" t="s">
        <v>49</v>
      </c>
      <c r="O41" s="5"/>
      <c r="P41" s="5" t="s">
        <v>49</v>
      </c>
      <c r="Q41" s="5"/>
    </row>
    <row r="42" spans="1:17" ht="13" hidden="1" customHeight="1" x14ac:dyDescent="0.2">
      <c r="A42" s="11">
        <v>34</v>
      </c>
      <c r="B42" s="12" t="s">
        <v>28</v>
      </c>
      <c r="C42" s="12" t="s">
        <v>29</v>
      </c>
      <c r="D42" s="11" t="s">
        <v>8</v>
      </c>
      <c r="E42" s="11">
        <v>84117</v>
      </c>
      <c r="F42" s="13">
        <v>0.4375</v>
      </c>
      <c r="G42" s="11">
        <v>2</v>
      </c>
      <c r="H42" s="21"/>
      <c r="I42" s="20">
        <v>1</v>
      </c>
      <c r="J42" s="5"/>
      <c r="K42" s="5"/>
      <c r="L42" s="5" t="str">
        <f>IF(COUNTA(M42:O42)&gt;=1,"X","")</f>
        <v/>
      </c>
      <c r="M42" s="5"/>
      <c r="N42" s="5"/>
      <c r="O42" s="5"/>
      <c r="P42" s="5" t="s">
        <v>49</v>
      </c>
      <c r="Q42" s="5"/>
    </row>
    <row r="43" spans="1:17" ht="13" customHeight="1" x14ac:dyDescent="0.2">
      <c r="A43" s="11">
        <v>24</v>
      </c>
      <c r="B43" s="12" t="s">
        <v>39</v>
      </c>
      <c r="C43" s="12" t="s">
        <v>37</v>
      </c>
      <c r="D43" s="11" t="s">
        <v>8</v>
      </c>
      <c r="E43" s="11">
        <v>84107</v>
      </c>
      <c r="F43" s="13" t="s">
        <v>10</v>
      </c>
      <c r="G43" s="11">
        <v>7</v>
      </c>
      <c r="H43" s="21"/>
      <c r="I43" s="20">
        <v>3</v>
      </c>
      <c r="J43" s="5"/>
      <c r="K43" s="5"/>
      <c r="L43" s="5" t="str">
        <f>IF(COUNTA(M43:O43)&gt;=1,"X","")</f>
        <v/>
      </c>
      <c r="M43" s="5"/>
      <c r="N43" s="5"/>
      <c r="O43" s="5"/>
      <c r="P43" s="5"/>
      <c r="Q43" s="5"/>
    </row>
    <row r="44" spans="1:17" ht="13" customHeight="1" x14ac:dyDescent="0.2">
      <c r="A44" s="11">
        <v>23</v>
      </c>
      <c r="B44" s="12" t="s">
        <v>38</v>
      </c>
      <c r="C44" s="12" t="s">
        <v>7</v>
      </c>
      <c r="D44" s="11" t="s">
        <v>8</v>
      </c>
      <c r="E44" s="11">
        <v>84118</v>
      </c>
      <c r="F44" s="13" t="s">
        <v>10</v>
      </c>
      <c r="G44" s="11">
        <v>5</v>
      </c>
      <c r="H44" s="21"/>
      <c r="I44" s="20">
        <v>3</v>
      </c>
      <c r="J44" s="5"/>
      <c r="K44" s="5"/>
      <c r="L44" s="5" t="str">
        <f>IF(COUNTA(M44:O44)&gt;=1,"X","")</f>
        <v/>
      </c>
      <c r="M44" s="5"/>
      <c r="N44" s="5"/>
      <c r="O44" s="5"/>
      <c r="P44" s="5"/>
      <c r="Q44" s="5"/>
    </row>
    <row r="45" spans="1:17" ht="13" hidden="1" customHeight="1" x14ac:dyDescent="0.2">
      <c r="A45" s="11">
        <v>25</v>
      </c>
      <c r="B45" s="12" t="s">
        <v>40</v>
      </c>
      <c r="C45" s="12" t="s">
        <v>7</v>
      </c>
      <c r="D45" s="11" t="s">
        <v>8</v>
      </c>
      <c r="E45" s="11">
        <v>84117</v>
      </c>
      <c r="F45" s="13">
        <v>0.4375</v>
      </c>
      <c r="G45" s="11">
        <v>7</v>
      </c>
      <c r="H45" s="21" t="s">
        <v>17</v>
      </c>
      <c r="I45" s="20">
        <v>2</v>
      </c>
      <c r="J45" s="5"/>
      <c r="K45" s="5" t="s">
        <v>49</v>
      </c>
      <c r="L45" s="5" t="str">
        <f>IF(COUNTA(M45:O45)&gt;=1,"X","")</f>
        <v/>
      </c>
      <c r="M45" s="5"/>
      <c r="N45" s="5"/>
      <c r="O45" s="5"/>
      <c r="P45" s="5" t="s">
        <v>49</v>
      </c>
      <c r="Q45" s="5"/>
    </row>
    <row r="46" spans="1:17" ht="13" hidden="1" customHeight="1" x14ac:dyDescent="0.2">
      <c r="A46" s="11">
        <v>26</v>
      </c>
      <c r="B46" s="12" t="s">
        <v>40</v>
      </c>
      <c r="C46" s="12" t="s">
        <v>7</v>
      </c>
      <c r="D46" s="11" t="s">
        <v>8</v>
      </c>
      <c r="E46" s="11">
        <v>84117</v>
      </c>
      <c r="F46" s="13" t="s">
        <v>10</v>
      </c>
      <c r="G46" s="11">
        <v>25</v>
      </c>
      <c r="H46" s="21"/>
      <c r="I46" s="20">
        <v>2</v>
      </c>
      <c r="J46" s="5"/>
      <c r="K46" s="5"/>
      <c r="L46" s="5" t="str">
        <f>IF(COUNTA(M46:O46)&gt;=1,"X","")</f>
        <v/>
      </c>
      <c r="M46" s="5"/>
      <c r="N46" s="5"/>
      <c r="O46" s="5"/>
      <c r="P46" s="5"/>
      <c r="Q46" s="5"/>
    </row>
    <row r="47" spans="1:17" ht="13" customHeight="1" x14ac:dyDescent="0.2">
      <c r="A47" s="11">
        <v>10</v>
      </c>
      <c r="B47" s="12" t="s">
        <v>21</v>
      </c>
      <c r="C47" s="12" t="s">
        <v>7</v>
      </c>
      <c r="D47" s="11" t="s">
        <v>8</v>
      </c>
      <c r="E47" s="11">
        <v>84105</v>
      </c>
      <c r="F47" s="13" t="s">
        <v>10</v>
      </c>
      <c r="G47" s="11">
        <v>1</v>
      </c>
      <c r="H47" s="21"/>
      <c r="I47" s="20">
        <v>3</v>
      </c>
      <c r="J47" s="5"/>
      <c r="K47" s="5"/>
      <c r="L47" s="5" t="str">
        <f>IF(COUNTA(M47:O47)&gt;=1,"X","")</f>
        <v/>
      </c>
      <c r="M47" s="5"/>
      <c r="N47" s="5"/>
      <c r="O47" s="5"/>
      <c r="P47" s="5"/>
      <c r="Q47" s="5"/>
    </row>
    <row r="48" spans="1:17" ht="13" customHeight="1" x14ac:dyDescent="0.2">
      <c r="A48" s="11">
        <v>22</v>
      </c>
      <c r="B48" s="12" t="s">
        <v>36</v>
      </c>
      <c r="C48" s="12" t="s">
        <v>37</v>
      </c>
      <c r="D48" s="11" t="s">
        <v>8</v>
      </c>
      <c r="E48" s="11">
        <v>84121</v>
      </c>
      <c r="F48" s="13" t="s">
        <v>10</v>
      </c>
      <c r="G48" s="11">
        <v>2</v>
      </c>
      <c r="H48" s="21"/>
      <c r="I48" s="20">
        <v>3</v>
      </c>
      <c r="J48" s="5"/>
      <c r="K48" s="5"/>
      <c r="L48" s="5" t="str">
        <f>IF(COUNTA(M48:O48)&gt;=1,"X","")</f>
        <v/>
      </c>
      <c r="M48" s="5"/>
      <c r="N48" s="5"/>
      <c r="O48" s="5"/>
      <c r="P48" s="5"/>
      <c r="Q48" s="5"/>
    </row>
    <row r="49" spans="5:17" hidden="1" x14ac:dyDescent="0.2">
      <c r="J49">
        <f>COUNTIFS(J9:J48,"X")</f>
        <v>4</v>
      </c>
      <c r="K49">
        <f>COUNTIFS(K9:K48,"X")</f>
        <v>4</v>
      </c>
      <c r="L49">
        <f>COUNTIFS(L9:L48,"X")</f>
        <v>6</v>
      </c>
      <c r="M49">
        <f>COUNTIFS(M9:M48,"X")</f>
        <v>3</v>
      </c>
      <c r="N49">
        <f>COUNTIFS(N9:N48,"X")</f>
        <v>3</v>
      </c>
      <c r="O49">
        <f>COUNTIFS(O9:O48,"X")</f>
        <v>3</v>
      </c>
      <c r="P49">
        <f>COUNTIFS(P9:P48,"X")</f>
        <v>13</v>
      </c>
      <c r="Q49">
        <f>COUNTIFS(Q9:Q48,"X")</f>
        <v>1</v>
      </c>
    </row>
    <row r="51" spans="5:17" x14ac:dyDescent="0.2">
      <c r="E51" t="s">
        <v>58</v>
      </c>
    </row>
    <row r="52" spans="5:17" x14ac:dyDescent="0.2">
      <c r="E52" cm="1">
        <f t="array" ref="E52:E63">_xlfn.UNIQUE(E9:E48)</f>
        <v>84104</v>
      </c>
      <c r="F52">
        <f>COUNTIFS(E9:E48,E52)</f>
        <v>4</v>
      </c>
    </row>
    <row r="53" spans="5:17" x14ac:dyDescent="0.2">
      <c r="E53">
        <v>84106</v>
      </c>
      <c r="F53">
        <f t="shared" ref="F53:F63" si="0">COUNTIFS(E10:E49,E53)</f>
        <v>4</v>
      </c>
    </row>
    <row r="54" spans="5:17" x14ac:dyDescent="0.2">
      <c r="E54">
        <v>84123</v>
      </c>
      <c r="F54">
        <f t="shared" si="0"/>
        <v>1</v>
      </c>
    </row>
    <row r="55" spans="5:17" x14ac:dyDescent="0.2">
      <c r="E55">
        <v>84115</v>
      </c>
      <c r="F55">
        <f t="shared" si="0"/>
        <v>7</v>
      </c>
    </row>
    <row r="56" spans="5:17" x14ac:dyDescent="0.2">
      <c r="E56">
        <v>84119</v>
      </c>
      <c r="F56">
        <f t="shared" si="0"/>
        <v>6</v>
      </c>
    </row>
    <row r="57" spans="5:17" x14ac:dyDescent="0.2">
      <c r="E57">
        <v>84103</v>
      </c>
      <c r="F57">
        <f t="shared" si="0"/>
        <v>4</v>
      </c>
    </row>
    <row r="58" spans="5:17" x14ac:dyDescent="0.2">
      <c r="E58">
        <v>84118</v>
      </c>
      <c r="F58">
        <f t="shared" si="0"/>
        <v>2</v>
      </c>
    </row>
    <row r="59" spans="5:17" x14ac:dyDescent="0.2">
      <c r="E59">
        <v>84111</v>
      </c>
      <c r="F59">
        <f t="shared" si="0"/>
        <v>3</v>
      </c>
    </row>
    <row r="60" spans="5:17" x14ac:dyDescent="0.2">
      <c r="E60">
        <v>84117</v>
      </c>
      <c r="F60">
        <f t="shared" si="0"/>
        <v>6</v>
      </c>
    </row>
    <row r="61" spans="5:17" x14ac:dyDescent="0.2">
      <c r="E61">
        <v>84107</v>
      </c>
      <c r="F61">
        <f t="shared" si="0"/>
        <v>1</v>
      </c>
    </row>
    <row r="62" spans="5:17" x14ac:dyDescent="0.2">
      <c r="E62">
        <v>84105</v>
      </c>
      <c r="F62">
        <f t="shared" si="0"/>
        <v>1</v>
      </c>
    </row>
    <row r="63" spans="5:17" x14ac:dyDescent="0.2">
      <c r="E63">
        <v>84121</v>
      </c>
      <c r="F63">
        <f t="shared" si="0"/>
        <v>1</v>
      </c>
    </row>
  </sheetData>
  <autoFilter ref="A8:Q49" xr:uid="{00000000-0001-0000-0000-000000000000}">
    <filterColumn colId="8">
      <filters>
        <filter val="3"/>
      </filters>
    </filterColumn>
    <sortState xmlns:xlrd2="http://schemas.microsoft.com/office/spreadsheetml/2017/richdata2" ref="A9:Q49">
      <sortCondition ref="B8:B49"/>
    </sortState>
  </autoFilter>
  <mergeCells count="3">
    <mergeCell ref="C1:H3"/>
    <mergeCell ref="A6:H6"/>
    <mergeCell ref="A4:H5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5947D9-6B42-074E-840E-017DE86AB1F6}">
  <sheetPr codeName="Sheet2"/>
  <dimension ref="A1:AA17"/>
  <sheetViews>
    <sheetView tabSelected="1" topLeftCell="G3" workbookViewId="0">
      <selection activeCell="Q6" sqref="Q6"/>
    </sheetView>
  </sheetViews>
  <sheetFormatPr baseColWidth="10" defaultRowHeight="15" x14ac:dyDescent="0.2"/>
  <cols>
    <col min="2" max="2" width="17.33203125" bestFit="1" customWidth="1"/>
    <col min="8" max="8" width="25.83203125" bestFit="1" customWidth="1"/>
    <col min="11" max="11" width="22.6640625" bestFit="1" customWidth="1"/>
    <col min="20" max="20" width="34" bestFit="1" customWidth="1"/>
  </cols>
  <sheetData>
    <row r="1" spans="1:27" ht="34" x14ac:dyDescent="0.2">
      <c r="A1" s="6" t="s">
        <v>47</v>
      </c>
      <c r="B1" s="7" t="s">
        <v>2</v>
      </c>
      <c r="C1" s="7" t="s">
        <v>3</v>
      </c>
      <c r="D1" s="8" t="s">
        <v>4</v>
      </c>
      <c r="E1" s="8" t="s">
        <v>5</v>
      </c>
      <c r="F1" s="9" t="s">
        <v>46</v>
      </c>
      <c r="G1" s="6" t="s">
        <v>45</v>
      </c>
      <c r="H1" s="8" t="s">
        <v>48</v>
      </c>
      <c r="J1" s="6" t="s">
        <v>47</v>
      </c>
      <c r="K1" s="7" t="s">
        <v>2</v>
      </c>
      <c r="L1" s="7" t="s">
        <v>3</v>
      </c>
      <c r="M1" s="8" t="s">
        <v>4</v>
      </c>
      <c r="N1" s="8" t="s">
        <v>5</v>
      </c>
      <c r="O1" s="9" t="s">
        <v>46</v>
      </c>
      <c r="P1" s="6" t="s">
        <v>45</v>
      </c>
      <c r="Q1" s="8" t="s">
        <v>48</v>
      </c>
      <c r="S1" s="6" t="s">
        <v>47</v>
      </c>
      <c r="T1" s="7" t="s">
        <v>2</v>
      </c>
      <c r="U1" s="7" t="s">
        <v>3</v>
      </c>
      <c r="V1" s="8" t="s">
        <v>4</v>
      </c>
      <c r="W1" s="8" t="s">
        <v>5</v>
      </c>
      <c r="X1" s="9" t="s">
        <v>46</v>
      </c>
      <c r="Y1" s="6" t="s">
        <v>45</v>
      </c>
      <c r="Z1" s="8" t="s">
        <v>48</v>
      </c>
    </row>
    <row r="2" spans="1:27" ht="34" x14ac:dyDescent="0.2">
      <c r="A2" s="11">
        <v>7</v>
      </c>
      <c r="B2" s="12" t="s">
        <v>18</v>
      </c>
      <c r="C2" s="12" t="s">
        <v>7</v>
      </c>
      <c r="D2" s="11" t="s">
        <v>8</v>
      </c>
      <c r="E2" s="11">
        <v>84106</v>
      </c>
      <c r="F2" s="13" t="s">
        <v>10</v>
      </c>
      <c r="G2" s="11">
        <v>8</v>
      </c>
      <c r="H2" s="21"/>
      <c r="I2" t="str">
        <f>A2&amp;","</f>
        <v>7,</v>
      </c>
      <c r="J2" s="11">
        <v>18</v>
      </c>
      <c r="K2" s="12" t="s">
        <v>32</v>
      </c>
      <c r="L2" s="12" t="s">
        <v>7</v>
      </c>
      <c r="M2" s="11" t="s">
        <v>8</v>
      </c>
      <c r="N2" s="11">
        <v>84123</v>
      </c>
      <c r="O2" s="13" t="s">
        <v>10</v>
      </c>
      <c r="P2" s="11">
        <v>6</v>
      </c>
      <c r="Q2" s="21" t="s">
        <v>12</v>
      </c>
      <c r="R2" t="str">
        <f>J2&amp;","</f>
        <v>18,</v>
      </c>
      <c r="S2" s="11">
        <v>27</v>
      </c>
      <c r="T2" s="12" t="s">
        <v>41</v>
      </c>
      <c r="U2" s="12" t="s">
        <v>7</v>
      </c>
      <c r="V2" s="11" t="s">
        <v>8</v>
      </c>
      <c r="W2" s="11">
        <v>84104</v>
      </c>
      <c r="X2" s="13" t="s">
        <v>10</v>
      </c>
      <c r="Y2" s="11">
        <v>5</v>
      </c>
      <c r="Z2" s="21"/>
      <c r="AA2" t="str">
        <f>S2&amp;","</f>
        <v>27,</v>
      </c>
    </row>
    <row r="3" spans="1:27" ht="34" x14ac:dyDescent="0.2">
      <c r="A3" s="11">
        <v>29</v>
      </c>
      <c r="B3" s="12" t="s">
        <v>18</v>
      </c>
      <c r="C3" s="12" t="s">
        <v>7</v>
      </c>
      <c r="D3" s="11" t="s">
        <v>8</v>
      </c>
      <c r="E3" s="11">
        <v>84106</v>
      </c>
      <c r="F3" s="13">
        <v>0.4375</v>
      </c>
      <c r="G3" s="11">
        <v>2</v>
      </c>
      <c r="H3" s="21"/>
      <c r="I3" t="str">
        <f t="shared" ref="I3:I15" si="0">A3&amp;","</f>
        <v>29,</v>
      </c>
      <c r="J3" s="11">
        <v>36</v>
      </c>
      <c r="K3" s="12" t="s">
        <v>44</v>
      </c>
      <c r="L3" s="12" t="s">
        <v>16</v>
      </c>
      <c r="M3" s="11" t="s">
        <v>8</v>
      </c>
      <c r="N3" s="11">
        <v>84119</v>
      </c>
      <c r="O3" s="13" t="s">
        <v>10</v>
      </c>
      <c r="P3" s="11">
        <v>88</v>
      </c>
      <c r="Q3" s="21" t="s">
        <v>12</v>
      </c>
      <c r="R3" t="str">
        <f t="shared" ref="R3:R15" si="1">J3&amp;","</f>
        <v>36,</v>
      </c>
      <c r="S3" s="11">
        <v>35</v>
      </c>
      <c r="T3" s="12" t="s">
        <v>41</v>
      </c>
      <c r="U3" s="12" t="s">
        <v>7</v>
      </c>
      <c r="V3" s="11" t="s">
        <v>8</v>
      </c>
      <c r="W3" s="11">
        <v>84104</v>
      </c>
      <c r="X3" s="13" t="s">
        <v>10</v>
      </c>
      <c r="Y3" s="11">
        <v>88</v>
      </c>
      <c r="Z3" s="21"/>
      <c r="AA3" t="str">
        <f t="shared" ref="AA3:AA13" si="2">S3&amp;","</f>
        <v>35,</v>
      </c>
    </row>
    <row r="4" spans="1:27" ht="34" x14ac:dyDescent="0.2">
      <c r="A4" s="11">
        <v>19</v>
      </c>
      <c r="B4" s="12" t="s">
        <v>33</v>
      </c>
      <c r="C4" s="12" t="s">
        <v>7</v>
      </c>
      <c r="D4" s="11" t="s">
        <v>8</v>
      </c>
      <c r="E4" s="11">
        <v>84115</v>
      </c>
      <c r="F4" s="13" t="s">
        <v>10</v>
      </c>
      <c r="G4" s="11">
        <v>37</v>
      </c>
      <c r="H4" s="21"/>
      <c r="I4" t="str">
        <f t="shared" si="0"/>
        <v>19,</v>
      </c>
      <c r="J4" s="11">
        <v>3</v>
      </c>
      <c r="K4" s="12" t="s">
        <v>11</v>
      </c>
      <c r="L4" s="12" t="s">
        <v>7</v>
      </c>
      <c r="M4" s="11" t="s">
        <v>8</v>
      </c>
      <c r="N4" s="11">
        <v>84103</v>
      </c>
      <c r="O4" s="13" t="s">
        <v>10</v>
      </c>
      <c r="P4" s="11">
        <v>2</v>
      </c>
      <c r="Q4" s="21" t="s">
        <v>12</v>
      </c>
      <c r="R4" t="str">
        <f t="shared" si="1"/>
        <v>3,</v>
      </c>
      <c r="S4" s="11">
        <v>2</v>
      </c>
      <c r="T4" s="12" t="s">
        <v>9</v>
      </c>
      <c r="U4" s="12" t="s">
        <v>7</v>
      </c>
      <c r="V4" s="11" t="s">
        <v>8</v>
      </c>
      <c r="W4" s="11">
        <v>84106</v>
      </c>
      <c r="X4" s="13" t="s">
        <v>10</v>
      </c>
      <c r="Y4" s="11">
        <v>44</v>
      </c>
      <c r="Z4" s="21"/>
      <c r="AA4" t="str">
        <f t="shared" si="2"/>
        <v>2,</v>
      </c>
    </row>
    <row r="5" spans="1:27" ht="16" x14ac:dyDescent="0.2">
      <c r="A5" s="11">
        <v>1</v>
      </c>
      <c r="B5" s="12" t="s">
        <v>6</v>
      </c>
      <c r="C5" s="12" t="s">
        <v>7</v>
      </c>
      <c r="D5" s="11" t="s">
        <v>8</v>
      </c>
      <c r="E5" s="11">
        <v>84115</v>
      </c>
      <c r="F5" s="13">
        <v>0.4375</v>
      </c>
      <c r="G5" s="11">
        <v>21</v>
      </c>
      <c r="H5" s="21"/>
      <c r="I5" t="str">
        <f t="shared" si="0"/>
        <v>1,</v>
      </c>
      <c r="J5" s="11">
        <v>8</v>
      </c>
      <c r="K5" s="12" t="s">
        <v>19</v>
      </c>
      <c r="L5" s="12" t="s">
        <v>7</v>
      </c>
      <c r="M5" s="11" t="s">
        <v>8</v>
      </c>
      <c r="N5" s="11">
        <v>84103</v>
      </c>
      <c r="O5" s="13" t="s">
        <v>10</v>
      </c>
      <c r="P5" s="11">
        <v>9</v>
      </c>
      <c r="Q5" s="21"/>
      <c r="R5" t="str">
        <f t="shared" si="1"/>
        <v>8,</v>
      </c>
      <c r="S5" s="11">
        <v>33</v>
      </c>
      <c r="T5" s="12" t="s">
        <v>9</v>
      </c>
      <c r="U5" s="12" t="s">
        <v>7</v>
      </c>
      <c r="V5" s="11" t="s">
        <v>8</v>
      </c>
      <c r="W5" s="11">
        <v>84106</v>
      </c>
      <c r="X5" s="13" t="s">
        <v>10</v>
      </c>
      <c r="Y5" s="11">
        <v>1</v>
      </c>
      <c r="Z5" s="21"/>
      <c r="AA5" t="str">
        <f t="shared" si="2"/>
        <v>33,</v>
      </c>
    </row>
    <row r="6" spans="1:27" ht="51" x14ac:dyDescent="0.2">
      <c r="A6" s="11">
        <v>13</v>
      </c>
      <c r="B6" s="12" t="s">
        <v>24</v>
      </c>
      <c r="C6" s="12" t="s">
        <v>7</v>
      </c>
      <c r="D6" s="11" t="s">
        <v>8</v>
      </c>
      <c r="E6" s="11">
        <v>84104</v>
      </c>
      <c r="F6" s="13">
        <v>0.4375</v>
      </c>
      <c r="G6" s="11">
        <v>2</v>
      </c>
      <c r="H6" s="21"/>
      <c r="I6" t="str">
        <f t="shared" si="0"/>
        <v>13,</v>
      </c>
      <c r="J6" s="11">
        <v>9</v>
      </c>
      <c r="K6" s="12" t="s">
        <v>19</v>
      </c>
      <c r="L6" s="12" t="s">
        <v>7</v>
      </c>
      <c r="M6" s="11" t="s">
        <v>8</v>
      </c>
      <c r="N6" s="11">
        <v>84103</v>
      </c>
      <c r="O6" s="13" t="s">
        <v>10</v>
      </c>
      <c r="P6" s="11">
        <v>2</v>
      </c>
      <c r="Q6" s="21" t="s">
        <v>20</v>
      </c>
      <c r="R6" t="str">
        <f t="shared" si="1"/>
        <v>9,</v>
      </c>
      <c r="S6" s="11">
        <v>11</v>
      </c>
      <c r="T6" s="12" t="s">
        <v>22</v>
      </c>
      <c r="U6" s="12" t="s">
        <v>7</v>
      </c>
      <c r="V6" s="11" t="s">
        <v>8</v>
      </c>
      <c r="W6" s="11">
        <v>84118</v>
      </c>
      <c r="X6" s="13" t="s">
        <v>10</v>
      </c>
      <c r="Y6" s="11">
        <v>1</v>
      </c>
      <c r="Z6" s="21"/>
      <c r="AA6" t="str">
        <f t="shared" si="2"/>
        <v>11,</v>
      </c>
    </row>
    <row r="7" spans="1:27" ht="102" x14ac:dyDescent="0.2">
      <c r="A7" s="11">
        <v>39</v>
      </c>
      <c r="B7" s="12" t="s">
        <v>24</v>
      </c>
      <c r="C7" s="12" t="s">
        <v>7</v>
      </c>
      <c r="D7" s="11" t="s">
        <v>8</v>
      </c>
      <c r="E7" s="11">
        <v>84104</v>
      </c>
      <c r="F7" s="13" t="s">
        <v>10</v>
      </c>
      <c r="G7" s="11">
        <v>9</v>
      </c>
      <c r="H7" s="21"/>
      <c r="I7" t="str">
        <f t="shared" si="0"/>
        <v>39,</v>
      </c>
      <c r="J7" s="11">
        <v>30</v>
      </c>
      <c r="K7" s="12" t="s">
        <v>19</v>
      </c>
      <c r="L7" s="12" t="s">
        <v>7</v>
      </c>
      <c r="M7" s="11" t="s">
        <v>8</v>
      </c>
      <c r="N7" s="11">
        <v>84103</v>
      </c>
      <c r="O7" s="13">
        <v>0.4375</v>
      </c>
      <c r="P7" s="11">
        <v>1</v>
      </c>
      <c r="Q7" s="21"/>
      <c r="R7" t="str">
        <f t="shared" si="1"/>
        <v>30,</v>
      </c>
      <c r="S7" s="11">
        <v>28</v>
      </c>
      <c r="T7" s="12" t="s">
        <v>42</v>
      </c>
      <c r="U7" s="12" t="s">
        <v>7</v>
      </c>
      <c r="V7" s="11" t="s">
        <v>8</v>
      </c>
      <c r="W7" s="11">
        <v>84115</v>
      </c>
      <c r="X7" s="13" t="s">
        <v>10</v>
      </c>
      <c r="Y7" s="11">
        <v>7</v>
      </c>
      <c r="Z7" s="21" t="s">
        <v>17</v>
      </c>
      <c r="AA7" t="str">
        <f t="shared" si="2"/>
        <v>28,</v>
      </c>
    </row>
    <row r="8" spans="1:27" ht="102" x14ac:dyDescent="0.2">
      <c r="A8" s="11">
        <v>20</v>
      </c>
      <c r="B8" s="12" t="s">
        <v>34</v>
      </c>
      <c r="C8" s="12" t="s">
        <v>7</v>
      </c>
      <c r="D8" s="11" t="s">
        <v>8</v>
      </c>
      <c r="E8" s="11">
        <v>84115</v>
      </c>
      <c r="F8" s="13">
        <v>0.4375</v>
      </c>
      <c r="G8" s="11">
        <v>37</v>
      </c>
      <c r="H8" s="21" t="s">
        <v>35</v>
      </c>
      <c r="I8" t="str">
        <f t="shared" si="0"/>
        <v>20,</v>
      </c>
      <c r="J8" s="11">
        <v>6</v>
      </c>
      <c r="K8" s="12" t="s">
        <v>15</v>
      </c>
      <c r="L8" s="12" t="s">
        <v>16</v>
      </c>
      <c r="M8" s="11" t="s">
        <v>8</v>
      </c>
      <c r="N8" s="11">
        <v>84119</v>
      </c>
      <c r="O8" s="13">
        <v>0.4375</v>
      </c>
      <c r="P8" s="11">
        <v>88</v>
      </c>
      <c r="Q8" s="21" t="s">
        <v>17</v>
      </c>
      <c r="R8" t="str">
        <f t="shared" si="1"/>
        <v>6,</v>
      </c>
      <c r="S8" s="11">
        <v>17</v>
      </c>
      <c r="T8" s="12" t="s">
        <v>31</v>
      </c>
      <c r="U8" s="12" t="s">
        <v>7</v>
      </c>
      <c r="V8" s="11" t="s">
        <v>8</v>
      </c>
      <c r="W8" s="11">
        <v>84119</v>
      </c>
      <c r="X8" s="13" t="s">
        <v>10</v>
      </c>
      <c r="Y8" s="11">
        <v>2</v>
      </c>
      <c r="Z8" s="21"/>
      <c r="AA8" t="str">
        <f t="shared" si="2"/>
        <v>17,</v>
      </c>
    </row>
    <row r="9" spans="1:27" ht="16" x14ac:dyDescent="0.2">
      <c r="A9" s="11">
        <v>21</v>
      </c>
      <c r="B9" s="12" t="s">
        <v>34</v>
      </c>
      <c r="C9" s="12" t="s">
        <v>7</v>
      </c>
      <c r="D9" s="11" t="s">
        <v>8</v>
      </c>
      <c r="E9" s="11">
        <v>84115</v>
      </c>
      <c r="F9" s="13" t="s">
        <v>10</v>
      </c>
      <c r="G9" s="11">
        <v>3</v>
      </c>
      <c r="H9" s="21"/>
      <c r="I9" t="str">
        <f t="shared" si="0"/>
        <v>21,</v>
      </c>
      <c r="J9" s="11">
        <v>31</v>
      </c>
      <c r="K9" s="12" t="s">
        <v>43</v>
      </c>
      <c r="L9" s="12" t="s">
        <v>7</v>
      </c>
      <c r="M9" s="11" t="s">
        <v>8</v>
      </c>
      <c r="N9" s="11">
        <v>84119</v>
      </c>
      <c r="O9" s="13">
        <v>0.4375</v>
      </c>
      <c r="P9" s="11">
        <v>1</v>
      </c>
      <c r="Q9" s="21"/>
      <c r="R9" t="str">
        <f>J9&amp;","</f>
        <v>31,</v>
      </c>
      <c r="S9" s="11">
        <v>12</v>
      </c>
      <c r="T9" s="12" t="s">
        <v>23</v>
      </c>
      <c r="U9" s="12" t="s">
        <v>16</v>
      </c>
      <c r="V9" s="11" t="s">
        <v>8</v>
      </c>
      <c r="W9" s="11">
        <v>84119</v>
      </c>
      <c r="X9" s="13" t="s">
        <v>10</v>
      </c>
      <c r="Y9" s="11">
        <v>1</v>
      </c>
      <c r="Z9" s="21"/>
      <c r="AA9" t="str">
        <f t="shared" si="2"/>
        <v>12,</v>
      </c>
    </row>
    <row r="10" spans="1:27" ht="102" x14ac:dyDescent="0.2">
      <c r="A10" s="11">
        <v>4</v>
      </c>
      <c r="B10" s="12" t="s">
        <v>13</v>
      </c>
      <c r="C10" s="12" t="s">
        <v>7</v>
      </c>
      <c r="D10" s="11" t="s">
        <v>8</v>
      </c>
      <c r="E10" s="11">
        <v>84115</v>
      </c>
      <c r="F10" s="13" t="s">
        <v>10</v>
      </c>
      <c r="G10" s="11">
        <v>4</v>
      </c>
      <c r="H10" s="21"/>
      <c r="I10" t="str">
        <f t="shared" si="0"/>
        <v>4,</v>
      </c>
      <c r="J10" s="11">
        <v>32</v>
      </c>
      <c r="K10" s="12" t="s">
        <v>43</v>
      </c>
      <c r="L10" s="12" t="s">
        <v>7</v>
      </c>
      <c r="M10" s="11" t="s">
        <v>8</v>
      </c>
      <c r="N10" s="11">
        <v>84119</v>
      </c>
      <c r="O10" s="13" t="s">
        <v>10</v>
      </c>
      <c r="P10" s="11">
        <v>1</v>
      </c>
      <c r="Q10" s="21" t="s">
        <v>17</v>
      </c>
      <c r="R10" t="str">
        <f t="shared" si="1"/>
        <v>32,</v>
      </c>
      <c r="S10" s="11">
        <v>24</v>
      </c>
      <c r="T10" s="12" t="s">
        <v>39</v>
      </c>
      <c r="U10" s="12" t="s">
        <v>37</v>
      </c>
      <c r="V10" s="11" t="s">
        <v>8</v>
      </c>
      <c r="W10" s="11">
        <v>84107</v>
      </c>
      <c r="X10" s="13" t="s">
        <v>10</v>
      </c>
      <c r="Y10" s="11">
        <v>7</v>
      </c>
      <c r="Z10" s="21"/>
      <c r="AA10" t="str">
        <f t="shared" si="2"/>
        <v>24,</v>
      </c>
    </row>
    <row r="11" spans="1:27" ht="16" x14ac:dyDescent="0.2">
      <c r="A11" s="11">
        <v>40</v>
      </c>
      <c r="B11" s="12" t="s">
        <v>13</v>
      </c>
      <c r="C11" s="12" t="s">
        <v>7</v>
      </c>
      <c r="D11" s="11" t="s">
        <v>8</v>
      </c>
      <c r="E11" s="11">
        <v>84115</v>
      </c>
      <c r="F11" s="13">
        <v>0.4375</v>
      </c>
      <c r="G11" s="11">
        <v>45</v>
      </c>
      <c r="H11" s="21"/>
      <c r="I11" t="str">
        <f t="shared" si="0"/>
        <v>40,</v>
      </c>
      <c r="J11" s="11">
        <v>5</v>
      </c>
      <c r="K11" s="12" t="s">
        <v>14</v>
      </c>
      <c r="L11" s="12" t="s">
        <v>7</v>
      </c>
      <c r="M11" s="11" t="s">
        <v>8</v>
      </c>
      <c r="N11" s="11">
        <v>84111</v>
      </c>
      <c r="O11" s="13" t="s">
        <v>10</v>
      </c>
      <c r="P11" s="11">
        <v>5</v>
      </c>
      <c r="Q11" s="21"/>
      <c r="R11" t="str">
        <f t="shared" si="1"/>
        <v>5,</v>
      </c>
      <c r="S11" s="11">
        <v>23</v>
      </c>
      <c r="T11" s="12" t="s">
        <v>38</v>
      </c>
      <c r="U11" s="12" t="s">
        <v>7</v>
      </c>
      <c r="V11" s="11" t="s">
        <v>8</v>
      </c>
      <c r="W11" s="11">
        <v>84118</v>
      </c>
      <c r="X11" s="13" t="s">
        <v>10</v>
      </c>
      <c r="Y11" s="11">
        <v>5</v>
      </c>
      <c r="Z11" s="21"/>
      <c r="AA11" t="str">
        <f t="shared" si="2"/>
        <v>23,</v>
      </c>
    </row>
    <row r="12" spans="1:27" ht="51" x14ac:dyDescent="0.2">
      <c r="A12" s="11">
        <v>14</v>
      </c>
      <c r="B12" s="12" t="s">
        <v>25</v>
      </c>
      <c r="C12" s="12" t="s">
        <v>26</v>
      </c>
      <c r="D12" s="11" t="s">
        <v>8</v>
      </c>
      <c r="E12" s="11">
        <v>84117</v>
      </c>
      <c r="F12" s="13">
        <v>0.4375</v>
      </c>
      <c r="G12" s="11">
        <v>88</v>
      </c>
      <c r="H12" s="21" t="s">
        <v>27</v>
      </c>
      <c r="I12" t="str">
        <f t="shared" si="0"/>
        <v>14,</v>
      </c>
      <c r="J12" s="11">
        <v>37</v>
      </c>
      <c r="K12" s="12" t="s">
        <v>14</v>
      </c>
      <c r="L12" s="12" t="s">
        <v>7</v>
      </c>
      <c r="M12" s="11" t="s">
        <v>8</v>
      </c>
      <c r="N12" s="11">
        <v>84111</v>
      </c>
      <c r="O12" s="13">
        <v>0.4375</v>
      </c>
      <c r="P12" s="11">
        <v>2</v>
      </c>
      <c r="Q12" s="21"/>
      <c r="R12" t="str">
        <f t="shared" si="1"/>
        <v>37,</v>
      </c>
      <c r="S12" s="11">
        <v>10</v>
      </c>
      <c r="T12" s="12" t="s">
        <v>21</v>
      </c>
      <c r="U12" s="12" t="s">
        <v>7</v>
      </c>
      <c r="V12" s="11" t="s">
        <v>8</v>
      </c>
      <c r="W12" s="11">
        <v>84105</v>
      </c>
      <c r="X12" s="13" t="s">
        <v>10</v>
      </c>
      <c r="Y12" s="11">
        <v>1</v>
      </c>
      <c r="Z12" s="21"/>
      <c r="AA12" t="str">
        <f t="shared" si="2"/>
        <v>10,</v>
      </c>
    </row>
    <row r="13" spans="1:27" ht="34" x14ac:dyDescent="0.2">
      <c r="A13" s="11">
        <v>15</v>
      </c>
      <c r="B13" s="12" t="s">
        <v>28</v>
      </c>
      <c r="C13" s="12" t="s">
        <v>29</v>
      </c>
      <c r="D13" s="11" t="s">
        <v>8</v>
      </c>
      <c r="E13" s="11">
        <v>84117</v>
      </c>
      <c r="F13" s="13">
        <v>0.375</v>
      </c>
      <c r="G13" s="11">
        <v>4</v>
      </c>
      <c r="H13" s="21"/>
      <c r="I13" t="str">
        <f t="shared" si="0"/>
        <v>15,</v>
      </c>
      <c r="J13" s="11">
        <v>38</v>
      </c>
      <c r="K13" s="12" t="s">
        <v>14</v>
      </c>
      <c r="L13" s="12" t="s">
        <v>7</v>
      </c>
      <c r="M13" s="11" t="s">
        <v>8</v>
      </c>
      <c r="N13" s="11">
        <v>84111</v>
      </c>
      <c r="O13" s="13" t="s">
        <v>10</v>
      </c>
      <c r="P13" s="11">
        <v>9</v>
      </c>
      <c r="Q13" s="21" t="s">
        <v>12</v>
      </c>
      <c r="R13" t="str">
        <f t="shared" si="1"/>
        <v>38,</v>
      </c>
      <c r="S13" s="11">
        <v>22</v>
      </c>
      <c r="T13" s="12" t="s">
        <v>36</v>
      </c>
      <c r="U13" s="12" t="s">
        <v>37</v>
      </c>
      <c r="V13" s="11" t="s">
        <v>8</v>
      </c>
      <c r="W13" s="11">
        <v>84121</v>
      </c>
      <c r="X13" s="13" t="s">
        <v>10</v>
      </c>
      <c r="Y13" s="11">
        <v>2</v>
      </c>
      <c r="Z13" s="21"/>
      <c r="AA13">
        <f>S13</f>
        <v>22</v>
      </c>
    </row>
    <row r="14" spans="1:27" ht="102" x14ac:dyDescent="0.2">
      <c r="A14" s="11">
        <v>16</v>
      </c>
      <c r="B14" s="12" t="s">
        <v>28</v>
      </c>
      <c r="C14" s="12" t="s">
        <v>29</v>
      </c>
      <c r="D14" s="11" t="s">
        <v>8</v>
      </c>
      <c r="E14" s="11">
        <v>84117</v>
      </c>
      <c r="F14" s="13">
        <v>0.4375</v>
      </c>
      <c r="G14" s="11">
        <v>88</v>
      </c>
      <c r="H14" s="21" t="s">
        <v>30</v>
      </c>
      <c r="I14" t="str">
        <f t="shared" si="0"/>
        <v>16,</v>
      </c>
      <c r="J14" s="11">
        <v>25</v>
      </c>
      <c r="K14" s="12" t="s">
        <v>40</v>
      </c>
      <c r="L14" s="12" t="s">
        <v>7</v>
      </c>
      <c r="M14" s="11" t="s">
        <v>8</v>
      </c>
      <c r="N14" s="11">
        <v>84117</v>
      </c>
      <c r="O14" s="13">
        <v>0.4375</v>
      </c>
      <c r="P14" s="11">
        <v>7</v>
      </c>
      <c r="Q14" s="21" t="s">
        <v>17</v>
      </c>
      <c r="R14" t="str">
        <f t="shared" si="1"/>
        <v>25,</v>
      </c>
      <c r="AA14" t="str">
        <f>_xlfn.CONCAT("[",AA2:AA13,"]")</f>
        <v>[27,35,2,33,11,28,17,12,24,23,10,22]</v>
      </c>
    </row>
    <row r="15" spans="1:27" ht="16" x14ac:dyDescent="0.2">
      <c r="A15" s="11">
        <v>34</v>
      </c>
      <c r="B15" s="12" t="s">
        <v>28</v>
      </c>
      <c r="C15" s="12" t="s">
        <v>29</v>
      </c>
      <c r="D15" s="11" t="s">
        <v>8</v>
      </c>
      <c r="E15" s="11">
        <v>84117</v>
      </c>
      <c r="F15" s="13">
        <v>0.4375</v>
      </c>
      <c r="G15" s="11">
        <v>2</v>
      </c>
      <c r="H15" s="21"/>
      <c r="I15">
        <f>A15</f>
        <v>34</v>
      </c>
      <c r="J15" s="11">
        <v>26</v>
      </c>
      <c r="K15" s="12" t="s">
        <v>40</v>
      </c>
      <c r="L15" s="12" t="s">
        <v>7</v>
      </c>
      <c r="M15" s="11" t="s">
        <v>8</v>
      </c>
      <c r="N15" s="11">
        <v>84117</v>
      </c>
      <c r="O15" s="13" t="s">
        <v>10</v>
      </c>
      <c r="P15" s="11">
        <v>25</v>
      </c>
      <c r="Q15" s="21"/>
      <c r="R15">
        <f>J15</f>
        <v>26</v>
      </c>
    </row>
    <row r="16" spans="1:27" x14ac:dyDescent="0.2">
      <c r="I16" t="str">
        <f>_xlfn.CONCAT("[",I2:I15,"]")</f>
        <v>[7,29,19,1,13,39,20,21,4,40,14,15,16,34]</v>
      </c>
      <c r="R16" t="str">
        <f>_xlfn.CONCAT("[",R2:R15,"]")</f>
        <v>[18,36,3,8,9,30,6,31,32,5,37,38,25,26]</v>
      </c>
    </row>
    <row r="17" spans="1:1" x14ac:dyDescent="0.2">
      <c r="A17" t="e" cm="1">
        <f t="array" ref="A17">packagelist(A2:A15)</f>
        <v>#VALUE!</v>
      </c>
    </row>
  </sheetData>
  <pageMargins left="0.7" right="0.7" top="0.75" bottom="0.75" header="0.3" footer="0.3"/>
  <pageSetup orientation="portrait" horizontalDpi="0" verticalDpi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39F2A75005F2D43B30369DAED2CCB1C" ma:contentTypeVersion="40" ma:contentTypeDescription="Create a new document." ma:contentTypeScope="" ma:versionID="67abd11da167d8eab610c259a823e4c7">
  <xsd:schema xmlns:xsd="http://www.w3.org/2001/XMLSchema" xmlns:xs="http://www.w3.org/2001/XMLSchema" xmlns:p="http://schemas.microsoft.com/office/2006/metadata/properties" xmlns:ns1="http://schemas.microsoft.com/sharepoint/v3" xmlns:ns2="0feec74c-ecc7-44c3-9c64-3623cf89ed41" xmlns:ns3="1f707338-ea0f-4fe5-baee-59b996692b22" targetNamespace="http://schemas.microsoft.com/office/2006/metadata/properties" ma:root="true" ma:fieldsID="1d3ab84303ed41503c975572ff37e680" ns1:_="" ns2:_="" ns3:_="">
    <xsd:import namespace="http://schemas.microsoft.com/sharepoint/v3"/>
    <xsd:import namespace="0feec74c-ecc7-44c3-9c64-3623cf89ed41"/>
    <xsd:import namespace="1f707338-ea0f-4fe5-baee-59b996692b22"/>
    <xsd:element name="properties">
      <xsd:complexType>
        <xsd:sequence>
          <xsd:element name="documentManagement">
            <xsd:complexType>
              <xsd:all>
                <xsd:element ref="ns2:SME" minOccurs="0"/>
                <xsd:element ref="ns2:Editor0" minOccurs="0"/>
                <xsd:element ref="ns2:Assessment_x0020_Type" minOccurs="0"/>
                <xsd:element ref="ns2:Step_x0020_Completed" minOccurs="0"/>
                <xsd:element ref="ns2:Performance_x0020_Steps_x0020_Completed" minOccurs="0"/>
                <xsd:element ref="ns2:Publication_x0020_Date" minOccurs="0"/>
                <xsd:element ref="ns2:Launch_x0020_Date" minOccurs="0"/>
                <xsd:element ref="ns2:Vendor" minOccurs="0"/>
                <xsd:element ref="ns2:Doc_x0020_Type" minOccurs="0"/>
                <xsd:element ref="ns2:Course_x0020_code" minOccurs="0"/>
                <xsd:element ref="ns2:Discipline" minOccurs="0"/>
                <xsd:element ref="ns2:Course_x0020_number" minOccurs="0"/>
                <xsd:element ref="ns2:Course_x0020_title" minOccurs="0"/>
                <xsd:element ref="ns2:Course_x0020_short_x0020_name" minOccurs="0"/>
                <xsd:element ref="ns2:d5fh" minOccurs="0"/>
                <xsd:element ref="ns2:qrac" minOccurs="0"/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EventHashCode" minOccurs="0"/>
                <xsd:element ref="ns2:MediaServiceGenerationTime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1:_ip_UnifiedCompliancePolicyProperties" minOccurs="0"/>
                <xsd:element ref="ns1:_ip_UnifiedCompliancePolicyUIAc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34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35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feec74c-ecc7-44c3-9c64-3623cf89ed41" elementFormDefault="qualified">
    <xsd:import namespace="http://schemas.microsoft.com/office/2006/documentManagement/types"/>
    <xsd:import namespace="http://schemas.microsoft.com/office/infopath/2007/PartnerControls"/>
    <xsd:element name="SME" ma:index="8" nillable="true" ma:displayName="SME" ma:internalName="SME" ma:readOnly="false">
      <xsd:simpleType>
        <xsd:restriction base="dms:Text">
          <xsd:maxLength value="255"/>
        </xsd:restriction>
      </xsd:simpleType>
    </xsd:element>
    <xsd:element name="Editor0" ma:index="9" nillable="true" ma:displayName="Editor" ma:list="UserInfo" ma:SharePointGroup="0" ma:internalName="Editor0" ma:readOnly="false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Assessment_x0020_Type" ma:index="10" nillable="true" ma:displayName="Assessment Type" ma:default="Objective" ma:description="Either for objective or performance assessments" ma:internalName="Assessment_x0020_Type" ma:readOnly="false">
      <xsd:complexType>
        <xsd:complexContent>
          <xsd:extension base="dms:MultiChoice">
            <xsd:sequence>
              <xsd:element name="Value" maxOccurs="unbounded" minOccurs="0" nillable="true">
                <xsd:simpleType>
                  <xsd:restriction base="dms:Choice">
                    <xsd:enumeration value="Objective"/>
                    <xsd:enumeration value="Performance"/>
                  </xsd:restriction>
                </xsd:simpleType>
              </xsd:element>
            </xsd:sequence>
          </xsd:extension>
        </xsd:complexContent>
      </xsd:complexType>
    </xsd:element>
    <xsd:element name="Step_x0020_Completed" ma:index="11" nillable="true" ma:displayName="OA Steps Completed" ma:default="N/A" ma:description="Where the document is currently in the process." ma:internalName="Step_x0020_Completed" ma:readOnly="false">
      <xsd:complexType>
        <xsd:complexContent>
          <xsd:extension base="dms:MultiChoiceFillIn">
            <xsd:sequence>
              <xsd:element name="Value" maxOccurs="unbounded" minOccurs="0" nillable="true">
                <xsd:simpleType>
                  <xsd:union memberTypes="dms:Text">
                    <xsd:simpleType>
                      <xsd:restriction base="dms:Choice">
                        <xsd:enumeration value="N/A"/>
                        <xsd:enumeration value="Item Writing"/>
                        <xsd:enumeration value="Psychometric Edit"/>
                        <xsd:enumeration value="Accuracy Review"/>
                        <xsd:enumeration value="Standard Setting"/>
                        <xsd:enumeration value="ADM Review"/>
                        <xsd:enumeration value="PDM Final Approval"/>
                        <xsd:enumeration value="Final Edit"/>
                        <xsd:enumeration value="Publication"/>
                        <xsd:enumeration value="Published"/>
                      </xsd:restriction>
                    </xsd:simpleType>
                  </xsd:union>
                </xsd:simpleType>
              </xsd:element>
            </xsd:sequence>
          </xsd:extension>
        </xsd:complexContent>
      </xsd:complexType>
    </xsd:element>
    <xsd:element name="Performance_x0020_Steps_x0020_Completed" ma:index="12" nillable="true" ma:displayName="PA Steps Completed" ma:default="N/A" ma:description="Where the performance assessment is currently in the process." ma:internalName="Performance_x0020_Steps_x0020_Completed" ma:readOnly="false">
      <xsd:complexType>
        <xsd:complexContent>
          <xsd:extension base="dms:MultiChoiceFillIn">
            <xsd:sequence>
              <xsd:element name="Value" maxOccurs="unbounded" minOccurs="0" nillable="true">
                <xsd:simpleType>
                  <xsd:union memberTypes="dms:Text">
                    <xsd:simpleType>
                      <xsd:restriction base="dms:Choice">
                        <xsd:enumeration value="N/A"/>
                        <xsd:enumeration value="Design Notes"/>
                        <xsd:enumeration value="Design Integrity"/>
                        <xsd:enumeration value="Tech Edit"/>
                        <xsd:enumeration value="QA1"/>
                        <xsd:enumeration value="Senior Edit"/>
                        <xsd:enumeration value="Student Focus Group"/>
                        <xsd:enumeration value="QA2"/>
                        <xsd:enumeration value="PDM Approval"/>
                        <xsd:enumeration value="Publication"/>
                        <xsd:enumeration value="Published"/>
                      </xsd:restriction>
                    </xsd:simpleType>
                  </xsd:union>
                </xsd:simpleType>
              </xsd:element>
            </xsd:sequence>
          </xsd:extension>
        </xsd:complexContent>
      </xsd:complexType>
    </xsd:element>
    <xsd:element name="Publication_x0020_Date" ma:index="13" nillable="true" ma:displayName="Publication Date" ma:format="DateOnly" ma:internalName="Publication_x0020_Date" ma:readOnly="false">
      <xsd:simpleType>
        <xsd:restriction base="dms:DateTime"/>
      </xsd:simpleType>
    </xsd:element>
    <xsd:element name="Launch_x0020_Date" ma:index="14" nillable="true" ma:displayName="Launch Date" ma:format="DateOnly" ma:internalName="Launch_x0020_Date" ma:readOnly="false">
      <xsd:simpleType>
        <xsd:restriction base="dms:DateTime"/>
      </xsd:simpleType>
    </xsd:element>
    <xsd:element name="Vendor" ma:index="15" nillable="true" ma:displayName="Vendor" ma:default="N/A" ma:format="Dropdown" ma:internalName="Vendor" ma:readOnly="false">
      <xsd:simpleType>
        <xsd:union memberTypes="dms:Text">
          <xsd:simpleType>
            <xsd:restriction base="dms:Choice">
              <xsd:enumeration value="N/A"/>
              <xsd:enumeration value="In-house"/>
              <xsd:enumeration value="Caveon"/>
              <xsd:enumeration value="CMS"/>
            </xsd:restriction>
          </xsd:simpleType>
        </xsd:union>
      </xsd:simpleType>
    </xsd:element>
    <xsd:element name="Doc_x0020_Type" ma:index="16" nillable="true" ma:displayName="Doc Type" ma:internalName="Doc_x0020_Type" ma:readOnly="false">
      <xsd:complexType>
        <xsd:complexContent>
          <xsd:extension base="dms:MultiChoiceFillIn">
            <xsd:sequence>
              <xsd:element name="Value" maxOccurs="unbounded" minOccurs="0" nillable="true">
                <xsd:simpleType>
                  <xsd:union memberTypes="dms:Text">
                    <xsd:simpleType>
                      <xsd:restriction base="dms:Choice">
                        <xsd:enumeration value="N/A"/>
                        <xsd:enumeration value="Portfolio"/>
                        <xsd:enumeration value="Item"/>
                        <xsd:enumeration value="PA Template"/>
                        <xsd:enumeration value="Attachment"/>
                        <xsd:enumeration value="Approval"/>
                      </xsd:restriction>
                    </xsd:simpleType>
                  </xsd:union>
                </xsd:simpleType>
              </xsd:element>
            </xsd:sequence>
          </xsd:extension>
        </xsd:complexContent>
      </xsd:complexType>
    </xsd:element>
    <xsd:element name="Course_x0020_code" ma:index="17" nillable="true" ma:displayName="Course code" ma:indexed="true" ma:internalName="Course_x0020_code" ma:readOnly="false">
      <xsd:simpleType>
        <xsd:restriction base="dms:Text">
          <xsd:maxLength value="255"/>
        </xsd:restriction>
      </xsd:simpleType>
    </xsd:element>
    <xsd:element name="Discipline" ma:index="18" nillable="true" ma:displayName="Discipline" ma:indexed="true" ma:internalName="Discipline" ma:readOnly="false">
      <xsd:simpleType>
        <xsd:restriction base="dms:Text">
          <xsd:maxLength value="255"/>
        </xsd:restriction>
      </xsd:simpleType>
    </xsd:element>
    <xsd:element name="Course_x0020_number" ma:index="19" nillable="true" ma:displayName="Course number" ma:indexed="true" ma:internalName="Course_x0020_number" ma:readOnly="false">
      <xsd:simpleType>
        <xsd:restriction base="dms:Text">
          <xsd:maxLength value="255"/>
        </xsd:restriction>
      </xsd:simpleType>
    </xsd:element>
    <xsd:element name="Course_x0020_title" ma:index="20" nillable="true" ma:displayName="Course title" ma:description="The full name of the course." ma:indexed="true" ma:internalName="Course_x0020_title" ma:readOnly="false">
      <xsd:simpleType>
        <xsd:restriction base="dms:Text">
          <xsd:maxLength value="255"/>
        </xsd:restriction>
      </xsd:simpleType>
    </xsd:element>
    <xsd:element name="Course_x0020_short_x0020_name" ma:index="21" nillable="true" ma:displayName="Course short name" ma:indexed="true" ma:internalName="Course_x0020_short_x0020_name" ma:readOnly="false">
      <xsd:simpleType>
        <xsd:restriction base="dms:Text">
          <xsd:maxLength value="255"/>
        </xsd:restriction>
      </xsd:simpleType>
    </xsd:element>
    <xsd:element name="d5fh" ma:index="22" nillable="true" ma:displayName="Domain" ma:internalName="d5fh" ma:readOnly="false" ma:percentage="FALSE">
      <xsd:simpleType>
        <xsd:restriction base="dms:Number"/>
      </xsd:simpleType>
    </xsd:element>
    <xsd:element name="qrac" ma:index="23" nillable="true" ma:displayName="Domain" ma:internalName="qrac" ma:readOnly="false">
      <xsd:simpleType>
        <xsd:restriction base="dms:Text"/>
      </xsd:simpleType>
    </xsd:element>
    <xsd:element name="MediaServiceMetadata" ma:index="24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25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26" nillable="true" ma:displayName="MediaServiceAutoTags" ma:internalName="MediaServiceAutoTags" ma:readOnly="true">
      <xsd:simpleType>
        <xsd:restriction base="dms:Text"/>
      </xsd:simpleType>
    </xsd:element>
    <xsd:element name="MediaServiceOCR" ma:index="27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2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2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3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3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f707338-ea0f-4fe5-baee-59b996692b22" elementFormDefault="qualified">
    <xsd:import namespace="http://schemas.microsoft.com/office/2006/documentManagement/types"/>
    <xsd:import namespace="http://schemas.microsoft.com/office/infopath/2007/PartnerControls"/>
    <xsd:element name="SharedWithUsers" ma:index="3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3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Vendor xmlns="0feec74c-ecc7-44c3-9c64-3623cf89ed41">N/A</Vendor>
    <Course_x0020_title xmlns="0feec74c-ecc7-44c3-9c64-3623cf89ed41" xsi:nil="true"/>
    <Launch_x0020_Date xmlns="0feec74c-ecc7-44c3-9c64-3623cf89ed41" xsi:nil="true"/>
    <Discipline xmlns="0feec74c-ecc7-44c3-9c64-3623cf89ed41" xsi:nil="true"/>
    <Course_x0020_short_x0020_name xmlns="0feec74c-ecc7-44c3-9c64-3623cf89ed41" xsi:nil="true"/>
    <SME xmlns="0feec74c-ecc7-44c3-9c64-3623cf89ed41" xsi:nil="true"/>
    <Course_x0020_code xmlns="0feec74c-ecc7-44c3-9c64-3623cf89ed41" xsi:nil="true"/>
    <qrac xmlns="0feec74c-ecc7-44c3-9c64-3623cf89ed41" xsi:nil="true"/>
    <Step_x0020_Completed xmlns="0feec74c-ecc7-44c3-9c64-3623cf89ed41">
      <Value>N/A</Value>
    </Step_x0020_Completed>
    <Course_x0020_number xmlns="0feec74c-ecc7-44c3-9c64-3623cf89ed41" xsi:nil="true"/>
    <d5fh xmlns="0feec74c-ecc7-44c3-9c64-3623cf89ed41" xsi:nil="true"/>
    <Publication_x0020_Date xmlns="0feec74c-ecc7-44c3-9c64-3623cf89ed41" xsi:nil="true"/>
    <Assessment_x0020_Type xmlns="0feec74c-ecc7-44c3-9c64-3623cf89ed41">
      <Value>Objective</Value>
    </Assessment_x0020_Type>
    <Editor0 xmlns="0feec74c-ecc7-44c3-9c64-3623cf89ed41">
      <UserInfo>
        <DisplayName/>
        <AccountId xsi:nil="true"/>
        <AccountType/>
      </UserInfo>
    </Editor0>
    <Doc_x0020_Type xmlns="0feec74c-ecc7-44c3-9c64-3623cf89ed41"/>
    <Performance_x0020_Steps_x0020_Completed xmlns="0feec74c-ecc7-44c3-9c64-3623cf89ed41">
      <Value>N/A</Value>
    </Performance_x0020_Steps_x0020_Completed>
    <_ip_UnifiedCompliancePolicyUIAction xmlns="http://schemas.microsoft.com/sharepoint/v3" xsi:nil="true"/>
    <_ip_UnifiedCompliancePolicyProperties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5E8A0206-F67A-481E-AE05-AF5EAD7E662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0feec74c-ecc7-44c3-9c64-3623cf89ed41"/>
    <ds:schemaRef ds:uri="1f707338-ea0f-4fe5-baee-59b996692b2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D0E77ABB-EDCD-4FE8-A23F-B30F5B1F6DE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ACC0CE6-074E-44A2-B54E-38496285A228}">
  <ds:schemaRefs>
    <ds:schemaRef ds:uri="http://www.w3.org/XML/1998/namespace"/>
    <ds:schemaRef ds:uri="http://purl.org/dc/dcmitype/"/>
    <ds:schemaRef ds:uri="http://schemas.microsoft.com/office/2006/metadata/properties"/>
    <ds:schemaRef ds:uri="http://purl.org/dc/elements/1.1/"/>
    <ds:schemaRef ds:uri="http://schemas.openxmlformats.org/package/2006/metadata/core-properties"/>
    <ds:schemaRef ds:uri="http://purl.org/dc/terms/"/>
    <ds:schemaRef ds:uri="cf660112-59e0-48e5-9b60-3f2262d4e05d"/>
    <ds:schemaRef ds:uri="http://schemas.microsoft.com/office/2006/documentManagement/types"/>
    <ds:schemaRef ds:uri="http://schemas.microsoft.com/office/infopath/2007/PartnerControls"/>
    <ds:schemaRef ds:uri="0feec74c-ecc7-44c3-9c64-3623cf89ed41"/>
    <ds:schemaRef ds:uri="http://schemas.microsoft.com/sharepoint/v3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Western Governors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Mary Coleman</dc:creator>
  <cp:lastModifiedBy>Blake Bowden</cp:lastModifiedBy>
  <cp:lastPrinted>2018-04-18T15:44:52Z</cp:lastPrinted>
  <dcterms:created xsi:type="dcterms:W3CDTF">2017-01-31T17:09:07Z</dcterms:created>
  <dcterms:modified xsi:type="dcterms:W3CDTF">2023-07-07T21:38:35Z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0x010100C39F2A75005F2D43B30369DAED2CCB1C</vt:lpwstr>
  </property>
  <property fmtid="{D5CDD505-2E9C-101B-9397-08002B2CF9AE}" pid="3" name="DocumentSetDescription">
    <vt:lpwstr/>
  </property>
</Properties>
</file>