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3.xml" ContentType="application/vnd.openxmlformats-officedocument.drawingml.chart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rbon_2025\ExcelReport\excel\"/>
    </mc:Choice>
  </mc:AlternateContent>
  <xr:revisionPtr revIDLastSave="0" documentId="13_ncr:1_{B4345517-F057-4F1E-80D2-07040AF48BAB}" xr6:coauthVersionLast="47" xr6:coauthVersionMax="47" xr10:uidLastSave="{00000000-0000-0000-0000-000000000000}"/>
  <bookViews>
    <workbookView xWindow="-108" yWindow="-108" windowWidth="26136" windowHeight="16776" xr2:uid="{0BFDB211-9E44-439F-BD4B-8C07F5A57B68}"/>
  </bookViews>
  <sheets>
    <sheet name="Fr-01" sheetId="4" r:id="rId1"/>
    <sheet name="Fr-02" sheetId="16" r:id="rId2"/>
    <sheet name="Fr-03" sheetId="19" r:id="rId3"/>
    <sheet name="Fr-04.1" sheetId="23" r:id="rId4"/>
    <sheet name="Fr-04.2" sheetId="31" r:id="rId5"/>
    <sheet name="Fr-04.3" sheetId="39" r:id="rId6"/>
    <sheet name="Fr-04.4" sheetId="40" r:id="rId7"/>
    <sheet name="Fr-05" sheetId="41" r:id="rId8"/>
    <sheet name="Fr-06.1" sheetId="44" r:id="rId9"/>
    <sheet name="Fr-06.2" sheetId="45" r:id="rId10"/>
    <sheet name="Ref-01_LUC Factor" sheetId="43" r:id="rId11"/>
    <sheet name="Version" sheetId="46" r:id="rId12"/>
  </sheets>
  <definedNames>
    <definedName name="ผลรวม" comment="ช้องผลรวมนี้ เชื่อมโยงกับผลที่แสดงใน Fr-01" localSheetId="8">#REF!</definedName>
    <definedName name="ผลรวม" localSheetId="9">#REF!</definedName>
    <definedName name="ผลรวม">#REF!</definedName>
    <definedName name="หน่วยผลิตภัณฑ์" comment="หน่วยผลิตภัณฑ์ที่ขอรับการรับรองคาร์บอนฟุตพริ้นท์">'Fr-01'!$H$14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44" l="1"/>
  <c r="F15" i="44"/>
  <c r="F16" i="44"/>
  <c r="F17" i="44"/>
  <c r="F13" i="44"/>
  <c r="E14" i="44"/>
  <c r="E15" i="44"/>
  <c r="E16" i="44"/>
  <c r="E17" i="44"/>
  <c r="E13" i="44"/>
  <c r="E19" i="44"/>
  <c r="D11" i="45"/>
  <c r="C19" i="44"/>
  <c r="D19" i="44"/>
  <c r="F19" i="44"/>
  <c r="F13" i="45"/>
  <c r="D13" i="45"/>
  <c r="B13" i="45"/>
  <c r="F21" i="44"/>
  <c r="D21" i="44"/>
  <c r="B21" i="44"/>
  <c r="N14" i="31"/>
  <c r="F22" i="41"/>
  <c r="D22" i="41"/>
  <c r="B22" i="41"/>
  <c r="Q30" i="40"/>
  <c r="K30" i="40"/>
  <c r="B30" i="40"/>
  <c r="P67" i="39"/>
  <c r="G67" i="39"/>
  <c r="B67" i="39"/>
  <c r="U84" i="31"/>
  <c r="K84" i="31"/>
  <c r="B84" i="31"/>
  <c r="R175" i="23"/>
  <c r="J175" i="23"/>
  <c r="B175" i="23"/>
  <c r="K74" i="19"/>
  <c r="G74" i="19"/>
  <c r="B74" i="19"/>
  <c r="K45" i="16"/>
  <c r="G45" i="16"/>
  <c r="B45" i="16"/>
  <c r="AI65" i="39"/>
  <c r="AI44" i="39"/>
  <c r="AI22" i="39"/>
  <c r="F32" i="4"/>
  <c r="R28" i="40"/>
  <c r="E19" i="41"/>
  <c r="D3" i="16"/>
  <c r="D3" i="19" s="1"/>
  <c r="D2" i="16"/>
  <c r="D2" i="19" s="1"/>
  <c r="AJ44" i="39"/>
  <c r="X79" i="31"/>
  <c r="AJ22" i="39"/>
  <c r="AJ46" i="39"/>
  <c r="Y45" i="39"/>
  <c r="AH45" i="39"/>
  <c r="AJ47" i="39"/>
  <c r="Y46" i="39"/>
  <c r="AJ65" i="39"/>
  <c r="X47" i="39"/>
  <c r="Y47" i="39"/>
  <c r="AH47" i="39"/>
  <c r="X67" i="31"/>
  <c r="M18" i="31"/>
  <c r="M36" i="31"/>
  <c r="M38" i="31"/>
  <c r="M42" i="31"/>
  <c r="M16" i="31"/>
  <c r="M39" i="31"/>
  <c r="M21" i="31"/>
  <c r="M17" i="31"/>
  <c r="M43" i="31"/>
  <c r="M41" i="31"/>
  <c r="X76" i="31"/>
  <c r="X78" i="31"/>
  <c r="M48" i="31"/>
  <c r="X77" i="31"/>
  <c r="M23" i="31"/>
  <c r="M19" i="31"/>
  <c r="M45" i="31"/>
  <c r="M26" i="31"/>
  <c r="M25" i="31"/>
  <c r="M46" i="31"/>
  <c r="M47" i="31"/>
  <c r="M24" i="31"/>
  <c r="X75" i="31"/>
  <c r="X81" i="31"/>
  <c r="Q30" i="23"/>
  <c r="E30" i="23"/>
  <c r="Q149" i="23"/>
  <c r="C15" i="41"/>
  <c r="X73" i="31"/>
  <c r="D17" i="41"/>
  <c r="X64" i="31"/>
  <c r="D16" i="41"/>
  <c r="C14" i="41"/>
  <c r="X57" i="31"/>
  <c r="D15" i="41"/>
  <c r="M14" i="31"/>
  <c r="X14" i="31"/>
  <c r="X33" i="31"/>
  <c r="D14" i="41"/>
  <c r="Q172" i="23"/>
  <c r="C18" i="41"/>
  <c r="Q156" i="23"/>
  <c r="C16" i="41"/>
  <c r="Q166" i="23"/>
  <c r="Q173" i="23"/>
  <c r="C17" i="41"/>
  <c r="E17" i="41"/>
  <c r="R30" i="23"/>
  <c r="R149" i="23"/>
  <c r="R156" i="23"/>
  <c r="R166" i="23"/>
  <c r="R172" i="23"/>
  <c r="X45" i="39"/>
  <c r="X46" i="39"/>
  <c r="AH46" i="39"/>
  <c r="D18" i="41"/>
  <c r="E18" i="41"/>
  <c r="X82" i="31"/>
  <c r="E15" i="41"/>
  <c r="C20" i="41"/>
  <c r="E16" i="41"/>
  <c r="E14" i="41"/>
  <c r="E18" i="44"/>
  <c r="F18" i="44"/>
  <c r="D20" i="41"/>
  <c r="E20" i="41"/>
  <c r="F14" i="41"/>
  <c r="F20" i="41"/>
  <c r="F16" i="41"/>
  <c r="E32" i="4"/>
  <c r="F19" i="41"/>
  <c r="F17" i="41"/>
  <c r="F15" i="41"/>
  <c r="F18" i="41"/>
  <c r="D2" i="31" l="1"/>
  <c r="C2" i="23"/>
  <c r="D3" i="31"/>
  <c r="C3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</authors>
  <commentList>
    <comment ref="H13" authorId="0" shapeId="0" xr:uid="{CDCA7337-84C2-4020-A62A-DE7115053561}">
      <text>
        <r>
          <rPr>
            <b/>
            <sz val="8"/>
            <color indexed="81"/>
            <rFont val="Tahoma"/>
            <family val="2"/>
          </rPr>
          <t>หน่วยผลิตภัณฑ์:</t>
        </r>
        <r>
          <rPr>
            <sz val="8"/>
            <color indexed="81"/>
            <rFont val="Tahoma"/>
            <family val="2"/>
          </rPr>
          <t xml:space="preserve">
หน่วยผลิตภัณฑ์ที่ใช้ในการวิเคราะห์ และขอรับรองคาร์บอนฟุตพริ้นท์ </t>
        </r>
      </text>
    </comment>
  </commentList>
</comments>
</file>

<file path=xl/sharedStrings.xml><?xml version="1.0" encoding="utf-8"?>
<sst xmlns="http://schemas.openxmlformats.org/spreadsheetml/2006/main" count="524" uniqueCount="220">
  <si>
    <t>TGO/CFP-V02-2014</t>
  </si>
  <si>
    <t>ชื่อฟอร์ม</t>
  </si>
  <si>
    <t>รายละเอียดของผลิตภัณฑ์</t>
  </si>
  <si>
    <t>ข้อมูลของปี (ช่วงเวลา)</t>
  </si>
  <si>
    <t>ชื่อเอกสารบันทึก</t>
  </si>
  <si>
    <t>สำหรับเจ้าหน้าที่ อบก.</t>
  </si>
  <si>
    <t>เลขเอกสารควบคุม</t>
  </si>
  <si>
    <t>ชื่อบริษัท</t>
  </si>
  <si>
    <t>ชื่อผลิตภัณฑ์</t>
  </si>
  <si>
    <t>คำอธิบาย :</t>
  </si>
  <si>
    <t>ให้ระบุข้อมูลที่เกี่ยวข้องกับผลิตภัณฑ์ หน่วยการทำงาน ที่กำหนด และขอบเขตการประเมิน</t>
  </si>
  <si>
    <t>พร้อมทั้งอ้างอิงข้อกำหนดเฉพาะของผลิตภัณฑ์</t>
  </si>
  <si>
    <t>รูปผลิตภัณฑ์ (ขนาด200X200)</t>
  </si>
  <si>
    <t>ชื่อผลิตภัณฑ์ และรุ่น (Thai)</t>
  </si>
  <si>
    <t>ชื่อผลิตภัณฑ์ และรุ่น (Eng)</t>
  </si>
  <si>
    <t xml:space="preserve">ขอบเขตของการประเมิน </t>
  </si>
  <si>
    <t xml:space="preserve"> B2B หรือ B2C </t>
  </si>
  <si>
    <t>หน่วยการทำงาน (Thai)</t>
  </si>
  <si>
    <t>หน่วยการทำงาน  (Eng)</t>
  </si>
  <si>
    <t>หน่วยผลิตภัณฑ์  (Thai)</t>
  </si>
  <si>
    <t>หน่วยผลิตภัณฑ์  (Eng)</t>
  </si>
  <si>
    <t>สัดส่วนยอดขายผลิตภัณฑ์ในปีล่าสุด</t>
  </si>
  <si>
    <t>ข้อมูลด้านเทคนิค</t>
  </si>
  <si>
    <t>อ้างอิง PCR</t>
  </si>
  <si>
    <t>วันที่ขอขึ้นทะเบียน</t>
  </si>
  <si>
    <t>การแสดงเครื่องหมายและข้อมูลเพิ่มเติม</t>
  </si>
  <si>
    <t>กราฟแท่งแสดงการปล่อย GHG แต่ละเฟส</t>
  </si>
  <si>
    <t>จัดทำโดย</t>
  </si>
  <si>
    <t>(ที่ปรึกษา/ผู้คำนวณ)</t>
  </si>
  <si>
    <t>เสร็จสิ้นวันที่</t>
  </si>
  <si>
    <t>วันที่ผู้ทวนสอบตรวจเสร็จ</t>
  </si>
  <si>
    <t>วันที่แก้ไข</t>
  </si>
  <si>
    <t>กรณีที่ อบก. ให้แก้ไขเพิ่มเติม</t>
  </si>
  <si>
    <t>แผนภาพวัฏจักรชีวิต</t>
  </si>
  <si>
    <t>ให้จัดทำแผนผังการไหลของวัสดุ (ไม่ต้องระบุการไหลของพลังงาน) ที่เกี่ยวข้องกับผลิตภัณฑ์เป้าหมายตลอดทั้งวัฏจักรชีวิต โดยแบ่งเป็นขั้น ๆ</t>
  </si>
  <si>
    <t>ภายใต้ขอบเขตที่กำหนดไว้ โดยอ้างอิงตาม ข้อกำหนดเฉพาะของผลิตภัณฑ์</t>
  </si>
  <si>
    <t>เสร็จสิ้นวันที่ออก</t>
  </si>
  <si>
    <t>แผนภาพกระบวนการผลิต</t>
  </si>
  <si>
    <t>การจัดทำแผนภาพกระบวนการผลิต และระบุระบุสารขาเข้าและสารขาออก ของปริมาณการใช้พลังงาน ทรัพยากร และของเสียที่เกิดขึ้น จากกระบวนการผลิต</t>
  </si>
  <si>
    <t>โดยแสดงตัวเลขที่ผ่านการทำ Mass Balance และ Energy Balance แล้ว</t>
  </si>
  <si>
    <t>สารขาเข้า</t>
  </si>
  <si>
    <t>กระบวนการผลิต</t>
  </si>
  <si>
    <t>ผลิตภัณฑ์ระหว่างทาง</t>
  </si>
  <si>
    <t>สารขาออก</t>
  </si>
  <si>
    <t>วัตถุดิบ</t>
  </si>
  <si>
    <t>ของเสีย</t>
  </si>
  <si>
    <t>ทรัพยากร และวัสดุช่วยการผลิต</t>
  </si>
  <si>
    <t>รายการ</t>
  </si>
  <si>
    <t>หน่วย</t>
  </si>
  <si>
    <t>ปริมาณ</t>
  </si>
  <si>
    <t>ผลิตภัณฑ์</t>
  </si>
  <si>
    <t>ผลิตภัณฑ์ร่วม</t>
  </si>
  <si>
    <t>การประเมินการปล่อยก๊าซเรือนกระจกจากวัตถุดิบ</t>
  </si>
  <si>
    <t>ระบุค่า EF ของบัญชีด้านสิ่งแวดล้อม โดยให้ระบุประเภทแหล่งที่มาของค่า EF และสามารถอ้างอิงได้ และหากไม่มี EF ที่เหมาะสม</t>
  </si>
  <si>
    <t xml:space="preserve"> โดยให้ระบุในคำอธิบายเพิ่มเติม และคำนวณผลรวมของคาร์บอนฟุตพริ้นท์ในท้ายตาราง  </t>
  </si>
  <si>
    <t>ช่วงวัฎจักรชีวิต</t>
  </si>
  <si>
    <t xml:space="preserve">ค่า LCI </t>
  </si>
  <si>
    <t xml:space="preserve">แหล่งที่มาของค่า LCI </t>
  </si>
  <si>
    <t>ค่า EF (kgCO2 eq./หน่วย)</t>
  </si>
  <si>
    <t>ที่มา</t>
  </si>
  <si>
    <t>Substitute</t>
  </si>
  <si>
    <t>แหล่งอ้างอิง EF</t>
  </si>
  <si>
    <t>การปันส่วน (%)</t>
  </si>
  <si>
    <t>ผลคูณ</t>
  </si>
  <si>
    <t>สัดส่วน (%)</t>
  </si>
  <si>
    <t>Cut-off*</t>
  </si>
  <si>
    <t>คำอธิบายเพิ่มเติม</t>
  </si>
  <si>
    <t>1st</t>
  </si>
  <si>
    <t>2nd</t>
  </si>
  <si>
    <t>Others</t>
  </si>
  <si>
    <t>Self collect</t>
  </si>
  <si>
    <t>Supplier</t>
  </si>
  <si>
    <t xml:space="preserve">PCR Gen. </t>
  </si>
  <si>
    <t>TGO EF</t>
  </si>
  <si>
    <t>Int. DB</t>
  </si>
  <si>
    <t>ปริมาณ/ FU</t>
  </si>
  <si>
    <t>การได้มาของวัตถุดิบ</t>
  </si>
  <si>
    <t>รวม</t>
  </si>
  <si>
    <t>การผลิต</t>
  </si>
  <si>
    <t>การกระจายสินค้า</t>
  </si>
  <si>
    <t>การใช้งาน</t>
  </si>
  <si>
    <t>การจัดการซาก</t>
  </si>
  <si>
    <t>รวมทั้งหมด</t>
  </si>
  <si>
    <r>
      <t>kgCO</t>
    </r>
    <r>
      <rPr>
        <b/>
        <vertAlign val="subscript"/>
        <sz val="8"/>
        <rFont val="Tahoma"/>
        <family val="2"/>
      </rPr>
      <t>2</t>
    </r>
    <r>
      <rPr>
        <b/>
        <sz val="8"/>
        <rFont val="Tahoma"/>
        <family val="2"/>
      </rPr>
      <t xml:space="preserve"> eq.</t>
    </r>
  </si>
  <si>
    <t>การประเมินการปล่อยก๊าซเรือนกระจกจากการขนส่ง</t>
  </si>
  <si>
    <t xml:space="preserve">ข้อมูลบัญชีรายการ การขนส่งวัตถุดิบ พลังงานและทรัพยากร แบ่งออกเป็น 2 รูปแบบ 1.ทราบข้อมูลปริมาณการใช้เชื้อเพลิง ให้ใช้แบบ ก. 2.ไม่ทราบข้อมูลปริมาณการใช้เชื้อเพลิงแต่ทราบระยะทาง </t>
  </si>
  <si>
    <t>และน้ำหนักบรรทุก ให้ใช้แบบ ข. โดยค่า EF ที่นำมาใช้จะต้องรวมการผลิตและการเผาไหม้ของเชื้อเพลิงแล้ว</t>
  </si>
  <si>
    <t xml:space="preserve">รายการสิ่งที่ขนส่ง </t>
  </si>
  <si>
    <t>ระยะทาง/km</t>
  </si>
  <si>
    <t>แหล่งที่มาของข้อมูลการขนส่ง</t>
  </si>
  <si>
    <t>ก.) แบบการใช้เชื้อเพลิง</t>
  </si>
  <si>
    <r>
      <t>EF (kgCO</t>
    </r>
    <r>
      <rPr>
        <b/>
        <vertAlign val="subscript"/>
        <sz val="8"/>
        <color indexed="9"/>
        <rFont val="Tahoma"/>
        <family val="2"/>
      </rPr>
      <t>2</t>
    </r>
    <r>
      <rPr>
        <b/>
        <sz val="8"/>
        <color indexed="9"/>
        <rFont val="Tahoma"/>
        <family val="2"/>
      </rPr>
      <t xml:space="preserve"> eq./หน่วย)</t>
    </r>
  </si>
  <si>
    <t>ข.) แบบการใช้ระยะทาง</t>
  </si>
  <si>
    <t xml:space="preserve">EF </t>
  </si>
  <si>
    <t>แหล่งที่มา EF</t>
  </si>
  <si>
    <t>ชนิดเชื้อเพลิง</t>
  </si>
  <si>
    <t>ภาระบรรทุกขาไป (tkm)</t>
  </si>
  <si>
    <t>ภาระบรรทุกขากลับ (km)</t>
  </si>
  <si>
    <t>พาหนะ</t>
  </si>
  <si>
    <t>% เที่ยวไป</t>
  </si>
  <si>
    <t>% เที่ยวกลับ</t>
  </si>
  <si>
    <t>เที่ยวไป</t>
  </si>
  <si>
    <t>เที่ยวกลับ</t>
  </si>
  <si>
    <t>EF (kgCO2 eq. /tkm)</t>
  </si>
  <si>
    <t>EF (kgCO2 eq. /km)</t>
  </si>
  <si>
    <t>ให้แสดงการคำนวณค่าการปล่อย GHG ของหน่วยสนับสนุนการผลิตแต่ละหน่วย ที่เกี่ยวข้องหรือเชื่อมโยงกับหน่วยการผลิตหลัก ดังที่ได้แสดงใน Fr-03 โดยให้คำนวณต่อหน่วยของการผลิตหรือกระบวนการนั้น ๆ และ/หรือ ให้แสดง</t>
  </si>
  <si>
    <t>การคำนวณค่าการปล่อย GHG ในส่วนของ Upstream และ Downstream ที่กำหนด และเชื่อมโยงค่า EF ที่คำนวณได้นี้ไปใช้คำนวณใน Fr-04.1 ต่อไป หากมีรายละเอียดการคำนวณเพิ่มเติมให้จัดทำเป็นเอกสารประกอบเพื่อการทวนสอบได้</t>
  </si>
  <si>
    <t>ชื่อหน่วยสนับสนุนการผลิตหรือชื่อระบบผลิตภัณฑ์ที่เกี่ยวข้อง</t>
  </si>
  <si>
    <r>
      <t xml:space="preserve">ผลคูณ (ไม่รวมการขนส่ง) </t>
    </r>
    <r>
      <rPr>
        <b/>
        <sz val="10"/>
        <color indexed="13"/>
        <rFont val="Tahoma"/>
        <family val="2"/>
      </rPr>
      <t>[1]</t>
    </r>
  </si>
  <si>
    <r>
      <t xml:space="preserve">ผลคูณ (เฉพาะการขนส่ง) </t>
    </r>
    <r>
      <rPr>
        <b/>
        <sz val="10"/>
        <color indexed="13"/>
        <rFont val="Tahoma"/>
        <family val="2"/>
      </rPr>
      <t>[2]</t>
    </r>
  </si>
  <si>
    <r>
      <t xml:space="preserve">ผลรวม </t>
    </r>
    <r>
      <rPr>
        <b/>
        <sz val="10"/>
        <color indexed="13"/>
        <rFont val="Tahoma"/>
        <family val="2"/>
      </rPr>
      <t>[1]+[2]</t>
    </r>
  </si>
  <si>
    <t>ระยะทาง (km)</t>
  </si>
  <si>
    <t>ประเภทพาหนะ</t>
  </si>
  <si>
    <t>การผลิตน้ำแข็ง</t>
  </si>
  <si>
    <t>l</t>
  </si>
  <si>
    <t>การบำบัดน้ำเสีย</t>
  </si>
  <si>
    <t>การบำบัดน้เสีย 1 ลบ.ม. มีค่าคาร์บอนฟุตพรินต์</t>
  </si>
  <si>
    <t>การเลี้ยงกุ้ง</t>
  </si>
  <si>
    <t>รถตู้บรรทุก 4 ล้อ 7 ตัน</t>
  </si>
  <si>
    <t>TGO Guidebook (19/มิ.ย./12): รถตู้บรรทุก 4 ล้อ 7 ตัน</t>
  </si>
  <si>
    <t>รถบรรทุกขยะ 10 ล้อ 16 ตัน</t>
  </si>
  <si>
    <t>TGO Guidebook (19/มิ.ย./12): รถบรรทุกขยะ 10 ล้อ 16 ตัน</t>
  </si>
  <si>
    <t>การผลิตกุ้ง 1 kg มีค่าคาร์บอนฟุตพรินต์</t>
  </si>
  <si>
    <t>การปล่อย GHG จากเปลี่ยนแปลงการใช้ประโยชน์ที่ดิน</t>
  </si>
  <si>
    <t>หากเป็นผลิตภัณฑ์ที่เข้าข่ายการประเมินในหัวข้อนี้ ให้คำนวณการปล่อย GHG จากการเปลี่ยนแปลงการใช้ประโยชน์ที่ดิน โดยใช้ข้อมูลที่สอดคล้องกับ Fr.04-1  แสดงหลักฐานประกอบและระบุแหล่งที่มาของข้อมูลที่ใช้อ้างอิง ทั้งที่เป็นข้อมูลปฐมภูมิและทุติยภูมิ</t>
  </si>
  <si>
    <t>ปริมาณต่อหน่วย จาก Fr-04.1</t>
  </si>
  <si>
    <t>ผลผลิต ต่อไร่ต่อปี</t>
  </si>
  <si>
    <t>ลักษณะการถือครอง</t>
  </si>
  <si>
    <t>ที่ตั้ง</t>
  </si>
  <si>
    <t>พิกัด (ถ้ามี)</t>
  </si>
  <si>
    <t>ก่อนเปลี่ยนแปลง</t>
  </si>
  <si>
    <t>หลังเปลี่ยนแปลง</t>
  </si>
  <si>
    <t>EF</t>
  </si>
  <si>
    <t>อำเภอ</t>
  </si>
  <si>
    <t>จังหวัด</t>
  </si>
  <si>
    <t>ละติจูด</t>
  </si>
  <si>
    <t>ลองติจูด</t>
  </si>
  <si>
    <t>ปีพ.ศ.</t>
  </si>
  <si>
    <t>ลักษณะ</t>
  </si>
  <si>
    <t>หรือเอกสารอ้างอิง</t>
  </si>
  <si>
    <t>สรุปการปล่อยก๊าซเรือนกระจกของผลิตภัณฑ์</t>
  </si>
  <si>
    <t>แสดงแผนภาพสัดส่วนการปล่อยก๊าซเรือนกระจกของผลิตภัณฑ์ตามขอบเขตที่กำหนดขึ้น</t>
  </si>
  <si>
    <r>
      <t>การปล่อย GHG ของการได้มาและการใช้ประโยชน์ วัตถุดิบ พลังงาน และทรัพยากร (kgCO</t>
    </r>
    <r>
      <rPr>
        <b/>
        <vertAlign val="subscript"/>
        <sz val="8"/>
        <color indexed="9"/>
        <rFont val="Tahoma"/>
        <family val="2"/>
      </rPr>
      <t>2 eq.</t>
    </r>
    <r>
      <rPr>
        <b/>
        <sz val="8"/>
        <color indexed="9"/>
        <rFont val="Tahoma"/>
        <family val="2"/>
      </rPr>
      <t>)</t>
    </r>
  </si>
  <si>
    <t>การปล่อย GHG ของการขนส่ง วัตถุดิบ พลังงาน และทรัพยากร (kgCO2 eq.)</t>
  </si>
  <si>
    <t>ผลรวม(kgCO2 eq.)</t>
  </si>
  <si>
    <t>สัดส่วน</t>
  </si>
  <si>
    <t>การเปลี่ยนแปลงการใช้ที่ดิน</t>
  </si>
  <si>
    <t>การเปรียบเทียบค่าคาร์บอนฟุตพริ้นท์กับค่าในปีฐาน</t>
  </si>
  <si>
    <t>แสดงผลการเปรียบเทียบผลที่คำนวณได้จากปีฐานและปีปัจจุบัน และเสนอรายละเอียดของรายการที่มีผลการเปลี่ยนแปลงจากปีฐานมากกว่าหรือเท่ากับร้อยละ 2</t>
  </si>
  <si>
    <t>การปล่อย GHG ในปีฐาน</t>
  </si>
  <si>
    <t>การปล่อย GHG ในปีปัจจุบัน</t>
  </si>
  <si>
    <t>ผลต่าง (เพิ่มขึ้น +)</t>
  </si>
  <si>
    <t>ร้อยละ (เพิ่มขึ้น +)</t>
  </si>
  <si>
    <t>(kgCO2 eq.)</t>
  </si>
  <si>
    <t>ปี (ระบุ)</t>
  </si>
  <si>
    <t xml:space="preserve">ปี (ระบุ) </t>
  </si>
  <si>
    <t>ลำดับที่</t>
  </si>
  <si>
    <r>
      <t>ประเภท</t>
    </r>
    <r>
      <rPr>
        <b/>
        <sz val="10"/>
        <color indexed="10"/>
        <rFont val="Tahoma"/>
        <family val="2"/>
      </rPr>
      <t>*</t>
    </r>
  </si>
  <si>
    <t>รายละเอียด</t>
  </si>
  <si>
    <t>ผล</t>
  </si>
  <si>
    <t>เปลี่ยนวัตถุดิบ</t>
  </si>
  <si>
    <t>เปลี่ยนแหล่งที่มาของวัตถุดิบ</t>
  </si>
  <si>
    <t>เปลี่ยนบรรจุภัณฑ์</t>
  </si>
  <si>
    <t>เพิ่มสัดส่วนวัสดุรีไซเคิล</t>
  </si>
  <si>
    <t>เพิ่มประสิทธิภาพการผลิต</t>
  </si>
  <si>
    <t>เปลี่ยนแหล่งพลังงาน</t>
  </si>
  <si>
    <t>เปลี่ยนกระบวนการผลิต</t>
  </si>
  <si>
    <t>เพิ่มประสิทธิภาพระบบพลังงาน</t>
  </si>
  <si>
    <t>เปลี่ยนการจัดการของเสียจากการผลิต</t>
  </si>
  <si>
    <t>ดักจับและกักเก็บก๊าซเรือนกระจก</t>
  </si>
  <si>
    <t>เพิ่มประสิทธิภาพการขนส่ง</t>
  </si>
  <si>
    <t>ลดการปล่อย GHG ช่วงการใช้งาน</t>
  </si>
  <si>
    <t>เปลี่ยนวิธีการจัดการซากผลิตภัณฑ์</t>
  </si>
  <si>
    <t xml:space="preserve">หมายเหตุ </t>
  </si>
  <si>
    <t>* ให้ระบุประเภทของการแนวทางลดการปล่อยก๊าซเรือนกระจก ที่แสดงในตารางนั้นเป็นเพียงแค่ตัวอย่าง</t>
  </si>
  <si>
    <t>การเปรียบเทียบปริมาณคาร์บอนฟุตพริ้นท์กับเกณฑ์เปรียบเทียบสมรรถนะของกลุ่มผลิตภัณฑ์</t>
  </si>
  <si>
    <t>แสดงคาร์บอนฟุตพริ้นท์ของผลิตภัณฑ์กับเกณฑ์เปรียบเทียบ และเสนอที่มาของเกณฑ์เปรียบเทียบที่อ้างอิง</t>
  </si>
  <si>
    <t>คาร์บอนฟุตพริ้นท์ของเกณฑ์เปรียบเทียบ (kgCO2 eq.)</t>
  </si>
  <si>
    <t>คาร์บอนฟุตพริ้นท์ของผลิตภัณฑ์  (kgCO2 eq.)</t>
  </si>
  <si>
    <t>ผลต่างเทียบกับเกณฑ์ (มากกว่า +)</t>
  </si>
  <si>
    <t>ที่มาของ เกณฑ์เปรียบเทียบ</t>
  </si>
  <si>
    <t>Climate type 1 : Tropical Dry</t>
  </si>
  <si>
    <t>unit</t>
  </si>
  <si>
    <t>kgCO2/Rai/year</t>
  </si>
  <si>
    <t xml:space="preserve">Regoin </t>
  </si>
  <si>
    <t>Northern</t>
  </si>
  <si>
    <t>Eastern</t>
  </si>
  <si>
    <t>Central</t>
  </si>
  <si>
    <t>North Eastern</t>
  </si>
  <si>
    <t>ก่อนการเปลี่ยนแปลง</t>
  </si>
  <si>
    <t>ป่า</t>
  </si>
  <si>
    <t>พืชล้มลุก</t>
  </si>
  <si>
    <t>พืชยืนต้น</t>
  </si>
  <si>
    <t>ข้าว</t>
  </si>
  <si>
    <t>หลังการเปลี่ยนแปลง</t>
  </si>
  <si>
    <t>Climate type 2 : Tropical Moist</t>
  </si>
  <si>
    <t>Southern</t>
  </si>
  <si>
    <t>จังหวัดที่มีภูมิอากาศและพื้นที่ป่าแบบ Tropical Moist</t>
  </si>
  <si>
    <t>กระบี่</t>
  </si>
  <si>
    <t>ชุมพร</t>
  </si>
  <si>
    <t>ตรัง</t>
  </si>
  <si>
    <t>นครศรีธรรมราช</t>
  </si>
  <si>
    <t>นราธิวาส</t>
  </si>
  <si>
    <t>ปัตตานี</t>
  </si>
  <si>
    <t>พังงา</t>
  </si>
  <si>
    <t>พัทลุง</t>
  </si>
  <si>
    <t>ภูเก็ต</t>
  </si>
  <si>
    <t>ยะลา</t>
  </si>
  <si>
    <t>ระนอง</t>
  </si>
  <si>
    <t>สงขลา</t>
  </si>
  <si>
    <t>สตูล</t>
  </si>
  <si>
    <t>สุราษฎร์ธานี</t>
  </si>
  <si>
    <t>Version remark</t>
  </si>
  <si>
    <t>Date</t>
  </si>
  <si>
    <t>Description</t>
  </si>
  <si>
    <t>[1] modified for carbon reduction scheme</t>
  </si>
  <si>
    <t xml:space="preserve">[2] inserted row of return trip distance in Fr. 4.3 </t>
  </si>
  <si>
    <t>[3] revised LUC factor</t>
  </si>
  <si>
    <t>[4] rounding LUC factors</t>
  </si>
  <si>
    <t>เช่น ร่วมกันรีไซเคิลบรรจุภัณฑ์เพื่อลดโลกร้อน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</si>
</sst>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_-* #,##0.00_-;\-* #,##0.00_-;_-* &quot;-&quot;??_-;_-@_-"/>
    <numFmt numFmtId="165" formatCode="0.0000"/>
    <numFmt numFmtId="166" formatCode="0.000"/>
    <numFmt numFmtId="167" formatCode="#,##0.000"/>
    <numFmt numFmtId="168" formatCode="#,##0.0000"/>
    <numFmt numFmtId="169" formatCode="_(* #,##0.000_);_(* \(#,##0.000\);_(* &quot;-&quot;??_);_(@_)"/>
    <numFmt numFmtId="170" formatCode="_(* #,##0.0000_);_(* \(#,##0.0000\);_(* &quot;-&quot;??_);_(@_)"/>
    <numFmt numFmtId="171" formatCode="#,##0.00_ ;\-#,##0.00\ "/>
  </numFmts>
  <fonts count="55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sz val="10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i/>
      <sz val="10"/>
      <color indexed="12"/>
      <name val="Tahoma"/>
      <family val="2"/>
    </font>
    <font>
      <b/>
      <vertAlign val="subscript"/>
      <sz val="8"/>
      <name val="Tahoma"/>
      <family val="2"/>
    </font>
    <font>
      <b/>
      <u val="double"/>
      <sz val="8"/>
      <name val="Tahoma"/>
      <family val="2"/>
    </font>
    <font>
      <b/>
      <i/>
      <sz val="10"/>
      <color indexed="12"/>
      <name val="Tahoma"/>
      <family val="2"/>
    </font>
    <font>
      <u/>
      <sz val="8"/>
      <name val="Tahoma"/>
      <family val="2"/>
    </font>
    <font>
      <b/>
      <sz val="10"/>
      <name val="Arial"/>
      <family val="2"/>
    </font>
    <font>
      <b/>
      <sz val="14"/>
      <name val="Tahoma"/>
      <family val="2"/>
    </font>
    <font>
      <b/>
      <sz val="8"/>
      <color indexed="9"/>
      <name val="Tahoma"/>
      <family val="2"/>
    </font>
    <font>
      <b/>
      <vertAlign val="subscript"/>
      <sz val="8"/>
      <color indexed="9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i/>
      <sz val="11"/>
      <color indexed="12"/>
      <name val="Tahoma"/>
      <family val="2"/>
    </font>
    <font>
      <b/>
      <sz val="10"/>
      <color indexed="13"/>
      <name val="Tahoma"/>
      <family val="2"/>
    </font>
    <font>
      <sz val="9"/>
      <name val="Calibri"/>
      <family val="2"/>
    </font>
    <font>
      <sz val="9"/>
      <color indexed="10"/>
      <name val="Calibri"/>
      <family val="2"/>
    </font>
    <font>
      <b/>
      <sz val="9"/>
      <name val="Calibri"/>
      <family val="2"/>
    </font>
    <font>
      <b/>
      <sz val="9"/>
      <color indexed="10"/>
      <name val="Calibri"/>
      <family val="2"/>
    </font>
    <font>
      <sz val="8"/>
      <name val="Wingdings"/>
      <charset val="2"/>
    </font>
    <font>
      <sz val="8"/>
      <color indexed="8"/>
      <name val="Tahoma"/>
      <family val="2"/>
    </font>
    <font>
      <b/>
      <sz val="10"/>
      <color indexed="10"/>
      <name val="Tahoma"/>
      <family val="2"/>
    </font>
    <font>
      <i/>
      <sz val="20"/>
      <color indexed="12"/>
      <name val="Tahoma"/>
      <family val="2"/>
    </font>
    <font>
      <b/>
      <sz val="16"/>
      <name val="Arial"/>
      <family val="2"/>
    </font>
    <font>
      <sz val="11"/>
      <color theme="1"/>
      <name val="Calibri"/>
      <family val="2"/>
      <charset val="222"/>
      <scheme val="minor"/>
    </font>
    <font>
      <b/>
      <sz val="10"/>
      <color theme="0"/>
      <name val="Tahoma"/>
      <family val="2"/>
    </font>
    <font>
      <sz val="10"/>
      <color theme="1"/>
      <name val="Tahoma"/>
      <family val="2"/>
    </font>
    <font>
      <b/>
      <sz val="8"/>
      <color theme="1"/>
      <name val="Tahoma"/>
      <family val="2"/>
    </font>
    <font>
      <sz val="8"/>
      <color theme="1"/>
      <name val="Tahoma"/>
      <family val="2"/>
    </font>
    <font>
      <b/>
      <i/>
      <sz val="10"/>
      <color rgb="FF3333CC"/>
      <name val="Tahoma"/>
      <family val="2"/>
    </font>
    <font>
      <b/>
      <sz val="10"/>
      <color rgb="FFFF0000"/>
      <name val="Tahoma"/>
      <family val="2"/>
    </font>
    <font>
      <b/>
      <i/>
      <sz val="8"/>
      <color rgb="FF0070C0"/>
      <name val="Tahoma"/>
      <family val="2"/>
    </font>
    <font>
      <b/>
      <sz val="8"/>
      <color rgb="FFFF0000"/>
      <name val="Tahoma"/>
      <family val="2"/>
    </font>
    <font>
      <b/>
      <sz val="8"/>
      <color theme="0"/>
      <name val="Tahoma"/>
      <family val="2"/>
    </font>
    <font>
      <b/>
      <sz val="10"/>
      <color theme="0"/>
      <name val="Arial"/>
      <family val="2"/>
    </font>
    <font>
      <i/>
      <sz val="10"/>
      <color theme="0"/>
      <name val="Tahoma"/>
      <family val="2"/>
    </font>
    <font>
      <b/>
      <i/>
      <sz val="10"/>
      <color theme="0"/>
      <name val="Tahoma"/>
      <family val="2"/>
    </font>
    <font>
      <sz val="8"/>
      <color theme="0"/>
      <name val="Tahoma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i/>
      <sz val="10"/>
      <color theme="1"/>
      <name val="Tahoma"/>
      <family val="2"/>
    </font>
    <font>
      <b/>
      <sz val="10"/>
      <color theme="1"/>
      <name val="Arial"/>
      <family val="2"/>
    </font>
    <font>
      <sz val="10"/>
      <color rgb="FFFF0000"/>
      <name val="Tahoma"/>
      <family val="2"/>
    </font>
    <font>
      <b/>
      <sz val="10"/>
      <color rgb="FFFFFF00"/>
      <name val="Tahoma"/>
      <family val="2"/>
    </font>
    <font>
      <sz val="10"/>
      <color theme="0"/>
      <name val="Arial"/>
      <family val="2"/>
    </font>
    <font>
      <b/>
      <sz val="10"/>
      <color theme="1"/>
      <name val="Tahoma"/>
      <family val="2"/>
    </font>
    <font>
      <b/>
      <sz val="8"/>
      <color rgb="FFFFFF00"/>
      <name val="Tahoma"/>
      <family val="2"/>
    </font>
    <font>
      <sz val="10"/>
      <color rgb="FFFFFF00"/>
      <name val="Arial"/>
      <family val="2"/>
    </font>
    <font>
      <b/>
      <sz val="9"/>
      <color rgb="FFFF0000"/>
      <name val="Tahoma"/>
      <family val="2"/>
    </font>
  </fonts>
  <fills count="31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8" tint="0.79998168889431442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30" fillId="0" borderId="0"/>
    <xf numFmtId="0" fontId="5" fillId="0" borderId="0"/>
  </cellStyleXfs>
  <cellXfs count="861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1" xfId="0" applyFont="1" applyBorder="1"/>
    <xf numFmtId="0" fontId="3" fillId="0" borderId="0" xfId="0" applyFont="1" applyAlignment="1">
      <alignment horizontal="center" vertical="center"/>
    </xf>
    <xf numFmtId="0" fontId="4" fillId="0" borderId="0" xfId="0" applyFont="1"/>
    <xf numFmtId="0" fontId="3" fillId="0" borderId="2" xfId="0" applyFont="1" applyBorder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7" fillId="0" borderId="1" xfId="0" applyFont="1" applyBorder="1"/>
    <xf numFmtId="0" fontId="7" fillId="0" borderId="0" xfId="0" applyFont="1"/>
    <xf numFmtId="0" fontId="7" fillId="0" borderId="2" xfId="0" applyFont="1" applyBorder="1"/>
    <xf numFmtId="0" fontId="7" fillId="0" borderId="3" xfId="0" applyFont="1" applyBorder="1"/>
    <xf numFmtId="0" fontId="7" fillId="0" borderId="4" xfId="0" applyFont="1" applyBorder="1"/>
    <xf numFmtId="0" fontId="7" fillId="0" borderId="5" xfId="0" applyFont="1" applyBorder="1"/>
    <xf numFmtId="0" fontId="7" fillId="0" borderId="6" xfId="0" applyFont="1" applyBorder="1"/>
    <xf numFmtId="0" fontId="7" fillId="0" borderId="7" xfId="0" applyFont="1" applyBorder="1"/>
    <xf numFmtId="0" fontId="7" fillId="0" borderId="8" xfId="0" applyFont="1" applyBorder="1"/>
    <xf numFmtId="0" fontId="6" fillId="0" borderId="0" xfId="0" applyFont="1" applyAlignment="1">
      <alignment horizontal="center" vertical="center" textRotation="90"/>
    </xf>
    <xf numFmtId="0" fontId="7" fillId="0" borderId="0" xfId="0" applyFont="1" applyAlignment="1">
      <alignment horizontal="center" vertical="center"/>
    </xf>
    <xf numFmtId="2" fontId="7" fillId="0" borderId="6" xfId="0" applyNumberFormat="1" applyFont="1" applyBorder="1"/>
    <xf numFmtId="0" fontId="6" fillId="0" borderId="3" xfId="0" applyFont="1" applyBorder="1" applyAlignment="1">
      <alignment horizontal="center" vertical="center" textRotation="90" wrapText="1"/>
    </xf>
    <xf numFmtId="0" fontId="31" fillId="6" borderId="9" xfId="0" applyFont="1" applyFill="1" applyBorder="1" applyAlignment="1">
      <alignment vertical="center"/>
    </xf>
    <xf numFmtId="0" fontId="31" fillId="7" borderId="9" xfId="0" applyFont="1" applyFill="1" applyBorder="1" applyAlignment="1">
      <alignment vertical="center"/>
    </xf>
    <xf numFmtId="0" fontId="31" fillId="7" borderId="9" xfId="0" applyFont="1" applyFill="1" applyBorder="1" applyAlignment="1">
      <alignment horizontal="center" vertical="center"/>
    </xf>
    <xf numFmtId="0" fontId="31" fillId="7" borderId="10" xfId="0" applyFont="1" applyFill="1" applyBorder="1" applyAlignment="1">
      <alignment vertical="center"/>
    </xf>
    <xf numFmtId="4" fontId="10" fillId="0" borderId="11" xfId="0" applyNumberFormat="1" applyFont="1" applyBorder="1" applyAlignment="1">
      <alignment horizontal="right" vertical="center"/>
    </xf>
    <xf numFmtId="0" fontId="32" fillId="8" borderId="9" xfId="0" applyFont="1" applyFill="1" applyBorder="1" applyAlignment="1">
      <alignment horizontal="center" vertical="center"/>
    </xf>
    <xf numFmtId="0" fontId="7" fillId="0" borderId="10" xfId="0" applyFont="1" applyBorder="1"/>
    <xf numFmtId="0" fontId="12" fillId="0" borderId="2" xfId="0" applyFont="1" applyBorder="1"/>
    <xf numFmtId="0" fontId="33" fillId="0" borderId="6" xfId="0" applyFont="1" applyBorder="1" applyAlignment="1">
      <alignment horizontal="center" vertical="center" textRotation="90" wrapText="1"/>
    </xf>
    <xf numFmtId="0" fontId="34" fillId="0" borderId="5" xfId="0" applyFont="1" applyBorder="1"/>
    <xf numFmtId="0" fontId="34" fillId="0" borderId="6" xfId="0" applyFont="1" applyBorder="1"/>
    <xf numFmtId="0" fontId="34" fillId="0" borderId="0" xfId="0" applyFont="1"/>
    <xf numFmtId="0" fontId="34" fillId="0" borderId="1" xfId="0" applyFont="1" applyBorder="1"/>
    <xf numFmtId="0" fontId="34" fillId="0" borderId="7" xfId="0" applyFont="1" applyBorder="1"/>
    <xf numFmtId="0" fontId="33" fillId="0" borderId="3" xfId="0" applyFont="1" applyBorder="1" applyAlignment="1">
      <alignment horizontal="center" vertical="center" textRotation="90" wrapText="1"/>
    </xf>
    <xf numFmtId="0" fontId="34" fillId="0" borderId="3" xfId="0" applyFont="1" applyBorder="1"/>
    <xf numFmtId="0" fontId="34" fillId="0" borderId="10" xfId="0" applyFont="1" applyBorder="1"/>
    <xf numFmtId="0" fontId="3" fillId="0" borderId="7" xfId="0" applyFont="1" applyBorder="1"/>
    <xf numFmtId="0" fontId="0" fillId="0" borderId="2" xfId="0" applyBorder="1"/>
    <xf numFmtId="0" fontId="0" fillId="0" borderId="12" xfId="0" applyBorder="1"/>
    <xf numFmtId="0" fontId="0" fillId="0" borderId="13" xfId="0" applyBorder="1"/>
    <xf numFmtId="0" fontId="35" fillId="9" borderId="4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/>
    </xf>
    <xf numFmtId="0" fontId="36" fillId="10" borderId="15" xfId="0" applyFont="1" applyFill="1" applyBorder="1" applyAlignment="1">
      <alignment horizontal="center" vertical="center"/>
    </xf>
    <xf numFmtId="4" fontId="10" fillId="0" borderId="16" xfId="0" applyNumberFormat="1" applyFont="1" applyBorder="1" applyAlignment="1">
      <alignment horizontal="right" vertical="center"/>
    </xf>
    <xf numFmtId="0" fontId="10" fillId="0" borderId="13" xfId="0" applyFont="1" applyBorder="1" applyAlignment="1">
      <alignment horizontal="right" vertical="center"/>
    </xf>
    <xf numFmtId="2" fontId="7" fillId="0" borderId="3" xfId="0" applyNumberFormat="1" applyFont="1" applyBorder="1"/>
    <xf numFmtId="2" fontId="21" fillId="0" borderId="0" xfId="4" applyNumberFormat="1" applyFont="1"/>
    <xf numFmtId="2" fontId="22" fillId="0" borderId="0" xfId="4" applyNumberFormat="1" applyFont="1" applyAlignment="1">
      <alignment horizontal="left"/>
    </xf>
    <xf numFmtId="2" fontId="21" fillId="0" borderId="0" xfId="4" applyNumberFormat="1" applyFont="1" applyAlignment="1">
      <alignment horizontal="center"/>
    </xf>
    <xf numFmtId="2" fontId="21" fillId="0" borderId="0" xfId="2" applyNumberFormat="1" applyFont="1"/>
    <xf numFmtId="2" fontId="23" fillId="0" borderId="0" xfId="4" applyNumberFormat="1" applyFont="1"/>
    <xf numFmtId="2" fontId="23" fillId="0" borderId="0" xfId="2" applyNumberFormat="1" applyFont="1"/>
    <xf numFmtId="2" fontId="24" fillId="0" borderId="0" xfId="4" applyNumberFormat="1" applyFont="1" applyAlignment="1">
      <alignment horizontal="left"/>
    </xf>
    <xf numFmtId="2" fontId="23" fillId="0" borderId="0" xfId="4" applyNumberFormat="1" applyFont="1" applyAlignment="1">
      <alignment horizontal="center"/>
    </xf>
    <xf numFmtId="2" fontId="23" fillId="11" borderId="0" xfId="2" applyNumberFormat="1" applyFont="1" applyFill="1" applyBorder="1" applyAlignment="1">
      <alignment horizontal="center"/>
    </xf>
    <xf numFmtId="2" fontId="23" fillId="12" borderId="17" xfId="4" applyNumberFormat="1" applyFont="1" applyFill="1" applyBorder="1"/>
    <xf numFmtId="2" fontId="23" fillId="12" borderId="14" xfId="4" applyNumberFormat="1" applyFont="1" applyFill="1" applyBorder="1"/>
    <xf numFmtId="2" fontId="23" fillId="12" borderId="4" xfId="2" applyNumberFormat="1" applyFont="1" applyFill="1" applyBorder="1"/>
    <xf numFmtId="2" fontId="23" fillId="2" borderId="5" xfId="4" applyNumberFormat="1" applyFont="1" applyFill="1" applyBorder="1"/>
    <xf numFmtId="2" fontId="23" fillId="2" borderId="7" xfId="4" applyNumberFormat="1" applyFont="1" applyFill="1" applyBorder="1"/>
    <xf numFmtId="2" fontId="23" fillId="0" borderId="0" xfId="4" applyNumberFormat="1" applyFont="1" applyAlignment="1">
      <alignment horizontal="left"/>
    </xf>
    <xf numFmtId="2" fontId="23" fillId="3" borderId="1" xfId="4" applyNumberFormat="1" applyFont="1" applyFill="1" applyBorder="1"/>
    <xf numFmtId="2" fontId="23" fillId="3" borderId="0" xfId="4" applyNumberFormat="1" applyFont="1" applyFill="1" applyAlignment="1">
      <alignment horizontal="center"/>
    </xf>
    <xf numFmtId="2" fontId="23" fillId="3" borderId="2" xfId="2" applyNumberFormat="1" applyFont="1" applyFill="1" applyBorder="1"/>
    <xf numFmtId="2" fontId="23" fillId="2" borderId="1" xfId="4" applyNumberFormat="1" applyFont="1" applyFill="1" applyBorder="1"/>
    <xf numFmtId="2" fontId="23" fillId="2" borderId="0" xfId="4" applyNumberFormat="1" applyFont="1" applyFill="1"/>
    <xf numFmtId="2" fontId="23" fillId="4" borderId="17" xfId="4" applyNumberFormat="1" applyFont="1" applyFill="1" applyBorder="1"/>
    <xf numFmtId="2" fontId="23" fillId="2" borderId="12" xfId="4" applyNumberFormat="1" applyFont="1" applyFill="1" applyBorder="1"/>
    <xf numFmtId="3" fontId="21" fillId="0" borderId="0" xfId="1" applyNumberFormat="1" applyFont="1" applyAlignment="1"/>
    <xf numFmtId="2" fontId="23" fillId="2" borderId="18" xfId="4" applyNumberFormat="1" applyFont="1" applyFill="1" applyBorder="1"/>
    <xf numFmtId="2" fontId="23" fillId="3" borderId="18" xfId="4" applyNumberFormat="1" applyFont="1" applyFill="1" applyBorder="1"/>
    <xf numFmtId="2" fontId="23" fillId="3" borderId="12" xfId="4" applyNumberFormat="1" applyFont="1" applyFill="1" applyBorder="1" applyAlignment="1">
      <alignment horizontal="center"/>
    </xf>
    <xf numFmtId="2" fontId="23" fillId="3" borderId="13" xfId="2" applyNumberFormat="1" applyFont="1" applyFill="1" applyBorder="1"/>
    <xf numFmtId="2" fontId="23" fillId="0" borderId="0" xfId="2" applyNumberFormat="1" applyFont="1" applyFill="1" applyBorder="1"/>
    <xf numFmtId="2" fontId="23" fillId="5" borderId="17" xfId="2" applyNumberFormat="1" applyFont="1" applyFill="1" applyBorder="1"/>
    <xf numFmtId="2" fontId="23" fillId="5" borderId="14" xfId="4" applyNumberFormat="1" applyFont="1" applyFill="1" applyBorder="1"/>
    <xf numFmtId="2" fontId="23" fillId="5" borderId="4" xfId="4" applyNumberFormat="1" applyFont="1" applyFill="1" applyBorder="1"/>
    <xf numFmtId="2" fontId="23" fillId="0" borderId="0" xfId="2" applyNumberFormat="1" applyFont="1" applyBorder="1"/>
    <xf numFmtId="164" fontId="23" fillId="0" borderId="0" xfId="2" applyFont="1"/>
    <xf numFmtId="2" fontId="23" fillId="13" borderId="2" xfId="2" applyNumberFormat="1" applyFont="1" applyFill="1" applyBorder="1"/>
    <xf numFmtId="2" fontId="23" fillId="13" borderId="13" xfId="2" applyNumberFormat="1" applyFont="1" applyFill="1" applyBorder="1"/>
    <xf numFmtId="2" fontId="23" fillId="14" borderId="7" xfId="2" applyNumberFormat="1" applyFont="1" applyFill="1" applyBorder="1"/>
    <xf numFmtId="2" fontId="23" fillId="14" borderId="8" xfId="4" applyNumberFormat="1" applyFont="1" applyFill="1" applyBorder="1"/>
    <xf numFmtId="2" fontId="23" fillId="14" borderId="4" xfId="4" applyNumberFormat="1" applyFont="1" applyFill="1" applyBorder="1"/>
    <xf numFmtId="2" fontId="23" fillId="14" borderId="12" xfId="4" applyNumberFormat="1" applyFont="1" applyFill="1" applyBorder="1"/>
    <xf numFmtId="2" fontId="23" fillId="14" borderId="5" xfId="4" applyNumberFormat="1" applyFont="1" applyFill="1" applyBorder="1"/>
    <xf numFmtId="2" fontId="23" fillId="14" borderId="17" xfId="4" applyNumberFormat="1" applyFont="1" applyFill="1" applyBorder="1"/>
    <xf numFmtId="2" fontId="23" fillId="14" borderId="14" xfId="2" applyNumberFormat="1" applyFont="1" applyFill="1" applyBorder="1"/>
    <xf numFmtId="2" fontId="23" fillId="14" borderId="0" xfId="4" applyNumberFormat="1" applyFont="1" applyFill="1"/>
    <xf numFmtId="2" fontId="23" fillId="13" borderId="8" xfId="4" applyNumberFormat="1" applyFont="1" applyFill="1" applyBorder="1"/>
    <xf numFmtId="2" fontId="23" fillId="12" borderId="5" xfId="4" applyNumberFormat="1" applyFont="1" applyFill="1" applyBorder="1"/>
    <xf numFmtId="2" fontId="23" fillId="12" borderId="7" xfId="4" applyNumberFormat="1" applyFont="1" applyFill="1" applyBorder="1"/>
    <xf numFmtId="2" fontId="23" fillId="12" borderId="8" xfId="2" applyNumberFormat="1" applyFont="1" applyFill="1" applyBorder="1"/>
    <xf numFmtId="2" fontId="23" fillId="14" borderId="13" xfId="4" applyNumberFormat="1" applyFont="1" applyFill="1" applyBorder="1"/>
    <xf numFmtId="2" fontId="23" fillId="0" borderId="0" xfId="2" applyNumberFormat="1" applyFont="1" applyFill="1"/>
    <xf numFmtId="2" fontId="23" fillId="13" borderId="2" xfId="4" applyNumberFormat="1" applyFont="1" applyFill="1" applyBorder="1"/>
    <xf numFmtId="2" fontId="23" fillId="5" borderId="17" xfId="2" applyNumberFormat="1" applyFont="1" applyFill="1" applyBorder="1" applyAlignment="1">
      <alignment vertical="top" wrapText="1"/>
    </xf>
    <xf numFmtId="2" fontId="23" fillId="5" borderId="14" xfId="4" applyNumberFormat="1" applyFont="1" applyFill="1" applyBorder="1" applyAlignment="1">
      <alignment vertical="top"/>
    </xf>
    <xf numFmtId="2" fontId="23" fillId="5" borderId="4" xfId="4" applyNumberFormat="1" applyFont="1" applyFill="1" applyBorder="1" applyAlignment="1">
      <alignment vertical="top"/>
    </xf>
    <xf numFmtId="2" fontId="7" fillId="0" borderId="0" xfId="0" applyNumberFormat="1" applyFont="1"/>
    <xf numFmtId="2" fontId="6" fillId="0" borderId="0" xfId="0" applyNumberFormat="1" applyFont="1"/>
    <xf numFmtId="2" fontId="23" fillId="0" borderId="0" xfId="2" applyNumberFormat="1" applyFont="1" applyFill="1" applyBorder="1" applyAlignment="1"/>
    <xf numFmtId="2" fontId="23" fillId="12" borderId="6" xfId="2" applyNumberFormat="1" applyFont="1" applyFill="1" applyBorder="1" applyAlignment="1"/>
    <xf numFmtId="2" fontId="23" fillId="4" borderId="1" xfId="4" applyNumberFormat="1" applyFont="1" applyFill="1" applyBorder="1"/>
    <xf numFmtId="2" fontId="23" fillId="14" borderId="2" xfId="4" applyNumberFormat="1" applyFont="1" applyFill="1" applyBorder="1"/>
    <xf numFmtId="2" fontId="23" fillId="4" borderId="18" xfId="4" applyNumberFormat="1" applyFont="1" applyFill="1" applyBorder="1"/>
    <xf numFmtId="2" fontId="3" fillId="0" borderId="0" xfId="0" applyNumberFormat="1" applyFont="1"/>
    <xf numFmtId="165" fontId="3" fillId="0" borderId="0" xfId="0" applyNumberFormat="1" applyFont="1"/>
    <xf numFmtId="0" fontId="37" fillId="0" borderId="0" xfId="0" applyFont="1"/>
    <xf numFmtId="0" fontId="38" fillId="0" borderId="0" xfId="0" applyFont="1"/>
    <xf numFmtId="165" fontId="39" fillId="15" borderId="4" xfId="0" applyNumberFormat="1" applyFont="1" applyFill="1" applyBorder="1" applyAlignment="1">
      <alignment horizontal="center" vertical="center"/>
    </xf>
    <xf numFmtId="165" fontId="7" fillId="0" borderId="6" xfId="0" applyNumberFormat="1" applyFont="1" applyBorder="1"/>
    <xf numFmtId="165" fontId="7" fillId="0" borderId="3" xfId="0" applyNumberFormat="1" applyFont="1" applyBorder="1"/>
    <xf numFmtId="165" fontId="7" fillId="0" borderId="10" xfId="0" applyNumberFormat="1" applyFont="1" applyBorder="1"/>
    <xf numFmtId="165" fontId="7" fillId="0" borderId="19" xfId="0" applyNumberFormat="1" applyFont="1" applyBorder="1"/>
    <xf numFmtId="165" fontId="7" fillId="0" borderId="0" xfId="0" applyNumberFormat="1" applyFont="1"/>
    <xf numFmtId="4" fontId="21" fillId="0" borderId="0" xfId="1" applyNumberFormat="1" applyFont="1" applyAlignment="1"/>
    <xf numFmtId="2" fontId="7" fillId="0" borderId="1" xfId="0" applyNumberFormat="1" applyFont="1" applyBorder="1"/>
    <xf numFmtId="0" fontId="38" fillId="0" borderId="1" xfId="0" applyFont="1" applyBorder="1"/>
    <xf numFmtId="165" fontId="7" fillId="0" borderId="8" xfId="0" applyNumberFormat="1" applyFont="1" applyBorder="1"/>
    <xf numFmtId="165" fontId="7" fillId="0" borderId="2" xfId="0" applyNumberFormat="1" applyFont="1" applyBorder="1"/>
    <xf numFmtId="165" fontId="7" fillId="0" borderId="13" xfId="0" applyNumberFormat="1" applyFont="1" applyBorder="1"/>
    <xf numFmtId="0" fontId="3" fillId="0" borderId="3" xfId="0" applyFont="1" applyBorder="1"/>
    <xf numFmtId="165" fontId="39" fillId="15" borderId="4" xfId="0" applyNumberFormat="1" applyFont="1" applyFill="1" applyBorder="1" applyAlignment="1">
      <alignment horizontal="center" vertical="center" wrapText="1"/>
    </xf>
    <xf numFmtId="2" fontId="7" fillId="0" borderId="4" xfId="0" applyNumberFormat="1" applyFont="1" applyBorder="1"/>
    <xf numFmtId="2" fontId="7" fillId="0" borderId="9" xfId="0" applyNumberFormat="1" applyFont="1" applyBorder="1"/>
    <xf numFmtId="2" fontId="12" fillId="0" borderId="3" xfId="0" applyNumberFormat="1" applyFont="1" applyBorder="1"/>
    <xf numFmtId="2" fontId="10" fillId="0" borderId="13" xfId="0" applyNumberFormat="1" applyFont="1" applyBorder="1" applyAlignment="1">
      <alignment horizontal="right" vertical="center"/>
    </xf>
    <xf numFmtId="165" fontId="7" fillId="0" borderId="1" xfId="0" applyNumberFormat="1" applyFont="1" applyBorder="1"/>
    <xf numFmtId="166" fontId="7" fillId="0" borderId="1" xfId="0" applyNumberFormat="1" applyFont="1" applyBorder="1"/>
    <xf numFmtId="166" fontId="25" fillId="0" borderId="1" xfId="0" applyNumberFormat="1" applyFont="1" applyBorder="1"/>
    <xf numFmtId="2" fontId="7" fillId="0" borderId="5" xfId="0" applyNumberFormat="1" applyFont="1" applyBorder="1"/>
    <xf numFmtId="165" fontId="7" fillId="0" borderId="5" xfId="0" applyNumberFormat="1" applyFont="1" applyBorder="1"/>
    <xf numFmtId="0" fontId="33" fillId="0" borderId="3" xfId="0" applyFont="1" applyBorder="1" applyAlignment="1">
      <alignment horizontal="left" vertical="top" wrapText="1"/>
    </xf>
    <xf numFmtId="0" fontId="38" fillId="0" borderId="3" xfId="0" applyFont="1" applyBorder="1" applyAlignment="1">
      <alignment horizontal="left" vertical="top" wrapText="1"/>
    </xf>
    <xf numFmtId="0" fontId="34" fillId="0" borderId="3" xfId="0" applyFont="1" applyBorder="1" applyAlignment="1">
      <alignment horizontal="left" vertical="top" wrapText="1"/>
    </xf>
    <xf numFmtId="2" fontId="34" fillId="0" borderId="3" xfId="0" applyNumberFormat="1" applyFont="1" applyBorder="1" applyAlignment="1">
      <alignment horizontal="left" vertical="top" wrapText="1"/>
    </xf>
    <xf numFmtId="165" fontId="34" fillId="0" borderId="5" xfId="0" applyNumberFormat="1" applyFont="1" applyBorder="1"/>
    <xf numFmtId="165" fontId="34" fillId="0" borderId="1" xfId="0" applyNumberFormat="1" applyFont="1" applyBorder="1"/>
    <xf numFmtId="168" fontId="7" fillId="0" borderId="3" xfId="0" applyNumberFormat="1" applyFont="1" applyBorder="1"/>
    <xf numFmtId="168" fontId="7" fillId="0" borderId="10" xfId="0" applyNumberFormat="1" applyFont="1" applyBorder="1"/>
    <xf numFmtId="168" fontId="6" fillId="0" borderId="19" xfId="0" applyNumberFormat="1" applyFont="1" applyBorder="1"/>
    <xf numFmtId="2" fontId="0" fillId="16" borderId="20" xfId="0" applyNumberFormat="1" applyFill="1" applyBorder="1"/>
    <xf numFmtId="2" fontId="0" fillId="16" borderId="21" xfId="0" applyNumberFormat="1" applyFill="1" applyBorder="1"/>
    <xf numFmtId="2" fontId="36" fillId="10" borderId="22" xfId="0" applyNumberFormat="1" applyFont="1" applyFill="1" applyBorder="1" applyAlignment="1">
      <alignment horizontal="center" vertical="center"/>
    </xf>
    <xf numFmtId="2" fontId="7" fillId="0" borderId="0" xfId="0" applyNumberFormat="1" applyFont="1" applyAlignment="1">
      <alignment vertical="center"/>
    </xf>
    <xf numFmtId="2" fontId="7" fillId="0" borderId="3" xfId="0" applyNumberFormat="1" applyFont="1" applyBorder="1" applyAlignment="1">
      <alignment vertical="center"/>
    </xf>
    <xf numFmtId="165" fontId="7" fillId="0" borderId="3" xfId="0" applyNumberFormat="1" applyFont="1" applyBorder="1" applyAlignment="1">
      <alignment vertical="center"/>
    </xf>
    <xf numFmtId="0" fontId="7" fillId="0" borderId="3" xfId="0" applyFont="1" applyBorder="1" applyAlignment="1">
      <alignment vertical="center"/>
    </xf>
    <xf numFmtId="165" fontId="7" fillId="0" borderId="1" xfId="0" applyNumberFormat="1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166" fontId="25" fillId="0" borderId="1" xfId="0" applyNumberFormat="1" applyFont="1" applyBorder="1" applyAlignment="1">
      <alignment vertical="center"/>
    </xf>
    <xf numFmtId="166" fontId="7" fillId="0" borderId="1" xfId="0" applyNumberFormat="1" applyFont="1" applyBorder="1" applyAlignment="1">
      <alignment vertical="center"/>
    </xf>
    <xf numFmtId="166" fontId="7" fillId="0" borderId="1" xfId="0" applyNumberFormat="1" applyFont="1" applyBorder="1" applyAlignment="1">
      <alignment vertical="center" wrapText="1"/>
    </xf>
    <xf numFmtId="2" fontId="7" fillId="0" borderId="1" xfId="0" applyNumberFormat="1" applyFont="1" applyBorder="1" applyAlignment="1">
      <alignment vertical="center"/>
    </xf>
    <xf numFmtId="168" fontId="7" fillId="0" borderId="3" xfId="0" applyNumberFormat="1" applyFont="1" applyBorder="1" applyAlignment="1">
      <alignment vertical="center"/>
    </xf>
    <xf numFmtId="0" fontId="34" fillId="0" borderId="3" xfId="0" applyFont="1" applyBorder="1" applyAlignment="1">
      <alignment horizontal="left" vertical="center" wrapText="1"/>
    </xf>
    <xf numFmtId="0" fontId="7" fillId="0" borderId="1" xfId="0" applyFont="1" applyBorder="1" applyAlignment="1">
      <alignment vertical="center"/>
    </xf>
    <xf numFmtId="165" fontId="34" fillId="0" borderId="1" xfId="0" applyNumberFormat="1" applyFont="1" applyBorder="1" applyAlignment="1">
      <alignment vertical="center"/>
    </xf>
    <xf numFmtId="2" fontId="34" fillId="0" borderId="3" xfId="0" applyNumberFormat="1" applyFont="1" applyBorder="1" applyAlignment="1">
      <alignment horizontal="left" vertical="center" wrapText="1"/>
    </xf>
    <xf numFmtId="0" fontId="7" fillId="0" borderId="10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165" fontId="34" fillId="0" borderId="3" xfId="0" applyNumberFormat="1" applyFont="1" applyBorder="1" applyAlignment="1">
      <alignment horizontal="right" vertical="center" wrapText="1"/>
    </xf>
    <xf numFmtId="0" fontId="31" fillId="6" borderId="23" xfId="0" applyFont="1" applyFill="1" applyBorder="1" applyAlignment="1">
      <alignment vertical="center"/>
    </xf>
    <xf numFmtId="0" fontId="7" fillId="0" borderId="24" xfId="0" applyFont="1" applyBorder="1"/>
    <xf numFmtId="0" fontId="7" fillId="0" borderId="25" xfId="0" applyFont="1" applyBorder="1"/>
    <xf numFmtId="0" fontId="7" fillId="16" borderId="21" xfId="0" applyFont="1" applyFill="1" applyBorder="1"/>
    <xf numFmtId="0" fontId="7" fillId="0" borderId="25" xfId="0" applyFont="1" applyBorder="1" applyAlignment="1">
      <alignment vertical="center"/>
    </xf>
    <xf numFmtId="0" fontId="6" fillId="0" borderId="26" xfId="0" applyFont="1" applyBorder="1" applyAlignment="1">
      <alignment horizontal="center" vertical="center" textRotation="90"/>
    </xf>
    <xf numFmtId="0" fontId="6" fillId="0" borderId="27" xfId="0" applyFont="1" applyBorder="1" applyAlignment="1">
      <alignment horizontal="center" vertical="center"/>
    </xf>
    <xf numFmtId="0" fontId="3" fillId="0" borderId="26" xfId="0" applyFont="1" applyBorder="1"/>
    <xf numFmtId="0" fontId="3" fillId="0" borderId="25" xfId="0" applyFont="1" applyBorder="1"/>
    <xf numFmtId="0" fontId="31" fillId="7" borderId="28" xfId="0" applyFont="1" applyFill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31" fillId="7" borderId="29" xfId="0" applyFont="1" applyFill="1" applyBorder="1" applyAlignment="1">
      <alignment horizontal="left" vertical="center"/>
    </xf>
    <xf numFmtId="0" fontId="26" fillId="0" borderId="3" xfId="0" applyFont="1" applyBorder="1"/>
    <xf numFmtId="0" fontId="26" fillId="0" borderId="3" xfId="0" applyFont="1" applyBorder="1" applyAlignment="1">
      <alignment horizontal="center"/>
    </xf>
    <xf numFmtId="165" fontId="26" fillId="0" borderId="3" xfId="0" applyNumberFormat="1" applyFont="1" applyBorder="1"/>
    <xf numFmtId="2" fontId="34" fillId="0" borderId="0" xfId="0" applyNumberFormat="1" applyFont="1" applyAlignment="1">
      <alignment horizontal="left" vertical="top" wrapText="1"/>
    </xf>
    <xf numFmtId="168" fontId="7" fillId="0" borderId="0" xfId="0" applyNumberFormat="1" applyFont="1" applyAlignment="1">
      <alignment vertical="center"/>
    </xf>
    <xf numFmtId="168" fontId="34" fillId="0" borderId="7" xfId="0" applyNumberFormat="1" applyFont="1" applyBorder="1"/>
    <xf numFmtId="168" fontId="34" fillId="0" borderId="0" xfId="0" applyNumberFormat="1" applyFont="1"/>
    <xf numFmtId="168" fontId="6" fillId="0" borderId="11" xfId="0" applyNumberFormat="1" applyFont="1" applyBorder="1"/>
    <xf numFmtId="168" fontId="7" fillId="0" borderId="0" xfId="0" applyNumberFormat="1" applyFont="1"/>
    <xf numFmtId="168" fontId="7" fillId="0" borderId="7" xfId="0" applyNumberFormat="1" applyFont="1" applyBorder="1"/>
    <xf numFmtId="1" fontId="34" fillId="0" borderId="3" xfId="0" applyNumberFormat="1" applyFont="1" applyBorder="1" applyAlignment="1">
      <alignment horizontal="center" vertical="center"/>
    </xf>
    <xf numFmtId="0" fontId="34" fillId="0" borderId="3" xfId="0" applyFont="1" applyBorder="1" applyAlignment="1">
      <alignment horizontal="center"/>
    </xf>
    <xf numFmtId="166" fontId="34" fillId="0" borderId="3" xfId="0" applyNumberFormat="1" applyFont="1" applyBorder="1"/>
    <xf numFmtId="170" fontId="8" fillId="17" borderId="17" xfId="0" applyNumberFormat="1" applyFont="1" applyFill="1" applyBorder="1" applyAlignment="1">
      <alignment horizontal="center" vertical="center"/>
    </xf>
    <xf numFmtId="170" fontId="8" fillId="9" borderId="17" xfId="0" applyNumberFormat="1" applyFont="1" applyFill="1" applyBorder="1" applyAlignment="1">
      <alignment horizontal="center" vertical="center"/>
    </xf>
    <xf numFmtId="170" fontId="8" fillId="18" borderId="9" xfId="0" applyNumberFormat="1" applyFont="1" applyFill="1" applyBorder="1" applyAlignment="1">
      <alignment horizontal="center" vertical="center"/>
    </xf>
    <xf numFmtId="170" fontId="8" fillId="18" borderId="6" xfId="0" applyNumberFormat="1" applyFont="1" applyFill="1" applyBorder="1" applyAlignment="1">
      <alignment horizontal="center" vertical="center"/>
    </xf>
    <xf numFmtId="166" fontId="7" fillId="0" borderId="3" xfId="0" applyNumberFormat="1" applyFont="1" applyBorder="1"/>
    <xf numFmtId="1" fontId="7" fillId="0" borderId="0" xfId="0" applyNumberFormat="1" applyFont="1"/>
    <xf numFmtId="0" fontId="3" fillId="0" borderId="0" xfId="0" applyFont="1" applyAlignment="1">
      <alignment horizontal="left" vertical="center" wrapText="1"/>
    </xf>
    <xf numFmtId="167" fontId="7" fillId="0" borderId="1" xfId="0" applyNumberFormat="1" applyFont="1" applyBorder="1"/>
    <xf numFmtId="0" fontId="7" fillId="0" borderId="1" xfId="0" applyFont="1" applyBorder="1" applyAlignment="1">
      <alignment vertical="center" wrapText="1"/>
    </xf>
    <xf numFmtId="0" fontId="35" fillId="9" borderId="17" xfId="0" applyFont="1" applyFill="1" applyBorder="1" applyAlignment="1">
      <alignment horizontal="left" vertical="center"/>
    </xf>
    <xf numFmtId="166" fontId="3" fillId="0" borderId="0" xfId="0" applyNumberFormat="1" applyFont="1" applyAlignment="1">
      <alignment horizontal="right" vertical="center"/>
    </xf>
    <xf numFmtId="0" fontId="13" fillId="0" borderId="14" xfId="0" applyFont="1" applyBorder="1" applyAlignment="1">
      <alignment vertical="center"/>
    </xf>
    <xf numFmtId="0" fontId="11" fillId="0" borderId="17" xfId="0" applyFont="1" applyBorder="1" applyAlignment="1">
      <alignment vertical="center"/>
    </xf>
    <xf numFmtId="0" fontId="0" fillId="0" borderId="14" xfId="0" applyBorder="1" applyAlignment="1">
      <alignment vertical="center"/>
    </xf>
    <xf numFmtId="0" fontId="3" fillId="0" borderId="14" xfId="0" applyFont="1" applyBorder="1" applyAlignment="1">
      <alignment vertical="center"/>
    </xf>
    <xf numFmtId="0" fontId="32" fillId="0" borderId="14" xfId="0" applyFont="1" applyBorder="1" applyAlignment="1">
      <alignment vertical="center"/>
    </xf>
    <xf numFmtId="0" fontId="31" fillId="7" borderId="18" xfId="0" applyFont="1" applyFill="1" applyBorder="1" applyAlignment="1">
      <alignment vertical="center"/>
    </xf>
    <xf numFmtId="0" fontId="31" fillId="7" borderId="12" xfId="0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0" fontId="4" fillId="0" borderId="14" xfId="0" applyFont="1" applyBorder="1"/>
    <xf numFmtId="0" fontId="31" fillId="7" borderId="5" xfId="0" applyFont="1" applyFill="1" applyBorder="1" applyAlignment="1">
      <alignment vertical="center"/>
    </xf>
    <xf numFmtId="0" fontId="31" fillId="7" borderId="7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40" fillId="7" borderId="8" xfId="0" applyFont="1" applyFill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3" fillId="19" borderId="0" xfId="0" applyFont="1" applyFill="1"/>
    <xf numFmtId="0" fontId="31" fillId="0" borderId="0" xfId="0" applyFont="1" applyAlignment="1">
      <alignment horizontal="center" vertical="center"/>
    </xf>
    <xf numFmtId="0" fontId="31" fillId="15" borderId="9" xfId="0" applyFont="1" applyFill="1" applyBorder="1" applyAlignment="1">
      <alignment horizontal="center" vertical="center"/>
    </xf>
    <xf numFmtId="0" fontId="7" fillId="0" borderId="13" xfId="0" applyFont="1" applyBorder="1"/>
    <xf numFmtId="0" fontId="7" fillId="0" borderId="9" xfId="0" applyFont="1" applyBorder="1"/>
    <xf numFmtId="165" fontId="7" fillId="0" borderId="9" xfId="0" applyNumberFormat="1" applyFont="1" applyBorder="1"/>
    <xf numFmtId="0" fontId="7" fillId="0" borderId="9" xfId="0" applyFont="1" applyBorder="1" applyAlignment="1">
      <alignment horizontal="center"/>
    </xf>
    <xf numFmtId="0" fontId="36" fillId="10" borderId="17" xfId="0" applyFont="1" applyFill="1" applyBorder="1" applyAlignment="1">
      <alignment horizontal="left" vertical="center"/>
    </xf>
    <xf numFmtId="4" fontId="10" fillId="0" borderId="30" xfId="0" applyNumberFormat="1" applyFont="1" applyBorder="1" applyAlignment="1">
      <alignment horizontal="right" vertical="center"/>
    </xf>
    <xf numFmtId="170" fontId="8" fillId="17" borderId="5" xfId="0" applyNumberFormat="1" applyFont="1" applyFill="1" applyBorder="1" applyAlignment="1">
      <alignment horizontal="center" vertical="center"/>
    </xf>
    <xf numFmtId="170" fontId="8" fillId="9" borderId="5" xfId="0" applyNumberFormat="1" applyFont="1" applyFill="1" applyBorder="1" applyAlignment="1">
      <alignment horizontal="center" vertical="center"/>
    </xf>
    <xf numFmtId="170" fontId="8" fillId="20" borderId="9" xfId="0" applyNumberFormat="1" applyFont="1" applyFill="1" applyBorder="1" applyAlignment="1">
      <alignment horizontal="center" vertical="center"/>
    </xf>
    <xf numFmtId="43" fontId="41" fillId="16" borderId="1" xfId="0" applyNumberFormat="1" applyFont="1" applyFill="1" applyBorder="1" applyAlignment="1">
      <alignment horizontal="center" vertical="center"/>
    </xf>
    <xf numFmtId="169" fontId="41" fillId="16" borderId="1" xfId="0" applyNumberFormat="1" applyFont="1" applyFill="1" applyBorder="1" applyAlignment="1">
      <alignment horizontal="center" vertical="center"/>
    </xf>
    <xf numFmtId="43" fontId="42" fillId="16" borderId="31" xfId="0" applyNumberFormat="1" applyFont="1" applyFill="1" applyBorder="1" applyAlignment="1">
      <alignment horizontal="center" vertical="center"/>
    </xf>
    <xf numFmtId="0" fontId="31" fillId="7" borderId="17" xfId="0" applyFont="1" applyFill="1" applyBorder="1" applyAlignment="1">
      <alignment vertical="center"/>
    </xf>
    <xf numFmtId="0" fontId="7" fillId="16" borderId="17" xfId="0" applyFont="1" applyFill="1" applyBorder="1"/>
    <xf numFmtId="0" fontId="0" fillId="16" borderId="14" xfId="0" applyFill="1" applyBorder="1"/>
    <xf numFmtId="0" fontId="0" fillId="16" borderId="21" xfId="0" applyFill="1" applyBorder="1"/>
    <xf numFmtId="0" fontId="0" fillId="16" borderId="4" xfId="0" applyFill="1" applyBorder="1"/>
    <xf numFmtId="0" fontId="39" fillId="21" borderId="6" xfId="0" applyFont="1" applyFill="1" applyBorder="1" applyAlignment="1">
      <alignment horizontal="center" vertical="center" wrapText="1"/>
    </xf>
    <xf numFmtId="0" fontId="39" fillId="21" borderId="3" xfId="0" applyFont="1" applyFill="1" applyBorder="1" applyAlignment="1">
      <alignment horizontal="center" vertical="center" wrapText="1"/>
    </xf>
    <xf numFmtId="0" fontId="39" fillId="15" borderId="9" xfId="0" applyFont="1" applyFill="1" applyBorder="1" applyAlignment="1">
      <alignment horizontal="center" vertical="center"/>
    </xf>
    <xf numFmtId="0" fontId="43" fillId="15" borderId="6" xfId="0" applyFont="1" applyFill="1" applyBorder="1" applyAlignment="1">
      <alignment horizontal="center" vertical="center" textRotation="90"/>
    </xf>
    <xf numFmtId="0" fontId="7" fillId="16" borderId="14" xfId="0" applyFont="1" applyFill="1" applyBorder="1"/>
    <xf numFmtId="0" fontId="0" fillId="16" borderId="32" xfId="0" applyFill="1" applyBorder="1"/>
    <xf numFmtId="168" fontId="7" fillId="0" borderId="1" xfId="0" applyNumberFormat="1" applyFont="1" applyBorder="1"/>
    <xf numFmtId="168" fontId="7" fillId="0" borderId="18" xfId="0" applyNumberFormat="1" applyFont="1" applyBorder="1"/>
    <xf numFmtId="0" fontId="34" fillId="0" borderId="8" xfId="0" applyFont="1" applyBorder="1"/>
    <xf numFmtId="166" fontId="34" fillId="0" borderId="2" xfId="0" applyNumberFormat="1" applyFont="1" applyBorder="1"/>
    <xf numFmtId="0" fontId="34" fillId="0" borderId="2" xfId="0" applyFont="1" applyBorder="1"/>
    <xf numFmtId="2" fontId="7" fillId="0" borderId="8" xfId="0" applyNumberFormat="1" applyFont="1" applyBorder="1"/>
    <xf numFmtId="2" fontId="7" fillId="0" borderId="2" xfId="0" applyNumberFormat="1" applyFont="1" applyBorder="1"/>
    <xf numFmtId="168" fontId="6" fillId="0" borderId="14" xfId="0" applyNumberFormat="1" applyFont="1" applyBorder="1"/>
    <xf numFmtId="165" fontId="26" fillId="10" borderId="17" xfId="0" applyNumberFormat="1" applyFont="1" applyFill="1" applyBorder="1"/>
    <xf numFmtId="165" fontId="26" fillId="10" borderId="14" xfId="0" applyNumberFormat="1" applyFont="1" applyFill="1" applyBorder="1"/>
    <xf numFmtId="0" fontId="34" fillId="10" borderId="14" xfId="0" applyFont="1" applyFill="1" applyBorder="1"/>
    <xf numFmtId="166" fontId="7" fillId="10" borderId="14" xfId="0" applyNumberFormat="1" applyFont="1" applyFill="1" applyBorder="1"/>
    <xf numFmtId="168" fontId="34" fillId="10" borderId="4" xfId="0" applyNumberFormat="1" applyFont="1" applyFill="1" applyBorder="1"/>
    <xf numFmtId="0" fontId="40" fillId="7" borderId="32" xfId="0" applyFont="1" applyFill="1" applyBorder="1" applyAlignment="1">
      <alignment vertical="center"/>
    </xf>
    <xf numFmtId="0" fontId="31" fillId="7" borderId="33" xfId="0" applyFont="1" applyFill="1" applyBorder="1" applyAlignment="1">
      <alignment horizontal="center" vertical="center"/>
    </xf>
    <xf numFmtId="0" fontId="4" fillId="0" borderId="34" xfId="0" applyFont="1" applyBorder="1"/>
    <xf numFmtId="0" fontId="4" fillId="0" borderId="35" xfId="0" applyFont="1" applyBorder="1"/>
    <xf numFmtId="0" fontId="3" fillId="0" borderId="25" xfId="0" applyFont="1" applyBorder="1" applyAlignment="1">
      <alignment vertical="center"/>
    </xf>
    <xf numFmtId="0" fontId="0" fillId="16" borderId="36" xfId="0" applyFill="1" applyBorder="1"/>
    <xf numFmtId="168" fontId="34" fillId="0" borderId="6" xfId="0" applyNumberFormat="1" applyFont="1" applyBorder="1"/>
    <xf numFmtId="168" fontId="34" fillId="0" borderId="3" xfId="0" applyNumberFormat="1" applyFont="1" applyBorder="1"/>
    <xf numFmtId="0" fontId="0" fillId="16" borderId="9" xfId="0" applyFill="1" applyBorder="1"/>
    <xf numFmtId="168" fontId="34" fillId="10" borderId="14" xfId="0" applyNumberFormat="1" applyFont="1" applyFill="1" applyBorder="1"/>
    <xf numFmtId="168" fontId="6" fillId="0" borderId="9" xfId="0" applyNumberFormat="1" applyFont="1" applyBorder="1"/>
    <xf numFmtId="0" fontId="44" fillId="0" borderId="0" xfId="3" applyFont="1"/>
    <xf numFmtId="0" fontId="30" fillId="0" borderId="0" xfId="3"/>
    <xf numFmtId="0" fontId="30" fillId="0" borderId="37" xfId="3" applyBorder="1" applyAlignment="1">
      <alignment horizontal="center" vertical="center"/>
    </xf>
    <xf numFmtId="0" fontId="30" fillId="0" borderId="38" xfId="3" applyBorder="1" applyAlignment="1">
      <alignment horizontal="center" vertical="center"/>
    </xf>
    <xf numFmtId="0" fontId="30" fillId="0" borderId="0" xfId="3" applyAlignment="1">
      <alignment horizontal="center"/>
    </xf>
    <xf numFmtId="0" fontId="30" fillId="0" borderId="10" xfId="3" applyBorder="1" applyAlignment="1">
      <alignment horizontal="center" vertical="center"/>
    </xf>
    <xf numFmtId="0" fontId="30" fillId="0" borderId="39" xfId="3" applyBorder="1" applyAlignment="1">
      <alignment horizontal="center" vertical="center"/>
    </xf>
    <xf numFmtId="0" fontId="30" fillId="0" borderId="9" xfId="3" applyBorder="1" applyAlignment="1">
      <alignment horizontal="center" vertical="center"/>
    </xf>
    <xf numFmtId="0" fontId="30" fillId="0" borderId="20" xfId="3" applyBorder="1" applyAlignment="1">
      <alignment horizontal="center" vertical="center"/>
    </xf>
    <xf numFmtId="0" fontId="30" fillId="0" borderId="40" xfId="3" applyBorder="1" applyAlignment="1">
      <alignment horizontal="center" vertical="center"/>
    </xf>
    <xf numFmtId="0" fontId="30" fillId="0" borderId="41" xfId="3" applyBorder="1" applyAlignment="1">
      <alignment horizontal="center" vertical="center"/>
    </xf>
    <xf numFmtId="0" fontId="30" fillId="0" borderId="30" xfId="3" applyBorder="1" applyAlignment="1">
      <alignment horizontal="center" vertical="center"/>
    </xf>
    <xf numFmtId="0" fontId="30" fillId="0" borderId="42" xfId="3" applyBorder="1" applyAlignment="1">
      <alignment horizontal="center" vertical="center"/>
    </xf>
    <xf numFmtId="0" fontId="30" fillId="0" borderId="43" xfId="3" applyBorder="1" applyAlignment="1">
      <alignment horizontal="center" vertical="center"/>
    </xf>
    <xf numFmtId="0" fontId="30" fillId="0" borderId="13" xfId="3" applyBorder="1" applyAlignment="1">
      <alignment horizontal="center" vertical="center"/>
    </xf>
    <xf numFmtId="0" fontId="30" fillId="0" borderId="19" xfId="3" applyBorder="1" applyAlignment="1">
      <alignment horizontal="center" vertical="center"/>
    </xf>
    <xf numFmtId="0" fontId="30" fillId="0" borderId="4" xfId="3" applyBorder="1" applyAlignment="1">
      <alignment horizontal="center" vertical="center"/>
    </xf>
    <xf numFmtId="0" fontId="30" fillId="0" borderId="44" xfId="3" applyBorder="1" applyAlignment="1">
      <alignment horizontal="center" vertical="center"/>
    </xf>
    <xf numFmtId="0" fontId="30" fillId="0" borderId="29" xfId="3" applyBorder="1" applyAlignment="1">
      <alignment horizontal="center" vertical="center"/>
    </xf>
    <xf numFmtId="4" fontId="7" fillId="0" borderId="9" xfId="0" applyNumberFormat="1" applyFont="1" applyBorder="1"/>
    <xf numFmtId="0" fontId="30" fillId="11" borderId="40" xfId="3" applyFill="1" applyBorder="1" applyAlignment="1">
      <alignment horizontal="center" vertical="center"/>
    </xf>
    <xf numFmtId="0" fontId="45" fillId="8" borderId="4" xfId="0" applyFont="1" applyFill="1" applyBorder="1" applyAlignment="1">
      <alignment horizontal="center" vertical="center"/>
    </xf>
    <xf numFmtId="0" fontId="31" fillId="7" borderId="17" xfId="0" applyFont="1" applyFill="1" applyBorder="1" applyAlignment="1">
      <alignment horizontal="center" vertical="center"/>
    </xf>
    <xf numFmtId="2" fontId="23" fillId="2" borderId="0" xfId="4" applyNumberFormat="1" applyFont="1" applyFill="1" applyAlignment="1">
      <alignment horizontal="center"/>
    </xf>
    <xf numFmtId="2" fontId="23" fillId="13" borderId="2" xfId="2" applyNumberFormat="1" applyFont="1" applyFill="1" applyBorder="1" applyAlignment="1">
      <alignment horizontal="center"/>
    </xf>
    <xf numFmtId="2" fontId="23" fillId="2" borderId="1" xfId="4" applyNumberFormat="1" applyFont="1" applyFill="1" applyBorder="1" applyAlignment="1">
      <alignment horizontal="center"/>
    </xf>
    <xf numFmtId="2" fontId="23" fillId="2" borderId="17" xfId="4" applyNumberFormat="1" applyFont="1" applyFill="1" applyBorder="1" applyAlignment="1">
      <alignment horizontal="center"/>
    </xf>
    <xf numFmtId="2" fontId="23" fillId="2" borderId="14" xfId="4" applyNumberFormat="1" applyFont="1" applyFill="1" applyBorder="1" applyAlignment="1">
      <alignment horizontal="center"/>
    </xf>
    <xf numFmtId="2" fontId="23" fillId="13" borderId="4" xfId="2" applyNumberFormat="1" applyFont="1" applyFill="1" applyBorder="1" applyAlignment="1">
      <alignment horizontal="center"/>
    </xf>
    <xf numFmtId="2" fontId="23" fillId="4" borderId="5" xfId="4" applyNumberFormat="1" applyFont="1" applyFill="1" applyBorder="1" applyAlignment="1">
      <alignment horizontal="center"/>
    </xf>
    <xf numFmtId="2" fontId="23" fillId="14" borderId="7" xfId="4" applyNumberFormat="1" applyFont="1" applyFill="1" applyBorder="1" applyAlignment="1">
      <alignment horizontal="center"/>
    </xf>
    <xf numFmtId="2" fontId="23" fillId="14" borderId="8" xfId="4" applyNumberFormat="1" applyFont="1" applyFill="1" applyBorder="1" applyAlignment="1">
      <alignment horizontal="center"/>
    </xf>
    <xf numFmtId="2" fontId="23" fillId="2" borderId="5" xfId="4" applyNumberFormat="1" applyFont="1" applyFill="1" applyBorder="1" applyAlignment="1">
      <alignment horizontal="center"/>
    </xf>
    <xf numFmtId="2" fontId="23" fillId="2" borderId="7" xfId="4" applyNumberFormat="1" applyFont="1" applyFill="1" applyBorder="1" applyAlignment="1">
      <alignment horizontal="center"/>
    </xf>
    <xf numFmtId="2" fontId="23" fillId="13" borderId="8" xfId="4" applyNumberFormat="1" applyFont="1" applyFill="1" applyBorder="1" applyAlignment="1">
      <alignment horizontal="center"/>
    </xf>
    <xf numFmtId="2" fontId="23" fillId="13" borderId="4" xfId="4" applyNumberFormat="1" applyFont="1" applyFill="1" applyBorder="1" applyAlignment="1">
      <alignment horizontal="center"/>
    </xf>
    <xf numFmtId="0" fontId="26" fillId="0" borderId="3" xfId="0" applyFont="1" applyBorder="1" applyAlignment="1">
      <alignment horizontal="right"/>
    </xf>
    <xf numFmtId="0" fontId="3" fillId="19" borderId="12" xfId="0" applyFont="1" applyFill="1" applyBorder="1"/>
    <xf numFmtId="0" fontId="31" fillId="7" borderId="14" xfId="0" applyFont="1" applyFill="1" applyBorder="1" applyAlignment="1">
      <alignment horizontal="center" vertical="center"/>
    </xf>
    <xf numFmtId="0" fontId="31" fillId="7" borderId="14" xfId="0" applyFont="1" applyFill="1" applyBorder="1" applyAlignment="1">
      <alignment vertical="center"/>
    </xf>
    <xf numFmtId="0" fontId="3" fillId="9" borderId="6" xfId="0" applyFont="1" applyFill="1" applyBorder="1" applyAlignment="1">
      <alignment horizontal="center" vertical="center"/>
    </xf>
    <xf numFmtId="0" fontId="46" fillId="9" borderId="17" xfId="0" applyFont="1" applyFill="1" applyBorder="1" applyAlignment="1">
      <alignment horizontal="center" vertical="center"/>
    </xf>
    <xf numFmtId="0" fontId="46" fillId="9" borderId="4" xfId="0" applyFont="1" applyFill="1" applyBorder="1" applyAlignment="1">
      <alignment horizontal="center" vertical="center"/>
    </xf>
    <xf numFmtId="0" fontId="32" fillId="8" borderId="45" xfId="0" applyFont="1" applyFill="1" applyBorder="1" applyAlignment="1">
      <alignment horizontal="center" vertical="center"/>
    </xf>
    <xf numFmtId="0" fontId="45" fillId="8" borderId="32" xfId="0" applyFont="1" applyFill="1" applyBorder="1" applyAlignment="1">
      <alignment horizontal="center" vertical="center"/>
    </xf>
    <xf numFmtId="0" fontId="40" fillId="7" borderId="14" xfId="0" applyFont="1" applyFill="1" applyBorder="1" applyAlignment="1">
      <alignment vertical="center"/>
    </xf>
    <xf numFmtId="0" fontId="39" fillId="15" borderId="3" xfId="0" applyFont="1" applyFill="1" applyBorder="1" applyAlignment="1">
      <alignment horizontal="center" vertical="center" wrapText="1"/>
    </xf>
    <xf numFmtId="0" fontId="1" fillId="0" borderId="32" xfId="0" applyFont="1" applyBorder="1" applyAlignment="1">
      <alignment vertical="center"/>
    </xf>
    <xf numFmtId="0" fontId="31" fillId="22" borderId="9" xfId="0" applyFont="1" applyFill="1" applyBorder="1" applyAlignment="1">
      <alignment horizontal="center" vertical="center"/>
    </xf>
    <xf numFmtId="0" fontId="31" fillId="15" borderId="6" xfId="0" applyFont="1" applyFill="1" applyBorder="1" applyAlignment="1">
      <alignment horizontal="center" vertical="center"/>
    </xf>
    <xf numFmtId="0" fontId="47" fillId="0" borderId="34" xfId="0" applyFont="1" applyBorder="1"/>
    <xf numFmtId="0" fontId="35" fillId="9" borderId="14" xfId="0" applyFont="1" applyFill="1" applyBorder="1" applyAlignment="1">
      <alignment horizontal="left" vertical="center"/>
    </xf>
    <xf numFmtId="0" fontId="3" fillId="9" borderId="9" xfId="0" applyFont="1" applyFill="1" applyBorder="1" applyAlignment="1">
      <alignment horizontal="center" vertical="center"/>
    </xf>
    <xf numFmtId="0" fontId="40" fillId="7" borderId="9" xfId="0" applyFont="1" applyFill="1" applyBorder="1" applyAlignment="1">
      <alignment vertical="center"/>
    </xf>
    <xf numFmtId="0" fontId="32" fillId="0" borderId="24" xfId="0" applyFont="1" applyBorder="1"/>
    <xf numFmtId="0" fontId="32" fillId="0" borderId="25" xfId="0" applyFont="1" applyBorder="1"/>
    <xf numFmtId="0" fontId="4" fillId="0" borderId="25" xfId="0" applyFont="1" applyBorder="1" applyAlignment="1">
      <alignment horizontal="center" vertical="center"/>
    </xf>
    <xf numFmtId="0" fontId="3" fillId="0" borderId="24" xfId="0" applyFont="1" applyBorder="1"/>
    <xf numFmtId="0" fontId="31" fillId="6" borderId="46" xfId="0" applyFont="1" applyFill="1" applyBorder="1" applyAlignment="1">
      <alignment vertical="center"/>
    </xf>
    <xf numFmtId="0" fontId="31" fillId="6" borderId="47" xfId="0" applyFont="1" applyFill="1" applyBorder="1" applyAlignment="1">
      <alignment vertical="center"/>
    </xf>
    <xf numFmtId="0" fontId="31" fillId="6" borderId="48" xfId="0" applyFont="1" applyFill="1" applyBorder="1" applyAlignment="1">
      <alignment vertical="center"/>
    </xf>
    <xf numFmtId="0" fontId="32" fillId="0" borderId="47" xfId="0" applyFont="1" applyBorder="1" applyAlignment="1">
      <alignment vertical="center"/>
    </xf>
    <xf numFmtId="0" fontId="32" fillId="0" borderId="34" xfId="0" applyFont="1" applyBorder="1" applyAlignment="1">
      <alignment vertical="center"/>
    </xf>
    <xf numFmtId="0" fontId="45" fillId="0" borderId="34" xfId="0" applyFont="1" applyBorder="1"/>
    <xf numFmtId="0" fontId="13" fillId="0" borderId="47" xfId="0" applyFont="1" applyBorder="1" applyAlignment="1">
      <alignment vertical="center"/>
    </xf>
    <xf numFmtId="0" fontId="3" fillId="0" borderId="47" xfId="0" applyFont="1" applyBorder="1" applyAlignment="1">
      <alignment vertical="center"/>
    </xf>
    <xf numFmtId="0" fontId="4" fillId="0" borderId="47" xfId="0" applyFont="1" applyBorder="1"/>
    <xf numFmtId="0" fontId="4" fillId="0" borderId="49" xfId="0" applyFont="1" applyBorder="1"/>
    <xf numFmtId="0" fontId="4" fillId="0" borderId="21" xfId="0" applyFont="1" applyBorder="1"/>
    <xf numFmtId="0" fontId="4" fillId="0" borderId="25" xfId="0" applyFont="1" applyBorder="1"/>
    <xf numFmtId="0" fontId="4" fillId="19" borderId="26" xfId="0" applyFont="1" applyFill="1" applyBorder="1"/>
    <xf numFmtId="0" fontId="3" fillId="19" borderId="25" xfId="0" applyFont="1" applyFill="1" applyBorder="1"/>
    <xf numFmtId="0" fontId="31" fillId="23" borderId="50" xfId="0" applyFont="1" applyFill="1" applyBorder="1" applyAlignment="1">
      <alignment horizontal="center" vertical="center"/>
    </xf>
    <xf numFmtId="0" fontId="31" fillId="23" borderId="39" xfId="0" applyFont="1" applyFill="1" applyBorder="1" applyAlignment="1">
      <alignment horizontal="center" vertical="center"/>
    </xf>
    <xf numFmtId="0" fontId="7" fillId="0" borderId="51" xfId="0" applyFont="1" applyBorder="1"/>
    <xf numFmtId="0" fontId="7" fillId="0" borderId="20" xfId="0" applyFont="1" applyBorder="1"/>
    <xf numFmtId="0" fontId="3" fillId="19" borderId="26" xfId="0" applyFont="1" applyFill="1" applyBorder="1"/>
    <xf numFmtId="0" fontId="6" fillId="19" borderId="26" xfId="0" applyFont="1" applyFill="1" applyBorder="1"/>
    <xf numFmtId="0" fontId="31" fillId="7" borderId="29" xfId="0" applyFont="1" applyFill="1" applyBorder="1" applyAlignment="1">
      <alignment horizontal="center" vertical="center"/>
    </xf>
    <xf numFmtId="0" fontId="31" fillId="7" borderId="45" xfId="0" applyFont="1" applyFill="1" applyBorder="1" applyAlignment="1">
      <alignment horizontal="center" vertical="center"/>
    </xf>
    <xf numFmtId="43" fontId="8" fillId="8" borderId="21" xfId="1" applyFont="1" applyFill="1" applyBorder="1" applyAlignment="1">
      <alignment horizontal="center" vertical="center"/>
    </xf>
    <xf numFmtId="43" fontId="8" fillId="8" borderId="24" xfId="1" applyFont="1" applyFill="1" applyBorder="1" applyAlignment="1">
      <alignment horizontal="center" vertical="center"/>
    </xf>
    <xf numFmtId="43" fontId="8" fillId="20" borderId="20" xfId="1" applyFont="1" applyFill="1" applyBorder="1" applyAlignment="1">
      <alignment horizontal="center" vertical="center"/>
    </xf>
    <xf numFmtId="43" fontId="11" fillId="8" borderId="31" xfId="0" applyNumberFormat="1" applyFont="1" applyFill="1" applyBorder="1" applyAlignment="1">
      <alignment horizontal="center" vertical="center"/>
    </xf>
    <xf numFmtId="0" fontId="40" fillId="7" borderId="29" xfId="0" applyFont="1" applyFill="1" applyBorder="1" applyAlignment="1">
      <alignment horizontal="center" vertical="center"/>
    </xf>
    <xf numFmtId="0" fontId="32" fillId="8" borderId="40" xfId="0" applyFont="1" applyFill="1" applyBorder="1" applyAlignment="1">
      <alignment horizontal="center" vertical="center"/>
    </xf>
    <xf numFmtId="0" fontId="31" fillId="7" borderId="40" xfId="0" applyFont="1" applyFill="1" applyBorder="1" applyAlignment="1">
      <alignment horizontal="center" vertical="center"/>
    </xf>
    <xf numFmtId="0" fontId="32" fillId="8" borderId="41" xfId="0" applyFont="1" applyFill="1" applyBorder="1" applyAlignment="1">
      <alignment horizontal="center" vertical="center"/>
    </xf>
    <xf numFmtId="0" fontId="36" fillId="0" borderId="46" xfId="0" applyFont="1" applyBorder="1" applyAlignment="1">
      <alignment vertical="center"/>
    </xf>
    <xf numFmtId="0" fontId="46" fillId="9" borderId="14" xfId="0" applyFont="1" applyFill="1" applyBorder="1" applyAlignment="1">
      <alignment horizontal="center" vertical="center"/>
    </xf>
    <xf numFmtId="10" fontId="8" fillId="8" borderId="27" xfId="1" applyNumberFormat="1" applyFont="1" applyFill="1" applyBorder="1" applyAlignment="1">
      <alignment horizontal="center" vertical="center"/>
    </xf>
    <xf numFmtId="43" fontId="41" fillId="16" borderId="52" xfId="0" applyNumberFormat="1" applyFont="1" applyFill="1" applyBorder="1" applyAlignment="1">
      <alignment horizontal="center" vertical="center"/>
    </xf>
    <xf numFmtId="169" fontId="41" fillId="16" borderId="52" xfId="0" applyNumberFormat="1" applyFont="1" applyFill="1" applyBorder="1" applyAlignment="1">
      <alignment horizontal="center" vertical="center"/>
    </xf>
    <xf numFmtId="10" fontId="11" fillId="8" borderId="30" xfId="0" applyNumberFormat="1" applyFont="1" applyFill="1" applyBorder="1" applyAlignment="1">
      <alignment horizontal="center" vertical="center"/>
    </xf>
    <xf numFmtId="0" fontId="31" fillId="15" borderId="30" xfId="0" applyFont="1" applyFill="1" applyBorder="1" applyAlignment="1">
      <alignment horizontal="center" vertical="center" wrapText="1"/>
    </xf>
    <xf numFmtId="0" fontId="31" fillId="22" borderId="30" xfId="0" applyFont="1" applyFill="1" applyBorder="1" applyAlignment="1">
      <alignment horizontal="center" vertical="center" wrapText="1"/>
    </xf>
    <xf numFmtId="0" fontId="39" fillId="22" borderId="3" xfId="0" applyFont="1" applyFill="1" applyBorder="1" applyAlignment="1">
      <alignment horizontal="center" vertical="center" wrapText="1"/>
    </xf>
    <xf numFmtId="0" fontId="7" fillId="0" borderId="9" xfId="0" applyFont="1" applyBorder="1" applyAlignment="1">
      <alignment vertical="top"/>
    </xf>
    <xf numFmtId="0" fontId="7" fillId="0" borderId="53" xfId="0" applyFont="1" applyBorder="1"/>
    <xf numFmtId="0" fontId="7" fillId="0" borderId="53" xfId="0" applyFont="1" applyBorder="1" applyAlignment="1">
      <alignment vertical="top"/>
    </xf>
    <xf numFmtId="0" fontId="7" fillId="0" borderId="28" xfId="0" applyFont="1" applyBorder="1"/>
    <xf numFmtId="0" fontId="7" fillId="0" borderId="40" xfId="0" applyFont="1" applyBorder="1"/>
    <xf numFmtId="0" fontId="7" fillId="0" borderId="54" xfId="0" applyFont="1" applyBorder="1"/>
    <xf numFmtId="0" fontId="4" fillId="0" borderId="55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39" fillId="19" borderId="0" xfId="0" applyFont="1" applyFill="1" applyAlignment="1">
      <alignment vertical="center"/>
    </xf>
    <xf numFmtId="0" fontId="6" fillId="19" borderId="0" xfId="0" applyFont="1" applyFill="1" applyAlignment="1">
      <alignment vertical="center"/>
    </xf>
    <xf numFmtId="43" fontId="28" fillId="17" borderId="28" xfId="0" applyNumberFormat="1" applyFont="1" applyFill="1" applyBorder="1" applyAlignment="1">
      <alignment horizontal="center" vertical="center"/>
    </xf>
    <xf numFmtId="4" fontId="28" fillId="8" borderId="40" xfId="1" applyNumberFormat="1" applyFont="1" applyFill="1" applyBorder="1" applyAlignment="1">
      <alignment horizontal="center" vertical="center"/>
    </xf>
    <xf numFmtId="43" fontId="28" fillId="9" borderId="40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29" fillId="0" borderId="0" xfId="0" applyFont="1" applyAlignment="1">
      <alignment horizontal="center" vertical="center"/>
    </xf>
    <xf numFmtId="14" fontId="0" fillId="0" borderId="26" xfId="0" applyNumberFormat="1" applyBorder="1"/>
    <xf numFmtId="0" fontId="0" fillId="0" borderId="26" xfId="0" applyBorder="1"/>
    <xf numFmtId="0" fontId="0" fillId="0" borderId="15" xfId="0" applyBorder="1"/>
    <xf numFmtId="0" fontId="13" fillId="0" borderId="56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" fillId="0" borderId="31" xfId="0" applyFont="1" applyBorder="1"/>
    <xf numFmtId="0" fontId="0" fillId="0" borderId="31" xfId="0" applyBorder="1"/>
    <xf numFmtId="0" fontId="0" fillId="0" borderId="16" xfId="0" applyBorder="1"/>
    <xf numFmtId="43" fontId="8" fillId="17" borderId="18" xfId="0" applyNumberFormat="1" applyFont="1" applyFill="1" applyBorder="1" applyAlignment="1">
      <alignment horizontal="center" vertical="center"/>
    </xf>
    <xf numFmtId="43" fontId="8" fillId="9" borderId="18" xfId="0" applyNumberFormat="1" applyFont="1" applyFill="1" applyBorder="1" applyAlignment="1">
      <alignment horizontal="center" vertical="center"/>
    </xf>
    <xf numFmtId="43" fontId="8" fillId="17" borderId="17" xfId="0" applyNumberFormat="1" applyFont="1" applyFill="1" applyBorder="1" applyAlignment="1">
      <alignment horizontal="center" vertical="center"/>
    </xf>
    <xf numFmtId="43" fontId="8" fillId="9" borderId="17" xfId="0" applyNumberFormat="1" applyFont="1" applyFill="1" applyBorder="1" applyAlignment="1">
      <alignment horizontal="center" vertical="center"/>
    </xf>
    <xf numFmtId="43" fontId="8" fillId="17" borderId="5" xfId="0" applyNumberFormat="1" applyFont="1" applyFill="1" applyBorder="1" applyAlignment="1">
      <alignment horizontal="center" vertical="center"/>
    </xf>
    <xf numFmtId="43" fontId="8" fillId="9" borderId="5" xfId="0" applyNumberFormat="1" applyFont="1" applyFill="1" applyBorder="1" applyAlignment="1">
      <alignment horizontal="center" vertical="center"/>
    </xf>
    <xf numFmtId="171" fontId="8" fillId="18" borderId="10" xfId="0" applyNumberFormat="1" applyFont="1" applyFill="1" applyBorder="1" applyAlignment="1">
      <alignment horizontal="right" vertical="center"/>
    </xf>
    <xf numFmtId="171" fontId="42" fillId="16" borderId="30" xfId="0" applyNumberFormat="1" applyFont="1" applyFill="1" applyBorder="1" applyAlignment="1">
      <alignment horizontal="right" vertical="center"/>
    </xf>
    <xf numFmtId="0" fontId="48" fillId="0" borderId="0" xfId="0" applyFont="1"/>
    <xf numFmtId="0" fontId="35" fillId="9" borderId="17" xfId="0" applyFont="1" applyFill="1" applyBorder="1" applyAlignment="1">
      <alignment horizontal="center" vertical="center"/>
    </xf>
    <xf numFmtId="0" fontId="35" fillId="9" borderId="14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vertical="center"/>
    </xf>
    <xf numFmtId="0" fontId="3" fillId="11" borderId="12" xfId="0" applyFont="1" applyFill="1" applyBorder="1" applyAlignment="1">
      <alignment vertical="center"/>
    </xf>
    <xf numFmtId="0" fontId="3" fillId="11" borderId="13" xfId="0" applyFont="1" applyFill="1" applyBorder="1" applyAlignment="1">
      <alignment vertical="center"/>
    </xf>
    <xf numFmtId="0" fontId="1" fillId="25" borderId="18" xfId="0" applyFont="1" applyFill="1" applyBorder="1"/>
    <xf numFmtId="0" fontId="1" fillId="25" borderId="12" xfId="0" applyFont="1" applyFill="1" applyBorder="1"/>
    <xf numFmtId="0" fontId="0" fillId="25" borderId="12" xfId="0" applyFill="1" applyBorder="1"/>
    <xf numFmtId="0" fontId="0" fillId="25" borderId="13" xfId="0" applyFill="1" applyBorder="1"/>
    <xf numFmtId="0" fontId="31" fillId="15" borderId="17" xfId="0" applyFont="1" applyFill="1" applyBorder="1" applyAlignment="1">
      <alignment horizontal="left" vertical="center"/>
    </xf>
    <xf numFmtId="0" fontId="31" fillId="15" borderId="4" xfId="0" applyFont="1" applyFill="1" applyBorder="1" applyAlignment="1">
      <alignment horizontal="left" vertical="center"/>
    </xf>
    <xf numFmtId="0" fontId="32" fillId="9" borderId="17" xfId="0" applyFont="1" applyFill="1" applyBorder="1"/>
    <xf numFmtId="0" fontId="32" fillId="9" borderId="14" xfId="0" applyFont="1" applyFill="1" applyBorder="1"/>
    <xf numFmtId="0" fontId="32" fillId="9" borderId="4" xfId="0" applyFont="1" applyFill="1" applyBorder="1"/>
    <xf numFmtId="0" fontId="3" fillId="19" borderId="5" xfId="0" applyFont="1" applyFill="1" applyBorder="1"/>
    <xf numFmtId="0" fontId="31" fillId="15" borderId="17" xfId="0" applyFont="1" applyFill="1" applyBorder="1" applyAlignment="1">
      <alignment vertical="center"/>
    </xf>
    <xf numFmtId="0" fontId="31" fillId="15" borderId="14" xfId="0" applyFont="1" applyFill="1" applyBorder="1" applyAlignment="1">
      <alignment vertical="center"/>
    </xf>
    <xf numFmtId="0" fontId="31" fillId="15" borderId="4" xfId="0" applyFont="1" applyFill="1" applyBorder="1" applyAlignment="1">
      <alignment vertical="center"/>
    </xf>
    <xf numFmtId="0" fontId="31" fillId="15" borderId="14" xfId="0" applyFont="1" applyFill="1" applyBorder="1" applyAlignment="1">
      <alignment horizontal="left" vertical="center"/>
    </xf>
    <xf numFmtId="0" fontId="32" fillId="8" borderId="17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1" fillId="7" borderId="14" xfId="0" applyFont="1" applyFill="1" applyBorder="1" applyAlignment="1">
      <alignment horizontal="center" vertical="center"/>
    </xf>
    <xf numFmtId="0" fontId="40" fillId="7" borderId="14" xfId="0" applyFont="1" applyFill="1" applyBorder="1" applyAlignment="1">
      <alignment horizontal="center" vertical="center"/>
    </xf>
    <xf numFmtId="0" fontId="40" fillId="7" borderId="4" xfId="0" applyFont="1" applyFill="1" applyBorder="1" applyAlignment="1">
      <alignment horizontal="center" vertical="center"/>
    </xf>
    <xf numFmtId="0" fontId="31" fillId="7" borderId="17" xfId="0" applyFont="1" applyFill="1" applyBorder="1" applyAlignment="1">
      <alignment vertical="center"/>
    </xf>
    <xf numFmtId="0" fontId="31" fillId="7" borderId="14" xfId="0" applyFon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3" fillId="25" borderId="5" xfId="0" applyFont="1" applyFill="1" applyBorder="1" applyAlignment="1">
      <alignment vertical="center"/>
    </xf>
    <xf numFmtId="0" fontId="3" fillId="25" borderId="7" xfId="0" applyFont="1" applyFill="1" applyBorder="1" applyAlignment="1">
      <alignment vertical="center"/>
    </xf>
    <xf numFmtId="0" fontId="0" fillId="25" borderId="7" xfId="0" applyFill="1" applyBorder="1"/>
    <xf numFmtId="0" fontId="0" fillId="25" borderId="8" xfId="0" applyFill="1" applyBorder="1"/>
    <xf numFmtId="0" fontId="32" fillId="0" borderId="17" xfId="0" applyFont="1" applyBorder="1" applyAlignment="1">
      <alignment vertical="center"/>
    </xf>
    <xf numFmtId="0" fontId="45" fillId="0" borderId="14" xfId="0" applyFont="1" applyBorder="1"/>
    <xf numFmtId="0" fontId="45" fillId="0" borderId="4" xfId="0" applyFont="1" applyBorder="1"/>
    <xf numFmtId="0" fontId="3" fillId="19" borderId="18" xfId="0" applyFont="1" applyFill="1" applyBorder="1"/>
    <xf numFmtId="0" fontId="3" fillId="19" borderId="12" xfId="0" applyFont="1" applyFill="1" applyBorder="1"/>
    <xf numFmtId="0" fontId="3" fillId="19" borderId="13" xfId="0" applyFont="1" applyFill="1" applyBorder="1"/>
    <xf numFmtId="0" fontId="32" fillId="9" borderId="17" xfId="0" applyFont="1" applyFill="1" applyBorder="1" applyAlignment="1">
      <alignment horizontal="left" vertical="center"/>
    </xf>
    <xf numFmtId="0" fontId="32" fillId="9" borderId="14" xfId="0" applyFont="1" applyFill="1" applyBorder="1" applyAlignment="1">
      <alignment horizontal="left" vertical="center"/>
    </xf>
    <xf numFmtId="0" fontId="32" fillId="9" borderId="4" xfId="0" applyFont="1" applyFill="1" applyBorder="1" applyAlignment="1">
      <alignment horizontal="left" vertical="center"/>
    </xf>
    <xf numFmtId="0" fontId="3" fillId="19" borderId="3" xfId="0" applyFont="1" applyFill="1" applyBorder="1"/>
    <xf numFmtId="0" fontId="32" fillId="9" borderId="17" xfId="0" applyFont="1" applyFill="1" applyBorder="1" applyAlignment="1">
      <alignment wrapText="1"/>
    </xf>
    <xf numFmtId="0" fontId="32" fillId="9" borderId="14" xfId="0" applyFont="1" applyFill="1" applyBorder="1" applyAlignment="1">
      <alignment wrapText="1"/>
    </xf>
    <xf numFmtId="0" fontId="32" fillId="9" borderId="4" xfId="0" applyFont="1" applyFill="1" applyBorder="1" applyAlignment="1">
      <alignment wrapText="1"/>
    </xf>
    <xf numFmtId="0" fontId="49" fillId="26" borderId="17" xfId="0" applyFont="1" applyFill="1" applyBorder="1" applyAlignment="1">
      <alignment horizontal="center" vertical="center"/>
    </xf>
    <xf numFmtId="0" fontId="49" fillId="26" borderId="14" xfId="0" applyFont="1" applyFill="1" applyBorder="1" applyAlignment="1">
      <alignment horizontal="center" vertical="center"/>
    </xf>
    <xf numFmtId="0" fontId="49" fillId="26" borderId="4" xfId="0" applyFont="1" applyFill="1" applyBorder="1" applyAlignment="1">
      <alignment horizontal="center" vertical="center"/>
    </xf>
    <xf numFmtId="0" fontId="35" fillId="9" borderId="17" xfId="0" applyFont="1" applyFill="1" applyBorder="1" applyAlignment="1">
      <alignment horizontal="center" vertical="center"/>
    </xf>
    <xf numFmtId="0" fontId="35" fillId="9" borderId="14" xfId="0" applyFont="1" applyFill="1" applyBorder="1" applyAlignment="1">
      <alignment horizontal="center" vertical="center"/>
    </xf>
    <xf numFmtId="0" fontId="35" fillId="9" borderId="4" xfId="0" applyFont="1" applyFill="1" applyBorder="1" applyAlignment="1">
      <alignment horizontal="center" vertical="center"/>
    </xf>
    <xf numFmtId="0" fontId="48" fillId="0" borderId="14" xfId="0" applyFont="1" applyBorder="1" applyAlignment="1">
      <alignment horizontal="center" vertical="center"/>
    </xf>
    <xf numFmtId="0" fontId="48" fillId="0" borderId="4" xfId="0" applyFont="1" applyBorder="1" applyAlignment="1">
      <alignment horizontal="center" vertical="center"/>
    </xf>
    <xf numFmtId="0" fontId="11" fillId="0" borderId="17" xfId="0" applyFont="1" applyBorder="1" applyAlignment="1">
      <alignment vertical="center"/>
    </xf>
    <xf numFmtId="0" fontId="13" fillId="0" borderId="14" xfId="0" applyFont="1" applyBorder="1"/>
    <xf numFmtId="0" fontId="13" fillId="0" borderId="4" xfId="0" applyFont="1" applyBorder="1"/>
    <xf numFmtId="0" fontId="4" fillId="0" borderId="17" xfId="0" applyFont="1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14" fillId="0" borderId="6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3" fillId="19" borderId="3" xfId="0" applyFont="1" applyFill="1" applyBorder="1" applyAlignment="1">
      <alignment horizontal="left" vertical="center"/>
    </xf>
    <xf numFmtId="0" fontId="46" fillId="9" borderId="17" xfId="0" applyFont="1" applyFill="1" applyBorder="1" applyAlignment="1">
      <alignment horizontal="center" vertical="center"/>
    </xf>
    <xf numFmtId="0" fontId="46" fillId="9" borderId="14" xfId="0" applyFont="1" applyFill="1" applyBorder="1" applyAlignment="1">
      <alignment horizontal="center" vertical="center"/>
    </xf>
    <xf numFmtId="0" fontId="46" fillId="9" borderId="4" xfId="0" applyFont="1" applyFill="1" applyBorder="1" applyAlignment="1">
      <alignment horizontal="center" vertical="center"/>
    </xf>
    <xf numFmtId="0" fontId="32" fillId="9" borderId="5" xfId="0" applyFont="1" applyFill="1" applyBorder="1" applyAlignment="1">
      <alignment horizontal="left" vertical="top" wrapText="1"/>
    </xf>
    <xf numFmtId="0" fontId="32" fillId="9" borderId="7" xfId="0" applyFont="1" applyFill="1" applyBorder="1" applyAlignment="1">
      <alignment horizontal="left" vertical="top" wrapText="1"/>
    </xf>
    <xf numFmtId="0" fontId="32" fillId="9" borderId="8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51" fillId="0" borderId="17" xfId="0" applyFont="1" applyBorder="1" applyAlignment="1">
      <alignment horizontal="left" vertical="center"/>
    </xf>
    <xf numFmtId="0" fontId="51" fillId="0" borderId="14" xfId="0" applyFont="1" applyBorder="1" applyAlignment="1">
      <alignment horizontal="left" vertical="center"/>
    </xf>
    <xf numFmtId="0" fontId="51" fillId="0" borderId="4" xfId="0" applyFont="1" applyBorder="1" applyAlignment="1">
      <alignment horizontal="left" vertical="center"/>
    </xf>
    <xf numFmtId="0" fontId="36" fillId="0" borderId="12" xfId="0" applyFont="1" applyBorder="1" applyAlignment="1">
      <alignment horizontal="center" vertical="center"/>
    </xf>
    <xf numFmtId="0" fontId="36" fillId="0" borderId="13" xfId="0" applyFont="1" applyBorder="1" applyAlignment="1">
      <alignment horizontal="center" vertical="center"/>
    </xf>
    <xf numFmtId="0" fontId="40" fillId="7" borderId="4" xfId="0" applyFont="1" applyFill="1" applyBorder="1" applyAlignment="1">
      <alignment vertical="center"/>
    </xf>
    <xf numFmtId="0" fontId="13" fillId="0" borderId="14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3" fillId="8" borderId="17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45" fillId="8" borderId="1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5" borderId="7" xfId="0" applyFill="1" applyBorder="1" applyAlignment="1">
      <alignment vertical="center"/>
    </xf>
    <xf numFmtId="0" fontId="0" fillId="25" borderId="8" xfId="0" applyFill="1" applyBorder="1" applyAlignment="1">
      <alignment vertical="center"/>
    </xf>
    <xf numFmtId="0" fontId="3" fillId="25" borderId="12" xfId="0" applyFont="1" applyFill="1" applyBorder="1"/>
    <xf numFmtId="0" fontId="0" fillId="19" borderId="7" xfId="0" applyFill="1" applyBorder="1"/>
    <xf numFmtId="0" fontId="0" fillId="19" borderId="8" xfId="0" applyFill="1" applyBorder="1"/>
    <xf numFmtId="0" fontId="3" fillId="0" borderId="17" xfId="0" applyFont="1" applyBorder="1" applyAlignment="1">
      <alignment vertical="center"/>
    </xf>
    <xf numFmtId="0" fontId="0" fillId="0" borderId="14" xfId="0" applyBorder="1" applyAlignment="1">
      <alignment vertical="center"/>
    </xf>
    <xf numFmtId="0" fontId="31" fillId="26" borderId="5" xfId="0" applyFont="1" applyFill="1" applyBorder="1" applyAlignment="1">
      <alignment vertical="center"/>
    </xf>
    <xf numFmtId="0" fontId="50" fillId="26" borderId="18" xfId="0" applyFont="1" applyFill="1" applyBorder="1" applyAlignment="1">
      <alignment vertical="center"/>
    </xf>
    <xf numFmtId="1" fontId="23" fillId="3" borderId="5" xfId="4" applyNumberFormat="1" applyFont="1" applyFill="1" applyBorder="1" applyAlignment="1">
      <alignment horizontal="center" wrapText="1"/>
    </xf>
    <xf numFmtId="1" fontId="23" fillId="3" borderId="7" xfId="4" applyNumberFormat="1" applyFont="1" applyFill="1" applyBorder="1" applyAlignment="1">
      <alignment horizontal="center"/>
    </xf>
    <xf numFmtId="1" fontId="23" fillId="3" borderId="8" xfId="4" applyNumberFormat="1" applyFont="1" applyFill="1" applyBorder="1" applyAlignment="1">
      <alignment horizontal="center"/>
    </xf>
    <xf numFmtId="1" fontId="23" fillId="3" borderId="5" xfId="4" applyNumberFormat="1" applyFont="1" applyFill="1" applyBorder="1" applyAlignment="1">
      <alignment horizontal="center"/>
    </xf>
    <xf numFmtId="2" fontId="23" fillId="12" borderId="17" xfId="4" applyNumberFormat="1" applyFont="1" applyFill="1" applyBorder="1" applyAlignment="1">
      <alignment horizontal="left"/>
    </xf>
    <xf numFmtId="2" fontId="23" fillId="12" borderId="14" xfId="4" applyNumberFormat="1" applyFont="1" applyFill="1" applyBorder="1" applyAlignment="1">
      <alignment horizontal="left"/>
    </xf>
    <xf numFmtId="2" fontId="23" fillId="12" borderId="4" xfId="4" applyNumberFormat="1" applyFont="1" applyFill="1" applyBorder="1" applyAlignment="1">
      <alignment horizontal="left"/>
    </xf>
    <xf numFmtId="2" fontId="23" fillId="12" borderId="18" xfId="4" applyNumberFormat="1" applyFont="1" applyFill="1" applyBorder="1" applyAlignment="1">
      <alignment horizontal="left"/>
    </xf>
    <xf numFmtId="2" fontId="23" fillId="12" borderId="12" xfId="4" applyNumberFormat="1" applyFont="1" applyFill="1" applyBorder="1" applyAlignment="1">
      <alignment horizontal="left"/>
    </xf>
    <xf numFmtId="2" fontId="23" fillId="12" borderId="13" xfId="4" applyNumberFormat="1" applyFont="1" applyFill="1" applyBorder="1" applyAlignment="1">
      <alignment horizontal="left"/>
    </xf>
    <xf numFmtId="0" fontId="36" fillId="0" borderId="18" xfId="0" applyFont="1" applyBorder="1" applyAlignment="1">
      <alignment horizontal="center" vertical="center"/>
    </xf>
    <xf numFmtId="2" fontId="23" fillId="3" borderId="17" xfId="2" applyNumberFormat="1" applyFont="1" applyFill="1" applyBorder="1" applyAlignment="1">
      <alignment horizontal="center"/>
    </xf>
    <xf numFmtId="2" fontId="23" fillId="3" borderId="4" xfId="2" applyNumberFormat="1" applyFont="1" applyFill="1" applyBorder="1" applyAlignment="1">
      <alignment horizontal="center"/>
    </xf>
    <xf numFmtId="2" fontId="23" fillId="5" borderId="17" xfId="2" applyNumberFormat="1" applyFont="1" applyFill="1" applyBorder="1" applyAlignment="1">
      <alignment horizontal="center"/>
    </xf>
    <xf numFmtId="2" fontId="23" fillId="5" borderId="4" xfId="2" applyNumberFormat="1" applyFont="1" applyFill="1" applyBorder="1" applyAlignment="1">
      <alignment horizontal="center"/>
    </xf>
    <xf numFmtId="2" fontId="23" fillId="4" borderId="17" xfId="2" applyNumberFormat="1" applyFont="1" applyFill="1" applyBorder="1" applyAlignment="1">
      <alignment horizontal="center"/>
    </xf>
    <xf numFmtId="2" fontId="23" fillId="4" borderId="4" xfId="2" applyNumberFormat="1" applyFont="1" applyFill="1" applyBorder="1" applyAlignment="1">
      <alignment horizontal="center"/>
    </xf>
    <xf numFmtId="0" fontId="3" fillId="25" borderId="7" xfId="0" applyFont="1" applyFill="1" applyBorder="1"/>
    <xf numFmtId="2" fontId="23" fillId="2" borderId="17" xfId="2" applyNumberFormat="1" applyFont="1" applyFill="1" applyBorder="1" applyAlignment="1">
      <alignment horizontal="center"/>
    </xf>
    <xf numFmtId="2" fontId="23" fillId="13" borderId="4" xfId="2" applyNumberFormat="1" applyFont="1" applyFill="1" applyBorder="1" applyAlignment="1">
      <alignment horizontal="center"/>
    </xf>
    <xf numFmtId="0" fontId="51" fillId="0" borderId="23" xfId="0" applyFont="1" applyBorder="1" applyAlignment="1">
      <alignment horizontal="left" vertical="center"/>
    </xf>
    <xf numFmtId="0" fontId="8" fillId="0" borderId="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36" fillId="0" borderId="23" xfId="0" applyFont="1" applyBorder="1" applyAlignment="1">
      <alignment horizontal="center" vertical="center"/>
    </xf>
    <xf numFmtId="0" fontId="36" fillId="0" borderId="62" xfId="0" applyFont="1" applyBorder="1" applyAlignment="1">
      <alignment horizontal="center" vertical="center"/>
    </xf>
    <xf numFmtId="0" fontId="3" fillId="8" borderId="45" xfId="0" applyFont="1" applyFill="1" applyBorder="1" applyAlignment="1">
      <alignment horizontal="center" vertical="center"/>
    </xf>
    <xf numFmtId="0" fontId="3" fillId="8" borderId="32" xfId="0" applyFont="1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7" fillId="16" borderId="51" xfId="0" applyFont="1" applyFill="1" applyBorder="1"/>
    <xf numFmtId="0" fontId="0" fillId="16" borderId="14" xfId="0" applyFill="1" applyBorder="1"/>
    <xf numFmtId="0" fontId="32" fillId="8" borderId="45" xfId="0" applyFont="1" applyFill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40" fillId="7" borderId="32" xfId="0" applyFont="1" applyFill="1" applyBorder="1" applyAlignment="1">
      <alignment horizontal="center" vertical="center"/>
    </xf>
    <xf numFmtId="0" fontId="45" fillId="8" borderId="32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7" fillId="16" borderId="17" xfId="0" applyFont="1" applyFill="1" applyBorder="1"/>
    <xf numFmtId="0" fontId="0" fillId="16" borderId="21" xfId="0" applyFill="1" applyBorder="1"/>
    <xf numFmtId="0" fontId="3" fillId="0" borderId="9" xfId="0" applyFont="1" applyBorder="1" applyAlignment="1">
      <alignment vertical="center"/>
    </xf>
    <xf numFmtId="0" fontId="0" fillId="0" borderId="9" xfId="0" applyBorder="1" applyAlignment="1">
      <alignment vertical="center"/>
    </xf>
    <xf numFmtId="0" fontId="3" fillId="19" borderId="51" xfId="0" applyFont="1" applyFill="1" applyBorder="1"/>
    <xf numFmtId="0" fontId="0" fillId="19" borderId="14" xfId="0" applyFill="1" applyBorder="1"/>
    <xf numFmtId="0" fontId="0" fillId="19" borderId="21" xfId="0" applyFill="1" applyBorder="1"/>
    <xf numFmtId="0" fontId="0" fillId="25" borderId="24" xfId="0" applyFill="1" applyBorder="1"/>
    <xf numFmtId="0" fontId="3" fillId="25" borderId="0" xfId="0" applyFont="1" applyFill="1"/>
    <xf numFmtId="0" fontId="0" fillId="25" borderId="0" xfId="0" applyFill="1"/>
    <xf numFmtId="0" fontId="0" fillId="25" borderId="25" xfId="0" applyFill="1" applyBorder="1"/>
    <xf numFmtId="0" fontId="43" fillId="27" borderId="5" xfId="0" applyFont="1" applyFill="1" applyBorder="1" applyAlignment="1">
      <alignment horizontal="center" vertical="center" textRotation="90"/>
    </xf>
    <xf numFmtId="0" fontId="43" fillId="27" borderId="18" xfId="0" applyFont="1" applyFill="1" applyBorder="1" applyAlignment="1">
      <alignment horizontal="center" vertical="center" textRotation="90"/>
    </xf>
    <xf numFmtId="0" fontId="43" fillId="27" borderId="6" xfId="0" applyFont="1" applyFill="1" applyBorder="1" applyAlignment="1">
      <alignment horizontal="center" vertical="center" textRotation="90"/>
    </xf>
    <xf numFmtId="0" fontId="43" fillId="27" borderId="10" xfId="0" applyFont="1" applyFill="1" applyBorder="1" applyAlignment="1">
      <alignment horizontal="center" vertical="center" textRotation="90"/>
    </xf>
    <xf numFmtId="0" fontId="39" fillId="22" borderId="6" xfId="0" applyFont="1" applyFill="1" applyBorder="1" applyAlignment="1">
      <alignment horizontal="center" vertical="center"/>
    </xf>
    <xf numFmtId="0" fontId="50" fillId="22" borderId="3" xfId="0" applyFont="1" applyFill="1" applyBorder="1" applyAlignment="1">
      <alignment vertical="center"/>
    </xf>
    <xf numFmtId="0" fontId="50" fillId="22" borderId="10" xfId="0" applyFont="1" applyFill="1" applyBorder="1" applyAlignment="1">
      <alignment vertical="center"/>
    </xf>
    <xf numFmtId="0" fontId="39" fillId="29" borderId="24" xfId="0" applyFont="1" applyFill="1" applyBorder="1" applyAlignment="1">
      <alignment horizontal="center" vertical="center"/>
    </xf>
    <xf numFmtId="0" fontId="39" fillId="29" borderId="25" xfId="0" applyFont="1" applyFill="1" applyBorder="1" applyAlignment="1">
      <alignment horizontal="center" vertical="center"/>
    </xf>
    <xf numFmtId="0" fontId="39" fillId="29" borderId="27" xfId="0" applyFont="1" applyFill="1" applyBorder="1" applyAlignment="1">
      <alignment horizontal="center" vertical="center"/>
    </xf>
    <xf numFmtId="0" fontId="39" fillId="29" borderId="6" xfId="0" applyFont="1" applyFill="1" applyBorder="1" applyAlignment="1">
      <alignment horizontal="center" vertical="center"/>
    </xf>
    <xf numFmtId="0" fontId="39" fillId="29" borderId="3" xfId="0" applyFont="1" applyFill="1" applyBorder="1" applyAlignment="1">
      <alignment horizontal="center" vertical="center"/>
    </xf>
    <xf numFmtId="0" fontId="39" fillId="29" borderId="10" xfId="0" applyFont="1" applyFill="1" applyBorder="1" applyAlignment="1">
      <alignment horizontal="center" vertical="center"/>
    </xf>
    <xf numFmtId="0" fontId="39" fillId="27" borderId="6" xfId="0" applyFont="1" applyFill="1" applyBorder="1" applyAlignment="1">
      <alignment horizontal="center" vertical="center"/>
    </xf>
    <xf numFmtId="0" fontId="50" fillId="27" borderId="3" xfId="0" applyFont="1" applyFill="1" applyBorder="1" applyAlignment="1">
      <alignment horizontal="center" vertical="center"/>
    </xf>
    <xf numFmtId="0" fontId="50" fillId="27" borderId="10" xfId="0" applyFont="1" applyFill="1" applyBorder="1" applyAlignment="1">
      <alignment horizontal="center" vertical="center"/>
    </xf>
    <xf numFmtId="0" fontId="43" fillId="27" borderId="3" xfId="0" applyFont="1" applyFill="1" applyBorder="1" applyAlignment="1">
      <alignment horizontal="center" vertical="center" textRotation="90"/>
    </xf>
    <xf numFmtId="0" fontId="52" fillId="26" borderId="6" xfId="0" applyFont="1" applyFill="1" applyBorder="1" applyAlignment="1">
      <alignment horizontal="center" vertical="center" textRotation="90"/>
    </xf>
    <xf numFmtId="0" fontId="53" fillId="26" borderId="3" xfId="0" applyFont="1" applyFill="1" applyBorder="1" applyAlignment="1">
      <alignment horizontal="center" vertical="center" textRotation="90"/>
    </xf>
    <xf numFmtId="0" fontId="53" fillId="26" borderId="10" xfId="0" applyFont="1" applyFill="1" applyBorder="1" applyAlignment="1">
      <alignment horizontal="center" vertical="center" textRotation="90"/>
    </xf>
    <xf numFmtId="2" fontId="39" fillId="29" borderId="6" xfId="0" applyNumberFormat="1" applyFont="1" applyFill="1" applyBorder="1" applyAlignment="1">
      <alignment horizontal="center" vertical="center" wrapText="1"/>
    </xf>
    <xf numFmtId="2" fontId="39" fillId="29" borderId="3" xfId="0" applyNumberFormat="1" applyFont="1" applyFill="1" applyBorder="1" applyAlignment="1">
      <alignment horizontal="center" vertical="center" wrapText="1"/>
    </xf>
    <xf numFmtId="2" fontId="39" fillId="29" borderId="10" xfId="0" applyNumberFormat="1" applyFont="1" applyFill="1" applyBorder="1" applyAlignment="1">
      <alignment horizontal="center" vertical="center" wrapText="1"/>
    </xf>
    <xf numFmtId="0" fontId="39" fillId="27" borderId="9" xfId="0" applyFont="1" applyFill="1" applyBorder="1" applyAlignment="1">
      <alignment horizontal="center"/>
    </xf>
    <xf numFmtId="0" fontId="31" fillId="26" borderId="57" xfId="0" applyFont="1" applyFill="1" applyBorder="1" applyAlignment="1">
      <alignment vertical="center"/>
    </xf>
    <xf numFmtId="0" fontId="50" fillId="26" borderId="26" xfId="0" applyFont="1" applyFill="1" applyBorder="1" applyAlignment="1">
      <alignment vertical="center"/>
    </xf>
    <xf numFmtId="0" fontId="14" fillId="0" borderId="58" xfId="0" applyFont="1" applyBorder="1" applyAlignment="1">
      <alignment horizontal="center" vertical="center"/>
    </xf>
    <xf numFmtId="0" fontId="14" fillId="0" borderId="53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 textRotation="90"/>
    </xf>
    <xf numFmtId="0" fontId="4" fillId="0" borderId="60" xfId="0" applyFont="1" applyBorder="1" applyAlignment="1">
      <alignment horizontal="center" vertical="center" textRotation="90"/>
    </xf>
    <xf numFmtId="0" fontId="4" fillId="0" borderId="54" xfId="0" applyFont="1" applyBorder="1" applyAlignment="1">
      <alignment horizontal="center" vertical="center" textRotation="90"/>
    </xf>
    <xf numFmtId="0" fontId="43" fillId="27" borderId="8" xfId="0" applyFont="1" applyFill="1" applyBorder="1" applyAlignment="1">
      <alignment horizontal="center" vertical="center" textRotation="90"/>
    </xf>
    <xf numFmtId="0" fontId="43" fillId="27" borderId="13" xfId="0" applyFont="1" applyFill="1" applyBorder="1" applyAlignment="1">
      <alignment horizontal="center" vertical="center" textRotation="90"/>
    </xf>
    <xf numFmtId="0" fontId="39" fillId="15" borderId="5" xfId="0" applyFont="1" applyFill="1" applyBorder="1" applyAlignment="1">
      <alignment horizontal="center" vertical="center" wrapText="1"/>
    </xf>
    <xf numFmtId="0" fontId="39" fillId="15" borderId="7" xfId="0" applyFont="1" applyFill="1" applyBorder="1" applyAlignment="1">
      <alignment horizontal="center" vertical="center" wrapText="1"/>
    </xf>
    <xf numFmtId="0" fontId="39" fillId="15" borderId="8" xfId="0" applyFont="1" applyFill="1" applyBorder="1" applyAlignment="1">
      <alignment horizontal="center" vertical="center" wrapText="1"/>
    </xf>
    <xf numFmtId="0" fontId="39" fillId="15" borderId="1" xfId="0" applyFont="1" applyFill="1" applyBorder="1" applyAlignment="1">
      <alignment horizontal="center" vertical="center" wrapText="1"/>
    </xf>
    <xf numFmtId="0" fontId="39" fillId="15" borderId="0" xfId="0" applyFont="1" applyFill="1" applyAlignment="1">
      <alignment horizontal="center" vertical="center" wrapText="1"/>
    </xf>
    <xf numFmtId="0" fontId="39" fillId="15" borderId="2" xfId="0" applyFont="1" applyFill="1" applyBorder="1" applyAlignment="1">
      <alignment horizontal="center" vertical="center" wrapText="1"/>
    </xf>
    <xf numFmtId="0" fontId="39" fillId="15" borderId="18" xfId="0" applyFont="1" applyFill="1" applyBorder="1" applyAlignment="1">
      <alignment horizontal="center" vertical="center" wrapText="1"/>
    </xf>
    <xf numFmtId="0" fontId="39" fillId="15" borderId="12" xfId="0" applyFont="1" applyFill="1" applyBorder="1" applyAlignment="1">
      <alignment horizontal="center" vertical="center" wrapText="1"/>
    </xf>
    <xf numFmtId="0" fontId="39" fillId="15" borderId="13" xfId="0" applyFont="1" applyFill="1" applyBorder="1" applyAlignment="1">
      <alignment horizontal="center" vertical="center" wrapText="1"/>
    </xf>
    <xf numFmtId="165" fontId="39" fillId="21" borderId="5" xfId="0" applyNumberFormat="1" applyFont="1" applyFill="1" applyBorder="1" applyAlignment="1">
      <alignment horizontal="center" vertical="center" wrapText="1"/>
    </xf>
    <xf numFmtId="165" fontId="39" fillId="21" borderId="1" xfId="0" applyNumberFormat="1" applyFont="1" applyFill="1" applyBorder="1" applyAlignment="1">
      <alignment horizontal="center" vertical="center" wrapText="1"/>
    </xf>
    <xf numFmtId="165" fontId="39" fillId="21" borderId="18" xfId="0" applyNumberFormat="1" applyFont="1" applyFill="1" applyBorder="1" applyAlignment="1">
      <alignment horizontal="center" vertical="center" wrapText="1"/>
    </xf>
    <xf numFmtId="0" fontId="4" fillId="0" borderId="61" xfId="0" applyFont="1" applyBorder="1" applyAlignment="1">
      <alignment horizontal="center" vertical="center" textRotation="90"/>
    </xf>
    <xf numFmtId="0" fontId="39" fillId="28" borderId="59" xfId="0" applyFont="1" applyFill="1" applyBorder="1" applyAlignment="1">
      <alignment horizontal="center" vertical="center"/>
    </xf>
    <xf numFmtId="0" fontId="39" fillId="28" borderId="60" xfId="0" applyFont="1" applyFill="1" applyBorder="1" applyAlignment="1">
      <alignment horizontal="center" vertical="center"/>
    </xf>
    <xf numFmtId="0" fontId="39" fillId="28" borderId="54" xfId="0" applyFont="1" applyFill="1" applyBorder="1" applyAlignment="1">
      <alignment horizontal="center" vertical="center"/>
    </xf>
    <xf numFmtId="0" fontId="39" fillId="27" borderId="17" xfId="0" applyFont="1" applyFill="1" applyBorder="1" applyAlignment="1">
      <alignment horizontal="center"/>
    </xf>
    <xf numFmtId="0" fontId="39" fillId="27" borderId="14" xfId="0" applyFont="1" applyFill="1" applyBorder="1" applyAlignment="1">
      <alignment horizontal="center"/>
    </xf>
    <xf numFmtId="0" fontId="39" fillId="15" borderId="6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9" fillId="27" borderId="4" xfId="0" applyFont="1" applyFill="1" applyBorder="1" applyAlignment="1">
      <alignment horizontal="center"/>
    </xf>
    <xf numFmtId="0" fontId="6" fillId="16" borderId="17" xfId="0" applyFont="1" applyFill="1" applyBorder="1" applyAlignment="1">
      <alignment horizontal="center" vertical="center" textRotation="90"/>
    </xf>
    <xf numFmtId="0" fontId="0" fillId="16" borderId="4" xfId="0" applyFill="1" applyBorder="1"/>
    <xf numFmtId="0" fontId="36" fillId="0" borderId="23" xfId="0" applyFont="1" applyBorder="1" applyAlignment="1">
      <alignment horizontal="left" vertical="center"/>
    </xf>
    <xf numFmtId="0" fontId="36" fillId="0" borderId="62" xfId="0" applyFont="1" applyBorder="1" applyAlignment="1">
      <alignment horizontal="left" vertical="center"/>
    </xf>
    <xf numFmtId="0" fontId="6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50" fillId="22" borderId="3" xfId="0" applyFont="1" applyFill="1" applyBorder="1" applyAlignment="1">
      <alignment horizontal="center" vertical="center"/>
    </xf>
    <xf numFmtId="0" fontId="50" fillId="22" borderId="10" xfId="0" applyFont="1" applyFill="1" applyBorder="1" applyAlignment="1">
      <alignment horizontal="center" vertical="center"/>
    </xf>
    <xf numFmtId="0" fontId="39" fillId="22" borderId="6" xfId="0" applyFont="1" applyFill="1" applyBorder="1" applyAlignment="1">
      <alignment horizontal="center" vertical="center" wrapText="1"/>
    </xf>
    <xf numFmtId="0" fontId="50" fillId="22" borderId="3" xfId="0" applyFont="1" applyFill="1" applyBorder="1" applyAlignment="1">
      <alignment horizontal="center" vertical="center" wrapText="1"/>
    </xf>
    <xf numFmtId="0" fontId="50" fillId="22" borderId="10" xfId="0" applyFont="1" applyFill="1" applyBorder="1" applyAlignment="1">
      <alignment horizontal="center" vertical="center" wrapText="1"/>
    </xf>
    <xf numFmtId="0" fontId="39" fillId="15" borderId="9" xfId="0" applyFont="1" applyFill="1" applyBorder="1" applyAlignment="1">
      <alignment horizontal="center" vertical="center"/>
    </xf>
    <xf numFmtId="165" fontId="39" fillId="22" borderId="6" xfId="0" applyNumberFormat="1" applyFont="1" applyFill="1" applyBorder="1" applyAlignment="1">
      <alignment horizontal="center" vertical="center" wrapText="1"/>
    </xf>
    <xf numFmtId="165" fontId="50" fillId="22" borderId="3" xfId="0" applyNumberFormat="1" applyFont="1" applyFill="1" applyBorder="1" applyAlignment="1">
      <alignment horizontal="center" vertical="center" wrapText="1"/>
    </xf>
    <xf numFmtId="165" fontId="50" fillId="22" borderId="10" xfId="0" applyNumberFormat="1" applyFont="1" applyFill="1" applyBorder="1" applyAlignment="1">
      <alignment horizontal="center" vertical="center" wrapText="1"/>
    </xf>
    <xf numFmtId="0" fontId="3" fillId="25" borderId="18" xfId="0" applyFont="1" applyFill="1" applyBorder="1" applyAlignment="1">
      <alignment vertical="center"/>
    </xf>
    <xf numFmtId="0" fontId="0" fillId="25" borderId="12" xfId="0" applyFill="1" applyBorder="1" applyAlignment="1">
      <alignment vertical="center"/>
    </xf>
    <xf numFmtId="0" fontId="0" fillId="25" borderId="27" xfId="0" applyFill="1" applyBorder="1" applyAlignment="1">
      <alignment vertical="center"/>
    </xf>
    <xf numFmtId="0" fontId="50" fillId="15" borderId="9" xfId="0" applyFont="1" applyFill="1" applyBorder="1" applyAlignment="1">
      <alignment horizontal="center" vertical="center"/>
    </xf>
    <xf numFmtId="0" fontId="8" fillId="0" borderId="9" xfId="0" applyFont="1" applyBorder="1" applyAlignment="1">
      <alignment vertical="center"/>
    </xf>
    <xf numFmtId="0" fontId="0" fillId="0" borderId="9" xfId="0" applyBorder="1"/>
    <xf numFmtId="0" fontId="0" fillId="0" borderId="20" xfId="0" applyBorder="1"/>
    <xf numFmtId="0" fontId="43" fillId="15" borderId="9" xfId="0" applyFont="1" applyFill="1" applyBorder="1" applyAlignment="1">
      <alignment horizontal="center" vertical="center" textRotation="90"/>
    </xf>
    <xf numFmtId="0" fontId="50" fillId="15" borderId="9" xfId="0" applyFont="1" applyFill="1" applyBorder="1" applyAlignment="1">
      <alignment horizontal="center" vertical="center" textRotation="90"/>
    </xf>
    <xf numFmtId="0" fontId="39" fillId="27" borderId="7" xfId="0" applyFont="1" applyFill="1" applyBorder="1" applyAlignment="1">
      <alignment horizontal="center" vertical="center" wrapText="1"/>
    </xf>
    <xf numFmtId="0" fontId="39" fillId="27" borderId="0" xfId="0" applyFont="1" applyFill="1" applyAlignment="1">
      <alignment horizontal="center" vertical="center" wrapText="1"/>
    </xf>
    <xf numFmtId="0" fontId="39" fillId="27" borderId="12" xfId="0" applyFont="1" applyFill="1" applyBorder="1" applyAlignment="1">
      <alignment horizontal="center" vertical="center" wrapText="1"/>
    </xf>
    <xf numFmtId="0" fontId="39" fillId="21" borderId="6" xfId="0" applyFont="1" applyFill="1" applyBorder="1" applyAlignment="1">
      <alignment horizontal="center" vertical="center" wrapText="1"/>
    </xf>
    <xf numFmtId="0" fontId="39" fillId="21" borderId="10" xfId="0" applyFont="1" applyFill="1" applyBorder="1" applyAlignment="1">
      <alignment horizontal="center" vertical="center" wrapText="1"/>
    </xf>
    <xf numFmtId="0" fontId="31" fillId="7" borderId="32" xfId="0" applyFont="1" applyFill="1" applyBorder="1" applyAlignment="1">
      <alignment horizontal="center" vertical="center"/>
    </xf>
    <xf numFmtId="0" fontId="6" fillId="0" borderId="51" xfId="0" applyFont="1" applyBorder="1" applyAlignment="1">
      <alignment horizontal="center" vertical="center"/>
    </xf>
    <xf numFmtId="0" fontId="0" fillId="0" borderId="21" xfId="0" applyBorder="1"/>
    <xf numFmtId="0" fontId="45" fillId="8" borderId="32" xfId="0" applyFont="1" applyFill="1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6" xfId="0" applyBorder="1" applyAlignment="1">
      <alignment vertical="center"/>
    </xf>
    <xf numFmtId="0" fontId="39" fillId="27" borderId="24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31" fillId="7" borderId="45" xfId="0" applyFont="1" applyFill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54" fillId="10" borderId="17" xfId="0" applyFont="1" applyFill="1" applyBorder="1" applyAlignment="1">
      <alignment horizontal="center" vertical="center"/>
    </xf>
    <xf numFmtId="0" fontId="54" fillId="10" borderId="4" xfId="0" applyFont="1" applyFill="1" applyBorder="1" applyAlignment="1">
      <alignment horizontal="center" vertical="center"/>
    </xf>
    <xf numFmtId="0" fontId="32" fillId="8" borderId="45" xfId="0" applyFont="1" applyFill="1" applyBorder="1" applyAlignment="1">
      <alignment horizontal="left" vertical="center"/>
    </xf>
    <xf numFmtId="0" fontId="45" fillId="8" borderId="32" xfId="0" applyFont="1" applyFill="1" applyBorder="1" applyAlignment="1">
      <alignment horizontal="left" vertical="center"/>
    </xf>
    <xf numFmtId="0" fontId="45" fillId="8" borderId="29" xfId="0" applyFont="1" applyFill="1" applyBorder="1" applyAlignment="1">
      <alignment horizontal="left" vertical="center"/>
    </xf>
    <xf numFmtId="0" fontId="39" fillId="21" borderId="5" xfId="0" applyFont="1" applyFill="1" applyBorder="1" applyAlignment="1">
      <alignment horizontal="center" vertical="center" wrapText="1"/>
    </xf>
    <xf numFmtId="0" fontId="39" fillId="21" borderId="1" xfId="0" applyFont="1" applyFill="1" applyBorder="1" applyAlignment="1">
      <alignment horizontal="center" vertical="center" wrapText="1"/>
    </xf>
    <xf numFmtId="0" fontId="39" fillId="27" borderId="3" xfId="0" applyFont="1" applyFill="1" applyBorder="1" applyAlignment="1">
      <alignment horizontal="center" vertical="center"/>
    </xf>
    <xf numFmtId="0" fontId="39" fillId="27" borderId="10" xfId="0" applyFont="1" applyFill="1" applyBorder="1" applyAlignment="1">
      <alignment horizontal="center" vertical="center"/>
    </xf>
    <xf numFmtId="0" fontId="43" fillId="21" borderId="9" xfId="0" applyFont="1" applyFill="1" applyBorder="1" applyAlignment="1">
      <alignment horizontal="center" vertical="center" textRotation="90"/>
    </xf>
    <xf numFmtId="0" fontId="50" fillId="21" borderId="9" xfId="0" applyFont="1" applyFill="1" applyBorder="1" applyAlignment="1">
      <alignment horizontal="center" vertical="center" textRotation="90"/>
    </xf>
    <xf numFmtId="0" fontId="39" fillId="21" borderId="9" xfId="0" applyFont="1" applyFill="1" applyBorder="1" applyAlignment="1">
      <alignment horizontal="center" vertical="center"/>
    </xf>
    <xf numFmtId="0" fontId="31" fillId="6" borderId="46" xfId="0" applyFont="1" applyFill="1" applyBorder="1" applyAlignment="1">
      <alignment horizontal="left" vertical="center"/>
    </xf>
    <xf numFmtId="0" fontId="31" fillId="6" borderId="47" xfId="0" applyFont="1" applyFill="1" applyBorder="1" applyAlignment="1">
      <alignment horizontal="left" vertical="center"/>
    </xf>
    <xf numFmtId="0" fontId="4" fillId="0" borderId="59" xfId="0" applyFont="1" applyBorder="1" applyAlignment="1">
      <alignment horizontal="center" vertical="center" textRotation="90" wrapText="1"/>
    </xf>
    <xf numFmtId="0" fontId="4" fillId="0" borderId="60" xfId="0" applyFont="1" applyBorder="1" applyAlignment="1">
      <alignment horizontal="center" vertical="center" textRotation="90" wrapText="1"/>
    </xf>
    <xf numFmtId="0" fontId="4" fillId="0" borderId="61" xfId="0" applyFont="1" applyBorder="1" applyAlignment="1">
      <alignment horizontal="center" vertical="center" textRotation="90" wrapText="1"/>
    </xf>
    <xf numFmtId="0" fontId="4" fillId="0" borderId="26" xfId="0" applyFont="1" applyBorder="1" applyAlignment="1">
      <alignment horizontal="center" vertical="center" textRotation="90" wrapText="1"/>
    </xf>
    <xf numFmtId="0" fontId="31" fillId="6" borderId="23" xfId="0" applyFont="1" applyFill="1" applyBorder="1" applyAlignment="1">
      <alignment horizontal="left" vertical="center"/>
    </xf>
    <xf numFmtId="0" fontId="0" fillId="16" borderId="14" xfId="0" applyFill="1" applyBorder="1" applyAlignment="1">
      <alignment vertical="center"/>
    </xf>
    <xf numFmtId="0" fontId="0" fillId="16" borderId="4" xfId="0" applyFill="1" applyBorder="1" applyAlignment="1">
      <alignment vertical="center"/>
    </xf>
    <xf numFmtId="0" fontId="32" fillId="0" borderId="9" xfId="0" applyFont="1" applyBorder="1" applyAlignment="1">
      <alignment vertical="center"/>
    </xf>
    <xf numFmtId="0" fontId="45" fillId="0" borderId="9" xfId="0" applyFont="1" applyBorder="1" applyAlignment="1">
      <alignment vertical="center"/>
    </xf>
    <xf numFmtId="0" fontId="39" fillId="15" borderId="6" xfId="0" applyFont="1" applyFill="1" applyBorder="1" applyAlignment="1">
      <alignment horizontal="center" vertical="center" wrapText="1"/>
    </xf>
    <xf numFmtId="0" fontId="39" fillId="15" borderId="3" xfId="0" applyFont="1" applyFill="1" applyBorder="1" applyAlignment="1">
      <alignment horizontal="center" vertical="center" wrapText="1"/>
    </xf>
    <xf numFmtId="0" fontId="39" fillId="15" borderId="10" xfId="0" applyFont="1" applyFill="1" applyBorder="1" applyAlignment="1">
      <alignment horizontal="center" vertical="center" wrapText="1"/>
    </xf>
    <xf numFmtId="0" fontId="3" fillId="19" borderId="61" xfId="0" applyFont="1" applyFill="1" applyBorder="1"/>
    <xf numFmtId="0" fontId="0" fillId="19" borderId="12" xfId="0" applyFill="1" applyBorder="1"/>
    <xf numFmtId="0" fontId="0" fillId="19" borderId="27" xfId="0" applyFill="1" applyBorder="1"/>
    <xf numFmtId="0" fontId="0" fillId="25" borderId="24" xfId="0" applyFill="1" applyBorder="1" applyAlignment="1">
      <alignment vertical="center"/>
    </xf>
    <xf numFmtId="0" fontId="39" fillId="21" borderId="9" xfId="0" applyFont="1" applyFill="1" applyBorder="1" applyAlignment="1">
      <alignment horizontal="center" vertical="center" wrapText="1"/>
    </xf>
    <xf numFmtId="0" fontId="39" fillId="21" borderId="3" xfId="0" applyFont="1" applyFill="1" applyBorder="1" applyAlignment="1">
      <alignment horizontal="center" vertical="center" wrapText="1"/>
    </xf>
    <xf numFmtId="0" fontId="39" fillId="21" borderId="8" xfId="0" applyFont="1" applyFill="1" applyBorder="1" applyAlignment="1">
      <alignment horizontal="center" vertical="center" wrapText="1"/>
    </xf>
    <xf numFmtId="0" fontId="39" fillId="21" borderId="18" xfId="0" applyFont="1" applyFill="1" applyBorder="1" applyAlignment="1">
      <alignment horizontal="center" vertical="center" wrapText="1"/>
    </xf>
    <xf numFmtId="0" fontId="39" fillId="21" borderId="13" xfId="0" applyFont="1" applyFill="1" applyBorder="1" applyAlignment="1">
      <alignment horizontal="center" vertical="center" wrapText="1"/>
    </xf>
    <xf numFmtId="0" fontId="31" fillId="26" borderId="57" xfId="0" applyFont="1" applyFill="1" applyBorder="1" applyAlignment="1">
      <alignment horizontal="center" vertical="center"/>
    </xf>
    <xf numFmtId="0" fontId="50" fillId="26" borderId="26" xfId="0" applyFont="1" applyFill="1" applyBorder="1" applyAlignment="1">
      <alignment horizontal="center" vertical="center"/>
    </xf>
    <xf numFmtId="0" fontId="31" fillId="7" borderId="9" xfId="0" applyFont="1" applyFill="1" applyBorder="1" applyAlignment="1">
      <alignment vertical="center"/>
    </xf>
    <xf numFmtId="0" fontId="40" fillId="7" borderId="9" xfId="0" applyFont="1" applyFill="1" applyBorder="1" applyAlignment="1">
      <alignment vertical="center"/>
    </xf>
    <xf numFmtId="0" fontId="50" fillId="21" borderId="9" xfId="0" applyFont="1" applyFill="1" applyBorder="1" applyAlignment="1">
      <alignment horizontal="center" vertical="center"/>
    </xf>
    <xf numFmtId="0" fontId="32" fillId="8" borderId="45" xfId="0" applyFont="1" applyFill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0" fillId="0" borderId="29" xfId="0" applyBorder="1" applyAlignment="1">
      <alignment vertical="center"/>
    </xf>
    <xf numFmtId="0" fontId="36" fillId="0" borderId="14" xfId="0" applyFont="1" applyBorder="1" applyAlignment="1">
      <alignment horizontal="left" vertical="center"/>
    </xf>
    <xf numFmtId="0" fontId="36" fillId="0" borderId="21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21" xfId="0" applyFont="1" applyBorder="1" applyAlignment="1">
      <alignment horizontal="left" vertical="center"/>
    </xf>
    <xf numFmtId="0" fontId="51" fillId="0" borderId="46" xfId="0" applyFont="1" applyBorder="1" applyAlignment="1">
      <alignment horizontal="left" vertical="center"/>
    </xf>
    <xf numFmtId="0" fontId="51" fillId="0" borderId="47" xfId="0" applyFont="1" applyBorder="1" applyAlignment="1">
      <alignment horizontal="left" vertical="center"/>
    </xf>
    <xf numFmtId="0" fontId="51" fillId="0" borderId="48" xfId="0" applyFont="1" applyBorder="1" applyAlignment="1">
      <alignment horizontal="left" vertical="center"/>
    </xf>
    <xf numFmtId="0" fontId="31" fillId="6" borderId="48" xfId="0" applyFont="1" applyFill="1" applyBorder="1" applyAlignment="1">
      <alignment horizontal="left" vertical="center"/>
    </xf>
    <xf numFmtId="0" fontId="39" fillId="28" borderId="59" xfId="0" applyFont="1" applyFill="1" applyBorder="1" applyAlignment="1">
      <alignment horizontal="center" vertical="center" wrapText="1"/>
    </xf>
    <xf numFmtId="0" fontId="39" fillId="28" borderId="60" xfId="0" applyFont="1" applyFill="1" applyBorder="1" applyAlignment="1">
      <alignment horizontal="center" vertical="center" wrapText="1"/>
    </xf>
    <xf numFmtId="0" fontId="39" fillId="28" borderId="54" xfId="0" applyFont="1" applyFill="1" applyBorder="1" applyAlignment="1">
      <alignment horizontal="center" vertical="center" wrapText="1"/>
    </xf>
    <xf numFmtId="0" fontId="39" fillId="15" borderId="17" xfId="0" applyFont="1" applyFill="1" applyBorder="1" applyAlignment="1">
      <alignment horizontal="center" vertical="center"/>
    </xf>
    <xf numFmtId="0" fontId="39" fillId="15" borderId="4" xfId="0" applyFont="1" applyFill="1" applyBorder="1" applyAlignment="1">
      <alignment horizontal="center" vertical="center"/>
    </xf>
    <xf numFmtId="0" fontId="39" fillId="29" borderId="6" xfId="0" applyFont="1" applyFill="1" applyBorder="1" applyAlignment="1">
      <alignment horizontal="center" vertical="center" wrapText="1"/>
    </xf>
    <xf numFmtId="0" fontId="39" fillId="29" borderId="3" xfId="0" applyFont="1" applyFill="1" applyBorder="1" applyAlignment="1">
      <alignment horizontal="center" vertical="center" wrapText="1"/>
    </xf>
    <xf numFmtId="0" fontId="39" fillId="29" borderId="10" xfId="0" applyFont="1" applyFill="1" applyBorder="1" applyAlignment="1">
      <alignment horizontal="center" vertical="center" wrapText="1"/>
    </xf>
    <xf numFmtId="0" fontId="14" fillId="0" borderId="63" xfId="0" applyFont="1" applyBorder="1" applyAlignment="1">
      <alignment horizontal="center" vertical="center"/>
    </xf>
    <xf numFmtId="0" fontId="14" fillId="0" borderId="60" xfId="0" applyFont="1" applyBorder="1" applyAlignment="1">
      <alignment horizontal="center" vertical="center"/>
    </xf>
    <xf numFmtId="0" fontId="14" fillId="0" borderId="54" xfId="0" applyFont="1" applyBorder="1" applyAlignment="1">
      <alignment horizontal="center" vertical="center"/>
    </xf>
    <xf numFmtId="0" fontId="3" fillId="0" borderId="14" xfId="0" applyFont="1" applyBorder="1" applyAlignment="1">
      <alignment vertical="center"/>
    </xf>
    <xf numFmtId="0" fontId="52" fillId="26" borderId="3" xfId="0" applyFont="1" applyFill="1" applyBorder="1" applyAlignment="1">
      <alignment horizontal="center" vertical="center" textRotation="90"/>
    </xf>
    <xf numFmtId="0" fontId="52" fillId="26" borderId="10" xfId="0" applyFont="1" applyFill="1" applyBorder="1" applyAlignment="1">
      <alignment horizontal="center" vertical="center" textRotation="90"/>
    </xf>
    <xf numFmtId="0" fontId="39" fillId="15" borderId="5" xfId="0" applyFont="1" applyFill="1" applyBorder="1" applyAlignment="1">
      <alignment horizontal="center" vertical="center"/>
    </xf>
    <xf numFmtId="0" fontId="39" fillId="15" borderId="7" xfId="0" applyFont="1" applyFill="1" applyBorder="1" applyAlignment="1">
      <alignment horizontal="center" vertical="center"/>
    </xf>
    <xf numFmtId="0" fontId="39" fillId="15" borderId="8" xfId="0" applyFont="1" applyFill="1" applyBorder="1" applyAlignment="1">
      <alignment horizontal="center" vertical="center"/>
    </xf>
    <xf numFmtId="0" fontId="39" fillId="15" borderId="18" xfId="0" applyFont="1" applyFill="1" applyBorder="1" applyAlignment="1">
      <alignment horizontal="center" vertical="center"/>
    </xf>
    <xf numFmtId="0" fontId="39" fillId="15" borderId="12" xfId="0" applyFont="1" applyFill="1" applyBorder="1" applyAlignment="1">
      <alignment horizontal="center" vertical="center"/>
    </xf>
    <xf numFmtId="0" fontId="39" fillId="15" borderId="13" xfId="0" applyFont="1" applyFill="1" applyBorder="1" applyAlignment="1">
      <alignment horizontal="center" vertical="center"/>
    </xf>
    <xf numFmtId="0" fontId="39" fillId="15" borderId="3" xfId="0" applyFont="1" applyFill="1" applyBorder="1" applyAlignment="1">
      <alignment horizontal="center" vertical="center"/>
    </xf>
    <xf numFmtId="0" fontId="43" fillId="21" borderId="6" xfId="0" applyFont="1" applyFill="1" applyBorder="1" applyAlignment="1">
      <alignment horizontal="center" vertical="center" textRotation="90"/>
    </xf>
    <xf numFmtId="0" fontId="43" fillId="21" borderId="10" xfId="0" applyFont="1" applyFill="1" applyBorder="1" applyAlignment="1">
      <alignment horizontal="center" vertical="center" textRotation="90"/>
    </xf>
    <xf numFmtId="0" fontId="39" fillId="21" borderId="5" xfId="0" applyFont="1" applyFill="1" applyBorder="1" applyAlignment="1">
      <alignment horizontal="center" vertical="center"/>
    </xf>
    <xf numFmtId="0" fontId="39" fillId="21" borderId="8" xfId="0" applyFont="1" applyFill="1" applyBorder="1" applyAlignment="1">
      <alignment horizontal="center" vertical="center"/>
    </xf>
    <xf numFmtId="0" fontId="39" fillId="21" borderId="18" xfId="0" applyFont="1" applyFill="1" applyBorder="1" applyAlignment="1">
      <alignment horizontal="center" vertical="center"/>
    </xf>
    <xf numFmtId="0" fontId="39" fillId="21" borderId="13" xfId="0" applyFont="1" applyFill="1" applyBorder="1" applyAlignment="1">
      <alignment horizontal="center" vertical="center"/>
    </xf>
    <xf numFmtId="0" fontId="39" fillId="15" borderId="1" xfId="0" applyFont="1" applyFill="1" applyBorder="1" applyAlignment="1">
      <alignment horizontal="center" vertical="center"/>
    </xf>
    <xf numFmtId="0" fontId="39" fillId="21" borderId="6" xfId="0" applyFont="1" applyFill="1" applyBorder="1" applyAlignment="1">
      <alignment horizontal="center" vertical="center"/>
    </xf>
    <xf numFmtId="0" fontId="39" fillId="21" borderId="10" xfId="0" applyFont="1" applyFill="1" applyBorder="1" applyAlignment="1">
      <alignment horizontal="center" vertical="center"/>
    </xf>
    <xf numFmtId="0" fontId="39" fillId="21" borderId="7" xfId="0" applyFont="1" applyFill="1" applyBorder="1" applyAlignment="1">
      <alignment horizontal="center" vertical="center"/>
    </xf>
    <xf numFmtId="0" fontId="39" fillId="21" borderId="12" xfId="0" applyFont="1" applyFill="1" applyBorder="1" applyAlignment="1">
      <alignment horizontal="center" vertical="center"/>
    </xf>
    <xf numFmtId="0" fontId="40" fillId="7" borderId="32" xfId="0" applyFont="1" applyFill="1" applyBorder="1" applyAlignment="1">
      <alignment horizontal="left" vertical="center"/>
    </xf>
    <xf numFmtId="0" fontId="45" fillId="8" borderId="45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31" fillId="22" borderId="9" xfId="0" applyFont="1" applyFill="1" applyBorder="1" applyAlignment="1">
      <alignment horizontal="center" vertical="center"/>
    </xf>
    <xf numFmtId="0" fontId="31" fillId="21" borderId="6" xfId="0" applyFont="1" applyFill="1" applyBorder="1" applyAlignment="1">
      <alignment horizontal="center" vertical="center"/>
    </xf>
    <xf numFmtId="0" fontId="31" fillId="21" borderId="10" xfId="0" applyFont="1" applyFill="1" applyBorder="1" applyAlignment="1">
      <alignment horizontal="center" vertical="center"/>
    </xf>
    <xf numFmtId="0" fontId="14" fillId="0" borderId="64" xfId="0" applyFont="1" applyBorder="1" applyAlignment="1">
      <alignment horizontal="center" vertical="center"/>
    </xf>
    <xf numFmtId="0" fontId="31" fillId="26" borderId="59" xfId="0" applyFont="1" applyFill="1" applyBorder="1" applyAlignment="1">
      <alignment vertical="center"/>
    </xf>
    <xf numFmtId="0" fontId="50" fillId="26" borderId="54" xfId="0" applyFont="1" applyFill="1" applyBorder="1" applyAlignment="1">
      <alignment vertical="center"/>
    </xf>
    <xf numFmtId="0" fontId="3" fillId="25" borderId="5" xfId="0" applyFont="1" applyFill="1" applyBorder="1" applyAlignment="1">
      <alignment horizontal="left" vertical="center"/>
    </xf>
    <xf numFmtId="0" fontId="3" fillId="25" borderId="7" xfId="0" applyFont="1" applyFill="1" applyBorder="1" applyAlignment="1">
      <alignment horizontal="left" vertical="center"/>
    </xf>
    <xf numFmtId="0" fontId="3" fillId="25" borderId="24" xfId="0" applyFont="1" applyFill="1" applyBorder="1" applyAlignment="1">
      <alignment horizontal="left" vertical="center"/>
    </xf>
    <xf numFmtId="0" fontId="3" fillId="25" borderId="18" xfId="0" applyFont="1" applyFill="1" applyBorder="1" applyAlignment="1">
      <alignment horizontal="center"/>
    </xf>
    <xf numFmtId="0" fontId="3" fillId="25" borderId="12" xfId="0" applyFont="1" applyFill="1" applyBorder="1" applyAlignment="1">
      <alignment horizontal="center"/>
    </xf>
    <xf numFmtId="0" fontId="3" fillId="25" borderId="27" xfId="0" applyFont="1" applyFill="1" applyBorder="1" applyAlignment="1">
      <alignment horizontal="center"/>
    </xf>
    <xf numFmtId="0" fontId="31" fillId="23" borderId="57" xfId="0" applyFont="1" applyFill="1" applyBorder="1" applyAlignment="1">
      <alignment horizontal="center" vertical="center"/>
    </xf>
    <xf numFmtId="0" fontId="31" fillId="23" borderId="8" xfId="0" applyFont="1" applyFill="1" applyBorder="1" applyAlignment="1">
      <alignment horizontal="center" vertical="center"/>
    </xf>
    <xf numFmtId="0" fontId="31" fillId="23" borderId="61" xfId="0" applyFont="1" applyFill="1" applyBorder="1" applyAlignment="1">
      <alignment horizontal="center" vertical="center"/>
    </xf>
    <xf numFmtId="0" fontId="31" fillId="23" borderId="13" xfId="0" applyFont="1" applyFill="1" applyBorder="1" applyAlignment="1">
      <alignment horizontal="center" vertical="center"/>
    </xf>
    <xf numFmtId="0" fontId="31" fillId="23" borderId="5" xfId="0" applyFont="1" applyFill="1" applyBorder="1" applyAlignment="1">
      <alignment horizontal="center" vertical="center"/>
    </xf>
    <xf numFmtId="0" fontId="31" fillId="23" borderId="18" xfId="0" applyFont="1" applyFill="1" applyBorder="1" applyAlignment="1">
      <alignment horizontal="center" vertical="center"/>
    </xf>
    <xf numFmtId="0" fontId="31" fillId="26" borderId="6" xfId="0" applyFont="1" applyFill="1" applyBorder="1" applyAlignment="1">
      <alignment horizontal="center" vertical="center"/>
    </xf>
    <xf numFmtId="0" fontId="31" fillId="26" borderId="10" xfId="0" applyFont="1" applyFill="1" applyBorder="1" applyAlignment="1">
      <alignment horizontal="center" vertical="center"/>
    </xf>
    <xf numFmtId="0" fontId="31" fillId="15" borderId="17" xfId="0" applyFont="1" applyFill="1" applyBorder="1" applyAlignment="1">
      <alignment horizontal="center" vertical="center"/>
    </xf>
    <xf numFmtId="0" fontId="31" fillId="15" borderId="4" xfId="0" applyFont="1" applyFill="1" applyBorder="1" applyAlignment="1">
      <alignment horizontal="center" vertical="center"/>
    </xf>
    <xf numFmtId="0" fontId="31" fillId="27" borderId="6" xfId="0" applyFont="1" applyFill="1" applyBorder="1" applyAlignment="1">
      <alignment horizontal="center" vertical="center"/>
    </xf>
    <xf numFmtId="0" fontId="31" fillId="27" borderId="10" xfId="0" applyFont="1" applyFill="1" applyBorder="1" applyAlignment="1">
      <alignment horizontal="center" vertical="center"/>
    </xf>
    <xf numFmtId="0" fontId="31" fillId="15" borderId="6" xfId="0" applyFont="1" applyFill="1" applyBorder="1" applyAlignment="1">
      <alignment horizontal="center" vertical="center"/>
    </xf>
    <xf numFmtId="0" fontId="31" fillId="15" borderId="10" xfId="0" applyFont="1" applyFill="1" applyBorder="1" applyAlignment="1">
      <alignment horizontal="center" vertical="center"/>
    </xf>
    <xf numFmtId="0" fontId="31" fillId="23" borderId="5" xfId="0" applyFont="1" applyFill="1" applyBorder="1" applyAlignment="1">
      <alignment horizontal="center" vertical="center" wrapText="1"/>
    </xf>
    <xf numFmtId="0" fontId="31" fillId="23" borderId="18" xfId="0" applyFont="1" applyFill="1" applyBorder="1" applyAlignment="1">
      <alignment horizontal="center" vertical="center" wrapText="1"/>
    </xf>
    <xf numFmtId="0" fontId="31" fillId="27" borderId="6" xfId="0" applyFont="1" applyFill="1" applyBorder="1" applyAlignment="1">
      <alignment horizontal="center" vertical="center" wrapText="1"/>
    </xf>
    <xf numFmtId="0" fontId="31" fillId="27" borderId="10" xfId="0" applyFont="1" applyFill="1" applyBorder="1" applyAlignment="1">
      <alignment horizontal="center" vertical="center" wrapText="1"/>
    </xf>
    <xf numFmtId="0" fontId="8" fillId="0" borderId="17" xfId="0" applyFont="1" applyBorder="1" applyAlignment="1">
      <alignment vertical="center"/>
    </xf>
    <xf numFmtId="0" fontId="0" fillId="0" borderId="21" xfId="0" applyBorder="1" applyAlignment="1">
      <alignment vertical="center"/>
    </xf>
    <xf numFmtId="0" fontId="51" fillId="0" borderId="49" xfId="0" applyFont="1" applyBorder="1" applyAlignment="1">
      <alignment horizontal="left" vertical="center"/>
    </xf>
    <xf numFmtId="0" fontId="36" fillId="0" borderId="17" xfId="0" applyFont="1" applyBorder="1" applyAlignment="1">
      <alignment horizontal="left" vertical="center"/>
    </xf>
    <xf numFmtId="0" fontId="0" fillId="0" borderId="26" xfId="0" applyBorder="1" applyAlignment="1">
      <alignment horizontal="center" vertical="center"/>
    </xf>
    <xf numFmtId="0" fontId="3" fillId="25" borderId="5" xfId="0" applyFont="1" applyFill="1" applyBorder="1"/>
    <xf numFmtId="0" fontId="3" fillId="25" borderId="18" xfId="0" applyFont="1" applyFill="1" applyBorder="1"/>
    <xf numFmtId="0" fontId="0" fillId="25" borderId="27" xfId="0" applyFill="1" applyBorder="1"/>
    <xf numFmtId="0" fontId="3" fillId="19" borderId="53" xfId="0" applyFont="1" applyFill="1" applyBorder="1"/>
    <xf numFmtId="0" fontId="3" fillId="19" borderId="9" xfId="0" applyFont="1" applyFill="1" applyBorder="1"/>
    <xf numFmtId="0" fontId="39" fillId="28" borderId="53" xfId="0" applyFont="1" applyFill="1" applyBorder="1" applyAlignment="1">
      <alignment horizontal="center" vertical="center"/>
    </xf>
    <xf numFmtId="0" fontId="39" fillId="22" borderId="5" xfId="0" applyFont="1" applyFill="1" applyBorder="1" applyAlignment="1">
      <alignment horizontal="center" vertical="center" wrapText="1"/>
    </xf>
    <xf numFmtId="0" fontId="39" fillId="22" borderId="1" xfId="0" applyFont="1" applyFill="1" applyBorder="1" applyAlignment="1">
      <alignment horizontal="center" vertical="center" wrapText="1"/>
    </xf>
    <xf numFmtId="0" fontId="39" fillId="22" borderId="18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39" fillId="27" borderId="50" xfId="0" applyFont="1" applyFill="1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9" fillId="16" borderId="60" xfId="0" applyFont="1" applyFill="1" applyBorder="1" applyAlignment="1">
      <alignment horizontal="center" vertical="center"/>
    </xf>
    <xf numFmtId="0" fontId="0" fillId="16" borderId="3" xfId="0" applyFill="1" applyBorder="1"/>
    <xf numFmtId="0" fontId="6" fillId="30" borderId="53" xfId="0" applyFont="1" applyFill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9" xfId="0" applyBorder="1" applyAlignment="1">
      <alignment horizontal="left"/>
    </xf>
    <xf numFmtId="0" fontId="6" fillId="30" borderId="59" xfId="0" applyFont="1" applyFill="1" applyBorder="1" applyAlignment="1">
      <alignment horizontal="left" vertical="center"/>
    </xf>
    <xf numFmtId="0" fontId="0" fillId="0" borderId="6" xfId="0" applyBorder="1" applyAlignment="1">
      <alignment horizontal="left"/>
    </xf>
    <xf numFmtId="0" fontId="6" fillId="20" borderId="53" xfId="0" applyFont="1" applyFill="1" applyBorder="1" applyAlignment="1">
      <alignment horizontal="left" vertical="center"/>
    </xf>
    <xf numFmtId="0" fontId="0" fillId="20" borderId="9" xfId="0" applyFill="1" applyBorder="1" applyAlignment="1">
      <alignment horizontal="left" vertical="center"/>
    </xf>
    <xf numFmtId="0" fontId="7" fillId="0" borderId="9" xfId="0" applyFont="1" applyBorder="1" applyAlignment="1">
      <alignment horizontal="center" vertical="top"/>
    </xf>
    <xf numFmtId="0" fontId="7" fillId="0" borderId="20" xfId="0" applyFont="1" applyBorder="1" applyAlignment="1">
      <alignment horizontal="center" vertical="top"/>
    </xf>
    <xf numFmtId="0" fontId="7" fillId="0" borderId="40" xfId="0" applyFont="1" applyBorder="1" applyAlignment="1">
      <alignment horizontal="center" vertical="top"/>
    </xf>
    <xf numFmtId="0" fontId="7" fillId="0" borderId="41" xfId="0" applyFont="1" applyBorder="1" applyAlignment="1">
      <alignment horizontal="center" vertical="top"/>
    </xf>
    <xf numFmtId="0" fontId="7" fillId="0" borderId="17" xfId="0" applyFont="1" applyBorder="1" applyAlignment="1">
      <alignment horizontal="center" vertical="top"/>
    </xf>
    <xf numFmtId="0" fontId="7" fillId="0" borderId="21" xfId="0" applyFont="1" applyBorder="1" applyAlignment="1">
      <alignment horizontal="center" vertical="top"/>
    </xf>
    <xf numFmtId="0" fontId="39" fillId="16" borderId="55" xfId="0" applyFont="1" applyFill="1" applyBorder="1" applyAlignment="1">
      <alignment horizontal="center" vertical="center"/>
    </xf>
    <xf numFmtId="0" fontId="0" fillId="16" borderId="37" xfId="0" applyFill="1" applyBorder="1"/>
    <xf numFmtId="0" fontId="3" fillId="19" borderId="54" xfId="0" applyFont="1" applyFill="1" applyBorder="1"/>
    <xf numFmtId="0" fontId="3" fillId="19" borderId="10" xfId="0" applyFont="1" applyFill="1" applyBorder="1"/>
    <xf numFmtId="0" fontId="0" fillId="0" borderId="39" xfId="0" applyBorder="1"/>
    <xf numFmtId="0" fontId="7" fillId="0" borderId="10" xfId="0" applyFont="1" applyBorder="1" applyAlignment="1">
      <alignment horizontal="center" vertical="top"/>
    </xf>
    <xf numFmtId="0" fontId="7" fillId="0" borderId="39" xfId="0" applyFont="1" applyBorder="1" applyAlignment="1">
      <alignment horizontal="center" vertical="top"/>
    </xf>
    <xf numFmtId="0" fontId="4" fillId="0" borderId="37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61" xfId="0" applyFont="1" applyBorder="1" applyAlignment="1">
      <alignment horizontal="center" vertical="center"/>
    </xf>
    <xf numFmtId="0" fontId="3" fillId="19" borderId="59" xfId="0" applyFont="1" applyFill="1" applyBorder="1"/>
    <xf numFmtId="0" fontId="3" fillId="19" borderId="6" xfId="0" applyFont="1" applyFill="1" applyBorder="1"/>
    <xf numFmtId="0" fontId="0" fillId="0" borderId="50" xfId="0" applyBorder="1"/>
    <xf numFmtId="0" fontId="31" fillId="26" borderId="61" xfId="0" applyFont="1" applyFill="1" applyBorder="1" applyAlignment="1">
      <alignment horizontal="center" vertical="center"/>
    </xf>
    <xf numFmtId="0" fontId="6" fillId="30" borderId="54" xfId="0" applyFont="1" applyFill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39" fillId="21" borderId="66" xfId="0" applyFont="1" applyFill="1" applyBorder="1" applyAlignment="1">
      <alignment horizontal="center" vertical="center"/>
    </xf>
    <xf numFmtId="0" fontId="39" fillId="21" borderId="3" xfId="0" applyFont="1" applyFill="1" applyBorder="1" applyAlignment="1">
      <alignment horizontal="center" vertical="center"/>
    </xf>
    <xf numFmtId="0" fontId="39" fillId="21" borderId="67" xfId="0" applyFont="1" applyFill="1" applyBorder="1" applyAlignment="1">
      <alignment horizontal="center" vertical="center"/>
    </xf>
    <xf numFmtId="0" fontId="39" fillId="27" borderId="68" xfId="0" applyFont="1" applyFill="1" applyBorder="1" applyAlignment="1">
      <alignment horizontal="center" vertical="center"/>
    </xf>
    <xf numFmtId="0" fontId="39" fillId="27" borderId="65" xfId="0" applyFont="1" applyFill="1" applyBorder="1" applyAlignment="1">
      <alignment horizontal="center" vertical="center"/>
    </xf>
    <xf numFmtId="0" fontId="39" fillId="27" borderId="69" xfId="0" applyFont="1" applyFill="1" applyBorder="1" applyAlignment="1">
      <alignment horizontal="center" vertical="center"/>
    </xf>
    <xf numFmtId="0" fontId="39" fillId="28" borderId="64" xfId="0" applyFont="1" applyFill="1" applyBorder="1" applyAlignment="1">
      <alignment horizontal="center" vertical="center"/>
    </xf>
    <xf numFmtId="0" fontId="39" fillId="28" borderId="70" xfId="0" applyFont="1" applyFill="1" applyBorder="1" applyAlignment="1">
      <alignment horizontal="center" vertical="center"/>
    </xf>
    <xf numFmtId="0" fontId="39" fillId="28" borderId="26" xfId="0" applyFont="1" applyFill="1" applyBorder="1" applyAlignment="1">
      <alignment horizontal="center" vertical="center"/>
    </xf>
    <xf numFmtId="0" fontId="39" fillId="28" borderId="2" xfId="0" applyFont="1" applyFill="1" applyBorder="1" applyAlignment="1">
      <alignment horizontal="center" vertical="center"/>
    </xf>
    <xf numFmtId="0" fontId="39" fillId="28" borderId="15" xfId="0" applyFont="1" applyFill="1" applyBorder="1" applyAlignment="1">
      <alignment horizontal="center" vertical="center"/>
    </xf>
    <xf numFmtId="0" fontId="39" fillId="28" borderId="22" xfId="0" applyFont="1" applyFill="1" applyBorder="1" applyAlignment="1">
      <alignment horizontal="center" vertical="center"/>
    </xf>
    <xf numFmtId="0" fontId="39" fillId="22" borderId="66" xfId="0" applyFont="1" applyFill="1" applyBorder="1" applyAlignment="1">
      <alignment horizontal="center" vertical="center" wrapText="1"/>
    </xf>
    <xf numFmtId="0" fontId="39" fillId="22" borderId="3" xfId="0" applyFont="1" applyFill="1" applyBorder="1" applyAlignment="1">
      <alignment horizontal="center" vertical="center" wrapText="1"/>
    </xf>
    <xf numFmtId="0" fontId="39" fillId="15" borderId="66" xfId="0" applyFont="1" applyFill="1" applyBorder="1" applyAlignment="1">
      <alignment horizontal="center" vertical="center" wrapText="1"/>
    </xf>
    <xf numFmtId="0" fontId="39" fillId="21" borderId="23" xfId="0" applyFont="1" applyFill="1" applyBorder="1" applyAlignment="1">
      <alignment horizontal="center" vertical="center"/>
    </xf>
    <xf numFmtId="0" fontId="39" fillId="21" borderId="62" xfId="0" applyFont="1" applyFill="1" applyBorder="1" applyAlignment="1">
      <alignment horizontal="center" vertical="center"/>
    </xf>
    <xf numFmtId="0" fontId="39" fillId="21" borderId="20" xfId="0" applyFont="1" applyFill="1" applyBorder="1" applyAlignment="1">
      <alignment horizontal="center" vertical="center"/>
    </xf>
    <xf numFmtId="0" fontId="39" fillId="22" borderId="58" xfId="0" applyFont="1" applyFill="1" applyBorder="1" applyAlignment="1">
      <alignment horizontal="center" vertical="center" wrapText="1"/>
    </xf>
    <xf numFmtId="0" fontId="39" fillId="22" borderId="53" xfId="0" applyFont="1" applyFill="1" applyBorder="1" applyAlignment="1">
      <alignment horizontal="center" vertical="center" wrapText="1"/>
    </xf>
    <xf numFmtId="170" fontId="8" fillId="18" borderId="45" xfId="0" applyNumberFormat="1" applyFont="1" applyFill="1" applyBorder="1" applyAlignment="1">
      <alignment vertical="top"/>
    </xf>
    <xf numFmtId="170" fontId="8" fillId="18" borderId="36" xfId="0" applyNumberFormat="1" applyFont="1" applyFill="1" applyBorder="1" applyAlignment="1">
      <alignment vertical="top"/>
    </xf>
    <xf numFmtId="0" fontId="39" fillId="15" borderId="23" xfId="0" applyFont="1" applyFill="1" applyBorder="1" applyAlignment="1">
      <alignment horizontal="center" vertical="center" wrapText="1"/>
    </xf>
    <xf numFmtId="0" fontId="39" fillId="15" borderId="9" xfId="0" applyFont="1" applyFill="1" applyBorder="1" applyAlignment="1">
      <alignment horizontal="center" vertical="center" wrapText="1"/>
    </xf>
    <xf numFmtId="0" fontId="39" fillId="27" borderId="23" xfId="0" applyFont="1" applyFill="1" applyBorder="1" applyAlignment="1">
      <alignment horizontal="center" vertical="center"/>
    </xf>
    <xf numFmtId="0" fontId="39" fillId="27" borderId="9" xfId="0" applyFont="1" applyFill="1" applyBorder="1" applyAlignment="1">
      <alignment horizontal="center" vertical="center"/>
    </xf>
    <xf numFmtId="0" fontId="30" fillId="0" borderId="71" xfId="3" applyBorder="1" applyAlignment="1">
      <alignment horizontal="center" vertical="center" textRotation="90"/>
    </xf>
    <xf numFmtId="0" fontId="30" fillId="0" borderId="31" xfId="3" applyBorder="1" applyAlignment="1">
      <alignment horizontal="center" vertical="center" textRotation="90"/>
    </xf>
    <xf numFmtId="0" fontId="30" fillId="0" borderId="16" xfId="3" applyBorder="1" applyAlignment="1">
      <alignment horizontal="center" vertical="center" textRotation="90"/>
    </xf>
    <xf numFmtId="0" fontId="30" fillId="0" borderId="56" xfId="3" applyBorder="1" applyAlignment="1">
      <alignment horizontal="center" vertical="center"/>
    </xf>
    <xf numFmtId="0" fontId="30" fillId="0" borderId="72" xfId="3" applyBorder="1" applyAlignment="1">
      <alignment horizontal="center" vertical="center"/>
    </xf>
    <xf numFmtId="0" fontId="30" fillId="0" borderId="11" xfId="3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1" fillId="24" borderId="0" xfId="0" applyFont="1" applyFill="1" applyBorder="1" applyAlignment="1">
      <alignment horizontal="right" vertical="center"/>
    </xf>
    <xf numFmtId="0" fontId="31" fillId="24" borderId="2" xfId="0" applyFont="1" applyFill="1" applyBorder="1" applyAlignment="1">
      <alignment horizontal="right" vertical="center"/>
    </xf>
    <xf numFmtId="0" fontId="14" fillId="0" borderId="0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31" fillId="26" borderId="0" xfId="0" applyFont="1" applyFill="1" applyBorder="1" applyAlignment="1">
      <alignment horizontal="center" vertical="center"/>
    </xf>
    <xf numFmtId="0" fontId="31" fillId="26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11" borderId="0" xfId="0" applyFont="1" applyFill="1" applyBorder="1" applyAlignment="1">
      <alignment horizontal="center" vertical="center"/>
    </xf>
    <xf numFmtId="0" fontId="3" fillId="19" borderId="2" xfId="0" applyFont="1" applyFill="1" applyBorder="1"/>
    <xf numFmtId="0" fontId="3" fillId="11" borderId="0" xfId="0" applyFont="1" applyFill="1" applyBorder="1" applyAlignment="1">
      <alignment vertical="center"/>
    </xf>
    <xf numFmtId="4" fontId="14" fillId="11" borderId="0" xfId="0" applyNumberFormat="1" applyFont="1" applyFill="1" applyBorder="1" applyAlignment="1">
      <alignment horizontal="center" vertical="center"/>
    </xf>
    <xf numFmtId="4" fontId="14" fillId="11" borderId="2" xfId="0" applyNumberFormat="1" applyFont="1" applyFill="1" applyBorder="1" applyAlignment="1">
      <alignment horizontal="left" vertical="center"/>
    </xf>
    <xf numFmtId="0" fontId="3" fillId="11" borderId="1" xfId="0" applyFont="1" applyFill="1" applyBorder="1"/>
    <xf numFmtId="0" fontId="3" fillId="11" borderId="18" xfId="0" applyFont="1" applyFill="1" applyBorder="1"/>
  </cellXfs>
  <cellStyles count="5">
    <cellStyle name="Comma" xfId="1" builtinId="3"/>
    <cellStyle name="Comma 4" xfId="2" xr:uid="{5A1F1998-4F55-4E04-9486-D35B0AF27B2D}"/>
    <cellStyle name="Normal" xfId="0" builtinId="0"/>
    <cellStyle name="Normal 2" xfId="3" xr:uid="{933DB8EC-D041-44DB-8A37-372EF37D3245}"/>
    <cellStyle name="Normal 7" xfId="4" xr:uid="{0B529FB2-3FE8-4F21-B413-FEDA4AF78B69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82113821138211"/>
          <c:y val="3.5433070866141732E-2"/>
          <c:w val="0.8552845528455284"/>
          <c:h val="0.69291338582677164"/>
        </c:manualLayout>
      </c:layout>
      <c:barChart>
        <c:barDir val="col"/>
        <c:grouping val="clustered"/>
        <c:varyColors val="0"/>
        <c:ser>
          <c:idx val="2"/>
          <c:order val="0"/>
          <c:invertIfNegative val="0"/>
          <c:cat>
            <c:strRef>
              <c:f>'Fr-05'!$A$14:$B$19</c:f>
              <c:strCache>
                <c:ptCount val="6"/>
                <c:pt idx="0">
                  <c:v>การได้มาของวัตถุดิบ</c:v>
                </c:pt>
                <c:pt idx="1">
                  <c:v>การผลิต</c:v>
                </c:pt>
                <c:pt idx="2">
                  <c:v>การกระจายสินค้า</c:v>
                </c:pt>
                <c:pt idx="3">
                  <c:v>การใช้งาน</c:v>
                </c:pt>
                <c:pt idx="4">
                  <c:v>การจัดการซาก</c:v>
                </c:pt>
                <c:pt idx="5">
                  <c:v>การเปลี่ยนแปลงการใช้ที่ดิน</c:v>
                </c:pt>
              </c:strCache>
            </c:strRef>
          </c:cat>
          <c:val>
            <c:numRef>
              <c:f>'Fr-05'!$B$14:$B$18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5127-4ED8-81F0-E5A60A41F246}"/>
            </c:ext>
          </c:extLst>
        </c:ser>
        <c:ser>
          <c:idx val="0"/>
          <c:order val="1"/>
          <c:tx>
            <c:v>ค่าการปล่อย GHG แต่ละขั้น</c:v>
          </c:tx>
          <c:invertIfNegative val="0"/>
          <c:dPt>
            <c:idx val="5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accent1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1-5127-4ED8-81F0-E5A60A41F246}"/>
              </c:ext>
            </c:extLst>
          </c:dPt>
          <c:dLbls>
            <c:numFmt formatCode="#,##0.00" sourceLinked="0"/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'Fr-05'!$A$14:$B$19</c:f>
              <c:strCache>
                <c:ptCount val="6"/>
                <c:pt idx="0">
                  <c:v>การได้มาของวัตถุดิบ</c:v>
                </c:pt>
                <c:pt idx="1">
                  <c:v>การผลิต</c:v>
                </c:pt>
                <c:pt idx="2">
                  <c:v>การกระจายสินค้า</c:v>
                </c:pt>
                <c:pt idx="3">
                  <c:v>การใช้งาน</c:v>
                </c:pt>
                <c:pt idx="4">
                  <c:v>การจัดการซาก</c:v>
                </c:pt>
                <c:pt idx="5">
                  <c:v>การเปลี่ยนแปลงการใช้ที่ดิน</c:v>
                </c:pt>
              </c:strCache>
            </c:strRef>
          </c:cat>
          <c:val>
            <c:numRef>
              <c:f>'Fr-05'!$E$14:$E$19</c:f>
              <c:numCache>
                <c:formatCode>_(* #,##0.0000_);_(* \(#,##0.0000\);_(* "-"??_);_(@_)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7-4ED8-81F0-E5A60A41F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503576752"/>
        <c:axId val="1"/>
      </c:barChart>
      <c:catAx>
        <c:axId val="1503576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sz="600" b="1"/>
            </a:pPr>
            <a:endParaRPr lang="en-US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0"/>
        <c:majorTickMark val="out"/>
        <c:minorTickMark val="none"/>
        <c:tickLblPos val="nextTo"/>
        <c:txPr>
          <a:bodyPr/>
          <a:lstStyle/>
          <a:p>
            <a:pPr>
              <a:defRPr lang="en-US" sz="1050"/>
            </a:pPr>
            <a:endParaRPr lang="en-US"/>
          </a:p>
        </c:txPr>
        <c:crossAx val="1503576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533" l="0.70000000000000062" r="0.70000000000000062" t="0.75000000000000533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333333333333329E-2"/>
          <c:y val="3.5256410256410256E-2"/>
          <c:w val="0.88568376068376065"/>
          <c:h val="0.70192307692307687"/>
        </c:manualLayout>
      </c:layout>
      <c:barChart>
        <c:barDir val="col"/>
        <c:grouping val="clustered"/>
        <c:varyColors val="0"/>
        <c:ser>
          <c:idx val="2"/>
          <c:order val="0"/>
          <c:invertIfNegative val="0"/>
          <c:cat>
            <c:strRef>
              <c:f>'Fr-05'!$A$14:$B$19</c:f>
              <c:strCache>
                <c:ptCount val="6"/>
                <c:pt idx="0">
                  <c:v>การได้มาของวัตถุดิบ</c:v>
                </c:pt>
                <c:pt idx="1">
                  <c:v>การผลิต</c:v>
                </c:pt>
                <c:pt idx="2">
                  <c:v>การกระจายสินค้า</c:v>
                </c:pt>
                <c:pt idx="3">
                  <c:v>การใช้งาน</c:v>
                </c:pt>
                <c:pt idx="4">
                  <c:v>การจัดการซาก</c:v>
                </c:pt>
                <c:pt idx="5">
                  <c:v>การเปลี่ยนแปลงการใช้ที่ดิน</c:v>
                </c:pt>
              </c:strCache>
            </c:strRef>
          </c:cat>
          <c:val>
            <c:numRef>
              <c:f>'Fr-05'!$B$14:$B$18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9645-474F-9136-D556DBBAED6D}"/>
            </c:ext>
          </c:extLst>
        </c:ser>
        <c:ser>
          <c:idx val="0"/>
          <c:order val="1"/>
          <c:tx>
            <c:v>ค่าการปล่อย GHG แต่ละขั้น</c:v>
          </c:tx>
          <c:invertIfNegative val="0"/>
          <c:dPt>
            <c:idx val="5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accent1"/>
                </a:solidFill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1-9645-474F-9136-D556DBBAED6D}"/>
              </c:ext>
            </c:extLst>
          </c:dPt>
          <c:dLbls>
            <c:numFmt formatCode="#,##0.00" sourceLinked="0"/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'Fr-05'!$A$14:$B$19</c:f>
              <c:strCache>
                <c:ptCount val="6"/>
                <c:pt idx="0">
                  <c:v>การได้มาของวัตถุดิบ</c:v>
                </c:pt>
                <c:pt idx="1">
                  <c:v>การผลิต</c:v>
                </c:pt>
                <c:pt idx="2">
                  <c:v>การกระจายสินค้า</c:v>
                </c:pt>
                <c:pt idx="3">
                  <c:v>การใช้งาน</c:v>
                </c:pt>
                <c:pt idx="4">
                  <c:v>การจัดการซาก</c:v>
                </c:pt>
                <c:pt idx="5">
                  <c:v>การเปลี่ยนแปลงการใช้ที่ดิน</c:v>
                </c:pt>
              </c:strCache>
            </c:strRef>
          </c:cat>
          <c:val>
            <c:numRef>
              <c:f>'Fr-05'!$E$14:$E$19</c:f>
              <c:numCache>
                <c:formatCode>_(* #,##0.0000_);_(* \(#,##0.0000\);_(* "-"??_);_(@_)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45-474F-9136-D556DBBAE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505318224"/>
        <c:axId val="1"/>
      </c:barChart>
      <c:catAx>
        <c:axId val="1505318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sz="600" b="1"/>
            </a:pPr>
            <a:endParaRPr lang="en-US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0"/>
        <c:majorTickMark val="out"/>
        <c:minorTickMark val="none"/>
        <c:tickLblPos val="nextTo"/>
        <c:txPr>
          <a:bodyPr/>
          <a:lstStyle/>
          <a:p>
            <a:pPr>
              <a:defRPr lang="en-US" sz="1050"/>
            </a:pPr>
            <a:endParaRPr lang="en-US"/>
          </a:p>
        </c:txPr>
        <c:crossAx val="1505318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533" l="0.70000000000000062" r="0.70000000000000062" t="0.75000000000000533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4318996415771E-2"/>
          <c:y val="6.8602037369091234E-2"/>
          <c:w val="0.87220881663985605"/>
          <c:h val="0.81072672227852738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'Fr-06.1'!$C$9</c:f>
              <c:strCache>
                <c:ptCount val="1"/>
                <c:pt idx="0">
                  <c:v>การปล่อย GHG ในปีฐาน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 w="19050">
              <a:solidFill>
                <a:schemeClr val="bg1"/>
              </a:solidFill>
            </a:ln>
          </c:spPr>
          <c:invertIfNegative val="0"/>
          <c:dLbls>
            <c:numFmt formatCode="#,##0.00" sourceLinked="0"/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'Fr-06.1'!$A$13:$A$17</c:f>
              <c:strCache>
                <c:ptCount val="5"/>
                <c:pt idx="0">
                  <c:v>การได้มาของวัตถุดิบ</c:v>
                </c:pt>
                <c:pt idx="1">
                  <c:v>การผลิต</c:v>
                </c:pt>
                <c:pt idx="2">
                  <c:v>การกระจายสินค้า</c:v>
                </c:pt>
                <c:pt idx="3">
                  <c:v>การใช้งาน</c:v>
                </c:pt>
                <c:pt idx="4">
                  <c:v>การจัดการซาก</c:v>
                </c:pt>
              </c:strCache>
            </c:strRef>
          </c:cat>
          <c:val>
            <c:numRef>
              <c:f>'Fr-06.1'!$C$13:$C$17</c:f>
              <c:numCache>
                <c:formatCode>_(* #,##0.00_);_(* \(#,##0.00\);_(* "-"??_);_(@_)</c:formatCode>
                <c:ptCount val="5"/>
                <c:pt idx="0">
                  <c:v>20</c:v>
                </c:pt>
                <c:pt idx="1">
                  <c:v>4</c:v>
                </c:pt>
                <c:pt idx="2">
                  <c:v>0.4</c:v>
                </c:pt>
                <c:pt idx="3">
                  <c:v>12.6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8E-4F24-8474-F25FE8BA0B79}"/>
            </c:ext>
          </c:extLst>
        </c:ser>
        <c:ser>
          <c:idx val="4"/>
          <c:order val="1"/>
          <c:tx>
            <c:strRef>
              <c:f>'Fr-06.1'!$D$9</c:f>
              <c:strCache>
                <c:ptCount val="1"/>
                <c:pt idx="0">
                  <c:v>การปล่อย GHG ในปีปัจจุบัน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9050">
              <a:solidFill>
                <a:schemeClr val="bg1"/>
              </a:solidFill>
            </a:ln>
          </c:spPr>
          <c:invertIfNegative val="0"/>
          <c:dLbls>
            <c:numFmt formatCode="#,##0.00" sourceLinked="0"/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'Fr-06.1'!$A$13:$A$17</c:f>
              <c:strCache>
                <c:ptCount val="5"/>
                <c:pt idx="0">
                  <c:v>การได้มาของวัตถุดิบ</c:v>
                </c:pt>
                <c:pt idx="1">
                  <c:v>การผลิต</c:v>
                </c:pt>
                <c:pt idx="2">
                  <c:v>การกระจายสินค้า</c:v>
                </c:pt>
                <c:pt idx="3">
                  <c:v>การใช้งาน</c:v>
                </c:pt>
                <c:pt idx="4">
                  <c:v>การจัดการซาก</c:v>
                </c:pt>
              </c:strCache>
            </c:strRef>
          </c:cat>
          <c:val>
            <c:numRef>
              <c:f>'Fr-06.1'!$D$13:$D$17</c:f>
              <c:numCache>
                <c:formatCode>_(* #,##0.00_);_(* \(#,##0.00\);_(* "-"??_);_(@_)</c:formatCode>
                <c:ptCount val="5"/>
                <c:pt idx="0">
                  <c:v>21</c:v>
                </c:pt>
                <c:pt idx="1">
                  <c:v>3.8</c:v>
                </c:pt>
                <c:pt idx="2">
                  <c:v>0.4</c:v>
                </c:pt>
                <c:pt idx="3">
                  <c:v>10.6</c:v>
                </c:pt>
                <c:pt idx="4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8E-4F24-8474-F25FE8BA0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505313424"/>
        <c:axId val="1"/>
      </c:barChart>
      <c:catAx>
        <c:axId val="1505313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sz="1000" b="1"/>
            </a:pPr>
            <a:endParaRPr lang="en-US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numFmt formatCode="_(* #,##0.00_);_(* \(#,##0.00\);_(* &quot;-&quot;??_);_(@_)" sourceLinked="0"/>
        <c:majorTickMark val="out"/>
        <c:minorTickMark val="none"/>
        <c:tickLblPos val="nextTo"/>
        <c:txPr>
          <a:bodyPr/>
          <a:lstStyle/>
          <a:p>
            <a:pPr>
              <a:defRPr lang="en-US" sz="1050"/>
            </a:pPr>
            <a:endParaRPr lang="en-US"/>
          </a:p>
        </c:txPr>
        <c:crossAx val="15053134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356163351532028"/>
          <c:y val="2.6144651299263823E-2"/>
          <c:w val="0.39506070744724303"/>
          <c:h val="7.843395389779146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533" l="0.70000000000000062" r="0.70000000000000062" t="0.75000000000000533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27</xdr:row>
      <xdr:rowOff>0</xdr:rowOff>
    </xdr:from>
    <xdr:to>
      <xdr:col>12</xdr:col>
      <xdr:colOff>0</xdr:colOff>
      <xdr:row>42</xdr:row>
      <xdr:rowOff>0</xdr:rowOff>
    </xdr:to>
    <xdr:graphicFrame macro="">
      <xdr:nvGraphicFramePr>
        <xdr:cNvPr id="4435" name="Chart 2">
          <a:extLst>
            <a:ext uri="{FF2B5EF4-FFF2-40B4-BE49-F238E27FC236}">
              <a16:creationId xmlns:a16="http://schemas.microsoft.com/office/drawing/2014/main" id="{A156DFF4-A77D-AE79-BB1B-638B2119CE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104245</xdr:colOff>
      <xdr:row>28</xdr:row>
      <xdr:rowOff>25399</xdr:rowOff>
    </xdr:from>
    <xdr:to>
      <xdr:col>4</xdr:col>
      <xdr:colOff>22857</xdr:colOff>
      <xdr:row>38</xdr:row>
      <xdr:rowOff>36257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AA17CB3-30BC-E138-69A3-AD4F5BCBB8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4745" y="6466680"/>
          <a:ext cx="1645018" cy="1677733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0.00025</cdr:x>
      <cdr:y>0.13654</cdr:y>
    </cdr:from>
    <cdr:to>
      <cdr:x>0.00025</cdr:x>
      <cdr:y>0.13702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346821"/>
          <a:ext cx="238124" cy="8180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squar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>
              <a:latin typeface="Tahoma" pitchFamily="34" charset="0"/>
              <a:cs typeface="Tahoma" pitchFamily="34" charset="0"/>
            </a:rPr>
            <a:t>kg CO</a:t>
          </a:r>
          <a:r>
            <a:rPr lang="en-US" sz="600">
              <a:latin typeface="Tahoma" pitchFamily="34" charset="0"/>
              <a:cs typeface="Tahoma" pitchFamily="34" charset="0"/>
            </a:rPr>
            <a:t>2</a:t>
          </a:r>
          <a:r>
            <a:rPr lang="en-US" sz="1200">
              <a:latin typeface="Tahoma" pitchFamily="34" charset="0"/>
              <a:cs typeface="Tahoma" pitchFamily="34" charset="0"/>
            </a:rPr>
            <a:t>e</a:t>
          </a:r>
          <a:endParaRPr lang="th-TH" sz="1200">
            <a:latin typeface="Tahoma" pitchFamily="34" charset="0"/>
            <a:cs typeface="Tahoma" pitchFamily="34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43295</xdr:colOff>
      <xdr:row>6</xdr:row>
      <xdr:rowOff>34636</xdr:rowOff>
    </xdr:from>
    <xdr:to>
      <xdr:col>13</xdr:col>
      <xdr:colOff>4854</xdr:colOff>
      <xdr:row>6</xdr:row>
      <xdr:rowOff>34636</xdr:rowOff>
    </xdr:to>
    <xdr:cxnSp macro="">
      <xdr:nvCxnSpPr>
        <xdr:cNvPr id="81" name="Straight Arrow Connector 80">
          <a:extLst>
            <a:ext uri="{FF2B5EF4-FFF2-40B4-BE49-F238E27FC236}">
              <a16:creationId xmlns:a16="http://schemas.microsoft.com/office/drawing/2014/main" id="{6E8835BA-F711-EB44-B1FA-6FC862E83F4A}"/>
            </a:ext>
          </a:extLst>
        </xdr:cNvPr>
        <xdr:cNvCxnSpPr/>
      </xdr:nvCxnSpPr>
      <xdr:spPr>
        <a:xfrm>
          <a:off x="43295" y="1290204"/>
          <a:ext cx="13234555" cy="0"/>
        </a:xfrm>
        <a:prstGeom prst="straightConnector1">
          <a:avLst/>
        </a:prstGeom>
        <a:ln w="25400">
          <a:solidFill>
            <a:schemeClr val="tx2">
              <a:lumMod val="75000"/>
            </a:schemeClr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135927</xdr:colOff>
      <xdr:row>10</xdr:row>
      <xdr:rowOff>33608</xdr:rowOff>
    </xdr:from>
    <xdr:to>
      <xdr:col>2</xdr:col>
      <xdr:colOff>377449</xdr:colOff>
      <xdr:row>13</xdr:row>
      <xdr:rowOff>67016</xdr:rowOff>
    </xdr:to>
    <xdr:sp macro="" textlink="">
      <xdr:nvSpPr>
        <xdr:cNvPr id="18" name="Pentagon 17">
          <a:extLst>
            <a:ext uri="{FF2B5EF4-FFF2-40B4-BE49-F238E27FC236}">
              <a16:creationId xmlns:a16="http://schemas.microsoft.com/office/drawing/2014/main" id="{833B3BE7-BC58-9564-75F8-5E57F41135AE}"/>
            </a:ext>
          </a:extLst>
        </xdr:cNvPr>
        <xdr:cNvSpPr/>
      </xdr:nvSpPr>
      <xdr:spPr>
        <a:xfrm>
          <a:off x="128307" y="1652858"/>
          <a:ext cx="1586417" cy="519183"/>
        </a:xfrm>
        <a:prstGeom prst="homePlat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th-TH"/>
          </a:defPPr>
          <a:lvl1pPr marL="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th-TH" sz="1200" b="1">
              <a:cs typeface="+mj-cs"/>
            </a:rPr>
            <a:t>การได้มาซึ่งวัตถุดิบ</a:t>
          </a:r>
        </a:p>
      </xdr:txBody>
    </xdr:sp>
    <xdr:clientData/>
  </xdr:twoCellAnchor>
  <xdr:twoCellAnchor>
    <xdr:from>
      <xdr:col>4</xdr:col>
      <xdr:colOff>221963</xdr:colOff>
      <xdr:row>10</xdr:row>
      <xdr:rowOff>33608</xdr:rowOff>
    </xdr:from>
    <xdr:to>
      <xdr:col>6</xdr:col>
      <xdr:colOff>476739</xdr:colOff>
      <xdr:row>13</xdr:row>
      <xdr:rowOff>67016</xdr:rowOff>
    </xdr:to>
    <xdr:sp macro="" textlink="">
      <xdr:nvSpPr>
        <xdr:cNvPr id="19" name="Pentagon 18">
          <a:extLst>
            <a:ext uri="{FF2B5EF4-FFF2-40B4-BE49-F238E27FC236}">
              <a16:creationId xmlns:a16="http://schemas.microsoft.com/office/drawing/2014/main" id="{CA7ED27F-53B2-429E-8D55-3D670EE85879}"/>
            </a:ext>
          </a:extLst>
        </xdr:cNvPr>
        <xdr:cNvSpPr/>
      </xdr:nvSpPr>
      <xdr:spPr>
        <a:xfrm>
          <a:off x="2911823" y="1652858"/>
          <a:ext cx="1592020" cy="519183"/>
        </a:xfrm>
        <a:prstGeom prst="homePlat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th-TH"/>
          </a:defPPr>
          <a:lvl1pPr marL="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th-TH" sz="1200" b="1">
              <a:cs typeface="+mj-cs"/>
            </a:rPr>
            <a:t>กระบวนการผลิต</a:t>
          </a:r>
        </a:p>
      </xdr:txBody>
    </xdr:sp>
    <xdr:clientData/>
  </xdr:twoCellAnchor>
  <xdr:twoCellAnchor>
    <xdr:from>
      <xdr:col>8</xdr:col>
      <xdr:colOff>267612</xdr:colOff>
      <xdr:row>10</xdr:row>
      <xdr:rowOff>33608</xdr:rowOff>
    </xdr:from>
    <xdr:to>
      <xdr:col>9</xdr:col>
      <xdr:colOff>1189168</xdr:colOff>
      <xdr:row>13</xdr:row>
      <xdr:rowOff>67016</xdr:rowOff>
    </xdr:to>
    <xdr:sp macro="" textlink="">
      <xdr:nvSpPr>
        <xdr:cNvPr id="26" name="Pentagon 25">
          <a:extLst>
            <a:ext uri="{FF2B5EF4-FFF2-40B4-BE49-F238E27FC236}">
              <a16:creationId xmlns:a16="http://schemas.microsoft.com/office/drawing/2014/main" id="{6BEB0270-EA4C-0405-0881-68EBC2E52980}"/>
            </a:ext>
          </a:extLst>
        </xdr:cNvPr>
        <xdr:cNvSpPr/>
      </xdr:nvSpPr>
      <xdr:spPr>
        <a:xfrm>
          <a:off x="6148347" y="1652858"/>
          <a:ext cx="1580815" cy="519183"/>
        </a:xfrm>
        <a:prstGeom prst="homePlat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th-TH"/>
          </a:defPPr>
          <a:lvl1pPr marL="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th-TH" sz="1200" b="1">
              <a:cs typeface="+mj-cs"/>
            </a:rPr>
            <a:t>การจัดจำหน่าย</a:t>
          </a:r>
        </a:p>
      </xdr:txBody>
    </xdr:sp>
    <xdr:clientData/>
  </xdr:twoCellAnchor>
  <xdr:twoCellAnchor>
    <xdr:from>
      <xdr:col>10</xdr:col>
      <xdr:colOff>673913</xdr:colOff>
      <xdr:row>10</xdr:row>
      <xdr:rowOff>33608</xdr:rowOff>
    </xdr:from>
    <xdr:to>
      <xdr:col>12</xdr:col>
      <xdr:colOff>454114</xdr:colOff>
      <xdr:row>13</xdr:row>
      <xdr:rowOff>67016</xdr:rowOff>
    </xdr:to>
    <xdr:sp macro="" textlink="">
      <xdr:nvSpPr>
        <xdr:cNvPr id="29" name="Pentagon 28">
          <a:extLst>
            <a:ext uri="{FF2B5EF4-FFF2-40B4-BE49-F238E27FC236}">
              <a16:creationId xmlns:a16="http://schemas.microsoft.com/office/drawing/2014/main" id="{F38E7D4F-4964-87FF-3BB3-E19110A9F491}"/>
            </a:ext>
          </a:extLst>
        </xdr:cNvPr>
        <xdr:cNvSpPr/>
      </xdr:nvSpPr>
      <xdr:spPr>
        <a:xfrm>
          <a:off x="9092108" y="1652858"/>
          <a:ext cx="1254723" cy="519183"/>
        </a:xfrm>
        <a:prstGeom prst="homePlat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th-TH"/>
          </a:defPPr>
          <a:lvl1pPr marL="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200"/>
            </a:lnSpc>
          </a:pPr>
          <a:r>
            <a:rPr lang="th-TH" sz="1200" b="1">
              <a:cs typeface="+mj-cs"/>
            </a:rPr>
            <a:t>การใช้งาน (บริโภค)</a:t>
          </a:r>
        </a:p>
      </xdr:txBody>
    </xdr:sp>
    <xdr:clientData/>
  </xdr:twoCellAnchor>
  <xdr:twoCellAnchor>
    <xdr:from>
      <xdr:col>12</xdr:col>
      <xdr:colOff>1190625</xdr:colOff>
      <xdr:row>10</xdr:row>
      <xdr:rowOff>24083</xdr:rowOff>
    </xdr:from>
    <xdr:to>
      <xdr:col>12</xdr:col>
      <xdr:colOff>2914047</xdr:colOff>
      <xdr:row>13</xdr:row>
      <xdr:rowOff>57491</xdr:rowOff>
    </xdr:to>
    <xdr:sp macro="" textlink="">
      <xdr:nvSpPr>
        <xdr:cNvPr id="32" name="Pentagon 31">
          <a:extLst>
            <a:ext uri="{FF2B5EF4-FFF2-40B4-BE49-F238E27FC236}">
              <a16:creationId xmlns:a16="http://schemas.microsoft.com/office/drawing/2014/main" id="{77FFD9E0-F2D0-311B-61E0-8D5712844769}"/>
            </a:ext>
          </a:extLst>
        </xdr:cNvPr>
        <xdr:cNvSpPr/>
      </xdr:nvSpPr>
      <xdr:spPr>
        <a:xfrm>
          <a:off x="11049000" y="1910033"/>
          <a:ext cx="1679616" cy="519183"/>
        </a:xfrm>
        <a:prstGeom prst="homePlat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th-TH"/>
          </a:defPPr>
          <a:lvl1pPr marL="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200"/>
            </a:lnSpc>
          </a:pPr>
          <a:r>
            <a:rPr lang="th-TH" sz="1200" b="1">
              <a:cs typeface="+mj-cs"/>
            </a:rPr>
            <a:t>การจัดการของเสีย (หลังบริโภค)</a:t>
          </a:r>
        </a:p>
      </xdr:txBody>
    </xdr:sp>
    <xdr:clientData/>
  </xdr:twoCellAnchor>
  <xdr:twoCellAnchor>
    <xdr:from>
      <xdr:col>0</xdr:col>
      <xdr:colOff>109257</xdr:colOff>
      <xdr:row>14</xdr:row>
      <xdr:rowOff>133778</xdr:rowOff>
    </xdr:from>
    <xdr:to>
      <xdr:col>2</xdr:col>
      <xdr:colOff>358316</xdr:colOff>
      <xdr:row>32</xdr:row>
      <xdr:rowOff>26000</xdr:rowOff>
    </xdr:to>
    <xdr:sp macro="" textlink="">
      <xdr:nvSpPr>
        <xdr:cNvPr id="35" name="Rectangle 34">
          <a:extLst>
            <a:ext uri="{FF2B5EF4-FFF2-40B4-BE49-F238E27FC236}">
              <a16:creationId xmlns:a16="http://schemas.microsoft.com/office/drawing/2014/main" id="{D83678A2-C524-6960-20E7-241CC5DF82FB}"/>
            </a:ext>
          </a:extLst>
        </xdr:cNvPr>
        <xdr:cNvSpPr/>
      </xdr:nvSpPr>
      <xdr:spPr>
        <a:xfrm>
          <a:off x="109257" y="2697908"/>
          <a:ext cx="1585551" cy="2861228"/>
        </a:xfrm>
        <a:prstGeom prst="rect">
          <a:avLst/>
        </a:prstGeom>
        <a:ln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0</xdr:col>
      <xdr:colOff>224790</xdr:colOff>
      <xdr:row>14</xdr:row>
      <xdr:rowOff>121920</xdr:rowOff>
    </xdr:from>
    <xdr:to>
      <xdr:col>2</xdr:col>
      <xdr:colOff>262890</xdr:colOff>
      <xdr:row>18</xdr:row>
      <xdr:rowOff>28659</xdr:rowOff>
    </xdr:to>
    <xdr:sp macro="" textlink="">
      <xdr:nvSpPr>
        <xdr:cNvPr id="36" name="TextBox 9">
          <a:extLst>
            <a:ext uri="{FF2B5EF4-FFF2-40B4-BE49-F238E27FC236}">
              <a16:creationId xmlns:a16="http://schemas.microsoft.com/office/drawing/2014/main" id="{286D4C01-79BC-9DB2-D227-893C72118FB5}"/>
            </a:ext>
          </a:extLst>
        </xdr:cNvPr>
        <xdr:cNvSpPr txBox="1">
          <a:spLocks noChangeArrowheads="1"/>
        </xdr:cNvSpPr>
      </xdr:nvSpPr>
      <xdr:spPr bwMode="auto">
        <a:xfrm>
          <a:off x="219075" y="2390775"/>
          <a:ext cx="13811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th-TH" sz="1400" b="1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rPr>
            <a:t>การผลิตวัตถุดิบ</a:t>
          </a:r>
        </a:p>
      </xdr:txBody>
    </xdr:sp>
    <xdr:clientData/>
  </xdr:twoCellAnchor>
  <xdr:twoCellAnchor>
    <xdr:from>
      <xdr:col>0</xdr:col>
      <xdr:colOff>262910</xdr:colOff>
      <xdr:row>17</xdr:row>
      <xdr:rowOff>46096</xdr:rowOff>
    </xdr:from>
    <xdr:to>
      <xdr:col>2</xdr:col>
      <xdr:colOff>214267</xdr:colOff>
      <xdr:row>20</xdr:row>
      <xdr:rowOff>49017</xdr:rowOff>
    </xdr:to>
    <xdr:sp macro="" textlink="">
      <xdr:nvSpPr>
        <xdr:cNvPr id="37" name="Rectangle 36">
          <a:extLst>
            <a:ext uri="{FF2B5EF4-FFF2-40B4-BE49-F238E27FC236}">
              <a16:creationId xmlns:a16="http://schemas.microsoft.com/office/drawing/2014/main" id="{BDAD9BF4-A02A-D297-8DA9-B6A67E2F8EFF}"/>
            </a:ext>
          </a:extLst>
        </xdr:cNvPr>
        <xdr:cNvSpPr/>
      </xdr:nvSpPr>
      <xdr:spPr>
        <a:xfrm>
          <a:off x="257195" y="2808346"/>
          <a:ext cx="1300066" cy="47911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0</xdr:col>
      <xdr:colOff>262910</xdr:colOff>
      <xdr:row>21</xdr:row>
      <xdr:rowOff>9948</xdr:rowOff>
    </xdr:from>
    <xdr:to>
      <xdr:col>2</xdr:col>
      <xdr:colOff>214267</xdr:colOff>
      <xdr:row>24</xdr:row>
      <xdr:rowOff>3287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46B14907-151E-0D96-39B3-6D9B0A77E709}"/>
            </a:ext>
          </a:extLst>
        </xdr:cNvPr>
        <xdr:cNvSpPr/>
      </xdr:nvSpPr>
      <xdr:spPr>
        <a:xfrm>
          <a:off x="257195" y="3410373"/>
          <a:ext cx="1300066" cy="47911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0</xdr:col>
      <xdr:colOff>262910</xdr:colOff>
      <xdr:row>28</xdr:row>
      <xdr:rowOff>37596</xdr:rowOff>
    </xdr:from>
    <xdr:to>
      <xdr:col>2</xdr:col>
      <xdr:colOff>214267</xdr:colOff>
      <xdr:row>31</xdr:row>
      <xdr:rowOff>30935</xdr:rowOff>
    </xdr:to>
    <xdr:sp macro="" textlink="">
      <xdr:nvSpPr>
        <xdr:cNvPr id="39" name="Rectangle 38">
          <a:extLst>
            <a:ext uri="{FF2B5EF4-FFF2-40B4-BE49-F238E27FC236}">
              <a16:creationId xmlns:a16="http://schemas.microsoft.com/office/drawing/2014/main" id="{2DBC83ED-EEDC-BFD4-0204-A243F9132CB5}"/>
            </a:ext>
          </a:extLst>
        </xdr:cNvPr>
        <xdr:cNvSpPr/>
      </xdr:nvSpPr>
      <xdr:spPr>
        <a:xfrm>
          <a:off x="257195" y="4838196"/>
          <a:ext cx="1300066" cy="47911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4</xdr:col>
      <xdr:colOff>195293</xdr:colOff>
      <xdr:row>14</xdr:row>
      <xdr:rowOff>133778</xdr:rowOff>
    </xdr:from>
    <xdr:to>
      <xdr:col>6</xdr:col>
      <xdr:colOff>442398</xdr:colOff>
      <xdr:row>39</xdr:row>
      <xdr:rowOff>84689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C43EEBF5-29CB-54F6-92AE-B6FAC1A189FD}"/>
            </a:ext>
          </a:extLst>
        </xdr:cNvPr>
        <xdr:cNvSpPr/>
      </xdr:nvSpPr>
      <xdr:spPr>
        <a:xfrm>
          <a:off x="2890175" y="2697908"/>
          <a:ext cx="1590288" cy="4073501"/>
        </a:xfrm>
        <a:prstGeom prst="rect">
          <a:avLst/>
        </a:prstGeom>
        <a:ln>
          <a:prstDash val="soli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4</xdr:col>
      <xdr:colOff>197198</xdr:colOff>
      <xdr:row>14</xdr:row>
      <xdr:rowOff>133778</xdr:rowOff>
    </xdr:from>
    <xdr:to>
      <xdr:col>6</xdr:col>
      <xdr:colOff>450074</xdr:colOff>
      <xdr:row>16</xdr:row>
      <xdr:rowOff>119623</xdr:rowOff>
    </xdr:to>
    <xdr:sp macro="" textlink="">
      <xdr:nvSpPr>
        <xdr:cNvPr id="41" name="TextBox 17">
          <a:extLst>
            <a:ext uri="{FF2B5EF4-FFF2-40B4-BE49-F238E27FC236}">
              <a16:creationId xmlns:a16="http://schemas.microsoft.com/office/drawing/2014/main" id="{D004788C-7928-073A-C10B-F774734BF23E}"/>
            </a:ext>
          </a:extLst>
        </xdr:cNvPr>
        <xdr:cNvSpPr txBox="1"/>
      </xdr:nvSpPr>
      <xdr:spPr>
        <a:xfrm>
          <a:off x="2902298" y="2393108"/>
          <a:ext cx="1592020" cy="31908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th-TH"/>
          </a:defPPr>
          <a:lvl1pPr marL="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th-TH" sz="1400" b="1">
              <a:cs typeface="+mj-cs"/>
            </a:rPr>
            <a:t>กระบวนการผลิต</a:t>
          </a:r>
        </a:p>
      </xdr:txBody>
    </xdr:sp>
    <xdr:clientData/>
  </xdr:twoCellAnchor>
  <xdr:twoCellAnchor>
    <xdr:from>
      <xdr:col>4</xdr:col>
      <xdr:colOff>356454</xdr:colOff>
      <xdr:row>21</xdr:row>
      <xdr:rowOff>4186</xdr:rowOff>
    </xdr:from>
    <xdr:to>
      <xdr:col>6</xdr:col>
      <xdr:colOff>307892</xdr:colOff>
      <xdr:row>23</xdr:row>
      <xdr:rowOff>144180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8364D428-C717-CFC6-BAC2-7BA31D45F8FB}"/>
            </a:ext>
          </a:extLst>
        </xdr:cNvPr>
        <xdr:cNvSpPr/>
      </xdr:nvSpPr>
      <xdr:spPr>
        <a:xfrm>
          <a:off x="3046314" y="3389371"/>
          <a:ext cx="1303988" cy="47911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4</xdr:col>
      <xdr:colOff>356454</xdr:colOff>
      <xdr:row>24</xdr:row>
      <xdr:rowOff>77930</xdr:rowOff>
    </xdr:from>
    <xdr:to>
      <xdr:col>6</xdr:col>
      <xdr:colOff>307892</xdr:colOff>
      <xdr:row>27</xdr:row>
      <xdr:rowOff>71269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ACA84CB8-4C37-2A53-8861-C524AC8B692E}"/>
            </a:ext>
          </a:extLst>
        </xdr:cNvPr>
        <xdr:cNvSpPr/>
      </xdr:nvSpPr>
      <xdr:spPr>
        <a:xfrm>
          <a:off x="3046314" y="3964130"/>
          <a:ext cx="1303988" cy="47911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4</xdr:col>
      <xdr:colOff>356454</xdr:colOff>
      <xdr:row>28</xdr:row>
      <xdr:rowOff>17686</xdr:rowOff>
    </xdr:from>
    <xdr:to>
      <xdr:col>6</xdr:col>
      <xdr:colOff>307892</xdr:colOff>
      <xdr:row>31</xdr:row>
      <xdr:rowOff>1500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53565323-954B-7C3C-5F2C-C53502BD8EF3}"/>
            </a:ext>
          </a:extLst>
        </xdr:cNvPr>
        <xdr:cNvSpPr/>
      </xdr:nvSpPr>
      <xdr:spPr>
        <a:xfrm>
          <a:off x="3046314" y="4551586"/>
          <a:ext cx="1303988" cy="47911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4</xdr:col>
      <xdr:colOff>356454</xdr:colOff>
      <xdr:row>31</xdr:row>
      <xdr:rowOff>116780</xdr:rowOff>
    </xdr:from>
    <xdr:to>
      <xdr:col>6</xdr:col>
      <xdr:colOff>307892</xdr:colOff>
      <xdr:row>34</xdr:row>
      <xdr:rowOff>103174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10E50C80-7450-F74F-0BA3-AB16CF68B68E}"/>
            </a:ext>
          </a:extLst>
        </xdr:cNvPr>
        <xdr:cNvSpPr/>
      </xdr:nvSpPr>
      <xdr:spPr>
        <a:xfrm>
          <a:off x="3046314" y="5140265"/>
          <a:ext cx="1303988" cy="47743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4</xdr:col>
      <xdr:colOff>356454</xdr:colOff>
      <xdr:row>35</xdr:row>
      <xdr:rowOff>79961</xdr:rowOff>
    </xdr:from>
    <xdr:to>
      <xdr:col>6</xdr:col>
      <xdr:colOff>307892</xdr:colOff>
      <xdr:row>38</xdr:row>
      <xdr:rowOff>73300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56FFCE58-95C4-6170-560E-C7AE6B16D42E}"/>
            </a:ext>
          </a:extLst>
        </xdr:cNvPr>
        <xdr:cNvSpPr/>
      </xdr:nvSpPr>
      <xdr:spPr>
        <a:xfrm>
          <a:off x="3043716" y="6106688"/>
          <a:ext cx="1302256" cy="48690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12</xdr:col>
      <xdr:colOff>1783080</xdr:colOff>
      <xdr:row>14</xdr:row>
      <xdr:rowOff>133778</xdr:rowOff>
    </xdr:from>
    <xdr:to>
      <xdr:col>13</xdr:col>
      <xdr:colOff>2928</xdr:colOff>
      <xdr:row>21</xdr:row>
      <xdr:rowOff>47641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1E6F5055-CE25-B212-F51B-4DF48D9413D9}"/>
            </a:ext>
          </a:extLst>
        </xdr:cNvPr>
        <xdr:cNvSpPr/>
      </xdr:nvSpPr>
      <xdr:spPr>
        <a:xfrm>
          <a:off x="11620500" y="2393108"/>
          <a:ext cx="1670091" cy="1054942"/>
        </a:xfrm>
        <a:prstGeom prst="rect">
          <a:avLst/>
        </a:prstGeom>
        <a:ln>
          <a:prstDash val="soli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12</xdr:col>
      <xdr:colOff>1571255</xdr:colOff>
      <xdr:row>14</xdr:row>
      <xdr:rowOff>133778</xdr:rowOff>
    </xdr:from>
    <xdr:to>
      <xdr:col>13</xdr:col>
      <xdr:colOff>3015</xdr:colOff>
      <xdr:row>16</xdr:row>
      <xdr:rowOff>119623</xdr:rowOff>
    </xdr:to>
    <xdr:sp macro="" textlink="">
      <xdr:nvSpPr>
        <xdr:cNvPr id="51" name="TextBox 27">
          <a:extLst>
            <a:ext uri="{FF2B5EF4-FFF2-40B4-BE49-F238E27FC236}">
              <a16:creationId xmlns:a16="http://schemas.microsoft.com/office/drawing/2014/main" id="{0360D34A-984A-BC9A-DBE5-51CD13ECF182}"/>
            </a:ext>
          </a:extLst>
        </xdr:cNvPr>
        <xdr:cNvSpPr txBox="1"/>
      </xdr:nvSpPr>
      <xdr:spPr>
        <a:xfrm>
          <a:off x="11439155" y="2393108"/>
          <a:ext cx="1851436" cy="31908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th-TH"/>
          </a:defPPr>
          <a:lvl1pPr marL="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th-TH" sz="1400" b="1">
              <a:cs typeface="+mj-cs"/>
            </a:rPr>
            <a:t>การฝังกลบ</a:t>
          </a:r>
        </a:p>
      </xdr:txBody>
    </xdr:sp>
    <xdr:clientData/>
  </xdr:twoCellAnchor>
  <xdr:twoCellAnchor>
    <xdr:from>
      <xdr:col>12</xdr:col>
      <xdr:colOff>1974351</xdr:colOff>
      <xdr:row>17</xdr:row>
      <xdr:rowOff>46096</xdr:rowOff>
    </xdr:from>
    <xdr:to>
      <xdr:col>12</xdr:col>
      <xdr:colOff>3316732</xdr:colOff>
      <xdr:row>20</xdr:row>
      <xdr:rowOff>49017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3EFBB682-9C3C-C523-212E-1F560902DEAE}"/>
            </a:ext>
          </a:extLst>
        </xdr:cNvPr>
        <xdr:cNvSpPr/>
      </xdr:nvSpPr>
      <xdr:spPr>
        <a:xfrm>
          <a:off x="11821296" y="2808346"/>
          <a:ext cx="1296704" cy="47911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th-TH"/>
          </a:defPPr>
          <a:lvl1pPr marL="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th-TH" sz="1200" b="1">
              <a:cs typeface="+mj-cs"/>
            </a:rPr>
            <a:t>บรรจุภัณฑ์</a:t>
          </a:r>
        </a:p>
      </xdr:txBody>
    </xdr:sp>
    <xdr:clientData/>
  </xdr:twoCellAnchor>
  <xdr:twoCellAnchor>
    <xdr:from>
      <xdr:col>10</xdr:col>
      <xdr:colOff>672008</xdr:colOff>
      <xdr:row>14</xdr:row>
      <xdr:rowOff>133778</xdr:rowOff>
    </xdr:from>
    <xdr:to>
      <xdr:col>12</xdr:col>
      <xdr:colOff>446548</xdr:colOff>
      <xdr:row>21</xdr:row>
      <xdr:rowOff>57205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A7DC2A8C-CBB3-FEAF-477A-152AF4D7DCBC}"/>
            </a:ext>
          </a:extLst>
        </xdr:cNvPr>
        <xdr:cNvSpPr/>
      </xdr:nvSpPr>
      <xdr:spPr>
        <a:xfrm>
          <a:off x="9082583" y="2393108"/>
          <a:ext cx="1254723" cy="1064467"/>
        </a:xfrm>
        <a:prstGeom prst="rect">
          <a:avLst/>
        </a:prstGeom>
        <a:ln>
          <a:prstDash val="soli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10</xdr:col>
      <xdr:colOff>672008</xdr:colOff>
      <xdr:row>14</xdr:row>
      <xdr:rowOff>133778</xdr:rowOff>
    </xdr:from>
    <xdr:to>
      <xdr:col>12</xdr:col>
      <xdr:colOff>446548</xdr:colOff>
      <xdr:row>16</xdr:row>
      <xdr:rowOff>119623</xdr:rowOff>
    </xdr:to>
    <xdr:sp macro="" textlink="">
      <xdr:nvSpPr>
        <xdr:cNvPr id="54" name="TextBox 31">
          <a:extLst>
            <a:ext uri="{FF2B5EF4-FFF2-40B4-BE49-F238E27FC236}">
              <a16:creationId xmlns:a16="http://schemas.microsoft.com/office/drawing/2014/main" id="{345FEB57-E0B5-34F1-CC8E-920154C5727F}"/>
            </a:ext>
          </a:extLst>
        </xdr:cNvPr>
        <xdr:cNvSpPr txBox="1"/>
      </xdr:nvSpPr>
      <xdr:spPr>
        <a:xfrm>
          <a:off x="9263558" y="2678858"/>
          <a:ext cx="1311873" cy="33813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th-TH"/>
          </a:defPPr>
          <a:lvl1pPr marL="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th-TH" sz="1400" b="1">
              <a:cs typeface="+mj-cs"/>
            </a:rPr>
            <a:t>การใช้งาน</a:t>
          </a:r>
        </a:p>
      </xdr:txBody>
    </xdr:sp>
    <xdr:clientData/>
  </xdr:twoCellAnchor>
  <xdr:twoCellAnchor>
    <xdr:from>
      <xdr:col>10</xdr:col>
      <xdr:colOff>732204</xdr:colOff>
      <xdr:row>17</xdr:row>
      <xdr:rowOff>46096</xdr:rowOff>
    </xdr:from>
    <xdr:to>
      <xdr:col>12</xdr:col>
      <xdr:colOff>302579</xdr:colOff>
      <xdr:row>20</xdr:row>
      <xdr:rowOff>49017</xdr:rowOff>
    </xdr:to>
    <xdr:sp macro="" textlink="">
      <xdr:nvSpPr>
        <xdr:cNvPr id="55" name="Rectangle 54">
          <a:extLst>
            <a:ext uri="{FF2B5EF4-FFF2-40B4-BE49-F238E27FC236}">
              <a16:creationId xmlns:a16="http://schemas.microsoft.com/office/drawing/2014/main" id="{AB0960FF-E171-A39B-544C-9FCC4C2ADD40}"/>
            </a:ext>
          </a:extLst>
        </xdr:cNvPr>
        <xdr:cNvSpPr/>
      </xdr:nvSpPr>
      <xdr:spPr>
        <a:xfrm>
          <a:off x="9159924" y="2808346"/>
          <a:ext cx="1033366" cy="47911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9</xdr:col>
      <xdr:colOff>549552</xdr:colOff>
      <xdr:row>14</xdr:row>
      <xdr:rowOff>133778</xdr:rowOff>
    </xdr:from>
    <xdr:to>
      <xdr:col>10</xdr:col>
      <xdr:colOff>250130</xdr:colOff>
      <xdr:row>21</xdr:row>
      <xdr:rowOff>47641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875ED430-EBE8-0097-D4F5-93C9814779ED}"/>
            </a:ext>
          </a:extLst>
        </xdr:cNvPr>
        <xdr:cNvSpPr/>
      </xdr:nvSpPr>
      <xdr:spPr>
        <a:xfrm>
          <a:off x="7091322" y="2659808"/>
          <a:ext cx="1580815" cy="1054942"/>
        </a:xfrm>
        <a:prstGeom prst="rect">
          <a:avLst/>
        </a:prstGeom>
        <a:ln>
          <a:prstDash val="soli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9</xdr:col>
      <xdr:colOff>520977</xdr:colOff>
      <xdr:row>14</xdr:row>
      <xdr:rowOff>133778</xdr:rowOff>
    </xdr:from>
    <xdr:to>
      <xdr:col>10</xdr:col>
      <xdr:colOff>229201</xdr:colOff>
      <xdr:row>16</xdr:row>
      <xdr:rowOff>119623</xdr:rowOff>
    </xdr:to>
    <xdr:sp macro="" textlink="">
      <xdr:nvSpPr>
        <xdr:cNvPr id="57" name="TextBox 34">
          <a:extLst>
            <a:ext uri="{FF2B5EF4-FFF2-40B4-BE49-F238E27FC236}">
              <a16:creationId xmlns:a16="http://schemas.microsoft.com/office/drawing/2014/main" id="{8CB8CD38-524F-A834-003D-9D215D019B10}"/>
            </a:ext>
          </a:extLst>
        </xdr:cNvPr>
        <xdr:cNvSpPr txBox="1"/>
      </xdr:nvSpPr>
      <xdr:spPr>
        <a:xfrm>
          <a:off x="7072272" y="2659808"/>
          <a:ext cx="1580815" cy="319080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th-TH"/>
          </a:defPPr>
          <a:lvl1pPr marL="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th-TH" sz="1400" b="1">
              <a:cs typeface="+mj-cs"/>
            </a:rPr>
            <a:t>การกระจายสินค้า</a:t>
          </a:r>
        </a:p>
      </xdr:txBody>
    </xdr:sp>
    <xdr:clientData/>
  </xdr:twoCellAnchor>
  <xdr:twoCellAnchor>
    <xdr:from>
      <xdr:col>9</xdr:col>
      <xdr:colOff>674518</xdr:colOff>
      <xdr:row>17</xdr:row>
      <xdr:rowOff>46096</xdr:rowOff>
    </xdr:from>
    <xdr:to>
      <xdr:col>10</xdr:col>
      <xdr:colOff>96596</xdr:colOff>
      <xdr:row>20</xdr:row>
      <xdr:rowOff>49017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D470F1D5-7350-4B51-8954-5FB6DB3E4062}"/>
            </a:ext>
          </a:extLst>
        </xdr:cNvPr>
        <xdr:cNvSpPr/>
      </xdr:nvSpPr>
      <xdr:spPr>
        <a:xfrm>
          <a:off x="7225813" y="3075046"/>
          <a:ext cx="1292783" cy="47911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th-TH"/>
          </a:defPPr>
          <a:lvl1pPr marL="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th-TH" sz="1200" b="1">
              <a:cs typeface="+mj-cs"/>
            </a:rPr>
            <a:t>ศูนย์กระจายสินค้า</a:t>
          </a:r>
        </a:p>
      </xdr:txBody>
    </xdr:sp>
    <xdr:clientData/>
  </xdr:twoCellAnchor>
  <xdr:twoCellAnchor>
    <xdr:from>
      <xdr:col>4</xdr:col>
      <xdr:colOff>356454</xdr:colOff>
      <xdr:row>17</xdr:row>
      <xdr:rowOff>46096</xdr:rowOff>
    </xdr:from>
    <xdr:to>
      <xdr:col>6</xdr:col>
      <xdr:colOff>307892</xdr:colOff>
      <xdr:row>20</xdr:row>
      <xdr:rowOff>49017</xdr:rowOff>
    </xdr:to>
    <xdr:sp macro="" textlink="">
      <xdr:nvSpPr>
        <xdr:cNvPr id="59" name="Rectangle 58">
          <a:extLst>
            <a:ext uri="{FF2B5EF4-FFF2-40B4-BE49-F238E27FC236}">
              <a16:creationId xmlns:a16="http://schemas.microsoft.com/office/drawing/2014/main" id="{0A8ABBA4-99FC-4242-6DAA-622D0256B090}"/>
            </a:ext>
          </a:extLst>
        </xdr:cNvPr>
        <xdr:cNvSpPr/>
      </xdr:nvSpPr>
      <xdr:spPr>
        <a:xfrm>
          <a:off x="3046314" y="2808346"/>
          <a:ext cx="1303988" cy="47911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527685</xdr:colOff>
      <xdr:row>17</xdr:row>
      <xdr:rowOff>46096</xdr:rowOff>
    </xdr:from>
    <xdr:to>
      <xdr:col>3</xdr:col>
      <xdr:colOff>487251</xdr:colOff>
      <xdr:row>20</xdr:row>
      <xdr:rowOff>49017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338AE5DD-1F34-A024-716C-FFAAE66B1BBB}"/>
            </a:ext>
          </a:extLst>
        </xdr:cNvPr>
        <xdr:cNvSpPr/>
      </xdr:nvSpPr>
      <xdr:spPr>
        <a:xfrm>
          <a:off x="1866900" y="2808346"/>
          <a:ext cx="633866" cy="47911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th-TH"/>
          </a:defPPr>
          <a:lvl1pPr marL="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th-TH" sz="1200" b="1">
              <a:cs typeface="+mj-cs"/>
            </a:rPr>
            <a:t>ขนส่ง</a:t>
          </a:r>
        </a:p>
      </xdr:txBody>
    </xdr:sp>
    <xdr:clientData/>
  </xdr:twoCellAnchor>
  <xdr:twoCellAnchor>
    <xdr:from>
      <xdr:col>2</xdr:col>
      <xdr:colOff>214236</xdr:colOff>
      <xdr:row>18</xdr:row>
      <xdr:rowOff>123728</xdr:rowOff>
    </xdr:from>
    <xdr:to>
      <xdr:col>2</xdr:col>
      <xdr:colOff>528070</xdr:colOff>
      <xdr:row>18</xdr:row>
      <xdr:rowOff>123728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EF816BBD-D243-79AA-0F6C-2936C739CB14}"/>
            </a:ext>
          </a:extLst>
        </xdr:cNvPr>
        <xdr:cNvCxnSpPr>
          <a:stCxn id="37" idx="3"/>
          <a:endCxn id="60" idx="1"/>
        </xdr:cNvCxnSpPr>
      </xdr:nvCxnSpPr>
      <xdr:spPr>
        <a:xfrm>
          <a:off x="1557261" y="3047903"/>
          <a:ext cx="309639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487181</xdr:colOff>
      <xdr:row>18</xdr:row>
      <xdr:rowOff>123728</xdr:rowOff>
    </xdr:from>
    <xdr:to>
      <xdr:col>4</xdr:col>
      <xdr:colOff>356454</xdr:colOff>
      <xdr:row>18</xdr:row>
      <xdr:rowOff>123728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6BB541A1-E27A-174E-1AFC-72D749CFD572}"/>
            </a:ext>
          </a:extLst>
        </xdr:cNvPr>
        <xdr:cNvCxnSpPr>
          <a:stCxn id="60" idx="3"/>
          <a:endCxn id="59" idx="1"/>
        </xdr:cNvCxnSpPr>
      </xdr:nvCxnSpPr>
      <xdr:spPr>
        <a:xfrm>
          <a:off x="2500766" y="3047903"/>
          <a:ext cx="545548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527685</xdr:colOff>
      <xdr:row>21</xdr:row>
      <xdr:rowOff>7996</xdr:rowOff>
    </xdr:from>
    <xdr:to>
      <xdr:col>3</xdr:col>
      <xdr:colOff>487251</xdr:colOff>
      <xdr:row>24</xdr:row>
      <xdr:rowOff>1335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64E36B36-A7AB-0502-C094-B20BF47944D7}"/>
            </a:ext>
          </a:extLst>
        </xdr:cNvPr>
        <xdr:cNvSpPr/>
      </xdr:nvSpPr>
      <xdr:spPr>
        <a:xfrm>
          <a:off x="1866900" y="3408421"/>
          <a:ext cx="633866" cy="47911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th-TH"/>
          </a:defPPr>
          <a:lvl1pPr marL="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th-TH" sz="1200" b="1">
              <a:cs typeface="+mj-cs"/>
            </a:rPr>
            <a:t>ขนส่ง</a:t>
          </a:r>
        </a:p>
      </xdr:txBody>
    </xdr:sp>
    <xdr:clientData/>
  </xdr:twoCellAnchor>
  <xdr:twoCellAnchor>
    <xdr:from>
      <xdr:col>2</xdr:col>
      <xdr:colOff>527685</xdr:colOff>
      <xdr:row>28</xdr:row>
      <xdr:rowOff>37431</xdr:rowOff>
    </xdr:from>
    <xdr:to>
      <xdr:col>3</xdr:col>
      <xdr:colOff>487251</xdr:colOff>
      <xdr:row>31</xdr:row>
      <xdr:rowOff>30770</xdr:rowOff>
    </xdr:to>
    <xdr:sp macro="" textlink="">
      <xdr:nvSpPr>
        <xdr:cNvPr id="64" name="Rectangle 63">
          <a:extLst>
            <a:ext uri="{FF2B5EF4-FFF2-40B4-BE49-F238E27FC236}">
              <a16:creationId xmlns:a16="http://schemas.microsoft.com/office/drawing/2014/main" id="{6B8899A3-DC32-2F23-9950-6CD563499507}"/>
            </a:ext>
          </a:extLst>
        </xdr:cNvPr>
        <xdr:cNvSpPr/>
      </xdr:nvSpPr>
      <xdr:spPr>
        <a:xfrm>
          <a:off x="1866034" y="4912499"/>
          <a:ext cx="633000" cy="48690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th-TH"/>
          </a:defPPr>
          <a:lvl1pPr marL="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th-TH" sz="1200" b="1">
              <a:cs typeface="+mj-cs"/>
            </a:rPr>
            <a:t>ขนส่ง</a:t>
          </a:r>
        </a:p>
      </xdr:txBody>
    </xdr:sp>
    <xdr:clientData/>
  </xdr:twoCellAnchor>
  <xdr:twoCellAnchor>
    <xdr:from>
      <xdr:col>2</xdr:col>
      <xdr:colOff>214236</xdr:colOff>
      <xdr:row>22</xdr:row>
      <xdr:rowOff>83723</xdr:rowOff>
    </xdr:from>
    <xdr:to>
      <xdr:col>2</xdr:col>
      <xdr:colOff>528070</xdr:colOff>
      <xdr:row>22</xdr:row>
      <xdr:rowOff>85675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6B84EF39-D323-28C1-70D8-F4821F2BD6A4}"/>
            </a:ext>
          </a:extLst>
        </xdr:cNvPr>
        <xdr:cNvCxnSpPr>
          <a:stCxn id="38" idx="3"/>
          <a:endCxn id="63" idx="1"/>
        </xdr:cNvCxnSpPr>
      </xdr:nvCxnSpPr>
      <xdr:spPr>
        <a:xfrm flipV="1">
          <a:off x="1557261" y="3647978"/>
          <a:ext cx="309639" cy="1952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214236</xdr:colOff>
      <xdr:row>29</xdr:row>
      <xdr:rowOff>123376</xdr:rowOff>
    </xdr:from>
    <xdr:to>
      <xdr:col>2</xdr:col>
      <xdr:colOff>528070</xdr:colOff>
      <xdr:row>29</xdr:row>
      <xdr:rowOff>123541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6FD34897-3D99-7983-F74F-EAC8670052A0}"/>
            </a:ext>
          </a:extLst>
        </xdr:cNvPr>
        <xdr:cNvCxnSpPr>
          <a:stCxn id="39" idx="3"/>
          <a:endCxn id="64" idx="1"/>
        </xdr:cNvCxnSpPr>
      </xdr:nvCxnSpPr>
      <xdr:spPr>
        <a:xfrm flipV="1">
          <a:off x="1556395" y="5157252"/>
          <a:ext cx="309639" cy="16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487181</xdr:colOff>
      <xdr:row>22</xdr:row>
      <xdr:rowOff>85022</xdr:rowOff>
    </xdr:from>
    <xdr:to>
      <xdr:col>4</xdr:col>
      <xdr:colOff>356454</xdr:colOff>
      <xdr:row>26</xdr:row>
      <xdr:rowOff>4510</xdr:rowOff>
    </xdr:to>
    <xdr:cxnSp macro="">
      <xdr:nvCxnSpPr>
        <xdr:cNvPr id="67" name="Elbow Connector 66">
          <a:extLst>
            <a:ext uri="{FF2B5EF4-FFF2-40B4-BE49-F238E27FC236}">
              <a16:creationId xmlns:a16="http://schemas.microsoft.com/office/drawing/2014/main" id="{FD32FCC8-EC15-2C44-A0E7-650D6F97120B}"/>
            </a:ext>
          </a:extLst>
        </xdr:cNvPr>
        <xdr:cNvCxnSpPr>
          <a:stCxn id="63" idx="3"/>
          <a:endCxn id="43" idx="1"/>
        </xdr:cNvCxnSpPr>
      </xdr:nvCxnSpPr>
      <xdr:spPr>
        <a:xfrm>
          <a:off x="2499034" y="3974859"/>
          <a:ext cx="544682" cy="563502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487181</xdr:colOff>
      <xdr:row>29</xdr:row>
      <xdr:rowOff>122077</xdr:rowOff>
    </xdr:from>
    <xdr:to>
      <xdr:col>4</xdr:col>
      <xdr:colOff>356454</xdr:colOff>
      <xdr:row>37</xdr:row>
      <xdr:rowOff>6482</xdr:rowOff>
    </xdr:to>
    <xdr:cxnSp macro="">
      <xdr:nvCxnSpPr>
        <xdr:cNvPr id="68" name="Elbow Connector 67">
          <a:extLst>
            <a:ext uri="{FF2B5EF4-FFF2-40B4-BE49-F238E27FC236}">
              <a16:creationId xmlns:a16="http://schemas.microsoft.com/office/drawing/2014/main" id="{AF1ECA9B-B479-1BC9-FC29-080EAB5058E0}"/>
            </a:ext>
          </a:extLst>
        </xdr:cNvPr>
        <xdr:cNvCxnSpPr>
          <a:stCxn id="64" idx="3"/>
          <a:endCxn id="47" idx="1"/>
        </xdr:cNvCxnSpPr>
      </xdr:nvCxnSpPr>
      <xdr:spPr>
        <a:xfrm>
          <a:off x="2499034" y="5155953"/>
          <a:ext cx="544682" cy="119418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307892</xdr:colOff>
      <xdr:row>36</xdr:row>
      <xdr:rowOff>142875</xdr:rowOff>
    </xdr:from>
    <xdr:to>
      <xdr:col>7</xdr:col>
      <xdr:colOff>630510</xdr:colOff>
      <xdr:row>36</xdr:row>
      <xdr:rowOff>143974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E095031A-7789-CBE2-0658-86C9327344A6}"/>
            </a:ext>
          </a:extLst>
        </xdr:cNvPr>
        <xdr:cNvCxnSpPr/>
      </xdr:nvCxnSpPr>
      <xdr:spPr>
        <a:xfrm flipV="1">
          <a:off x="4350302" y="6238875"/>
          <a:ext cx="1478998" cy="1099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57150</xdr:colOff>
      <xdr:row>7</xdr:row>
      <xdr:rowOff>133350</xdr:rowOff>
    </xdr:from>
    <xdr:to>
      <xdr:col>7</xdr:col>
      <xdr:colOff>0</xdr:colOff>
      <xdr:row>7</xdr:row>
      <xdr:rowOff>135082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1632523E-ED9A-3F95-024C-727993942399}"/>
            </a:ext>
          </a:extLst>
        </xdr:cNvPr>
        <xdr:cNvCxnSpPr/>
      </xdr:nvCxnSpPr>
      <xdr:spPr>
        <a:xfrm flipV="1">
          <a:off x="57150" y="1533525"/>
          <a:ext cx="5153025" cy="1732"/>
        </a:xfrm>
        <a:prstGeom prst="straightConnector1">
          <a:avLst/>
        </a:prstGeom>
        <a:ln w="25400">
          <a:solidFill>
            <a:schemeClr val="tx2">
              <a:lumMod val="75000"/>
            </a:schemeClr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779145</xdr:colOff>
      <xdr:row>17</xdr:row>
      <xdr:rowOff>46096</xdr:rowOff>
    </xdr:from>
    <xdr:to>
      <xdr:col>12</xdr:col>
      <xdr:colOff>1399940</xdr:colOff>
      <xdr:row>20</xdr:row>
      <xdr:rowOff>49017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80AB4586-2914-F452-55CE-6BB56B85F4BF}"/>
            </a:ext>
          </a:extLst>
        </xdr:cNvPr>
        <xdr:cNvSpPr/>
      </xdr:nvSpPr>
      <xdr:spPr>
        <a:xfrm>
          <a:off x="10648950" y="2808346"/>
          <a:ext cx="609600" cy="47911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th-TH"/>
          </a:defPPr>
          <a:lvl1pPr marL="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th-TH" sz="1200" b="1">
              <a:cs typeface="+mj-cs"/>
            </a:rPr>
            <a:t>ขนส่ง</a:t>
          </a:r>
        </a:p>
      </xdr:txBody>
    </xdr:sp>
    <xdr:clientData/>
  </xdr:twoCellAnchor>
  <xdr:twoCellAnchor>
    <xdr:from>
      <xdr:col>12</xdr:col>
      <xdr:colOff>302530</xdr:colOff>
      <xdr:row>18</xdr:row>
      <xdr:rowOff>123728</xdr:rowOff>
    </xdr:from>
    <xdr:to>
      <xdr:col>12</xdr:col>
      <xdr:colOff>779282</xdr:colOff>
      <xdr:row>18</xdr:row>
      <xdr:rowOff>123728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D61C2AF5-44CA-FD74-BAE2-AF8D7D0733DB}"/>
            </a:ext>
          </a:extLst>
        </xdr:cNvPr>
        <xdr:cNvCxnSpPr>
          <a:stCxn id="55" idx="3"/>
          <a:endCxn id="74" idx="1"/>
        </xdr:cNvCxnSpPr>
      </xdr:nvCxnSpPr>
      <xdr:spPr>
        <a:xfrm>
          <a:off x="10193290" y="3047903"/>
          <a:ext cx="45566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1418860</xdr:colOff>
      <xdr:row>18</xdr:row>
      <xdr:rowOff>123728</xdr:rowOff>
    </xdr:from>
    <xdr:to>
      <xdr:col>12</xdr:col>
      <xdr:colOff>1981907</xdr:colOff>
      <xdr:row>18</xdr:row>
      <xdr:rowOff>123728</xdr:rowOff>
    </xdr:to>
    <xdr:cxnSp macro="">
      <xdr:nvCxnSpPr>
        <xdr:cNvPr id="76" name="Straight Arrow Connector 75">
          <a:extLst>
            <a:ext uri="{FF2B5EF4-FFF2-40B4-BE49-F238E27FC236}">
              <a16:creationId xmlns:a16="http://schemas.microsoft.com/office/drawing/2014/main" id="{C6AB339E-07A5-DFA3-F1CD-F4DE6DAE4B23}"/>
            </a:ext>
          </a:extLst>
        </xdr:cNvPr>
        <xdr:cNvCxnSpPr>
          <a:endCxn id="52" idx="1"/>
        </xdr:cNvCxnSpPr>
      </xdr:nvCxnSpPr>
      <xdr:spPr>
        <a:xfrm>
          <a:off x="11279140" y="3047903"/>
          <a:ext cx="542156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329565</xdr:colOff>
      <xdr:row>17</xdr:row>
      <xdr:rowOff>46096</xdr:rowOff>
    </xdr:from>
    <xdr:to>
      <xdr:col>9</xdr:col>
      <xdr:colOff>247695</xdr:colOff>
      <xdr:row>20</xdr:row>
      <xdr:rowOff>49017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527C45A0-0929-E939-A25D-D818DDC6428B}"/>
            </a:ext>
          </a:extLst>
        </xdr:cNvPr>
        <xdr:cNvSpPr/>
      </xdr:nvSpPr>
      <xdr:spPr>
        <a:xfrm>
          <a:off x="6200775" y="3075046"/>
          <a:ext cx="609600" cy="47911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th-TH"/>
          </a:defPPr>
          <a:lvl1pPr marL="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th-TH" sz="1200" b="1">
              <a:cs typeface="+mj-cs"/>
            </a:rPr>
            <a:t>ขนส่ง</a:t>
          </a:r>
        </a:p>
      </xdr:txBody>
    </xdr:sp>
    <xdr:clientData/>
  </xdr:twoCellAnchor>
  <xdr:twoCellAnchor>
    <xdr:from>
      <xdr:col>7</xdr:col>
      <xdr:colOff>659130</xdr:colOff>
      <xdr:row>18</xdr:row>
      <xdr:rowOff>119918</xdr:rowOff>
    </xdr:from>
    <xdr:to>
      <xdr:col>8</xdr:col>
      <xdr:colOff>339090</xdr:colOff>
      <xdr:row>18</xdr:row>
      <xdr:rowOff>120015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DCB03727-CE58-4B7A-F378-8451C5D088B3}"/>
            </a:ext>
          </a:extLst>
        </xdr:cNvPr>
        <xdr:cNvCxnSpPr/>
      </xdr:nvCxnSpPr>
      <xdr:spPr>
        <a:xfrm flipV="1">
          <a:off x="5848350" y="3295553"/>
          <a:ext cx="371475" cy="97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237760</xdr:colOff>
      <xdr:row>18</xdr:row>
      <xdr:rowOff>123728</xdr:rowOff>
    </xdr:from>
    <xdr:to>
      <xdr:col>10</xdr:col>
      <xdr:colOff>732373</xdr:colOff>
      <xdr:row>18</xdr:row>
      <xdr:rowOff>123728</xdr:rowOff>
    </xdr:to>
    <xdr:cxnSp macro="">
      <xdr:nvCxnSpPr>
        <xdr:cNvPr id="79" name="Straight Arrow Connector 78">
          <a:extLst>
            <a:ext uri="{FF2B5EF4-FFF2-40B4-BE49-F238E27FC236}">
              <a16:creationId xmlns:a16="http://schemas.microsoft.com/office/drawing/2014/main" id="{48E5793D-987B-4768-D0E1-211893C5C11D}"/>
            </a:ext>
          </a:extLst>
        </xdr:cNvPr>
        <xdr:cNvCxnSpPr/>
      </xdr:nvCxnSpPr>
      <xdr:spPr>
        <a:xfrm>
          <a:off x="8669290" y="3047903"/>
          <a:ext cx="494531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570812</xdr:colOff>
      <xdr:row>8</xdr:row>
      <xdr:rowOff>17316</xdr:rowOff>
    </xdr:from>
    <xdr:to>
      <xdr:col>3</xdr:col>
      <xdr:colOff>574271</xdr:colOff>
      <xdr:row>42</xdr:row>
      <xdr:rowOff>147205</xdr:rowOff>
    </xdr:to>
    <xdr:cxnSp macro="">
      <xdr:nvCxnSpPr>
        <xdr:cNvPr id="80" name="Straight Connector 79">
          <a:extLst>
            <a:ext uri="{FF2B5EF4-FFF2-40B4-BE49-F238E27FC236}">
              <a16:creationId xmlns:a16="http://schemas.microsoft.com/office/drawing/2014/main" id="{8DC2D78F-F2BD-EFCD-384A-C5F8B5227656}"/>
            </a:ext>
          </a:extLst>
        </xdr:cNvPr>
        <xdr:cNvCxnSpPr/>
      </xdr:nvCxnSpPr>
      <xdr:spPr>
        <a:xfrm>
          <a:off x="2576950" y="1601930"/>
          <a:ext cx="3459" cy="5723661"/>
        </a:xfrm>
        <a:prstGeom prst="line">
          <a:avLst/>
        </a:prstGeom>
        <a:ln w="28575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262910</xdr:colOff>
      <xdr:row>24</xdr:row>
      <xdr:rowOff>84407</xdr:rowOff>
    </xdr:from>
    <xdr:to>
      <xdr:col>2</xdr:col>
      <xdr:colOff>214267</xdr:colOff>
      <xdr:row>27</xdr:row>
      <xdr:rowOff>85500</xdr:rowOff>
    </xdr:to>
    <xdr:sp macro="" textlink="">
      <xdr:nvSpPr>
        <xdr:cNvPr id="88" name="Rectangle 87">
          <a:extLst>
            <a:ext uri="{FF2B5EF4-FFF2-40B4-BE49-F238E27FC236}">
              <a16:creationId xmlns:a16="http://schemas.microsoft.com/office/drawing/2014/main" id="{64C54EBF-7824-C4D2-4659-D4034E0D46CA}"/>
            </a:ext>
          </a:extLst>
        </xdr:cNvPr>
        <xdr:cNvSpPr/>
      </xdr:nvSpPr>
      <xdr:spPr>
        <a:xfrm>
          <a:off x="257195" y="4310909"/>
          <a:ext cx="1299200" cy="48690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2</xdr:col>
      <xdr:colOff>527685</xdr:colOff>
      <xdr:row>24</xdr:row>
      <xdr:rowOff>82455</xdr:rowOff>
    </xdr:from>
    <xdr:to>
      <xdr:col>3</xdr:col>
      <xdr:colOff>487251</xdr:colOff>
      <xdr:row>27</xdr:row>
      <xdr:rowOff>83548</xdr:rowOff>
    </xdr:to>
    <xdr:sp macro="" textlink="">
      <xdr:nvSpPr>
        <xdr:cNvPr id="89" name="Rectangle 88">
          <a:extLst>
            <a:ext uri="{FF2B5EF4-FFF2-40B4-BE49-F238E27FC236}">
              <a16:creationId xmlns:a16="http://schemas.microsoft.com/office/drawing/2014/main" id="{0DCCDA7E-47AD-D885-6ABE-F4FAC5CA664F}"/>
            </a:ext>
          </a:extLst>
        </xdr:cNvPr>
        <xdr:cNvSpPr/>
      </xdr:nvSpPr>
      <xdr:spPr>
        <a:xfrm>
          <a:off x="1866034" y="4308957"/>
          <a:ext cx="633000" cy="48690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th-TH"/>
          </a:defPPr>
          <a:lvl1pPr marL="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2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th-TH" sz="1200" b="1">
              <a:cs typeface="+mj-cs"/>
            </a:rPr>
            <a:t>ขนส่ง</a:t>
          </a:r>
        </a:p>
      </xdr:txBody>
    </xdr:sp>
    <xdr:clientData/>
  </xdr:twoCellAnchor>
  <xdr:twoCellAnchor>
    <xdr:from>
      <xdr:col>2</xdr:col>
      <xdr:colOff>214236</xdr:colOff>
      <xdr:row>26</xdr:row>
      <xdr:rowOff>5089</xdr:rowOff>
    </xdr:from>
    <xdr:to>
      <xdr:col>2</xdr:col>
      <xdr:colOff>528070</xdr:colOff>
      <xdr:row>26</xdr:row>
      <xdr:rowOff>7041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1D7C190E-D749-1A71-643A-B168F70BCAE7}"/>
            </a:ext>
          </a:extLst>
        </xdr:cNvPr>
        <xdr:cNvCxnSpPr>
          <a:stCxn id="88" idx="3"/>
          <a:endCxn id="89" idx="1"/>
        </xdr:cNvCxnSpPr>
      </xdr:nvCxnSpPr>
      <xdr:spPr>
        <a:xfrm flipV="1">
          <a:off x="1556395" y="4551112"/>
          <a:ext cx="309639" cy="1952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487181</xdr:colOff>
      <xdr:row>26</xdr:row>
      <xdr:rowOff>4461</xdr:rowOff>
    </xdr:from>
    <xdr:to>
      <xdr:col>4</xdr:col>
      <xdr:colOff>356454</xdr:colOff>
      <xdr:row>26</xdr:row>
      <xdr:rowOff>10184</xdr:rowOff>
    </xdr:to>
    <xdr:cxnSp macro="">
      <xdr:nvCxnSpPr>
        <xdr:cNvPr id="91" name="Elbow Connector 90">
          <a:extLst>
            <a:ext uri="{FF2B5EF4-FFF2-40B4-BE49-F238E27FC236}">
              <a16:creationId xmlns:a16="http://schemas.microsoft.com/office/drawing/2014/main" id="{9D931BA5-916C-14BD-72AE-4F3A82613EF6}"/>
            </a:ext>
          </a:extLst>
        </xdr:cNvPr>
        <xdr:cNvCxnSpPr>
          <a:stCxn id="89" idx="3"/>
          <a:endCxn id="43" idx="1"/>
        </xdr:cNvCxnSpPr>
      </xdr:nvCxnSpPr>
      <xdr:spPr>
        <a:xfrm flipV="1">
          <a:off x="2499034" y="4538361"/>
          <a:ext cx="544682" cy="1405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1195470</xdr:colOff>
      <xdr:row>8</xdr:row>
      <xdr:rowOff>6930</xdr:rowOff>
    </xdr:from>
    <xdr:to>
      <xdr:col>7</xdr:col>
      <xdr:colOff>2589</xdr:colOff>
      <xdr:row>42</xdr:row>
      <xdr:rowOff>136819</xdr:rowOff>
    </xdr:to>
    <xdr:cxnSp macro="">
      <xdr:nvCxnSpPr>
        <xdr:cNvPr id="97" name="Straight Connector 96">
          <a:extLst>
            <a:ext uri="{FF2B5EF4-FFF2-40B4-BE49-F238E27FC236}">
              <a16:creationId xmlns:a16="http://schemas.microsoft.com/office/drawing/2014/main" id="{7556C9DF-E20E-0F46-BAA2-1EC016C4F663}"/>
            </a:ext>
          </a:extLst>
        </xdr:cNvPr>
        <xdr:cNvCxnSpPr/>
      </xdr:nvCxnSpPr>
      <xdr:spPr>
        <a:xfrm>
          <a:off x="5190255" y="1569030"/>
          <a:ext cx="3459" cy="5635339"/>
        </a:xfrm>
        <a:prstGeom prst="line">
          <a:avLst/>
        </a:prstGeom>
        <a:ln w="28575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394331</xdr:colOff>
      <xdr:row>8</xdr:row>
      <xdr:rowOff>34637</xdr:rowOff>
    </xdr:from>
    <xdr:to>
      <xdr:col>10</xdr:col>
      <xdr:colOff>397790</xdr:colOff>
      <xdr:row>43</xdr:row>
      <xdr:rowOff>0</xdr:rowOff>
    </xdr:to>
    <xdr:cxnSp macro="">
      <xdr:nvCxnSpPr>
        <xdr:cNvPr id="98" name="Straight Connector 97">
          <a:extLst>
            <a:ext uri="{FF2B5EF4-FFF2-40B4-BE49-F238E27FC236}">
              <a16:creationId xmlns:a16="http://schemas.microsoft.com/office/drawing/2014/main" id="{C3CACE34-D911-994E-CE34-98449C23E41A}"/>
            </a:ext>
          </a:extLst>
        </xdr:cNvPr>
        <xdr:cNvCxnSpPr/>
      </xdr:nvCxnSpPr>
      <xdr:spPr>
        <a:xfrm>
          <a:off x="8806291" y="1619251"/>
          <a:ext cx="3459" cy="5723661"/>
        </a:xfrm>
        <a:prstGeom prst="line">
          <a:avLst/>
        </a:prstGeom>
        <a:ln w="28575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671049</xdr:colOff>
      <xdr:row>8</xdr:row>
      <xdr:rowOff>12125</xdr:rowOff>
    </xdr:from>
    <xdr:to>
      <xdr:col>12</xdr:col>
      <xdr:colOff>674508</xdr:colOff>
      <xdr:row>42</xdr:row>
      <xdr:rowOff>142014</xdr:rowOff>
    </xdr:to>
    <xdr:cxnSp macro="">
      <xdr:nvCxnSpPr>
        <xdr:cNvPr id="99" name="Straight Connector 98">
          <a:extLst>
            <a:ext uri="{FF2B5EF4-FFF2-40B4-BE49-F238E27FC236}">
              <a16:creationId xmlns:a16="http://schemas.microsoft.com/office/drawing/2014/main" id="{B0287E2E-7B0F-1A1F-5573-522704F0BD4E}"/>
            </a:ext>
          </a:extLst>
        </xdr:cNvPr>
        <xdr:cNvCxnSpPr/>
      </xdr:nvCxnSpPr>
      <xdr:spPr>
        <a:xfrm>
          <a:off x="10548474" y="1574225"/>
          <a:ext cx="3459" cy="5635339"/>
        </a:xfrm>
        <a:prstGeom prst="line">
          <a:avLst/>
        </a:prstGeom>
        <a:ln w="28575">
          <a:solidFill>
            <a:schemeClr val="tx1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66675</xdr:colOff>
      <xdr:row>5</xdr:row>
      <xdr:rowOff>95250</xdr:rowOff>
    </xdr:from>
    <xdr:to>
      <xdr:col>9</xdr:col>
      <xdr:colOff>542925</xdr:colOff>
      <xdr:row>7</xdr:row>
      <xdr:rowOff>0</xdr:rowOff>
    </xdr:to>
    <xdr:pic>
      <xdr:nvPicPr>
        <xdr:cNvPr id="6369" name="Picture 81">
          <a:extLst>
            <a:ext uri="{FF2B5EF4-FFF2-40B4-BE49-F238E27FC236}">
              <a16:creationId xmlns:a16="http://schemas.microsoft.com/office/drawing/2014/main" id="{58965E97-87A6-BB2A-FF00-B73BF0A41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0" y="1133475"/>
          <a:ext cx="476250" cy="2667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368532</xdr:colOff>
      <xdr:row>7</xdr:row>
      <xdr:rowOff>28575</xdr:rowOff>
    </xdr:from>
    <xdr:to>
      <xdr:col>4</xdr:col>
      <xdr:colOff>121968</xdr:colOff>
      <xdr:row>8</xdr:row>
      <xdr:rowOff>133350</xdr:rowOff>
    </xdr:to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99D83205-E45B-DBCE-4157-C0A0AA0F1FB6}"/>
            </a:ext>
          </a:extLst>
        </xdr:cNvPr>
        <xdr:cNvSpPr txBox="1"/>
      </xdr:nvSpPr>
      <xdr:spPr>
        <a:xfrm>
          <a:off x="2380385" y="1448666"/>
          <a:ext cx="436419" cy="2692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ctr" anchorCtr="0"/>
        <a:lstStyle/>
        <a:p>
          <a:r>
            <a:rPr lang="en-US" sz="1200" b="1"/>
            <a:t>B2B</a:t>
          </a:r>
        </a:p>
      </xdr:txBody>
    </xdr:sp>
    <xdr:clientData/>
  </xdr:twoCellAnchor>
  <xdr:twoCellAnchor>
    <xdr:from>
      <xdr:col>9</xdr:col>
      <xdr:colOff>199660</xdr:colOff>
      <xdr:row>18</xdr:row>
      <xdr:rowOff>121823</xdr:rowOff>
    </xdr:from>
    <xdr:to>
      <xdr:col>9</xdr:col>
      <xdr:colOff>676412</xdr:colOff>
      <xdr:row>18</xdr:row>
      <xdr:rowOff>121823</xdr:rowOff>
    </xdr:to>
    <xdr:cxnSp macro="">
      <xdr:nvCxnSpPr>
        <xdr:cNvPr id="86" name="Straight Arrow Connector 85">
          <a:extLst>
            <a:ext uri="{FF2B5EF4-FFF2-40B4-BE49-F238E27FC236}">
              <a16:creationId xmlns:a16="http://schemas.microsoft.com/office/drawing/2014/main" id="{5CA9F8E7-B99E-BD25-B436-07A30AD2A1A1}"/>
            </a:ext>
          </a:extLst>
        </xdr:cNvPr>
        <xdr:cNvCxnSpPr/>
      </xdr:nvCxnSpPr>
      <xdr:spPr>
        <a:xfrm>
          <a:off x="6764290" y="3305078"/>
          <a:ext cx="45566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640080</xdr:colOff>
      <xdr:row>18</xdr:row>
      <xdr:rowOff>95250</xdr:rowOff>
    </xdr:from>
    <xdr:to>
      <xdr:col>7</xdr:col>
      <xdr:colOff>649605</xdr:colOff>
      <xdr:row>37</xdr:row>
      <xdr:rowOff>9525</xdr:rowOff>
    </xdr:to>
    <xdr:cxnSp macro="">
      <xdr:nvCxnSpPr>
        <xdr:cNvPr id="94" name="Straight Connector 93">
          <a:extLst>
            <a:ext uri="{FF2B5EF4-FFF2-40B4-BE49-F238E27FC236}">
              <a16:creationId xmlns:a16="http://schemas.microsoft.com/office/drawing/2014/main" id="{501998C7-4749-53D6-3E6C-88BA72E1E56A}"/>
            </a:ext>
          </a:extLst>
        </xdr:cNvPr>
        <xdr:cNvCxnSpPr/>
      </xdr:nvCxnSpPr>
      <xdr:spPr>
        <a:xfrm flipH="1">
          <a:off x="5838825" y="3276600"/>
          <a:ext cx="9525" cy="2990850"/>
        </a:xfrm>
        <a:prstGeom prst="line">
          <a:avLst/>
        </a:prstGeom>
        <a:ln w="254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2598</xdr:rowOff>
    </xdr:from>
    <xdr:to>
      <xdr:col>13</xdr:col>
      <xdr:colOff>14038</xdr:colOff>
      <xdr:row>71</xdr:row>
      <xdr:rowOff>90050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1824D100-AAB8-F3E9-EE66-5A75DA23792E}"/>
            </a:ext>
          </a:extLst>
        </xdr:cNvPr>
        <xdr:cNvSpPr/>
      </xdr:nvSpPr>
      <xdr:spPr>
        <a:xfrm>
          <a:off x="0" y="1214871"/>
          <a:ext cx="9022772" cy="11594522"/>
        </a:xfrm>
        <a:prstGeom prst="rect">
          <a:avLst/>
        </a:prstGeom>
        <a:noFill/>
        <a:ln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4</xdr:col>
      <xdr:colOff>81622</xdr:colOff>
      <xdr:row>13</xdr:row>
      <xdr:rowOff>105504</xdr:rowOff>
    </xdr:from>
    <xdr:to>
      <xdr:col>4</xdr:col>
      <xdr:colOff>637249</xdr:colOff>
      <xdr:row>14</xdr:row>
      <xdr:rowOff>32235</xdr:rowOff>
    </xdr:to>
    <xdr:sp macro="" textlink="">
      <xdr:nvSpPr>
        <xdr:cNvPr id="4" name="Right Arrow 3">
          <a:extLst>
            <a:ext uri="{FF2B5EF4-FFF2-40B4-BE49-F238E27FC236}">
              <a16:creationId xmlns:a16="http://schemas.microsoft.com/office/drawing/2014/main" id="{73DBBEDC-C2FE-FFA1-C703-750263DB8887}"/>
            </a:ext>
          </a:extLst>
        </xdr:cNvPr>
        <xdr:cNvSpPr/>
      </xdr:nvSpPr>
      <xdr:spPr>
        <a:xfrm>
          <a:off x="3331552" y="2210529"/>
          <a:ext cx="542192" cy="79131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4</xdr:col>
      <xdr:colOff>51288</xdr:colOff>
      <xdr:row>21</xdr:row>
      <xdr:rowOff>116349</xdr:rowOff>
    </xdr:from>
    <xdr:to>
      <xdr:col>4</xdr:col>
      <xdr:colOff>614480</xdr:colOff>
      <xdr:row>22</xdr:row>
      <xdr:rowOff>38065</xdr:rowOff>
    </xdr:to>
    <xdr:sp macro="" textlink="">
      <xdr:nvSpPr>
        <xdr:cNvPr id="5" name="Right Arrow 4">
          <a:extLst>
            <a:ext uri="{FF2B5EF4-FFF2-40B4-BE49-F238E27FC236}">
              <a16:creationId xmlns:a16="http://schemas.microsoft.com/office/drawing/2014/main" id="{8D5EB9E9-3537-4628-5699-36312BAB56EC}"/>
            </a:ext>
          </a:extLst>
        </xdr:cNvPr>
        <xdr:cNvSpPr/>
      </xdr:nvSpPr>
      <xdr:spPr>
        <a:xfrm>
          <a:off x="3308838" y="3311034"/>
          <a:ext cx="542192" cy="88656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9</xdr:col>
      <xdr:colOff>63012</xdr:colOff>
      <xdr:row>21</xdr:row>
      <xdr:rowOff>125142</xdr:rowOff>
    </xdr:from>
    <xdr:to>
      <xdr:col>9</xdr:col>
      <xdr:colOff>624666</xdr:colOff>
      <xdr:row>22</xdr:row>
      <xdr:rowOff>39241</xdr:rowOff>
    </xdr:to>
    <xdr:sp macro="" textlink="">
      <xdr:nvSpPr>
        <xdr:cNvPr id="6" name="Right Arrow 5">
          <a:extLst>
            <a:ext uri="{FF2B5EF4-FFF2-40B4-BE49-F238E27FC236}">
              <a16:creationId xmlns:a16="http://schemas.microsoft.com/office/drawing/2014/main" id="{FC621987-21FF-6581-9AD1-1CEE56FC2B4C}"/>
            </a:ext>
          </a:extLst>
        </xdr:cNvPr>
        <xdr:cNvSpPr/>
      </xdr:nvSpPr>
      <xdr:spPr>
        <a:xfrm>
          <a:off x="7054362" y="3319827"/>
          <a:ext cx="542192" cy="80596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9</xdr:col>
      <xdr:colOff>58615</xdr:colOff>
      <xdr:row>11</xdr:row>
      <xdr:rowOff>51287</xdr:rowOff>
    </xdr:from>
    <xdr:to>
      <xdr:col>9</xdr:col>
      <xdr:colOff>619961</xdr:colOff>
      <xdr:row>11</xdr:row>
      <xdr:rowOff>131883</xdr:rowOff>
    </xdr:to>
    <xdr:sp macro="" textlink="">
      <xdr:nvSpPr>
        <xdr:cNvPr id="7" name="Right Arrow 6">
          <a:extLst>
            <a:ext uri="{FF2B5EF4-FFF2-40B4-BE49-F238E27FC236}">
              <a16:creationId xmlns:a16="http://schemas.microsoft.com/office/drawing/2014/main" id="{9F855EF6-0BED-13A8-9CF5-F60EA1E6973F}"/>
            </a:ext>
          </a:extLst>
        </xdr:cNvPr>
        <xdr:cNvSpPr/>
      </xdr:nvSpPr>
      <xdr:spPr>
        <a:xfrm>
          <a:off x="7049965" y="1851512"/>
          <a:ext cx="542192" cy="80596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7</xdr:col>
      <xdr:colOff>84553</xdr:colOff>
      <xdr:row>17</xdr:row>
      <xdr:rowOff>49822</xdr:rowOff>
    </xdr:from>
    <xdr:to>
      <xdr:col>7</xdr:col>
      <xdr:colOff>298825</xdr:colOff>
      <xdr:row>20</xdr:row>
      <xdr:rowOff>129428</xdr:rowOff>
    </xdr:to>
    <xdr:sp macro="" textlink="">
      <xdr:nvSpPr>
        <xdr:cNvPr id="8" name="Down Arrow 7">
          <a:extLst>
            <a:ext uri="{FF2B5EF4-FFF2-40B4-BE49-F238E27FC236}">
              <a16:creationId xmlns:a16="http://schemas.microsoft.com/office/drawing/2014/main" id="{E1D6A113-0E65-4D4F-F9BA-D75216D602E1}"/>
            </a:ext>
          </a:extLst>
        </xdr:cNvPr>
        <xdr:cNvSpPr/>
      </xdr:nvSpPr>
      <xdr:spPr>
        <a:xfrm>
          <a:off x="5363308" y="2764447"/>
          <a:ext cx="206619" cy="388326"/>
        </a:xfrm>
        <a:prstGeom prst="down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4</xdr:col>
      <xdr:colOff>81622</xdr:colOff>
      <xdr:row>32</xdr:row>
      <xdr:rowOff>105504</xdr:rowOff>
    </xdr:from>
    <xdr:to>
      <xdr:col>4</xdr:col>
      <xdr:colOff>637249</xdr:colOff>
      <xdr:row>33</xdr:row>
      <xdr:rowOff>32235</xdr:rowOff>
    </xdr:to>
    <xdr:sp macro="" textlink="">
      <xdr:nvSpPr>
        <xdr:cNvPr id="9" name="Right Arrow 8">
          <a:extLst>
            <a:ext uri="{FF2B5EF4-FFF2-40B4-BE49-F238E27FC236}">
              <a16:creationId xmlns:a16="http://schemas.microsoft.com/office/drawing/2014/main" id="{95917B26-D1CB-DF76-6798-EE89A4F35AAE}"/>
            </a:ext>
          </a:extLst>
        </xdr:cNvPr>
        <xdr:cNvSpPr/>
      </xdr:nvSpPr>
      <xdr:spPr>
        <a:xfrm>
          <a:off x="2785163" y="2469436"/>
          <a:ext cx="542192" cy="91254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9</xdr:col>
      <xdr:colOff>58615</xdr:colOff>
      <xdr:row>30</xdr:row>
      <xdr:rowOff>41762</xdr:rowOff>
    </xdr:from>
    <xdr:to>
      <xdr:col>9</xdr:col>
      <xdr:colOff>619961</xdr:colOff>
      <xdr:row>30</xdr:row>
      <xdr:rowOff>122358</xdr:rowOff>
    </xdr:to>
    <xdr:sp macro="" textlink="">
      <xdr:nvSpPr>
        <xdr:cNvPr id="10" name="Right Arrow 9">
          <a:extLst>
            <a:ext uri="{FF2B5EF4-FFF2-40B4-BE49-F238E27FC236}">
              <a16:creationId xmlns:a16="http://schemas.microsoft.com/office/drawing/2014/main" id="{C9F986EB-CCE3-18B6-14C9-F594722F9FE2}"/>
            </a:ext>
          </a:extLst>
        </xdr:cNvPr>
        <xdr:cNvSpPr/>
      </xdr:nvSpPr>
      <xdr:spPr>
        <a:xfrm>
          <a:off x="6215229" y="2086173"/>
          <a:ext cx="542192" cy="80596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7</xdr:col>
      <xdr:colOff>84553</xdr:colOff>
      <xdr:row>36</xdr:row>
      <xdr:rowOff>40297</xdr:rowOff>
    </xdr:from>
    <xdr:to>
      <xdr:col>7</xdr:col>
      <xdr:colOff>298825</xdr:colOff>
      <xdr:row>39</xdr:row>
      <xdr:rowOff>119903</xdr:rowOff>
    </xdr:to>
    <xdr:sp macro="" textlink="">
      <xdr:nvSpPr>
        <xdr:cNvPr id="11" name="Down Arrow 10">
          <a:extLst>
            <a:ext uri="{FF2B5EF4-FFF2-40B4-BE49-F238E27FC236}">
              <a16:creationId xmlns:a16="http://schemas.microsoft.com/office/drawing/2014/main" id="{BF1A8702-4F62-BBFD-2B8B-CB4F06F78F21}"/>
            </a:ext>
          </a:extLst>
        </xdr:cNvPr>
        <xdr:cNvSpPr/>
      </xdr:nvSpPr>
      <xdr:spPr>
        <a:xfrm>
          <a:off x="4554549" y="3071845"/>
          <a:ext cx="206619" cy="393521"/>
        </a:xfrm>
        <a:prstGeom prst="down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7</xdr:col>
      <xdr:colOff>77931</xdr:colOff>
      <xdr:row>26</xdr:row>
      <xdr:rowOff>34637</xdr:rowOff>
    </xdr:from>
    <xdr:to>
      <xdr:col>7</xdr:col>
      <xdr:colOff>275158</xdr:colOff>
      <xdr:row>29</xdr:row>
      <xdr:rowOff>99114</xdr:rowOff>
    </xdr:to>
    <xdr:sp macro="" textlink="">
      <xdr:nvSpPr>
        <xdr:cNvPr id="12" name="Down Arrow 11">
          <a:extLst>
            <a:ext uri="{FF2B5EF4-FFF2-40B4-BE49-F238E27FC236}">
              <a16:creationId xmlns:a16="http://schemas.microsoft.com/office/drawing/2014/main" id="{8AC3786B-5BED-36D8-F545-995B2C4CAE08}"/>
            </a:ext>
          </a:extLst>
        </xdr:cNvPr>
        <xdr:cNvSpPr/>
      </xdr:nvSpPr>
      <xdr:spPr>
        <a:xfrm>
          <a:off x="4546022" y="4372842"/>
          <a:ext cx="206619" cy="393522"/>
        </a:xfrm>
        <a:prstGeom prst="down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4</xdr:col>
      <xdr:colOff>51288</xdr:colOff>
      <xdr:row>40</xdr:row>
      <xdr:rowOff>125874</xdr:rowOff>
    </xdr:from>
    <xdr:to>
      <xdr:col>4</xdr:col>
      <xdr:colOff>614480</xdr:colOff>
      <xdr:row>41</xdr:row>
      <xdr:rowOff>37532</xdr:rowOff>
    </xdr:to>
    <xdr:sp macro="" textlink="">
      <xdr:nvSpPr>
        <xdr:cNvPr id="16" name="Right Arrow 15">
          <a:extLst>
            <a:ext uri="{FF2B5EF4-FFF2-40B4-BE49-F238E27FC236}">
              <a16:creationId xmlns:a16="http://schemas.microsoft.com/office/drawing/2014/main" id="{75FB8CAC-FBC0-F45E-05C1-283D535F9D62}"/>
            </a:ext>
          </a:extLst>
        </xdr:cNvPr>
        <xdr:cNvSpPr/>
      </xdr:nvSpPr>
      <xdr:spPr>
        <a:xfrm>
          <a:off x="2762449" y="3626225"/>
          <a:ext cx="542192" cy="91254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9</xdr:col>
      <xdr:colOff>63012</xdr:colOff>
      <xdr:row>40</xdr:row>
      <xdr:rowOff>134667</xdr:rowOff>
    </xdr:from>
    <xdr:to>
      <xdr:col>9</xdr:col>
      <xdr:colOff>624666</xdr:colOff>
      <xdr:row>41</xdr:row>
      <xdr:rowOff>38359</xdr:rowOff>
    </xdr:to>
    <xdr:sp macro="" textlink="">
      <xdr:nvSpPr>
        <xdr:cNvPr id="17" name="Right Arrow 16">
          <a:extLst>
            <a:ext uri="{FF2B5EF4-FFF2-40B4-BE49-F238E27FC236}">
              <a16:creationId xmlns:a16="http://schemas.microsoft.com/office/drawing/2014/main" id="{6C23D520-0916-369B-B1D0-60DE454FBACA}"/>
            </a:ext>
          </a:extLst>
        </xdr:cNvPr>
        <xdr:cNvSpPr/>
      </xdr:nvSpPr>
      <xdr:spPr>
        <a:xfrm>
          <a:off x="6219626" y="3635018"/>
          <a:ext cx="542192" cy="83194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7</xdr:col>
      <xdr:colOff>77931</xdr:colOff>
      <xdr:row>45</xdr:row>
      <xdr:rowOff>34637</xdr:rowOff>
    </xdr:from>
    <xdr:to>
      <xdr:col>7</xdr:col>
      <xdr:colOff>275158</xdr:colOff>
      <xdr:row>48</xdr:row>
      <xdr:rowOff>89628</xdr:rowOff>
    </xdr:to>
    <xdr:sp macro="" textlink="">
      <xdr:nvSpPr>
        <xdr:cNvPr id="18" name="Down Arrow 17">
          <a:extLst>
            <a:ext uri="{FF2B5EF4-FFF2-40B4-BE49-F238E27FC236}">
              <a16:creationId xmlns:a16="http://schemas.microsoft.com/office/drawing/2014/main" id="{91EEF291-7E82-C6A5-46EB-EF3C35471FB9}"/>
            </a:ext>
          </a:extLst>
        </xdr:cNvPr>
        <xdr:cNvSpPr/>
      </xdr:nvSpPr>
      <xdr:spPr>
        <a:xfrm>
          <a:off x="4546022" y="4372842"/>
          <a:ext cx="206619" cy="393522"/>
        </a:xfrm>
        <a:prstGeom prst="down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4</xdr:col>
      <xdr:colOff>51288</xdr:colOff>
      <xdr:row>49</xdr:row>
      <xdr:rowOff>125874</xdr:rowOff>
    </xdr:from>
    <xdr:to>
      <xdr:col>4</xdr:col>
      <xdr:colOff>614480</xdr:colOff>
      <xdr:row>50</xdr:row>
      <xdr:rowOff>37532</xdr:rowOff>
    </xdr:to>
    <xdr:sp macro="" textlink="">
      <xdr:nvSpPr>
        <xdr:cNvPr id="19" name="Right Arrow 18">
          <a:extLst>
            <a:ext uri="{FF2B5EF4-FFF2-40B4-BE49-F238E27FC236}">
              <a16:creationId xmlns:a16="http://schemas.microsoft.com/office/drawing/2014/main" id="{8D430252-FAAC-4829-CE8E-28126FFCB1FB}"/>
            </a:ext>
          </a:extLst>
        </xdr:cNvPr>
        <xdr:cNvSpPr/>
      </xdr:nvSpPr>
      <xdr:spPr>
        <a:xfrm>
          <a:off x="2762449" y="3626225"/>
          <a:ext cx="542192" cy="91254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7</xdr:col>
      <xdr:colOff>77931</xdr:colOff>
      <xdr:row>54</xdr:row>
      <xdr:rowOff>34637</xdr:rowOff>
    </xdr:from>
    <xdr:to>
      <xdr:col>7</xdr:col>
      <xdr:colOff>275158</xdr:colOff>
      <xdr:row>57</xdr:row>
      <xdr:rowOff>89628</xdr:rowOff>
    </xdr:to>
    <xdr:sp macro="" textlink="">
      <xdr:nvSpPr>
        <xdr:cNvPr id="21" name="Down Arrow 20">
          <a:extLst>
            <a:ext uri="{FF2B5EF4-FFF2-40B4-BE49-F238E27FC236}">
              <a16:creationId xmlns:a16="http://schemas.microsoft.com/office/drawing/2014/main" id="{81C0CC46-D208-F9E7-FDAE-D6DA4538F734}"/>
            </a:ext>
          </a:extLst>
        </xdr:cNvPr>
        <xdr:cNvSpPr/>
      </xdr:nvSpPr>
      <xdr:spPr>
        <a:xfrm>
          <a:off x="4546022" y="4372842"/>
          <a:ext cx="206619" cy="393522"/>
        </a:xfrm>
        <a:prstGeom prst="down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4</xdr:col>
      <xdr:colOff>81622</xdr:colOff>
      <xdr:row>60</xdr:row>
      <xdr:rowOff>105504</xdr:rowOff>
    </xdr:from>
    <xdr:to>
      <xdr:col>4</xdr:col>
      <xdr:colOff>637249</xdr:colOff>
      <xdr:row>61</xdr:row>
      <xdr:rowOff>32235</xdr:rowOff>
    </xdr:to>
    <xdr:sp macro="" textlink="">
      <xdr:nvSpPr>
        <xdr:cNvPr id="22" name="Right Arrow 21">
          <a:extLst>
            <a:ext uri="{FF2B5EF4-FFF2-40B4-BE49-F238E27FC236}">
              <a16:creationId xmlns:a16="http://schemas.microsoft.com/office/drawing/2014/main" id="{8F0CFDD7-7695-3991-2962-CE6984906193}"/>
            </a:ext>
          </a:extLst>
        </xdr:cNvPr>
        <xdr:cNvSpPr/>
      </xdr:nvSpPr>
      <xdr:spPr>
        <a:xfrm>
          <a:off x="2785163" y="5266322"/>
          <a:ext cx="542192" cy="91254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9</xdr:col>
      <xdr:colOff>58615</xdr:colOff>
      <xdr:row>58</xdr:row>
      <xdr:rowOff>60812</xdr:rowOff>
    </xdr:from>
    <xdr:to>
      <xdr:col>9</xdr:col>
      <xdr:colOff>619961</xdr:colOff>
      <xdr:row>58</xdr:row>
      <xdr:rowOff>125457</xdr:rowOff>
    </xdr:to>
    <xdr:sp macro="" textlink="">
      <xdr:nvSpPr>
        <xdr:cNvPr id="23" name="Right Arrow 22">
          <a:extLst>
            <a:ext uri="{FF2B5EF4-FFF2-40B4-BE49-F238E27FC236}">
              <a16:creationId xmlns:a16="http://schemas.microsoft.com/office/drawing/2014/main" id="{9F39F04B-818C-2E55-FF14-1ABABCB89944}"/>
            </a:ext>
          </a:extLst>
        </xdr:cNvPr>
        <xdr:cNvSpPr/>
      </xdr:nvSpPr>
      <xdr:spPr>
        <a:xfrm>
          <a:off x="6215229" y="4883060"/>
          <a:ext cx="542192" cy="80596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4</xdr:col>
      <xdr:colOff>81622</xdr:colOff>
      <xdr:row>60</xdr:row>
      <xdr:rowOff>105504</xdr:rowOff>
    </xdr:from>
    <xdr:to>
      <xdr:col>4</xdr:col>
      <xdr:colOff>637249</xdr:colOff>
      <xdr:row>61</xdr:row>
      <xdr:rowOff>32235</xdr:rowOff>
    </xdr:to>
    <xdr:sp macro="" textlink="">
      <xdr:nvSpPr>
        <xdr:cNvPr id="24" name="Right Arrow 23">
          <a:extLst>
            <a:ext uri="{FF2B5EF4-FFF2-40B4-BE49-F238E27FC236}">
              <a16:creationId xmlns:a16="http://schemas.microsoft.com/office/drawing/2014/main" id="{83E2C24F-4204-26F5-A849-BAD52F6D8118}"/>
            </a:ext>
          </a:extLst>
        </xdr:cNvPr>
        <xdr:cNvSpPr/>
      </xdr:nvSpPr>
      <xdr:spPr>
        <a:xfrm>
          <a:off x="2785163" y="5266322"/>
          <a:ext cx="542192" cy="91254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9</xdr:col>
      <xdr:colOff>58615</xdr:colOff>
      <xdr:row>58</xdr:row>
      <xdr:rowOff>60812</xdr:rowOff>
    </xdr:from>
    <xdr:to>
      <xdr:col>9</xdr:col>
      <xdr:colOff>619961</xdr:colOff>
      <xdr:row>58</xdr:row>
      <xdr:rowOff>125457</xdr:rowOff>
    </xdr:to>
    <xdr:sp macro="" textlink="">
      <xdr:nvSpPr>
        <xdr:cNvPr id="25" name="Right Arrow 24">
          <a:extLst>
            <a:ext uri="{FF2B5EF4-FFF2-40B4-BE49-F238E27FC236}">
              <a16:creationId xmlns:a16="http://schemas.microsoft.com/office/drawing/2014/main" id="{1B981CE8-9260-F1DB-E8E7-A61E45BEBAA5}"/>
            </a:ext>
          </a:extLst>
        </xdr:cNvPr>
        <xdr:cNvSpPr/>
      </xdr:nvSpPr>
      <xdr:spPr>
        <a:xfrm>
          <a:off x="6215229" y="4883060"/>
          <a:ext cx="542192" cy="80596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  <xdr:twoCellAnchor>
    <xdr:from>
      <xdr:col>7</xdr:col>
      <xdr:colOff>84553</xdr:colOff>
      <xdr:row>64</xdr:row>
      <xdr:rowOff>49822</xdr:rowOff>
    </xdr:from>
    <xdr:to>
      <xdr:col>7</xdr:col>
      <xdr:colOff>298825</xdr:colOff>
      <xdr:row>66</xdr:row>
      <xdr:rowOff>119930</xdr:rowOff>
    </xdr:to>
    <xdr:sp macro="" textlink="">
      <xdr:nvSpPr>
        <xdr:cNvPr id="26" name="Down Arrow 25">
          <a:extLst>
            <a:ext uri="{FF2B5EF4-FFF2-40B4-BE49-F238E27FC236}">
              <a16:creationId xmlns:a16="http://schemas.microsoft.com/office/drawing/2014/main" id="{200D285B-D68D-653A-8D5E-71CDE09520C1}"/>
            </a:ext>
          </a:extLst>
        </xdr:cNvPr>
        <xdr:cNvSpPr/>
      </xdr:nvSpPr>
      <xdr:spPr>
        <a:xfrm>
          <a:off x="4554549" y="5868731"/>
          <a:ext cx="206619" cy="393522"/>
        </a:xfrm>
        <a:prstGeom prst="down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endParaRPr lang="en-US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0</xdr:rowOff>
    </xdr:from>
    <xdr:to>
      <xdr:col>6</xdr:col>
      <xdr:colOff>9525</xdr:colOff>
      <xdr:row>41</xdr:row>
      <xdr:rowOff>57150</xdr:rowOff>
    </xdr:to>
    <xdr:graphicFrame macro="">
      <xdr:nvGraphicFramePr>
        <xdr:cNvPr id="8196" name="Chart 2">
          <a:extLst>
            <a:ext uri="{FF2B5EF4-FFF2-40B4-BE49-F238E27FC236}">
              <a16:creationId xmlns:a16="http://schemas.microsoft.com/office/drawing/2014/main" id="{D98551C4-5F58-549C-DC09-AC691BFF8C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0.00392</cdr:x>
      <cdr:y>0.14898</cdr:y>
    </cdr:from>
    <cdr:to>
      <cdr:x>0.05549</cdr:x>
      <cdr:y>0.48833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5977" y="398319"/>
          <a:ext cx="333387" cy="9143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>
              <a:latin typeface="Tahoma" pitchFamily="34" charset="0"/>
              <a:cs typeface="Tahoma" pitchFamily="34" charset="0"/>
            </a:rPr>
            <a:t> kg CO</a:t>
          </a:r>
          <a:r>
            <a:rPr lang="en-US" sz="600">
              <a:latin typeface="Tahoma" pitchFamily="34" charset="0"/>
              <a:cs typeface="Tahoma" pitchFamily="34" charset="0"/>
            </a:rPr>
            <a:t>2</a:t>
          </a:r>
          <a:r>
            <a:rPr lang="en-US" sz="1200">
              <a:latin typeface="Tahoma" pitchFamily="34" charset="0"/>
              <a:cs typeface="Tahoma" pitchFamily="34" charset="0"/>
            </a:rPr>
            <a:t>e</a:t>
          </a:r>
          <a:endParaRPr lang="th-TH" sz="1200">
            <a:latin typeface="Tahoma" pitchFamily="34" charset="0"/>
            <a:cs typeface="Tahoma" pitchFamily="34" charset="0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6</xdr:col>
      <xdr:colOff>9525</xdr:colOff>
      <xdr:row>40</xdr:row>
      <xdr:rowOff>0</xdr:rowOff>
    </xdr:to>
    <xdr:graphicFrame macro="">
      <xdr:nvGraphicFramePr>
        <xdr:cNvPr id="10244" name="Chart 2">
          <a:extLst>
            <a:ext uri="{FF2B5EF4-FFF2-40B4-BE49-F238E27FC236}">
              <a16:creationId xmlns:a16="http://schemas.microsoft.com/office/drawing/2014/main" id="{A903DE96-4AF9-BF92-842D-7266BB1BCF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0.00392</cdr:x>
      <cdr:y>0.14753</cdr:y>
    </cdr:from>
    <cdr:to>
      <cdr:x>0.04235</cdr:x>
      <cdr:y>0.5661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3335" y="454907"/>
          <a:ext cx="324805" cy="12900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="vert270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100">
              <a:latin typeface="Tahoma" pitchFamily="34" charset="0"/>
              <a:cs typeface="Tahoma" pitchFamily="34" charset="0"/>
            </a:rPr>
            <a:t> kg CO</a:t>
          </a:r>
          <a:r>
            <a:rPr lang="en-US" sz="600">
              <a:latin typeface="Tahoma" pitchFamily="34" charset="0"/>
              <a:cs typeface="Tahoma" pitchFamily="34" charset="0"/>
            </a:rPr>
            <a:t>2 </a:t>
          </a:r>
          <a:r>
            <a:rPr lang="en-US" sz="1200">
              <a:latin typeface="Tahoma" pitchFamily="34" charset="0"/>
              <a:cs typeface="Tahoma" pitchFamily="34" charset="0"/>
            </a:rPr>
            <a:t>eq.</a:t>
          </a:r>
          <a:endParaRPr lang="th-TH" sz="1200">
            <a:latin typeface="Tahoma" pitchFamily="34" charset="0"/>
            <a:cs typeface="Tahoma" pitchFamily="34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6DA1B-8F21-4B37-B90E-C865ADAB663F}">
  <dimension ref="A1:O45"/>
  <sheetViews>
    <sheetView tabSelected="1" zoomScale="64" zoomScaleNormal="90" workbookViewId="0">
      <selection activeCell="F55" sqref="F55"/>
    </sheetView>
  </sheetViews>
  <sheetFormatPr defaultColWidth="11" defaultRowHeight="13.2"/>
  <cols>
    <col min="1" max="1" width="2.77734375" style="1" customWidth="1"/>
    <col min="2" max="3" width="10.109375" style="1" customWidth="1"/>
    <col min="4" max="4" width="5.109375" style="1" customWidth="1"/>
    <col min="5" max="5" width="10.5546875" style="1" customWidth="1"/>
    <col min="6" max="6" width="8.5546875" style="1" customWidth="1"/>
    <col min="7" max="7" width="2.88671875" style="1" customWidth="1"/>
    <col min="8" max="8" width="5.109375" style="1" customWidth="1"/>
    <col min="9" max="9" width="26.44140625" style="1" customWidth="1"/>
    <col min="10" max="11" width="14.109375" style="1" customWidth="1"/>
    <col min="12" max="12" width="28" style="1" customWidth="1"/>
    <col min="13" max="13" width="11" style="1"/>
    <col min="14" max="14" width="20.33203125" style="1" customWidth="1"/>
    <col min="15" max="16384" width="11" style="1"/>
  </cols>
  <sheetData>
    <row r="1" spans="1:15" s="5" customFormat="1" ht="18.75" customHeight="1">
      <c r="A1" s="842" t="s">
        <v>0</v>
      </c>
      <c r="B1" s="842"/>
      <c r="C1" s="842"/>
      <c r="D1" s="842"/>
      <c r="E1" s="842"/>
      <c r="F1" s="842"/>
      <c r="G1" s="842"/>
      <c r="H1" s="842"/>
      <c r="I1" s="842"/>
      <c r="J1" s="842"/>
      <c r="K1" s="842"/>
      <c r="L1" s="843"/>
    </row>
    <row r="2" spans="1:15" s="2" customFormat="1" ht="18.75" customHeight="1">
      <c r="A2" s="844">
        <v>1</v>
      </c>
      <c r="B2" s="845"/>
      <c r="C2" s="24" t="s">
        <v>1</v>
      </c>
      <c r="D2" s="456" t="s">
        <v>2</v>
      </c>
      <c r="E2" s="457"/>
      <c r="F2" s="457"/>
      <c r="G2" s="457"/>
      <c r="H2" s="458"/>
      <c r="I2" s="24" t="s">
        <v>3</v>
      </c>
      <c r="J2" s="451"/>
      <c r="K2" s="451"/>
      <c r="L2" s="452"/>
    </row>
    <row r="3" spans="1:15" s="2" customFormat="1" ht="18.75" customHeight="1">
      <c r="A3" s="844"/>
      <c r="B3" s="845"/>
      <c r="C3" s="425" t="s">
        <v>4</v>
      </c>
      <c r="D3" s="426"/>
      <c r="E3" s="427"/>
      <c r="F3" s="453" t="s">
        <v>5</v>
      </c>
      <c r="G3" s="454"/>
      <c r="H3" s="454"/>
      <c r="I3" s="454"/>
      <c r="J3" s="454"/>
      <c r="K3" s="454"/>
      <c r="L3" s="455"/>
    </row>
    <row r="4" spans="1:15" s="2" customFormat="1" ht="18.75" customHeight="1">
      <c r="A4" s="844"/>
      <c r="B4" s="845"/>
      <c r="C4" s="425" t="s">
        <v>6</v>
      </c>
      <c r="D4" s="426"/>
      <c r="E4" s="427"/>
      <c r="F4" s="453" t="s">
        <v>5</v>
      </c>
      <c r="G4" s="454"/>
      <c r="H4" s="454"/>
      <c r="I4" s="454"/>
      <c r="J4" s="454"/>
      <c r="K4" s="454"/>
      <c r="L4" s="455"/>
    </row>
    <row r="5" spans="1:15" s="2" customFormat="1" ht="18.75" customHeight="1">
      <c r="A5" s="844"/>
      <c r="B5" s="845"/>
      <c r="C5" s="425" t="s">
        <v>7</v>
      </c>
      <c r="D5" s="426"/>
      <c r="E5" s="427"/>
      <c r="F5" s="432"/>
      <c r="G5" s="433"/>
      <c r="H5" s="433"/>
      <c r="I5" s="433"/>
      <c r="J5" s="433"/>
      <c r="K5" s="433"/>
      <c r="L5" s="434"/>
    </row>
    <row r="6" spans="1:15" ht="18.75" customHeight="1">
      <c r="A6" s="844"/>
      <c r="B6" s="845"/>
      <c r="C6" s="425" t="s">
        <v>8</v>
      </c>
      <c r="D6" s="426"/>
      <c r="E6" s="427"/>
      <c r="F6" s="432"/>
      <c r="G6" s="433"/>
      <c r="H6" s="433"/>
      <c r="I6" s="433"/>
      <c r="J6" s="433"/>
      <c r="K6" s="433"/>
      <c r="L6" s="434"/>
    </row>
    <row r="7" spans="1:15">
      <c r="A7" s="846" t="s">
        <v>9</v>
      </c>
      <c r="B7" s="847"/>
      <c r="C7" s="428" t="s">
        <v>10</v>
      </c>
      <c r="D7" s="429"/>
      <c r="E7" s="430"/>
      <c r="F7" s="430"/>
      <c r="G7" s="430"/>
      <c r="H7" s="430"/>
      <c r="I7" s="430"/>
      <c r="J7" s="430"/>
      <c r="K7" s="430"/>
      <c r="L7" s="431"/>
    </row>
    <row r="8" spans="1:15">
      <c r="A8" s="846"/>
      <c r="B8" s="847"/>
      <c r="C8" s="406" t="s">
        <v>11</v>
      </c>
      <c r="D8" s="407"/>
      <c r="E8" s="408"/>
      <c r="F8" s="408"/>
      <c r="G8" s="408"/>
      <c r="H8" s="408"/>
      <c r="I8" s="408"/>
      <c r="J8" s="408"/>
      <c r="K8" s="408"/>
      <c r="L8" s="409"/>
    </row>
    <row r="9" spans="1:15" s="2" customFormat="1" ht="12" customHeight="1">
      <c r="A9" s="848"/>
      <c r="B9" s="848"/>
      <c r="C9" s="848"/>
      <c r="D9" s="848"/>
      <c r="E9" s="848"/>
      <c r="F9" s="848"/>
      <c r="G9" s="848"/>
      <c r="H9" s="848"/>
      <c r="I9" s="848"/>
      <c r="J9" s="848"/>
      <c r="K9" s="848"/>
      <c r="L9" s="849"/>
    </row>
    <row r="10" spans="1:15" s="7" customFormat="1" ht="18.75" customHeight="1">
      <c r="A10" s="850" t="s">
        <v>12</v>
      </c>
      <c r="B10" s="850"/>
      <c r="C10" s="850"/>
      <c r="D10" s="850"/>
      <c r="E10" s="850"/>
      <c r="F10" s="851"/>
      <c r="G10" s="463"/>
      <c r="H10" s="410" t="s">
        <v>13</v>
      </c>
      <c r="I10" s="411"/>
      <c r="J10" s="438"/>
      <c r="K10" s="439"/>
      <c r="L10" s="440"/>
    </row>
    <row r="11" spans="1:15" s="7" customFormat="1" ht="18.75" customHeight="1">
      <c r="A11" s="850"/>
      <c r="B11" s="850"/>
      <c r="C11" s="850"/>
      <c r="D11" s="850"/>
      <c r="E11" s="850"/>
      <c r="F11" s="851"/>
      <c r="G11" s="463"/>
      <c r="H11" s="410" t="s">
        <v>14</v>
      </c>
      <c r="I11" s="411"/>
      <c r="J11" s="412"/>
      <c r="K11" s="413"/>
      <c r="L11" s="414"/>
      <c r="O11" s="206"/>
    </row>
    <row r="12" spans="1:15" s="7" customFormat="1" ht="18.75" customHeight="1">
      <c r="A12" s="850"/>
      <c r="B12" s="850"/>
      <c r="C12" s="850"/>
      <c r="D12" s="850"/>
      <c r="E12" s="850"/>
      <c r="F12" s="851"/>
      <c r="G12" s="463"/>
      <c r="H12" s="410" t="s">
        <v>15</v>
      </c>
      <c r="I12" s="411"/>
      <c r="J12" s="448" t="s">
        <v>16</v>
      </c>
      <c r="K12" s="449"/>
      <c r="L12" s="450"/>
      <c r="O12" s="206"/>
    </row>
    <row r="13" spans="1:15" s="7" customFormat="1" ht="18.75" customHeight="1">
      <c r="A13" s="850"/>
      <c r="B13" s="850"/>
      <c r="C13" s="850"/>
      <c r="D13" s="850"/>
      <c r="E13" s="850"/>
      <c r="F13" s="851"/>
      <c r="G13" s="463"/>
      <c r="H13" s="410" t="s">
        <v>17</v>
      </c>
      <c r="I13" s="411"/>
      <c r="J13" s="401"/>
      <c r="K13" s="402"/>
      <c r="L13" s="45"/>
      <c r="O13" s="206"/>
    </row>
    <row r="14" spans="1:15" s="7" customFormat="1" ht="18.75" customHeight="1">
      <c r="A14" s="850"/>
      <c r="B14" s="850"/>
      <c r="C14" s="850"/>
      <c r="D14" s="850"/>
      <c r="E14" s="850"/>
      <c r="F14" s="851"/>
      <c r="G14" s="463"/>
      <c r="H14" s="410" t="s">
        <v>18</v>
      </c>
      <c r="I14" s="411"/>
      <c r="J14" s="401"/>
      <c r="K14" s="402"/>
      <c r="L14" s="45"/>
      <c r="O14" s="206"/>
    </row>
    <row r="15" spans="1:15" s="7" customFormat="1" ht="18.75" customHeight="1">
      <c r="A15" s="850"/>
      <c r="B15" s="850"/>
      <c r="C15" s="850"/>
      <c r="D15" s="850"/>
      <c r="E15" s="850"/>
      <c r="F15" s="851"/>
      <c r="G15" s="463"/>
      <c r="H15" s="410" t="s">
        <v>19</v>
      </c>
      <c r="I15" s="411"/>
      <c r="J15" s="205"/>
      <c r="K15" s="323"/>
      <c r="L15" s="45"/>
      <c r="O15" s="206"/>
    </row>
    <row r="16" spans="1:15" ht="18" customHeight="1">
      <c r="A16" s="850"/>
      <c r="B16" s="850"/>
      <c r="C16" s="850"/>
      <c r="D16" s="850"/>
      <c r="E16" s="850"/>
      <c r="F16" s="851"/>
      <c r="G16" s="463"/>
      <c r="H16" s="410" t="s">
        <v>20</v>
      </c>
      <c r="I16" s="411"/>
      <c r="J16" s="464"/>
      <c r="K16" s="465"/>
      <c r="L16" s="466"/>
    </row>
    <row r="17" spans="1:14" ht="18" customHeight="1">
      <c r="A17" s="850"/>
      <c r="B17" s="850"/>
      <c r="C17" s="850"/>
      <c r="D17" s="850"/>
      <c r="E17" s="850"/>
      <c r="F17" s="851"/>
      <c r="G17" s="463"/>
      <c r="H17" s="410" t="s">
        <v>21</v>
      </c>
      <c r="I17" s="411"/>
      <c r="J17" s="313"/>
      <c r="K17" s="361"/>
      <c r="L17" s="314"/>
    </row>
    <row r="18" spans="1:14" ht="18.75" customHeight="1">
      <c r="A18" s="850"/>
      <c r="B18" s="850"/>
      <c r="C18" s="850"/>
      <c r="D18" s="850"/>
      <c r="E18" s="850"/>
      <c r="F18" s="851"/>
      <c r="G18" s="463"/>
      <c r="H18" s="416" t="s">
        <v>22</v>
      </c>
      <c r="I18" s="417"/>
      <c r="J18" s="417"/>
      <c r="K18" s="417"/>
      <c r="L18" s="418"/>
    </row>
    <row r="19" spans="1:14" ht="22.95" customHeight="1">
      <c r="A19" s="850"/>
      <c r="B19" s="850"/>
      <c r="C19" s="850"/>
      <c r="D19" s="850"/>
      <c r="E19" s="850"/>
      <c r="F19" s="851"/>
      <c r="G19" s="463"/>
      <c r="H19" s="312">
        <v>1</v>
      </c>
      <c r="I19" s="412"/>
      <c r="J19" s="413"/>
      <c r="K19" s="413"/>
      <c r="L19" s="414"/>
    </row>
    <row r="20" spans="1:14" ht="22.95" customHeight="1">
      <c r="A20" s="850"/>
      <c r="B20" s="850"/>
      <c r="C20" s="850"/>
      <c r="D20" s="850"/>
      <c r="E20" s="850"/>
      <c r="F20" s="851"/>
      <c r="G20" s="463"/>
      <c r="H20" s="324">
        <v>2</v>
      </c>
      <c r="I20" s="442"/>
      <c r="J20" s="443"/>
      <c r="K20" s="443"/>
      <c r="L20" s="444"/>
    </row>
    <row r="21" spans="1:14" ht="22.95" customHeight="1">
      <c r="A21" s="850"/>
      <c r="B21" s="850"/>
      <c r="C21" s="850"/>
      <c r="D21" s="850"/>
      <c r="E21" s="850"/>
      <c r="F21" s="851"/>
      <c r="G21" s="463"/>
      <c r="H21" s="312">
        <v>3</v>
      </c>
      <c r="I21" s="467"/>
      <c r="J21" s="468"/>
      <c r="K21" s="468"/>
      <c r="L21" s="469"/>
    </row>
    <row r="22" spans="1:14" ht="22.95" customHeight="1">
      <c r="A22" s="850"/>
      <c r="B22" s="850"/>
      <c r="C22" s="850"/>
      <c r="D22" s="850"/>
      <c r="E22" s="850"/>
      <c r="F22" s="851"/>
      <c r="G22" s="463"/>
      <c r="H22" s="312">
        <v>4</v>
      </c>
      <c r="I22" s="412"/>
      <c r="J22" s="413"/>
      <c r="K22" s="413"/>
      <c r="L22" s="414"/>
    </row>
    <row r="23" spans="1:14" s="7" customFormat="1" ht="22.95" customHeight="1">
      <c r="A23" s="850"/>
      <c r="B23" s="850"/>
      <c r="C23" s="850"/>
      <c r="D23" s="850"/>
      <c r="E23" s="850"/>
      <c r="F23" s="851"/>
      <c r="G23" s="463"/>
      <c r="H23" s="324">
        <v>5</v>
      </c>
      <c r="I23" s="412"/>
      <c r="J23" s="413"/>
      <c r="K23" s="413"/>
      <c r="L23" s="414"/>
      <c r="N23" s="202"/>
    </row>
    <row r="24" spans="1:14" s="7" customFormat="1" ht="18.75" customHeight="1">
      <c r="A24" s="850"/>
      <c r="B24" s="850"/>
      <c r="C24" s="850"/>
      <c r="D24" s="850"/>
      <c r="E24" s="850"/>
      <c r="F24" s="851"/>
      <c r="G24" s="463"/>
      <c r="H24" s="410" t="s">
        <v>23</v>
      </c>
      <c r="I24" s="419"/>
      <c r="J24" s="439"/>
      <c r="K24" s="439"/>
      <c r="L24" s="440"/>
    </row>
    <row r="25" spans="1:14" ht="19.5" customHeight="1">
      <c r="A25" s="850"/>
      <c r="B25" s="850"/>
      <c r="C25" s="850"/>
      <c r="D25" s="850"/>
      <c r="E25" s="850"/>
      <c r="F25" s="851"/>
      <c r="G25" s="463"/>
      <c r="H25" s="410" t="s">
        <v>24</v>
      </c>
      <c r="I25" s="419"/>
      <c r="J25" s="439"/>
      <c r="K25" s="439"/>
      <c r="L25" s="440"/>
    </row>
    <row r="26" spans="1:14">
      <c r="A26" s="852"/>
      <c r="B26" s="852"/>
      <c r="C26" s="852"/>
      <c r="D26" s="852"/>
      <c r="E26" s="852"/>
      <c r="F26" s="852"/>
      <c r="G26" s="852"/>
      <c r="H26" s="852"/>
      <c r="I26" s="852"/>
      <c r="J26" s="852"/>
      <c r="K26" s="852"/>
      <c r="L26" s="853"/>
    </row>
    <row r="27" spans="1:14">
      <c r="A27" s="446" t="s">
        <v>25</v>
      </c>
      <c r="B27" s="446"/>
      <c r="C27" s="446"/>
      <c r="D27" s="446"/>
      <c r="E27" s="446"/>
      <c r="F27" s="447"/>
      <c r="G27" s="441"/>
      <c r="H27" s="445" t="s">
        <v>26</v>
      </c>
      <c r="I27" s="446"/>
      <c r="J27" s="446"/>
      <c r="K27" s="446"/>
      <c r="L27" s="447"/>
    </row>
    <row r="28" spans="1:14">
      <c r="A28" s="859"/>
      <c r="B28" s="856"/>
      <c r="C28" s="856"/>
      <c r="D28" s="856"/>
      <c r="E28" s="856"/>
      <c r="F28" s="403"/>
      <c r="G28" s="855"/>
      <c r="H28" s="470"/>
      <c r="I28" s="471"/>
      <c r="J28" s="471"/>
      <c r="K28" s="471"/>
      <c r="L28" s="472"/>
    </row>
    <row r="29" spans="1:14">
      <c r="A29" s="859"/>
      <c r="B29" s="854"/>
      <c r="C29" s="854"/>
      <c r="D29" s="854"/>
      <c r="E29" s="856"/>
      <c r="F29" s="403"/>
      <c r="G29" s="855"/>
      <c r="H29" s="470"/>
      <c r="I29" s="471"/>
      <c r="J29" s="471"/>
      <c r="K29" s="471"/>
      <c r="L29" s="472"/>
    </row>
    <row r="30" spans="1:14">
      <c r="A30" s="859"/>
      <c r="B30" s="854"/>
      <c r="C30" s="854"/>
      <c r="D30" s="854"/>
      <c r="E30" s="856"/>
      <c r="F30" s="403"/>
      <c r="G30" s="855"/>
      <c r="H30" s="470"/>
      <c r="I30" s="471"/>
      <c r="J30" s="471"/>
      <c r="K30" s="471"/>
      <c r="L30" s="472"/>
    </row>
    <row r="31" spans="1:14">
      <c r="A31" s="859"/>
      <c r="B31" s="854"/>
      <c r="C31" s="854"/>
      <c r="D31" s="854"/>
      <c r="E31" s="856"/>
      <c r="F31" s="403"/>
      <c r="G31" s="855"/>
      <c r="H31" s="470"/>
      <c r="I31" s="471"/>
      <c r="J31" s="471"/>
      <c r="K31" s="471"/>
      <c r="L31" s="472"/>
    </row>
    <row r="32" spans="1:14">
      <c r="A32" s="859"/>
      <c r="B32" s="854"/>
      <c r="C32" s="854"/>
      <c r="D32" s="854"/>
      <c r="E32" s="857">
        <f>+'Fr-05'!E20</f>
        <v>0</v>
      </c>
      <c r="F32" s="858" t="str">
        <f>IF('Fr-05'!E10="ผลรวม(kgCO2 eq.)","kg",IF('Fr-05'!E10="ผลรวม(gCO2 eq.)","g","ton"))</f>
        <v>kg</v>
      </c>
      <c r="G32" s="855"/>
      <c r="H32" s="470"/>
      <c r="I32" s="471"/>
      <c r="J32" s="471"/>
      <c r="K32" s="471"/>
      <c r="L32" s="472"/>
    </row>
    <row r="33" spans="1:12">
      <c r="A33" s="859"/>
      <c r="B33" s="854"/>
      <c r="C33" s="854"/>
      <c r="D33" s="854"/>
      <c r="E33" s="857"/>
      <c r="F33" s="858"/>
      <c r="G33" s="855"/>
      <c r="H33" s="470"/>
      <c r="I33" s="471"/>
      <c r="J33" s="471"/>
      <c r="K33" s="471"/>
      <c r="L33" s="472"/>
    </row>
    <row r="34" spans="1:12">
      <c r="A34" s="859"/>
      <c r="B34" s="854"/>
      <c r="C34" s="854"/>
      <c r="D34" s="854"/>
      <c r="E34" s="856"/>
      <c r="F34" s="403"/>
      <c r="G34" s="855"/>
      <c r="H34" s="470"/>
      <c r="I34" s="471"/>
      <c r="J34" s="471"/>
      <c r="K34" s="471"/>
      <c r="L34" s="472"/>
    </row>
    <row r="35" spans="1:12">
      <c r="A35" s="859"/>
      <c r="B35" s="854"/>
      <c r="C35" s="854"/>
      <c r="D35" s="854"/>
      <c r="E35" s="856"/>
      <c r="F35" s="403"/>
      <c r="G35" s="855"/>
      <c r="H35" s="470"/>
      <c r="I35" s="471"/>
      <c r="J35" s="471"/>
      <c r="K35" s="471"/>
      <c r="L35" s="472"/>
    </row>
    <row r="36" spans="1:12">
      <c r="A36" s="859"/>
      <c r="B36" s="854"/>
      <c r="C36" s="854"/>
      <c r="D36" s="854"/>
      <c r="E36" s="856"/>
      <c r="F36" s="403"/>
      <c r="G36" s="855"/>
      <c r="H36" s="470"/>
      <c r="I36" s="471"/>
      <c r="J36" s="471"/>
      <c r="K36" s="471"/>
      <c r="L36" s="472"/>
    </row>
    <row r="37" spans="1:12">
      <c r="A37" s="859"/>
      <c r="B37" s="854"/>
      <c r="C37" s="854"/>
      <c r="D37" s="854"/>
      <c r="E37" s="856"/>
      <c r="F37" s="403"/>
      <c r="G37" s="855"/>
      <c r="H37" s="470"/>
      <c r="I37" s="471"/>
      <c r="J37" s="471"/>
      <c r="K37" s="471"/>
      <c r="L37" s="472"/>
    </row>
    <row r="38" spans="1:12">
      <c r="A38" s="859"/>
      <c r="B38" s="854"/>
      <c r="C38" s="854"/>
      <c r="D38" s="854"/>
      <c r="E38" s="856"/>
      <c r="F38" s="403"/>
      <c r="G38" s="855"/>
      <c r="H38" s="470"/>
      <c r="I38" s="471"/>
      <c r="J38" s="471"/>
      <c r="K38" s="471"/>
      <c r="L38" s="472"/>
    </row>
    <row r="39" spans="1:12">
      <c r="A39" s="859"/>
      <c r="B39" s="854"/>
      <c r="C39" s="854"/>
      <c r="D39" s="854"/>
      <c r="E39" s="856"/>
      <c r="F39" s="403"/>
      <c r="G39" s="855"/>
      <c r="H39" s="470"/>
      <c r="I39" s="471"/>
      <c r="J39" s="471"/>
      <c r="K39" s="471"/>
      <c r="L39" s="472"/>
    </row>
    <row r="40" spans="1:12">
      <c r="A40" s="461" t="s">
        <v>219</v>
      </c>
      <c r="B40" s="854"/>
      <c r="C40" s="854"/>
      <c r="D40" s="854"/>
      <c r="E40" s="854"/>
      <c r="F40" s="462"/>
      <c r="G40" s="855"/>
      <c r="H40" s="470"/>
      <c r="I40" s="471"/>
      <c r="J40" s="471"/>
      <c r="K40" s="471"/>
      <c r="L40" s="472"/>
    </row>
    <row r="41" spans="1:12">
      <c r="A41" s="859"/>
      <c r="B41" s="856"/>
      <c r="C41" s="856"/>
      <c r="D41" s="856"/>
      <c r="E41" s="856"/>
      <c r="F41" s="403"/>
      <c r="G41" s="855"/>
      <c r="H41" s="470"/>
      <c r="I41" s="471"/>
      <c r="J41" s="471"/>
      <c r="K41" s="471"/>
      <c r="L41" s="472"/>
    </row>
    <row r="42" spans="1:12" ht="12" customHeight="1">
      <c r="A42" s="860"/>
      <c r="B42" s="404"/>
      <c r="C42" s="404"/>
      <c r="D42" s="404"/>
      <c r="E42" s="404"/>
      <c r="F42" s="405"/>
      <c r="G42" s="855"/>
      <c r="H42" s="473"/>
      <c r="I42" s="474"/>
      <c r="J42" s="474"/>
      <c r="K42" s="474"/>
      <c r="L42" s="475"/>
    </row>
    <row r="43" spans="1:12" ht="12.75" hidden="1" customHeight="1">
      <c r="B43" s="3"/>
      <c r="L43" s="6"/>
    </row>
    <row r="44" spans="1:12" s="4" customFormat="1" ht="10.5" customHeight="1">
      <c r="B44" s="435"/>
      <c r="C44" s="436"/>
      <c r="D44" s="436"/>
      <c r="E44" s="436"/>
      <c r="F44" s="436"/>
      <c r="G44" s="436"/>
      <c r="H44" s="436"/>
      <c r="I44" s="436"/>
      <c r="J44" s="436"/>
      <c r="K44" s="436"/>
      <c r="L44" s="437"/>
    </row>
    <row r="45" spans="1:12" ht="13.5" customHeight="1">
      <c r="B45" s="26" t="s">
        <v>27</v>
      </c>
      <c r="C45" s="420" t="s">
        <v>28</v>
      </c>
      <c r="D45" s="421"/>
      <c r="E45" s="421"/>
      <c r="F45" s="422" t="s">
        <v>29</v>
      </c>
      <c r="G45" s="423"/>
      <c r="H45" s="424"/>
      <c r="I45" s="29" t="s">
        <v>30</v>
      </c>
      <c r="J45" s="294" t="s">
        <v>31</v>
      </c>
      <c r="K45" s="310"/>
      <c r="L45" s="293" t="s">
        <v>32</v>
      </c>
    </row>
  </sheetData>
  <mergeCells count="52">
    <mergeCell ref="A26:L26"/>
    <mergeCell ref="A27:F27"/>
    <mergeCell ref="A40:F40"/>
    <mergeCell ref="B29:D39"/>
    <mergeCell ref="G10:G25"/>
    <mergeCell ref="J16:L16"/>
    <mergeCell ref="H12:I12"/>
    <mergeCell ref="I22:L22"/>
    <mergeCell ref="E32:E33"/>
    <mergeCell ref="F32:F33"/>
    <mergeCell ref="H11:I11"/>
    <mergeCell ref="J11:L11"/>
    <mergeCell ref="I21:L21"/>
    <mergeCell ref="J25:L25"/>
    <mergeCell ref="H28:L42"/>
    <mergeCell ref="H10:I10"/>
    <mergeCell ref="A10:F25"/>
    <mergeCell ref="J2:L2"/>
    <mergeCell ref="F3:L3"/>
    <mergeCell ref="F4:L4"/>
    <mergeCell ref="C3:E3"/>
    <mergeCell ref="D2:H2"/>
    <mergeCell ref="F5:L5"/>
    <mergeCell ref="A1:L1"/>
    <mergeCell ref="A2:B6"/>
    <mergeCell ref="C45:E45"/>
    <mergeCell ref="F45:H45"/>
    <mergeCell ref="C4:E4"/>
    <mergeCell ref="C5:E5"/>
    <mergeCell ref="C6:E6"/>
    <mergeCell ref="C7:L7"/>
    <mergeCell ref="F6:L6"/>
    <mergeCell ref="B44:L44"/>
    <mergeCell ref="J10:L10"/>
    <mergeCell ref="G27:G42"/>
    <mergeCell ref="I20:L20"/>
    <mergeCell ref="H27:L27"/>
    <mergeCell ref="J24:L24"/>
    <mergeCell ref="H25:I25"/>
    <mergeCell ref="J12:L12"/>
    <mergeCell ref="C8:L8"/>
    <mergeCell ref="H13:I13"/>
    <mergeCell ref="I19:L19"/>
    <mergeCell ref="H15:I15"/>
    <mergeCell ref="H16:I16"/>
    <mergeCell ref="H14:I14"/>
    <mergeCell ref="H18:L18"/>
    <mergeCell ref="I23:L23"/>
    <mergeCell ref="H24:I24"/>
    <mergeCell ref="H17:I17"/>
    <mergeCell ref="A7:B8"/>
    <mergeCell ref="A9:L9"/>
  </mergeCells>
  <phoneticPr fontId="2" type="noConversion"/>
  <pageMargins left="0.5" right="0.5" top="1.5" bottom="1" header="0.5" footer="0.5"/>
  <pageSetup paperSize="9" orientation="portrait" errors="blank" r:id="rId1"/>
  <headerFooter alignWithMargins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FA0D6-8391-4C7B-880E-9B4A83DF2101}">
  <dimension ref="A1:F16"/>
  <sheetViews>
    <sheetView zoomScaleNormal="100" workbookViewId="0">
      <selection activeCell="D19" sqref="D19"/>
    </sheetView>
  </sheetViews>
  <sheetFormatPr defaultColWidth="11" defaultRowHeight="13.2"/>
  <cols>
    <col min="1" max="1" width="11.109375" style="1" customWidth="1"/>
    <col min="2" max="6" width="24.5546875" style="1" customWidth="1"/>
    <col min="7" max="16384" width="11" style="1"/>
  </cols>
  <sheetData>
    <row r="1" spans="1:6" s="5" customFormat="1" ht="18.75" customHeight="1">
      <c r="A1" s="701">
        <v>6.2</v>
      </c>
      <c r="B1" s="171" t="s">
        <v>1</v>
      </c>
      <c r="C1" s="689" t="s">
        <v>175</v>
      </c>
      <c r="D1" s="690"/>
      <c r="E1" s="690"/>
      <c r="F1" s="760"/>
    </row>
    <row r="2" spans="1:6" s="2" customFormat="1" ht="18.75" customHeight="1">
      <c r="A2" s="702"/>
      <c r="B2" s="27" t="s">
        <v>4</v>
      </c>
      <c r="C2" s="758" t="s">
        <v>5</v>
      </c>
      <c r="D2" s="496"/>
      <c r="E2" s="496"/>
      <c r="F2" s="759"/>
    </row>
    <row r="3" spans="1:6" s="2" customFormat="1" ht="18.75" customHeight="1">
      <c r="A3" s="702"/>
      <c r="B3" s="25" t="s">
        <v>6</v>
      </c>
      <c r="C3" s="758" t="s">
        <v>5</v>
      </c>
      <c r="D3" s="496"/>
      <c r="E3" s="496"/>
      <c r="F3" s="759"/>
    </row>
    <row r="4" spans="1:6" s="2" customFormat="1" ht="18.75" customHeight="1">
      <c r="A4" s="702"/>
      <c r="B4" s="237" t="s">
        <v>7</v>
      </c>
      <c r="C4" s="495"/>
      <c r="D4" s="496"/>
      <c r="E4" s="496"/>
      <c r="F4" s="759"/>
    </row>
    <row r="5" spans="1:6" s="2" customFormat="1" ht="18.75" customHeight="1">
      <c r="A5" s="703"/>
      <c r="B5" s="237" t="s">
        <v>8</v>
      </c>
      <c r="C5" s="495"/>
      <c r="D5" s="496"/>
      <c r="E5" s="496"/>
      <c r="F5" s="759"/>
    </row>
    <row r="6" spans="1:6">
      <c r="A6" s="677" t="s">
        <v>9</v>
      </c>
      <c r="B6" s="763" t="s">
        <v>176</v>
      </c>
      <c r="C6" s="430"/>
      <c r="D6" s="430"/>
      <c r="E6" s="430"/>
      <c r="F6" s="542"/>
    </row>
    <row r="7" spans="1:6">
      <c r="A7" s="762"/>
      <c r="B7" s="764"/>
      <c r="C7" s="408"/>
      <c r="D7" s="408"/>
      <c r="E7" s="408"/>
      <c r="F7" s="765"/>
    </row>
    <row r="8" spans="1:6" ht="13.8" thickBot="1">
      <c r="A8" s="803"/>
      <c r="B8" s="804"/>
      <c r="C8" s="804"/>
      <c r="D8" s="804"/>
      <c r="E8" s="804"/>
      <c r="F8" s="805"/>
    </row>
    <row r="9" spans="1:6" ht="12.75" customHeight="1">
      <c r="A9" s="377"/>
      <c r="B9" s="827" t="s">
        <v>177</v>
      </c>
      <c r="C9" s="831" t="s">
        <v>178</v>
      </c>
      <c r="D9" s="833" t="s">
        <v>179</v>
      </c>
      <c r="E9" s="824" t="s">
        <v>180</v>
      </c>
      <c r="F9" s="825"/>
    </row>
    <row r="10" spans="1:6" s="12" customFormat="1" ht="12.75" customHeight="1">
      <c r="A10" s="377"/>
      <c r="B10" s="828"/>
      <c r="C10" s="832"/>
      <c r="D10" s="834"/>
      <c r="E10" s="653"/>
      <c r="F10" s="826"/>
    </row>
    <row r="11" spans="1:6" s="21" customFormat="1" ht="34.950000000000003" customHeight="1" thickBot="1">
      <c r="A11" s="378"/>
      <c r="B11" s="379">
        <v>18.5</v>
      </c>
      <c r="C11" s="381">
        <v>18.2</v>
      </c>
      <c r="D11" s="380">
        <f>C11-B11</f>
        <v>-0.30000000000000071</v>
      </c>
      <c r="E11" s="829"/>
      <c r="F11" s="830"/>
    </row>
    <row r="12" spans="1:6" ht="12.75" customHeight="1">
      <c r="A12" s="794"/>
      <c r="B12" s="795"/>
      <c r="C12" s="795"/>
      <c r="D12" s="795"/>
      <c r="E12" s="795"/>
      <c r="F12" s="796"/>
    </row>
    <row r="13" spans="1:6" ht="12.75" customHeight="1" thickBot="1">
      <c r="A13" s="180" t="s">
        <v>27</v>
      </c>
      <c r="B13" s="315" t="e">
        <f>'Fr-01'!C45:E45</f>
        <v>#VALUE!</v>
      </c>
      <c r="C13" s="356" t="s">
        <v>29</v>
      </c>
      <c r="D13" s="357" t="str">
        <f>'Fr-01'!I45</f>
        <v>วันที่ผู้ทวนสอบตรวจเสร็จ</v>
      </c>
      <c r="E13" s="358" t="s">
        <v>31</v>
      </c>
      <c r="F13" s="359" t="str">
        <f>'Fr-01'!L45</f>
        <v>กรณีที่ อบก. ให้แก้ไขเพิ่มเติม</v>
      </c>
    </row>
    <row r="14" spans="1:6" ht="13.5" customHeight="1"/>
    <row r="16" spans="1:6" s="4" customFormat="1">
      <c r="A16" s="1"/>
      <c r="B16" s="1"/>
      <c r="C16" s="1"/>
      <c r="D16" s="1"/>
      <c r="E16" s="1"/>
    </row>
  </sheetData>
  <mergeCells count="16">
    <mergeCell ref="A1:A5"/>
    <mergeCell ref="C1:F1"/>
    <mergeCell ref="C2:F2"/>
    <mergeCell ref="C3:F3"/>
    <mergeCell ref="C4:F4"/>
    <mergeCell ref="C5:F5"/>
    <mergeCell ref="A12:F12"/>
    <mergeCell ref="E9:F10"/>
    <mergeCell ref="B9:B10"/>
    <mergeCell ref="E11:F11"/>
    <mergeCell ref="A6:A7"/>
    <mergeCell ref="B6:F6"/>
    <mergeCell ref="B7:F7"/>
    <mergeCell ref="A8:F8"/>
    <mergeCell ref="C9:C10"/>
    <mergeCell ref="D9:D10"/>
  </mergeCells>
  <pageMargins left="0.5" right="0.5" top="1.5" bottom="1" header="0.5" footer="0.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68612-E90A-4941-8138-754F61E1E855}">
  <dimension ref="A1:G35"/>
  <sheetViews>
    <sheetView workbookViewId="0">
      <selection activeCell="S14" sqref="S14"/>
    </sheetView>
  </sheetViews>
  <sheetFormatPr defaultColWidth="8.88671875" defaultRowHeight="14.4"/>
  <cols>
    <col min="1" max="1" width="8.88671875" style="273"/>
    <col min="2" max="8" width="11.33203125" style="273" customWidth="1"/>
    <col min="9" max="16384" width="8.88671875" style="273"/>
  </cols>
  <sheetData>
    <row r="1" spans="1:7" ht="36" customHeight="1">
      <c r="A1" s="272" t="s">
        <v>181</v>
      </c>
    </row>
    <row r="2" spans="1:7">
      <c r="A2" s="272" t="s">
        <v>182</v>
      </c>
      <c r="B2" s="273" t="s">
        <v>183</v>
      </c>
    </row>
    <row r="3" spans="1:7" ht="15" thickBot="1">
      <c r="A3" s="272" t="s">
        <v>184</v>
      </c>
      <c r="B3" s="273" t="s">
        <v>185</v>
      </c>
      <c r="C3" s="273" t="s">
        <v>186</v>
      </c>
      <c r="D3" s="273" t="s">
        <v>187</v>
      </c>
      <c r="E3" s="273" t="s">
        <v>188</v>
      </c>
    </row>
    <row r="4" spans="1:7" ht="36" customHeight="1" thickBot="1">
      <c r="B4" s="272"/>
      <c r="C4" s="838" t="s">
        <v>189</v>
      </c>
      <c r="D4" s="839"/>
      <c r="E4" s="839"/>
      <c r="F4" s="840"/>
    </row>
    <row r="5" spans="1:7" s="276" customFormat="1" ht="36" customHeight="1" thickBot="1">
      <c r="B5" s="283"/>
      <c r="C5" s="284" t="s">
        <v>190</v>
      </c>
      <c r="D5" s="274" t="s">
        <v>191</v>
      </c>
      <c r="E5" s="274" t="s">
        <v>192</v>
      </c>
      <c r="F5" s="275" t="s">
        <v>193</v>
      </c>
      <c r="G5" s="273"/>
    </row>
    <row r="6" spans="1:7" ht="36" customHeight="1">
      <c r="A6" s="835" t="s">
        <v>194</v>
      </c>
      <c r="B6" s="285" t="s">
        <v>190</v>
      </c>
      <c r="C6" s="286">
        <v>0</v>
      </c>
      <c r="D6" s="277">
        <v>0</v>
      </c>
      <c r="E6" s="277">
        <v>0</v>
      </c>
      <c r="F6" s="278">
        <v>0</v>
      </c>
    </row>
    <row r="7" spans="1:7" ht="36" customHeight="1">
      <c r="A7" s="836"/>
      <c r="B7" s="287" t="s">
        <v>191</v>
      </c>
      <c r="C7" s="288">
        <v>2400</v>
      </c>
      <c r="D7" s="279">
        <v>0</v>
      </c>
      <c r="E7" s="279">
        <v>450</v>
      </c>
      <c r="F7" s="280">
        <v>500</v>
      </c>
    </row>
    <row r="8" spans="1:7" ht="36" customHeight="1">
      <c r="A8" s="836"/>
      <c r="B8" s="287" t="s">
        <v>192</v>
      </c>
      <c r="C8" s="288">
        <v>1900</v>
      </c>
      <c r="D8" s="279">
        <v>-370</v>
      </c>
      <c r="E8" s="279">
        <v>0</v>
      </c>
      <c r="F8" s="280">
        <v>50</v>
      </c>
    </row>
    <row r="9" spans="1:7" ht="36" customHeight="1" thickBot="1">
      <c r="A9" s="837"/>
      <c r="B9" s="289" t="s">
        <v>193</v>
      </c>
      <c r="C9" s="290">
        <v>1900</v>
      </c>
      <c r="D9" s="281">
        <v>-500</v>
      </c>
      <c r="E9" s="292">
        <v>-50</v>
      </c>
      <c r="F9" s="282">
        <v>0</v>
      </c>
    </row>
    <row r="10" spans="1:7" ht="36" customHeight="1"/>
    <row r="11" spans="1:7" ht="36" customHeight="1">
      <c r="A11" s="272" t="s">
        <v>195</v>
      </c>
    </row>
    <row r="12" spans="1:7">
      <c r="A12" s="272" t="s">
        <v>182</v>
      </c>
      <c r="B12" s="273" t="s">
        <v>183</v>
      </c>
    </row>
    <row r="13" spans="1:7" ht="15" thickBot="1">
      <c r="A13" s="272" t="s">
        <v>184</v>
      </c>
      <c r="B13" s="273" t="s">
        <v>196</v>
      </c>
    </row>
    <row r="14" spans="1:7" ht="36" customHeight="1" thickBot="1">
      <c r="B14" s="272"/>
      <c r="C14" s="838" t="s">
        <v>189</v>
      </c>
      <c r="D14" s="839"/>
      <c r="E14" s="839"/>
      <c r="F14" s="840"/>
    </row>
    <row r="15" spans="1:7" ht="36" customHeight="1" thickBot="1">
      <c r="B15" s="283"/>
      <c r="C15" s="284" t="s">
        <v>190</v>
      </c>
      <c r="D15" s="274" t="s">
        <v>191</v>
      </c>
      <c r="E15" s="274" t="s">
        <v>192</v>
      </c>
      <c r="F15" s="275" t="s">
        <v>193</v>
      </c>
    </row>
    <row r="16" spans="1:7" ht="36" customHeight="1">
      <c r="A16" s="835" t="s">
        <v>194</v>
      </c>
      <c r="B16" s="285" t="s">
        <v>190</v>
      </c>
      <c r="C16" s="286">
        <v>0</v>
      </c>
      <c r="D16" s="277">
        <v>0</v>
      </c>
      <c r="E16" s="277">
        <v>0</v>
      </c>
      <c r="F16" s="278">
        <v>0</v>
      </c>
    </row>
    <row r="17" spans="1:6" ht="36" customHeight="1">
      <c r="A17" s="836"/>
      <c r="B17" s="287" t="s">
        <v>191</v>
      </c>
      <c r="C17" s="288">
        <v>3200</v>
      </c>
      <c r="D17" s="279">
        <v>0</v>
      </c>
      <c r="E17" s="279">
        <v>670</v>
      </c>
      <c r="F17" s="280">
        <v>770</v>
      </c>
    </row>
    <row r="18" spans="1:6" ht="36" customHeight="1">
      <c r="A18" s="836"/>
      <c r="B18" s="287" t="s">
        <v>192</v>
      </c>
      <c r="C18" s="288">
        <v>2200</v>
      </c>
      <c r="D18" s="279">
        <v>-660</v>
      </c>
      <c r="E18" s="279">
        <v>0</v>
      </c>
      <c r="F18" s="280">
        <v>100</v>
      </c>
    </row>
    <row r="19" spans="1:6" ht="36" customHeight="1" thickBot="1">
      <c r="A19" s="837"/>
      <c r="B19" s="289" t="s">
        <v>193</v>
      </c>
      <c r="C19" s="290">
        <v>2400</v>
      </c>
      <c r="D19" s="281">
        <v>-770</v>
      </c>
      <c r="E19" s="292">
        <v>-100</v>
      </c>
      <c r="F19" s="282">
        <v>0</v>
      </c>
    </row>
    <row r="21" spans="1:6">
      <c r="A21" s="273" t="s">
        <v>197</v>
      </c>
    </row>
    <row r="22" spans="1:6">
      <c r="A22" s="273">
        <v>1</v>
      </c>
      <c r="B22" s="273" t="s">
        <v>198</v>
      </c>
    </row>
    <row r="23" spans="1:6">
      <c r="A23" s="273">
        <v>2</v>
      </c>
      <c r="B23" s="273" t="s">
        <v>199</v>
      </c>
    </row>
    <row r="24" spans="1:6">
      <c r="A24" s="273">
        <v>3</v>
      </c>
      <c r="B24" s="273" t="s">
        <v>200</v>
      </c>
    </row>
    <row r="25" spans="1:6">
      <c r="A25" s="273">
        <v>4</v>
      </c>
      <c r="B25" s="273" t="s">
        <v>201</v>
      </c>
    </row>
    <row r="26" spans="1:6">
      <c r="A26" s="273">
        <v>5</v>
      </c>
      <c r="B26" s="273" t="s">
        <v>202</v>
      </c>
    </row>
    <row r="27" spans="1:6">
      <c r="A27" s="273">
        <v>6</v>
      </c>
      <c r="B27" s="273" t="s">
        <v>203</v>
      </c>
    </row>
    <row r="28" spans="1:6">
      <c r="A28" s="273">
        <v>7</v>
      </c>
      <c r="B28" s="273" t="s">
        <v>204</v>
      </c>
    </row>
    <row r="29" spans="1:6">
      <c r="A29" s="273">
        <v>8</v>
      </c>
      <c r="B29" s="273" t="s">
        <v>205</v>
      </c>
    </row>
    <row r="30" spans="1:6">
      <c r="A30" s="273">
        <v>9</v>
      </c>
      <c r="B30" s="273" t="s">
        <v>206</v>
      </c>
    </row>
    <row r="31" spans="1:6">
      <c r="A31" s="273">
        <v>10</v>
      </c>
      <c r="B31" s="273" t="s">
        <v>207</v>
      </c>
    </row>
    <row r="32" spans="1:6">
      <c r="A32" s="273">
        <v>11</v>
      </c>
      <c r="B32" s="273" t="s">
        <v>208</v>
      </c>
    </row>
    <row r="33" spans="1:2">
      <c r="A33" s="273">
        <v>12</v>
      </c>
      <c r="B33" s="273" t="s">
        <v>209</v>
      </c>
    </row>
    <row r="34" spans="1:2">
      <c r="A34" s="273">
        <v>13</v>
      </c>
      <c r="B34" s="273" t="s">
        <v>210</v>
      </c>
    </row>
    <row r="35" spans="1:2">
      <c r="A35" s="273">
        <v>14</v>
      </c>
      <c r="B35" s="273" t="s">
        <v>211</v>
      </c>
    </row>
  </sheetData>
  <mergeCells count="4">
    <mergeCell ref="A16:A19"/>
    <mergeCell ref="C14:F14"/>
    <mergeCell ref="A6:A9"/>
    <mergeCell ref="C4:F4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72AF2-165F-437C-A7C4-85A4F1ECD7AA}">
  <dimension ref="A1:B33"/>
  <sheetViews>
    <sheetView workbookViewId="0">
      <selection activeCell="B10" sqref="B10"/>
    </sheetView>
  </sheetViews>
  <sheetFormatPr defaultRowHeight="13.2"/>
  <cols>
    <col min="1" max="1" width="13.33203125" customWidth="1"/>
    <col min="2" max="2" width="73.88671875" customWidth="1"/>
  </cols>
  <sheetData>
    <row r="1" spans="1:2" s="383" customFormat="1" ht="36.75" customHeight="1" thickBot="1">
      <c r="A1" s="841" t="s">
        <v>212</v>
      </c>
      <c r="B1" s="841"/>
    </row>
    <row r="2" spans="1:2" s="382" customFormat="1" ht="18" customHeight="1" thickBot="1">
      <c r="A2" s="387" t="s">
        <v>213</v>
      </c>
      <c r="B2" s="388" t="s">
        <v>214</v>
      </c>
    </row>
    <row r="3" spans="1:2">
      <c r="A3" s="384">
        <v>41824</v>
      </c>
      <c r="B3" s="389" t="s">
        <v>215</v>
      </c>
    </row>
    <row r="4" spans="1:2">
      <c r="A4" s="385"/>
      <c r="B4" s="389" t="s">
        <v>216</v>
      </c>
    </row>
    <row r="5" spans="1:2">
      <c r="A5" s="385"/>
      <c r="B5" s="389" t="s">
        <v>217</v>
      </c>
    </row>
    <row r="6" spans="1:2">
      <c r="A6" s="385"/>
      <c r="B6" s="389" t="s">
        <v>218</v>
      </c>
    </row>
    <row r="7" spans="1:2">
      <c r="A7" s="385"/>
      <c r="B7" s="390"/>
    </row>
    <row r="8" spans="1:2">
      <c r="A8" s="385"/>
      <c r="B8" s="390"/>
    </row>
    <row r="9" spans="1:2">
      <c r="A9" s="385"/>
      <c r="B9" s="390"/>
    </row>
    <row r="10" spans="1:2">
      <c r="A10" s="385"/>
      <c r="B10" s="390"/>
    </row>
    <row r="11" spans="1:2">
      <c r="A11" s="385"/>
      <c r="B11" s="390"/>
    </row>
    <row r="12" spans="1:2">
      <c r="A12" s="385"/>
      <c r="B12" s="390"/>
    </row>
    <row r="13" spans="1:2">
      <c r="A13" s="385"/>
      <c r="B13" s="390"/>
    </row>
    <row r="14" spans="1:2">
      <c r="A14" s="385"/>
      <c r="B14" s="390"/>
    </row>
    <row r="15" spans="1:2">
      <c r="A15" s="385"/>
      <c r="B15" s="390"/>
    </row>
    <row r="16" spans="1:2">
      <c r="A16" s="385"/>
      <c r="B16" s="390"/>
    </row>
    <row r="17" spans="1:2">
      <c r="A17" s="385"/>
      <c r="B17" s="390"/>
    </row>
    <row r="18" spans="1:2">
      <c r="A18" s="385"/>
      <c r="B18" s="390"/>
    </row>
    <row r="19" spans="1:2">
      <c r="A19" s="385"/>
      <c r="B19" s="390"/>
    </row>
    <row r="20" spans="1:2">
      <c r="A20" s="385"/>
      <c r="B20" s="390"/>
    </row>
    <row r="21" spans="1:2">
      <c r="A21" s="385"/>
      <c r="B21" s="390"/>
    </row>
    <row r="22" spans="1:2">
      <c r="A22" s="385"/>
      <c r="B22" s="390"/>
    </row>
    <row r="23" spans="1:2">
      <c r="A23" s="385"/>
      <c r="B23" s="390"/>
    </row>
    <row r="24" spans="1:2">
      <c r="A24" s="385"/>
      <c r="B24" s="390"/>
    </row>
    <row r="25" spans="1:2">
      <c r="A25" s="385"/>
      <c r="B25" s="390"/>
    </row>
    <row r="26" spans="1:2">
      <c r="A26" s="385"/>
      <c r="B26" s="390"/>
    </row>
    <row r="27" spans="1:2">
      <c r="A27" s="385"/>
      <c r="B27" s="390"/>
    </row>
    <row r="28" spans="1:2">
      <c r="A28" s="385"/>
      <c r="B28" s="390"/>
    </row>
    <row r="29" spans="1:2">
      <c r="A29" s="385"/>
      <c r="B29" s="390"/>
    </row>
    <row r="30" spans="1:2">
      <c r="A30" s="385"/>
      <c r="B30" s="390"/>
    </row>
    <row r="31" spans="1:2">
      <c r="A31" s="385"/>
      <c r="B31" s="390"/>
    </row>
    <row r="32" spans="1:2">
      <c r="A32" s="385"/>
      <c r="B32" s="390"/>
    </row>
    <row r="33" spans="1:2" ht="13.8" thickBot="1">
      <c r="A33" s="386"/>
      <c r="B33" s="391"/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3473B-E695-4A30-B0AC-CEB603E76518}">
  <dimension ref="A1:O45"/>
  <sheetViews>
    <sheetView zoomScaleNormal="100" workbookViewId="0">
      <selection activeCell="C57" sqref="C57"/>
    </sheetView>
  </sheetViews>
  <sheetFormatPr defaultColWidth="11" defaultRowHeight="13.2"/>
  <cols>
    <col min="1" max="1" width="10" style="1" customWidth="1"/>
    <col min="2" max="6" width="10.109375" style="1" customWidth="1"/>
    <col min="7" max="7" width="17.44140625" style="1" customWidth="1"/>
    <col min="8" max="9" width="10.109375" style="1" customWidth="1"/>
    <col min="10" max="10" width="28" style="1" customWidth="1"/>
    <col min="11" max="12" width="11" style="1"/>
    <col min="13" max="13" width="50.88671875" style="1" customWidth="1"/>
    <col min="14" max="16384" width="11" style="1"/>
  </cols>
  <sheetData>
    <row r="1" spans="1:15" s="5" customFormat="1" ht="18.75" customHeight="1">
      <c r="A1" s="459">
        <v>2</v>
      </c>
      <c r="B1" s="24" t="s">
        <v>1</v>
      </c>
      <c r="C1" s="476" t="s">
        <v>33</v>
      </c>
      <c r="D1" s="477"/>
      <c r="E1" s="477"/>
      <c r="F1" s="477"/>
      <c r="G1" s="478"/>
      <c r="H1" s="330" t="s">
        <v>3</v>
      </c>
      <c r="I1" s="331"/>
      <c r="J1" s="479"/>
      <c r="K1" s="479"/>
      <c r="L1" s="479"/>
      <c r="M1" s="480"/>
    </row>
    <row r="2" spans="1:15" s="2" customFormat="1" ht="18.75" customHeight="1">
      <c r="A2" s="460"/>
      <c r="B2" s="425" t="s">
        <v>7</v>
      </c>
      <c r="C2" s="481"/>
      <c r="D2" s="495">
        <f>'Fr-01'!F5</f>
        <v>0</v>
      </c>
      <c r="E2" s="496"/>
      <c r="F2" s="496"/>
      <c r="G2" s="427"/>
      <c r="H2" s="425" t="s">
        <v>4</v>
      </c>
      <c r="I2" s="481"/>
      <c r="J2" s="453" t="s">
        <v>5</v>
      </c>
      <c r="K2" s="482"/>
      <c r="L2" s="482"/>
      <c r="M2" s="483"/>
      <c r="N2" s="5"/>
      <c r="O2" s="5"/>
    </row>
    <row r="3" spans="1:15" s="2" customFormat="1" ht="18.75" customHeight="1">
      <c r="A3" s="460"/>
      <c r="B3" s="425" t="s">
        <v>8</v>
      </c>
      <c r="C3" s="481"/>
      <c r="D3" s="495">
        <f>'Fr-01'!F6</f>
        <v>0</v>
      </c>
      <c r="E3" s="496"/>
      <c r="F3" s="496"/>
      <c r="G3" s="427"/>
      <c r="H3" s="425" t="s">
        <v>6</v>
      </c>
      <c r="I3" s="481"/>
      <c r="J3" s="453" t="s">
        <v>5</v>
      </c>
      <c r="K3" s="482"/>
      <c r="L3" s="482"/>
      <c r="M3" s="483"/>
      <c r="N3" s="5"/>
      <c r="O3" s="5"/>
    </row>
    <row r="4" spans="1:15" ht="12.75" customHeight="1">
      <c r="A4" s="497" t="s">
        <v>9</v>
      </c>
      <c r="B4" s="429" t="s">
        <v>34</v>
      </c>
      <c r="C4" s="490"/>
      <c r="D4" s="490"/>
      <c r="E4" s="490"/>
      <c r="F4" s="490"/>
      <c r="G4" s="490"/>
      <c r="H4" s="490"/>
      <c r="I4" s="490"/>
      <c r="J4" s="490"/>
      <c r="K4" s="490"/>
      <c r="L4" s="490"/>
      <c r="M4" s="491"/>
    </row>
    <row r="5" spans="1:15" ht="12.75" customHeight="1">
      <c r="A5" s="498"/>
      <c r="B5" s="492" t="s">
        <v>35</v>
      </c>
      <c r="C5" s="408"/>
      <c r="D5" s="408"/>
      <c r="E5" s="408"/>
      <c r="F5" s="408"/>
      <c r="G5" s="408"/>
      <c r="H5" s="408"/>
      <c r="I5" s="408"/>
      <c r="J5" s="408"/>
      <c r="K5" s="408"/>
      <c r="L5" s="408"/>
      <c r="M5" s="409"/>
    </row>
    <row r="6" spans="1:15" ht="15.75" customHeight="1">
      <c r="A6" s="415"/>
      <c r="B6" s="493"/>
      <c r="C6" s="493"/>
      <c r="D6" s="493"/>
      <c r="E6" s="493"/>
      <c r="F6" s="493"/>
      <c r="G6" s="493"/>
      <c r="H6" s="493"/>
      <c r="I6" s="493"/>
      <c r="J6" s="493"/>
      <c r="K6" s="493"/>
      <c r="L6" s="493"/>
      <c r="M6" s="494"/>
    </row>
    <row r="31" spans="1:13">
      <c r="A31"/>
      <c r="B31"/>
      <c r="C31"/>
      <c r="D31"/>
      <c r="E31"/>
      <c r="F31"/>
      <c r="G31"/>
      <c r="H31"/>
      <c r="I31"/>
      <c r="J31"/>
      <c r="K31"/>
      <c r="L31"/>
      <c r="M31"/>
    </row>
    <row r="44" spans="1:13" s="4" customFormat="1" ht="18" customHeight="1"/>
    <row r="45" spans="1:13">
      <c r="A45" s="26" t="s">
        <v>27</v>
      </c>
      <c r="B45" s="420" t="e">
        <f>'Fr-01'!C45:E45</f>
        <v>#VALUE!</v>
      </c>
      <c r="C45" s="487"/>
      <c r="D45" s="487"/>
      <c r="E45" s="423" t="s">
        <v>36</v>
      </c>
      <c r="F45" s="423"/>
      <c r="G45" s="488" t="str">
        <f>'Fr-01'!I45</f>
        <v>วันที่ผู้ทวนสอบตรวจเสร็จ</v>
      </c>
      <c r="H45" s="421"/>
      <c r="I45" s="489"/>
      <c r="J45" s="26" t="s">
        <v>31</v>
      </c>
      <c r="K45" s="484" t="str">
        <f>'Fr-01'!L45</f>
        <v>กรณีที่ อบก. ให้แก้ไขเพิ่มเติม</v>
      </c>
      <c r="L45" s="485"/>
      <c r="M45" s="486"/>
    </row>
  </sheetData>
  <mergeCells count="19">
    <mergeCell ref="E45:F45"/>
    <mergeCell ref="J2:M2"/>
    <mergeCell ref="K45:M45"/>
    <mergeCell ref="B45:D45"/>
    <mergeCell ref="G45:I45"/>
    <mergeCell ref="B4:M4"/>
    <mergeCell ref="B5:M5"/>
    <mergeCell ref="A6:M6"/>
    <mergeCell ref="D3:G3"/>
    <mergeCell ref="H2:I2"/>
    <mergeCell ref="H3:I3"/>
    <mergeCell ref="D2:G2"/>
    <mergeCell ref="J3:M3"/>
    <mergeCell ref="A4:A5"/>
    <mergeCell ref="C1:G1"/>
    <mergeCell ref="J1:M1"/>
    <mergeCell ref="A1:A3"/>
    <mergeCell ref="B2:C2"/>
    <mergeCell ref="B3:C3"/>
  </mergeCells>
  <phoneticPr fontId="2" type="noConversion"/>
  <pageMargins left="0.25" right="0.25" top="0.75" bottom="0.75" header="0.3" footer="0.3"/>
  <pageSetup paperSize="9" scale="7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FA2BB-2A99-452B-A0DB-554D2A478745}">
  <dimension ref="A1:Q76"/>
  <sheetViews>
    <sheetView zoomScale="120" zoomScaleNormal="120" workbookViewId="0">
      <selection activeCell="J1" sqref="J1:M1"/>
    </sheetView>
  </sheetViews>
  <sheetFormatPr defaultColWidth="11" defaultRowHeight="13.2"/>
  <cols>
    <col min="1" max="5" width="10.109375" style="1" customWidth="1"/>
    <col min="6" max="6" width="6.33203125" style="1" customWidth="1"/>
    <col min="7" max="8" width="10.109375" style="1" customWidth="1"/>
    <col min="9" max="9" width="18" style="1" customWidth="1"/>
    <col min="10" max="10" width="11" style="1"/>
    <col min="11" max="11" width="13.109375" style="1" customWidth="1"/>
    <col min="12" max="16384" width="11" style="1"/>
  </cols>
  <sheetData>
    <row r="1" spans="1:15" s="5" customFormat="1" ht="18.75" customHeight="1">
      <c r="A1" s="459">
        <v>3</v>
      </c>
      <c r="B1" s="24" t="s">
        <v>1</v>
      </c>
      <c r="C1" s="476" t="s">
        <v>37</v>
      </c>
      <c r="D1" s="477"/>
      <c r="E1" s="477"/>
      <c r="F1" s="477"/>
      <c r="G1" s="478"/>
      <c r="H1" s="330" t="s">
        <v>3</v>
      </c>
      <c r="I1" s="331"/>
      <c r="J1" s="509"/>
      <c r="K1" s="479"/>
      <c r="L1" s="479"/>
      <c r="M1" s="480"/>
    </row>
    <row r="2" spans="1:15" s="2" customFormat="1" ht="18.75" customHeight="1">
      <c r="A2" s="460"/>
      <c r="B2" s="425" t="s">
        <v>7</v>
      </c>
      <c r="C2" s="481"/>
      <c r="D2" s="495">
        <f>'Fr-02'!D2</f>
        <v>0</v>
      </c>
      <c r="E2" s="496"/>
      <c r="F2" s="496"/>
      <c r="G2" s="427"/>
      <c r="H2" s="425" t="s">
        <v>4</v>
      </c>
      <c r="I2" s="481"/>
      <c r="J2" s="453" t="s">
        <v>5</v>
      </c>
      <c r="K2" s="482"/>
      <c r="L2" s="482"/>
      <c r="M2" s="483"/>
      <c r="N2" s="5"/>
      <c r="O2" s="5"/>
    </row>
    <row r="3" spans="1:15" s="2" customFormat="1" ht="18.75" customHeight="1">
      <c r="A3" s="460"/>
      <c r="B3" s="425" t="s">
        <v>8</v>
      </c>
      <c r="C3" s="481"/>
      <c r="D3" s="495">
        <f>'Fr-02'!D3</f>
        <v>0</v>
      </c>
      <c r="E3" s="496"/>
      <c r="F3" s="496"/>
      <c r="G3" s="427"/>
      <c r="H3" s="425" t="s">
        <v>6</v>
      </c>
      <c r="I3" s="481"/>
      <c r="J3" s="453" t="s">
        <v>5</v>
      </c>
      <c r="K3" s="482"/>
      <c r="L3" s="482"/>
      <c r="M3" s="483"/>
      <c r="N3" s="5"/>
      <c r="O3" s="5"/>
    </row>
    <row r="4" spans="1:15" ht="12.75" customHeight="1">
      <c r="A4" s="497" t="s">
        <v>9</v>
      </c>
      <c r="B4" s="516" t="s">
        <v>38</v>
      </c>
      <c r="C4" s="430"/>
      <c r="D4" s="430"/>
      <c r="E4" s="430"/>
      <c r="F4" s="430"/>
      <c r="G4" s="430"/>
      <c r="H4" s="430"/>
      <c r="I4" s="430"/>
      <c r="J4" s="430"/>
      <c r="K4" s="430"/>
      <c r="L4" s="430"/>
      <c r="M4" s="431"/>
    </row>
    <row r="5" spans="1:15" ht="12.75" customHeight="1">
      <c r="A5" s="498"/>
      <c r="B5" s="492" t="s">
        <v>39</v>
      </c>
      <c r="C5" s="408"/>
      <c r="D5" s="408"/>
      <c r="E5" s="408"/>
      <c r="F5" s="408"/>
      <c r="G5" s="408"/>
      <c r="H5" s="408"/>
      <c r="I5" s="408"/>
      <c r="J5" s="408"/>
      <c r="K5" s="408"/>
      <c r="L5" s="408"/>
      <c r="M5" s="409"/>
    </row>
    <row r="6" spans="1:15" ht="12" customHeight="1">
      <c r="A6" s="415"/>
      <c r="B6" s="493"/>
      <c r="C6" s="493"/>
      <c r="D6" s="493"/>
      <c r="E6" s="493"/>
      <c r="F6" s="493"/>
      <c r="G6" s="493"/>
      <c r="H6" s="493"/>
      <c r="I6" s="493"/>
      <c r="J6" s="493"/>
      <c r="K6" s="493"/>
      <c r="L6" s="493"/>
      <c r="M6" s="494"/>
    </row>
    <row r="7" spans="1:15">
      <c r="A7" s="41"/>
      <c r="B7" s="51"/>
      <c r="C7" s="51"/>
      <c r="D7" s="51"/>
      <c r="E7" s="52"/>
      <c r="F7" s="51"/>
      <c r="G7" s="53"/>
      <c r="H7" s="53"/>
      <c r="I7" s="54"/>
      <c r="J7" s="51"/>
      <c r="K7" s="51"/>
      <c r="L7" s="517" t="s">
        <v>40</v>
      </c>
      <c r="M7" s="518"/>
    </row>
    <row r="8" spans="1:15">
      <c r="B8" s="55"/>
      <c r="C8" s="55"/>
      <c r="D8" s="56"/>
      <c r="E8" s="57"/>
      <c r="F8" s="55"/>
      <c r="G8" s="58"/>
      <c r="H8" s="58"/>
      <c r="I8" s="56"/>
      <c r="J8" s="55"/>
      <c r="K8" s="55"/>
      <c r="L8" s="510" t="s">
        <v>41</v>
      </c>
      <c r="M8" s="511"/>
    </row>
    <row r="9" spans="1:15">
      <c r="B9" s="55"/>
      <c r="C9" s="55"/>
      <c r="D9" s="56"/>
      <c r="E9" s="57"/>
      <c r="F9" s="55"/>
      <c r="G9" s="58"/>
      <c r="H9" s="58"/>
      <c r="I9" s="56"/>
      <c r="J9" s="55"/>
      <c r="K9" s="55"/>
      <c r="L9" s="512" t="s">
        <v>42</v>
      </c>
      <c r="M9" s="513"/>
    </row>
    <row r="10" spans="1:15">
      <c r="B10" s="55"/>
      <c r="C10" s="55"/>
      <c r="D10" s="56"/>
      <c r="E10" s="57"/>
      <c r="F10" s="55"/>
      <c r="G10" s="58"/>
      <c r="H10" s="58"/>
      <c r="I10" s="56"/>
      <c r="J10" s="55"/>
      <c r="K10" s="55"/>
      <c r="L10" s="514" t="s">
        <v>43</v>
      </c>
      <c r="M10" s="515"/>
    </row>
    <row r="11" spans="1:15">
      <c r="B11" s="55"/>
      <c r="C11" s="55"/>
      <c r="D11" s="56"/>
      <c r="E11" s="57"/>
      <c r="F11" s="55"/>
      <c r="G11" s="58"/>
      <c r="H11" s="58"/>
      <c r="I11" s="56"/>
      <c r="J11" s="55"/>
      <c r="K11" s="55"/>
      <c r="L11" s="59"/>
      <c r="M11" s="59"/>
    </row>
    <row r="12" spans="1:15">
      <c r="B12" s="60" t="s">
        <v>44</v>
      </c>
      <c r="C12" s="61"/>
      <c r="D12" s="62"/>
      <c r="E12" s="57"/>
      <c r="F12" s="502">
        <v>1</v>
      </c>
      <c r="G12" s="500"/>
      <c r="H12" s="500"/>
      <c r="I12" s="501"/>
      <c r="J12" s="55"/>
      <c r="K12" s="60" t="s">
        <v>45</v>
      </c>
      <c r="L12" s="61"/>
      <c r="M12" s="62"/>
    </row>
    <row r="13" spans="1:15">
      <c r="B13" s="63"/>
      <c r="C13" s="64"/>
      <c r="D13" s="94"/>
      <c r="E13" s="65"/>
      <c r="F13" s="66"/>
      <c r="G13" s="67"/>
      <c r="H13" s="67"/>
      <c r="I13" s="68"/>
      <c r="J13" s="55"/>
      <c r="K13" s="71"/>
      <c r="L13" s="89"/>
      <c r="M13" s="88"/>
    </row>
    <row r="14" spans="1:15">
      <c r="B14" s="503" t="s">
        <v>46</v>
      </c>
      <c r="C14" s="504"/>
      <c r="D14" s="505"/>
      <c r="E14" s="65"/>
      <c r="F14" s="66"/>
      <c r="G14" s="67"/>
      <c r="H14" s="67"/>
      <c r="I14" s="68"/>
      <c r="J14" s="55"/>
      <c r="K14" s="55"/>
      <c r="L14" s="55"/>
      <c r="M14" s="78"/>
    </row>
    <row r="15" spans="1:15">
      <c r="B15" s="297" t="s">
        <v>47</v>
      </c>
      <c r="C15" s="295" t="s">
        <v>48</v>
      </c>
      <c r="D15" s="296" t="s">
        <v>49</v>
      </c>
      <c r="E15" s="65"/>
      <c r="F15" s="66"/>
      <c r="G15" s="67"/>
      <c r="H15" s="67"/>
      <c r="I15" s="68"/>
      <c r="J15" s="55"/>
      <c r="K15" s="55"/>
      <c r="L15" s="55"/>
      <c r="M15" s="55"/>
    </row>
    <row r="16" spans="1:15">
      <c r="B16" s="69"/>
      <c r="C16" s="70"/>
      <c r="D16" s="84"/>
      <c r="E16" s="65"/>
      <c r="F16" s="66"/>
      <c r="G16" s="67"/>
      <c r="H16" s="67"/>
      <c r="I16" s="68"/>
      <c r="J16" s="55"/>
      <c r="K16" s="73"/>
      <c r="L16" s="73"/>
      <c r="M16" s="73"/>
    </row>
    <row r="17" spans="2:13">
      <c r="B17" s="74"/>
      <c r="C17" s="72"/>
      <c r="D17" s="85"/>
      <c r="E17" s="65"/>
      <c r="F17" s="75"/>
      <c r="G17" s="76"/>
      <c r="H17" s="76"/>
      <c r="I17" s="77"/>
      <c r="J17" s="55"/>
      <c r="K17" s="73"/>
      <c r="L17" s="73"/>
      <c r="M17" s="73"/>
    </row>
    <row r="18" spans="2:13">
      <c r="B18" s="55"/>
      <c r="C18" s="55"/>
      <c r="D18" s="78"/>
      <c r="E18" s="65"/>
      <c r="F18" s="55"/>
      <c r="G18" s="58"/>
      <c r="H18" s="58"/>
      <c r="I18" s="78"/>
      <c r="J18" s="55"/>
      <c r="K18" s="55"/>
      <c r="L18" s="78"/>
      <c r="M18" s="55"/>
    </row>
    <row r="19" spans="2:13">
      <c r="B19" s="55"/>
      <c r="C19" s="55"/>
      <c r="D19" s="78"/>
      <c r="E19" s="65"/>
      <c r="F19" s="55"/>
      <c r="G19" s="58"/>
      <c r="H19" s="58"/>
      <c r="I19" s="107" t="s">
        <v>50</v>
      </c>
      <c r="J19" s="106"/>
      <c r="K19" s="55"/>
      <c r="L19" s="78"/>
      <c r="M19" s="55"/>
    </row>
    <row r="20" spans="2:13">
      <c r="B20" s="55"/>
      <c r="C20" s="55"/>
      <c r="D20" s="78"/>
      <c r="E20" s="65"/>
      <c r="F20" s="55"/>
      <c r="G20" s="58"/>
      <c r="H20" s="58"/>
      <c r="I20" s="79" t="s">
        <v>47</v>
      </c>
      <c r="J20" s="80" t="s">
        <v>48</v>
      </c>
      <c r="K20" s="81" t="s">
        <v>49</v>
      </c>
      <c r="L20" s="78"/>
      <c r="M20" s="55"/>
    </row>
    <row r="21" spans="2:13">
      <c r="B21" s="55"/>
      <c r="C21" s="55"/>
      <c r="D21" s="82"/>
      <c r="E21" s="65"/>
      <c r="F21" s="55"/>
      <c r="G21" s="58"/>
      <c r="H21" s="58"/>
    </row>
    <row r="22" spans="2:13">
      <c r="B22" s="503" t="s">
        <v>46</v>
      </c>
      <c r="C22" s="504"/>
      <c r="D22" s="505"/>
      <c r="E22" s="65"/>
      <c r="F22" s="502">
        <v>2</v>
      </c>
      <c r="G22" s="500"/>
      <c r="H22" s="500"/>
      <c r="I22" s="501"/>
      <c r="J22" s="55"/>
      <c r="K22" s="95" t="s">
        <v>51</v>
      </c>
      <c r="L22" s="96"/>
      <c r="M22" s="97"/>
    </row>
    <row r="23" spans="2:13">
      <c r="B23" s="297" t="s">
        <v>47</v>
      </c>
      <c r="C23" s="295" t="s">
        <v>48</v>
      </c>
      <c r="D23" s="296" t="s">
        <v>49</v>
      </c>
      <c r="E23" s="65"/>
      <c r="F23" s="66"/>
      <c r="G23" s="67"/>
      <c r="H23" s="67"/>
      <c r="I23" s="68"/>
      <c r="J23" s="55"/>
      <c r="K23" s="90" t="s">
        <v>47</v>
      </c>
      <c r="L23" s="86" t="s">
        <v>48</v>
      </c>
      <c r="M23" s="87" t="s">
        <v>49</v>
      </c>
    </row>
    <row r="24" spans="2:13">
      <c r="B24" s="69"/>
      <c r="C24" s="70"/>
      <c r="D24" s="84"/>
      <c r="E24" s="65"/>
      <c r="F24" s="66"/>
      <c r="G24" s="67"/>
      <c r="H24" s="67"/>
      <c r="I24" s="68"/>
      <c r="J24" s="55"/>
      <c r="K24" s="60" t="s">
        <v>45</v>
      </c>
      <c r="L24" s="61"/>
      <c r="M24" s="62"/>
    </row>
    <row r="25" spans="2:13">
      <c r="B25" s="74"/>
      <c r="C25" s="72"/>
      <c r="D25" s="85"/>
      <c r="E25" s="65"/>
      <c r="F25" s="66"/>
      <c r="G25" s="67"/>
      <c r="H25" s="67"/>
      <c r="I25" s="68"/>
      <c r="J25" s="55"/>
      <c r="K25" s="71" t="s">
        <v>47</v>
      </c>
      <c r="L25" s="92" t="s">
        <v>48</v>
      </c>
      <c r="M25" s="88" t="s">
        <v>49</v>
      </c>
    </row>
    <row r="26" spans="2:13">
      <c r="B26" s="83"/>
      <c r="C26" s="83"/>
      <c r="D26" s="83"/>
      <c r="E26" s="65"/>
      <c r="F26" s="75"/>
      <c r="G26" s="76"/>
      <c r="H26" s="76"/>
      <c r="I26" s="77"/>
      <c r="J26" s="55"/>
    </row>
    <row r="27" spans="2:13">
      <c r="B27" s="83"/>
      <c r="C27" s="83"/>
      <c r="D27" s="83"/>
      <c r="E27" s="65"/>
      <c r="F27" s="55"/>
      <c r="G27" s="58"/>
      <c r="H27" s="58"/>
      <c r="I27" s="99"/>
      <c r="J27" s="55"/>
      <c r="K27" s="55"/>
      <c r="L27" s="56"/>
      <c r="M27" s="55"/>
    </row>
    <row r="28" spans="2:13">
      <c r="B28" s="83"/>
      <c r="C28" s="83"/>
      <c r="D28" s="83"/>
      <c r="E28" s="65"/>
      <c r="F28" s="55"/>
      <c r="G28" s="58"/>
      <c r="H28" s="58"/>
      <c r="I28" s="107" t="s">
        <v>50</v>
      </c>
      <c r="J28" s="55"/>
      <c r="K28" s="55"/>
      <c r="L28" s="56"/>
      <c r="M28" s="55"/>
    </row>
    <row r="29" spans="2:13">
      <c r="B29" s="83"/>
      <c r="C29" s="83"/>
      <c r="D29" s="83"/>
      <c r="E29" s="65"/>
      <c r="F29" s="55"/>
      <c r="G29" s="58"/>
      <c r="H29" s="58"/>
      <c r="I29" s="79" t="s">
        <v>47</v>
      </c>
      <c r="J29" s="80" t="s">
        <v>48</v>
      </c>
      <c r="K29" s="81" t="s">
        <v>49</v>
      </c>
      <c r="L29" s="78"/>
      <c r="M29" s="55"/>
    </row>
    <row r="30" spans="2:13">
      <c r="B30"/>
      <c r="C30"/>
      <c r="D30"/>
      <c r="E30"/>
      <c r="F30"/>
      <c r="G30"/>
      <c r="H30"/>
      <c r="I30"/>
      <c r="J30"/>
      <c r="K30"/>
      <c r="L30"/>
      <c r="M30" s="42"/>
    </row>
    <row r="31" spans="2:13">
      <c r="B31" s="60" t="s">
        <v>44</v>
      </c>
      <c r="C31" s="61"/>
      <c r="D31" s="62"/>
      <c r="E31" s="57"/>
      <c r="F31" s="499">
        <v>3</v>
      </c>
      <c r="G31" s="500"/>
      <c r="H31" s="500"/>
      <c r="I31" s="501"/>
      <c r="J31" s="55"/>
      <c r="K31" s="60" t="s">
        <v>45</v>
      </c>
      <c r="L31" s="61"/>
      <c r="M31" s="62"/>
    </row>
    <row r="32" spans="2:13">
      <c r="B32" s="297" t="s">
        <v>47</v>
      </c>
      <c r="C32" s="295" t="s">
        <v>48</v>
      </c>
      <c r="D32" s="296" t="s">
        <v>49</v>
      </c>
      <c r="E32" s="65"/>
      <c r="F32" s="66"/>
      <c r="G32" s="67"/>
      <c r="H32" s="67"/>
      <c r="I32" s="68"/>
      <c r="J32" s="55"/>
      <c r="K32" s="71" t="s">
        <v>47</v>
      </c>
      <c r="L32" s="89" t="s">
        <v>48</v>
      </c>
      <c r="M32" s="88" t="s">
        <v>49</v>
      </c>
    </row>
    <row r="33" spans="2:13">
      <c r="B33" s="69"/>
      <c r="C33" s="70"/>
      <c r="D33" s="100"/>
      <c r="E33" s="65"/>
      <c r="F33" s="66"/>
      <c r="G33" s="67"/>
      <c r="H33" s="67"/>
      <c r="I33" s="68"/>
      <c r="J33" s="55"/>
      <c r="K33" s="55"/>
      <c r="L33" s="55"/>
      <c r="M33" s="78"/>
    </row>
    <row r="34" spans="2:13">
      <c r="B34" s="69"/>
      <c r="C34" s="70"/>
      <c r="D34" s="100"/>
      <c r="E34" s="65"/>
      <c r="F34" s="66"/>
      <c r="G34" s="67"/>
      <c r="H34" s="67"/>
      <c r="I34" s="68"/>
      <c r="J34" s="55"/>
      <c r="K34" s="55"/>
      <c r="L34" s="55"/>
      <c r="M34" s="55"/>
    </row>
    <row r="35" spans="2:13">
      <c r="B35" s="74"/>
      <c r="C35" s="72"/>
      <c r="D35" s="85"/>
      <c r="E35" s="65"/>
      <c r="F35" s="66"/>
      <c r="G35" s="67"/>
      <c r="H35" s="67"/>
      <c r="I35" s="68"/>
      <c r="J35" s="55"/>
      <c r="K35" s="73"/>
      <c r="L35" s="73"/>
      <c r="M35" s="73"/>
    </row>
    <row r="36" spans="2:13">
      <c r="B36" s="506" t="s">
        <v>46</v>
      </c>
      <c r="C36" s="507"/>
      <c r="D36" s="508"/>
      <c r="E36" s="65"/>
      <c r="F36" s="75"/>
      <c r="G36" s="76"/>
      <c r="H36" s="76"/>
      <c r="I36" s="77"/>
      <c r="J36" s="55"/>
      <c r="K36" s="73"/>
      <c r="L36" s="73"/>
      <c r="M36" s="73"/>
    </row>
    <row r="37" spans="2:13">
      <c r="B37" s="298" t="s">
        <v>47</v>
      </c>
      <c r="C37" s="299" t="s">
        <v>48</v>
      </c>
      <c r="D37" s="300" t="s">
        <v>49</v>
      </c>
      <c r="E37" s="65"/>
      <c r="F37" s="55"/>
      <c r="G37" s="58"/>
      <c r="H37" s="58"/>
      <c r="I37" s="78"/>
      <c r="J37" s="55"/>
      <c r="K37" s="55"/>
      <c r="L37" s="78"/>
      <c r="M37" s="55"/>
    </row>
    <row r="38" spans="2:13">
      <c r="B38" s="55"/>
      <c r="C38" s="55"/>
      <c r="D38" s="78"/>
      <c r="E38" s="65"/>
      <c r="F38" s="55"/>
      <c r="G38" s="58"/>
      <c r="H38" s="58"/>
      <c r="I38" s="107" t="s">
        <v>50</v>
      </c>
      <c r="J38" s="55"/>
      <c r="K38" s="55"/>
      <c r="L38" s="78"/>
      <c r="M38" s="55"/>
    </row>
    <row r="39" spans="2:13">
      <c r="B39" s="55"/>
      <c r="C39" s="55"/>
      <c r="D39" s="78"/>
      <c r="E39" s="65"/>
      <c r="F39" s="55"/>
      <c r="G39" s="58"/>
      <c r="H39" s="58"/>
      <c r="I39" s="79" t="s">
        <v>47</v>
      </c>
      <c r="J39" s="80" t="s">
        <v>48</v>
      </c>
      <c r="K39" s="81" t="s">
        <v>49</v>
      </c>
      <c r="L39" s="78"/>
      <c r="M39" s="55"/>
    </row>
    <row r="40" spans="2:13">
      <c r="B40" s="55"/>
      <c r="C40" s="55"/>
      <c r="D40" s="82"/>
      <c r="E40" s="65"/>
      <c r="F40" s="55"/>
      <c r="G40" s="58"/>
      <c r="H40" s="58"/>
    </row>
    <row r="41" spans="2:13">
      <c r="B41" s="60" t="s">
        <v>44</v>
      </c>
      <c r="C41" s="61"/>
      <c r="D41" s="62"/>
      <c r="E41" s="65"/>
      <c r="F41" s="502">
        <v>4</v>
      </c>
      <c r="G41" s="500"/>
      <c r="H41" s="500"/>
      <c r="I41" s="501"/>
      <c r="J41" s="55"/>
      <c r="K41" s="95" t="s">
        <v>51</v>
      </c>
      <c r="L41" s="96"/>
      <c r="M41" s="97"/>
    </row>
    <row r="42" spans="2:13">
      <c r="B42" s="298" t="s">
        <v>47</v>
      </c>
      <c r="C42" s="299" t="s">
        <v>48</v>
      </c>
      <c r="D42" s="300" t="s">
        <v>49</v>
      </c>
      <c r="E42" s="65"/>
      <c r="F42" s="66"/>
      <c r="G42" s="67"/>
      <c r="H42" s="67"/>
      <c r="I42" s="68"/>
      <c r="J42" s="55"/>
      <c r="K42" s="90" t="s">
        <v>47</v>
      </c>
      <c r="L42" s="86" t="s">
        <v>48</v>
      </c>
      <c r="M42" s="87" t="s">
        <v>49</v>
      </c>
    </row>
    <row r="43" spans="2:13">
      <c r="B43" s="503" t="s">
        <v>46</v>
      </c>
      <c r="C43" s="504"/>
      <c r="D43" s="505"/>
      <c r="E43" s="65"/>
      <c r="F43" s="66"/>
      <c r="G43" s="67"/>
      <c r="H43" s="67"/>
      <c r="I43" s="68"/>
      <c r="J43" s="55"/>
      <c r="K43" s="60" t="s">
        <v>45</v>
      </c>
      <c r="L43" s="61"/>
      <c r="M43" s="62"/>
    </row>
    <row r="44" spans="2:13">
      <c r="B44" s="298" t="s">
        <v>47</v>
      </c>
      <c r="C44" s="299" t="s">
        <v>48</v>
      </c>
      <c r="D44" s="300" t="s">
        <v>49</v>
      </c>
      <c r="E44" s="65"/>
      <c r="F44" s="66"/>
      <c r="G44" s="67"/>
      <c r="H44" s="67"/>
      <c r="I44" s="68"/>
      <c r="J44" s="55"/>
      <c r="K44" s="91" t="s">
        <v>47</v>
      </c>
      <c r="L44" s="92" t="s">
        <v>48</v>
      </c>
      <c r="M44" s="88" t="s">
        <v>49</v>
      </c>
    </row>
    <row r="45" spans="2:13">
      <c r="B45" s="69"/>
      <c r="C45" s="70"/>
      <c r="D45" s="84"/>
      <c r="E45" s="65"/>
      <c r="F45" s="75"/>
      <c r="G45" s="76"/>
      <c r="H45" s="76"/>
      <c r="I45" s="77"/>
      <c r="J45" s="55"/>
    </row>
    <row r="46" spans="2:13">
      <c r="B46" s="74"/>
      <c r="C46" s="72"/>
      <c r="D46" s="85"/>
      <c r="E46" s="65"/>
      <c r="F46" s="55"/>
      <c r="G46" s="58"/>
      <c r="H46" s="58"/>
      <c r="I46" s="99"/>
      <c r="J46" s="55"/>
      <c r="K46" s="55"/>
      <c r="L46" s="56"/>
      <c r="M46" s="55"/>
    </row>
    <row r="47" spans="2:13">
      <c r="B47" s="55"/>
      <c r="C47" s="55"/>
      <c r="D47" s="78"/>
      <c r="E47" s="65"/>
      <c r="F47" s="55"/>
      <c r="G47" s="58"/>
      <c r="H47" s="58"/>
      <c r="I47" s="107" t="s">
        <v>50</v>
      </c>
      <c r="J47" s="55"/>
      <c r="K47" s="55"/>
      <c r="L47" s="56"/>
      <c r="M47" s="55"/>
    </row>
    <row r="48" spans="2:13">
      <c r="B48" s="83"/>
      <c r="C48" s="83"/>
      <c r="D48" s="83"/>
      <c r="E48" s="65"/>
      <c r="F48" s="55"/>
      <c r="G48" s="58"/>
      <c r="H48" s="58"/>
      <c r="I48" s="79" t="s">
        <v>47</v>
      </c>
      <c r="J48" s="80" t="s">
        <v>48</v>
      </c>
      <c r="K48" s="81" t="s">
        <v>49</v>
      </c>
      <c r="L48" s="78"/>
      <c r="M48" s="55"/>
    </row>
    <row r="49" spans="1:17">
      <c r="B49"/>
      <c r="C49"/>
      <c r="D49"/>
      <c r="E49"/>
      <c r="F49"/>
      <c r="G49"/>
      <c r="H49"/>
      <c r="I49"/>
      <c r="J49"/>
      <c r="K49"/>
      <c r="L49"/>
      <c r="M49" s="42"/>
    </row>
    <row r="50" spans="1:17">
      <c r="B50" s="503" t="s">
        <v>46</v>
      </c>
      <c r="C50" s="504"/>
      <c r="D50" s="505"/>
      <c r="E50" s="65"/>
      <c r="F50" s="502">
        <v>5</v>
      </c>
      <c r="G50" s="500"/>
      <c r="H50" s="500"/>
      <c r="I50" s="501"/>
      <c r="J50" s="55"/>
    </row>
    <row r="51" spans="1:17">
      <c r="B51" s="297" t="s">
        <v>47</v>
      </c>
      <c r="C51" s="295" t="s">
        <v>48</v>
      </c>
      <c r="D51" s="296" t="s">
        <v>49</v>
      </c>
      <c r="E51" s="65"/>
      <c r="F51" s="66"/>
      <c r="G51" s="67"/>
      <c r="H51" s="67"/>
      <c r="I51" s="68"/>
      <c r="J51" s="55"/>
    </row>
    <row r="52" spans="1:17">
      <c r="B52" s="69"/>
      <c r="C52" s="70"/>
      <c r="D52" s="84"/>
      <c r="E52" s="65"/>
      <c r="F52" s="66"/>
      <c r="G52" s="67"/>
      <c r="H52" s="67"/>
      <c r="I52" s="68"/>
      <c r="J52" s="55"/>
    </row>
    <row r="53" spans="1:17">
      <c r="B53" s="74"/>
      <c r="C53" s="72"/>
      <c r="D53" s="85"/>
      <c r="E53" s="65"/>
      <c r="F53" s="66"/>
      <c r="G53" s="67"/>
      <c r="H53" s="67"/>
      <c r="I53" s="68"/>
      <c r="J53" s="55"/>
    </row>
    <row r="54" spans="1:17">
      <c r="B54" s="83"/>
      <c r="C54" s="83"/>
      <c r="D54" s="83"/>
      <c r="E54" s="65"/>
      <c r="F54" s="75"/>
      <c r="G54" s="76"/>
      <c r="H54" s="76"/>
      <c r="I54" s="77"/>
      <c r="J54" s="55"/>
    </row>
    <row r="55" spans="1:17">
      <c r="B55" s="83"/>
      <c r="C55" s="83"/>
      <c r="D55" s="83"/>
      <c r="E55" s="65"/>
      <c r="F55" s="55"/>
      <c r="G55" s="58"/>
      <c r="H55" s="58"/>
      <c r="I55" s="99"/>
      <c r="J55" s="55"/>
      <c r="K55" s="55"/>
      <c r="L55" s="56"/>
      <c r="M55" s="55"/>
    </row>
    <row r="56" spans="1:17">
      <c r="B56" s="83"/>
      <c r="C56" s="83"/>
      <c r="D56" s="83"/>
      <c r="E56" s="65"/>
      <c r="F56" s="55"/>
      <c r="G56" s="58"/>
      <c r="H56" s="58"/>
      <c r="I56" s="107" t="s">
        <v>50</v>
      </c>
      <c r="J56" s="55"/>
      <c r="K56" s="55"/>
      <c r="L56" s="56"/>
      <c r="M56" s="55"/>
    </row>
    <row r="57" spans="1:17">
      <c r="B57" s="83"/>
      <c r="C57" s="83"/>
      <c r="D57" s="83"/>
      <c r="E57" s="65"/>
      <c r="F57" s="55"/>
      <c r="G57" s="58"/>
      <c r="H57" s="58"/>
      <c r="I57" s="79" t="s">
        <v>47</v>
      </c>
      <c r="J57" s="80" t="s">
        <v>48</v>
      </c>
      <c r="K57" s="81" t="s">
        <v>49</v>
      </c>
      <c r="L57" s="78"/>
      <c r="M57" s="55"/>
    </row>
    <row r="58" spans="1:17">
      <c r="B58"/>
      <c r="C58"/>
      <c r="D58"/>
      <c r="E58"/>
      <c r="F58"/>
      <c r="G58"/>
      <c r="H58"/>
      <c r="I58"/>
      <c r="J58"/>
      <c r="K58"/>
      <c r="L58"/>
      <c r="M58" s="42"/>
      <c r="P58" s="111"/>
    </row>
    <row r="59" spans="1:17" ht="12.75" customHeight="1">
      <c r="B59" s="60" t="s">
        <v>44</v>
      </c>
      <c r="C59" s="96"/>
      <c r="D59" s="97"/>
      <c r="E59" s="57"/>
      <c r="F59" s="499">
        <v>6</v>
      </c>
      <c r="G59" s="500"/>
      <c r="H59" s="500"/>
      <c r="I59" s="501"/>
      <c r="J59" s="55"/>
      <c r="K59" s="95" t="s">
        <v>45</v>
      </c>
      <c r="L59" s="96"/>
      <c r="M59" s="97"/>
      <c r="P59" s="111"/>
    </row>
    <row r="60" spans="1:17">
      <c r="B60" s="304" t="s">
        <v>47</v>
      </c>
      <c r="C60" s="305" t="s">
        <v>48</v>
      </c>
      <c r="D60" s="306" t="s">
        <v>49</v>
      </c>
      <c r="E60" s="65"/>
      <c r="F60" s="66"/>
      <c r="G60" s="67"/>
      <c r="H60" s="67"/>
      <c r="I60" s="68"/>
      <c r="J60" s="55"/>
      <c r="K60" s="301" t="s">
        <v>47</v>
      </c>
      <c r="L60" s="302" t="s">
        <v>48</v>
      </c>
      <c r="M60" s="303" t="s">
        <v>49</v>
      </c>
      <c r="P60" s="111"/>
      <c r="Q60" s="111"/>
    </row>
    <row r="61" spans="1:17">
      <c r="B61" s="69"/>
      <c r="C61" s="70"/>
      <c r="D61" s="100"/>
      <c r="E61" s="65"/>
      <c r="F61" s="66"/>
      <c r="G61" s="67"/>
      <c r="H61" s="67"/>
      <c r="I61" s="68"/>
      <c r="J61" s="55"/>
      <c r="K61" s="108"/>
      <c r="L61" s="93"/>
      <c r="M61" s="109"/>
      <c r="Q61" s="111"/>
    </row>
    <row r="62" spans="1:17">
      <c r="B62" s="69"/>
      <c r="C62" s="70"/>
      <c r="D62" s="100"/>
      <c r="E62" s="65"/>
      <c r="F62" s="66"/>
      <c r="G62" s="67"/>
      <c r="H62" s="67"/>
      <c r="I62" s="68"/>
      <c r="J62" s="55"/>
      <c r="K62" s="110"/>
      <c r="L62" s="89"/>
      <c r="M62" s="98"/>
      <c r="Q62" s="111"/>
    </row>
    <row r="63" spans="1:17">
      <c r="B63" s="74"/>
      <c r="C63" s="72"/>
      <c r="D63" s="85"/>
      <c r="E63" s="65"/>
      <c r="F63" s="66"/>
      <c r="G63" s="67"/>
      <c r="H63" s="67"/>
      <c r="I63" s="68"/>
      <c r="J63" s="55"/>
      <c r="K63" s="73"/>
      <c r="L63" s="73"/>
      <c r="M63" s="73"/>
    </row>
    <row r="64" spans="1:17">
      <c r="A64"/>
      <c r="B64" s="506" t="s">
        <v>46</v>
      </c>
      <c r="C64" s="507"/>
      <c r="D64" s="508"/>
      <c r="E64" s="65"/>
      <c r="F64" s="75"/>
      <c r="G64" s="76"/>
      <c r="H64" s="76"/>
      <c r="I64" s="77"/>
      <c r="J64" s="55"/>
      <c r="K64" s="121"/>
      <c r="L64" s="73"/>
      <c r="M64" s="73"/>
    </row>
    <row r="65" spans="1:13">
      <c r="A65"/>
      <c r="B65" s="298" t="s">
        <v>47</v>
      </c>
      <c r="C65" s="299" t="s">
        <v>48</v>
      </c>
      <c r="D65" s="307" t="s">
        <v>49</v>
      </c>
      <c r="E65" s="65"/>
      <c r="F65" s="55"/>
      <c r="G65" s="58"/>
      <c r="H65" s="58"/>
      <c r="I65" s="78"/>
      <c r="J65" s="55"/>
      <c r="K65" s="55"/>
      <c r="L65" s="78"/>
      <c r="M65" s="55"/>
    </row>
    <row r="66" spans="1:13">
      <c r="A66"/>
      <c r="B66" s="55"/>
      <c r="C66" s="55"/>
      <c r="D66" s="78"/>
      <c r="E66" s="65"/>
      <c r="F66" s="55"/>
      <c r="G66" s="58"/>
      <c r="H66" s="58"/>
      <c r="K66" s="111"/>
      <c r="L66" s="78"/>
      <c r="M66" s="55"/>
    </row>
    <row r="67" spans="1:13">
      <c r="A67"/>
      <c r="B67"/>
      <c r="C67"/>
      <c r="D67"/>
      <c r="E67"/>
      <c r="F67"/>
      <c r="G67"/>
      <c r="H67"/>
      <c r="I67" s="107" t="s">
        <v>50</v>
      </c>
      <c r="J67"/>
      <c r="K67"/>
      <c r="L67"/>
      <c r="M67" s="42"/>
    </row>
    <row r="68" spans="1:13" s="8" customFormat="1">
      <c r="A68"/>
      <c r="B68"/>
      <c r="C68"/>
      <c r="D68"/>
      <c r="E68"/>
      <c r="F68"/>
      <c r="G68"/>
      <c r="H68"/>
      <c r="I68" s="101" t="s">
        <v>47</v>
      </c>
      <c r="J68" s="102" t="s">
        <v>48</v>
      </c>
      <c r="K68" s="103" t="s">
        <v>49</v>
      </c>
      <c r="L68"/>
      <c r="M68" s="42"/>
    </row>
    <row r="69" spans="1:13" s="8" customFormat="1">
      <c r="A69"/>
      <c r="B69"/>
      <c r="C69"/>
      <c r="D69"/>
      <c r="E69"/>
      <c r="F69"/>
      <c r="G69"/>
      <c r="H69"/>
      <c r="I69"/>
      <c r="J69"/>
      <c r="K69"/>
      <c r="L69"/>
      <c r="M69" s="42"/>
    </row>
    <row r="70" spans="1:13" s="8" customFormat="1">
      <c r="A70"/>
      <c r="B70"/>
      <c r="C70"/>
      <c r="D70"/>
      <c r="E70"/>
      <c r="F70"/>
      <c r="G70"/>
      <c r="H70"/>
      <c r="I70"/>
      <c r="J70"/>
      <c r="K70"/>
      <c r="L70"/>
      <c r="M70" s="42"/>
    </row>
    <row r="71" spans="1:13">
      <c r="A71"/>
      <c r="B71"/>
      <c r="C71"/>
      <c r="D71"/>
      <c r="E71"/>
      <c r="F71"/>
      <c r="G71"/>
      <c r="H71"/>
      <c r="I71"/>
      <c r="J71"/>
      <c r="K71"/>
      <c r="L71"/>
      <c r="M71" s="42"/>
    </row>
    <row r="72" spans="1:13">
      <c r="A72"/>
      <c r="B72"/>
      <c r="C72"/>
      <c r="D72"/>
      <c r="E72"/>
      <c r="F72"/>
      <c r="G72"/>
      <c r="H72"/>
      <c r="I72"/>
      <c r="J72"/>
      <c r="K72"/>
      <c r="L72"/>
      <c r="M72" s="42"/>
    </row>
    <row r="73" spans="1:13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4"/>
    </row>
    <row r="74" spans="1:13">
      <c r="A74" s="26" t="s">
        <v>27</v>
      </c>
      <c r="B74" s="420" t="e">
        <f>'Fr-01'!C45:E45</f>
        <v>#VALUE!</v>
      </c>
      <c r="C74" s="487"/>
      <c r="D74" s="487"/>
      <c r="E74" s="423" t="s">
        <v>29</v>
      </c>
      <c r="F74" s="423"/>
      <c r="G74" s="488" t="str">
        <f>'Fr-01'!I45</f>
        <v>วันที่ผู้ทวนสอบตรวจเสร็จ</v>
      </c>
      <c r="H74" s="421"/>
      <c r="I74" s="489"/>
      <c r="J74" s="26" t="s">
        <v>31</v>
      </c>
      <c r="K74" s="484" t="str">
        <f>'Fr-01'!L45</f>
        <v>กรณีที่ อบก. ให้แก้ไขเพิ่มเติม</v>
      </c>
      <c r="L74" s="485"/>
      <c r="M74" s="486"/>
    </row>
    <row r="76" spans="1:13" ht="13.5" customHeight="1"/>
  </sheetData>
  <mergeCells count="35">
    <mergeCell ref="B5:M5"/>
    <mergeCell ref="F31:I31"/>
    <mergeCell ref="D2:G2"/>
    <mergeCell ref="L7:M7"/>
    <mergeCell ref="H2:I2"/>
    <mergeCell ref="J2:M2"/>
    <mergeCell ref="F12:I12"/>
    <mergeCell ref="B14:D14"/>
    <mergeCell ref="K74:M74"/>
    <mergeCell ref="B64:D64"/>
    <mergeCell ref="J1:M1"/>
    <mergeCell ref="C1:G1"/>
    <mergeCell ref="L8:M8"/>
    <mergeCell ref="L9:M9"/>
    <mergeCell ref="L10:M10"/>
    <mergeCell ref="A6:M6"/>
    <mergeCell ref="A4:A5"/>
    <mergeCell ref="B4:M4"/>
    <mergeCell ref="A1:A3"/>
    <mergeCell ref="B2:C2"/>
    <mergeCell ref="B3:C3"/>
    <mergeCell ref="D3:G3"/>
    <mergeCell ref="H3:I3"/>
    <mergeCell ref="J3:M3"/>
    <mergeCell ref="F59:I59"/>
    <mergeCell ref="F22:I22"/>
    <mergeCell ref="B22:D22"/>
    <mergeCell ref="B74:D74"/>
    <mergeCell ref="G74:I74"/>
    <mergeCell ref="E74:F74"/>
    <mergeCell ref="B36:D36"/>
    <mergeCell ref="F41:I41"/>
    <mergeCell ref="B43:D43"/>
    <mergeCell ref="B50:D50"/>
    <mergeCell ref="F50:I50"/>
  </mergeCells>
  <phoneticPr fontId="2" type="noConversion"/>
  <pageMargins left="0.51181102362204722" right="0.51181102362204722" top="1.4960629921259843" bottom="0.98425196850393704" header="0.51181102362204722" footer="0.51181102362204722"/>
  <pageSetup paperSize="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2074F-0F67-4F9A-B4D0-57D0C1E4F63E}">
  <dimension ref="A1:V176"/>
  <sheetViews>
    <sheetView zoomScaleNormal="100" workbookViewId="0">
      <pane xSplit="5" ySplit="10" topLeftCell="G11" activePane="bottomRight" state="frozen"/>
      <selection pane="topRight" activeCell="F1" sqref="F1"/>
      <selection pane="bottomLeft" activeCell="A11" sqref="A11"/>
      <selection pane="bottomRight" activeCell="E10" sqref="E10"/>
    </sheetView>
  </sheetViews>
  <sheetFormatPr defaultColWidth="11" defaultRowHeight="13.2"/>
  <cols>
    <col min="1" max="1" width="11.88671875" style="1" bestFit="1" customWidth="1"/>
    <col min="2" max="2" width="26.88671875" style="1" customWidth="1"/>
    <col min="3" max="3" width="6.6640625" style="1" customWidth="1"/>
    <col min="4" max="4" width="8.6640625" style="1" bestFit="1" customWidth="1"/>
    <col min="5" max="5" width="7.5546875" style="112" customWidth="1"/>
    <col min="6" max="6" width="21.5546875" style="1" customWidth="1"/>
    <col min="7" max="7" width="9.109375" style="112" customWidth="1"/>
    <col min="8" max="14" width="3.6640625" style="1" customWidth="1"/>
    <col min="15" max="15" width="33.33203125" style="1" customWidth="1"/>
    <col min="16" max="16" width="8.44140625" style="111" customWidth="1"/>
    <col min="17" max="17" width="11.44140625" style="1" customWidth="1"/>
    <col min="18" max="18" width="7.6640625" style="111" customWidth="1"/>
    <col min="19" max="19" width="4.6640625" style="1" customWidth="1"/>
    <col min="20" max="20" width="24.33203125" style="1" customWidth="1"/>
    <col min="21" max="16384" width="11" style="1"/>
  </cols>
  <sheetData>
    <row r="1" spans="1:22" s="5" customFormat="1" ht="18.75" customHeight="1">
      <c r="A1" s="572">
        <v>4.0999999999999996</v>
      </c>
      <c r="B1" s="171" t="s">
        <v>1</v>
      </c>
      <c r="C1" s="519" t="s">
        <v>52</v>
      </c>
      <c r="D1" s="519"/>
      <c r="E1" s="519"/>
      <c r="F1" s="519"/>
      <c r="G1" s="519"/>
      <c r="H1" s="519"/>
      <c r="I1" s="330" t="s">
        <v>3</v>
      </c>
      <c r="J1" s="331"/>
      <c r="K1" s="330"/>
      <c r="L1" s="331"/>
      <c r="M1" s="330"/>
      <c r="N1" s="331"/>
      <c r="O1" s="522"/>
      <c r="P1" s="522"/>
      <c r="Q1" s="522"/>
      <c r="R1" s="522"/>
      <c r="S1" s="522"/>
      <c r="T1" s="523"/>
    </row>
    <row r="2" spans="1:22" s="2" customFormat="1" ht="18.75" customHeight="1">
      <c r="A2" s="573"/>
      <c r="B2" s="25" t="s">
        <v>7</v>
      </c>
      <c r="C2" s="537">
        <f>'Fr-03'!$D$2</f>
        <v>0</v>
      </c>
      <c r="D2" s="537"/>
      <c r="E2" s="538"/>
      <c r="F2" s="538"/>
      <c r="G2" s="538"/>
      <c r="H2" s="538"/>
      <c r="I2" s="25" t="s">
        <v>4</v>
      </c>
      <c r="J2" s="325"/>
      <c r="K2" s="325"/>
      <c r="L2" s="325"/>
      <c r="M2" s="325"/>
      <c r="N2" s="325"/>
      <c r="O2" s="520" t="s">
        <v>5</v>
      </c>
      <c r="P2" s="520"/>
      <c r="Q2" s="520"/>
      <c r="R2" s="520"/>
      <c r="S2" s="520"/>
      <c r="T2" s="521"/>
      <c r="U2" s="5"/>
      <c r="V2" s="5"/>
    </row>
    <row r="3" spans="1:22" s="2" customFormat="1" ht="18.75" customHeight="1">
      <c r="A3" s="573"/>
      <c r="B3" s="25" t="s">
        <v>8</v>
      </c>
      <c r="C3" s="537">
        <f>'Fr-03'!$D$3</f>
        <v>0</v>
      </c>
      <c r="D3" s="537"/>
      <c r="E3" s="538"/>
      <c r="F3" s="538"/>
      <c r="G3" s="538"/>
      <c r="H3" s="538"/>
      <c r="I3" s="25" t="s">
        <v>6</v>
      </c>
      <c r="J3" s="325"/>
      <c r="K3" s="325"/>
      <c r="L3" s="325"/>
      <c r="M3" s="325"/>
      <c r="N3" s="325"/>
      <c r="O3" s="520" t="s">
        <v>5</v>
      </c>
      <c r="P3" s="520"/>
      <c r="Q3" s="520"/>
      <c r="R3" s="520"/>
      <c r="S3" s="520"/>
      <c r="T3" s="521"/>
      <c r="U3" s="5"/>
      <c r="V3" s="5"/>
    </row>
    <row r="4" spans="1:22" ht="13.5" customHeight="1">
      <c r="A4" s="570" t="s">
        <v>9</v>
      </c>
      <c r="B4" s="516" t="s">
        <v>53</v>
      </c>
      <c r="C4" s="430"/>
      <c r="D4" s="430"/>
      <c r="E4" s="430"/>
      <c r="F4" s="430"/>
      <c r="G4" s="430"/>
      <c r="H4" s="430"/>
      <c r="I4" s="430"/>
      <c r="J4" s="430"/>
      <c r="K4" s="430"/>
      <c r="L4" s="430"/>
      <c r="M4" s="430"/>
      <c r="N4" s="430"/>
      <c r="O4" s="430"/>
      <c r="P4" s="430"/>
      <c r="Q4" s="430"/>
      <c r="R4" s="430"/>
      <c r="S4" s="430"/>
      <c r="T4" s="542"/>
    </row>
    <row r="5" spans="1:22" ht="13.5" customHeight="1">
      <c r="A5" s="571"/>
      <c r="B5" s="543" t="s">
        <v>54</v>
      </c>
      <c r="C5" s="544"/>
      <c r="D5" s="544"/>
      <c r="E5" s="544"/>
      <c r="F5" s="544"/>
      <c r="G5" s="544"/>
      <c r="H5" s="544"/>
      <c r="I5" s="544"/>
      <c r="J5" s="544"/>
      <c r="K5" s="544"/>
      <c r="L5" s="544"/>
      <c r="M5" s="544"/>
      <c r="N5" s="544"/>
      <c r="O5" s="544"/>
      <c r="P5" s="544"/>
      <c r="Q5" s="544"/>
      <c r="R5" s="544"/>
      <c r="S5" s="544"/>
      <c r="T5" s="545"/>
    </row>
    <row r="6" spans="1:22" ht="12" customHeight="1">
      <c r="A6" s="539"/>
      <c r="B6" s="540"/>
      <c r="C6" s="540"/>
      <c r="D6" s="540"/>
      <c r="E6" s="540"/>
      <c r="F6" s="540"/>
      <c r="G6" s="540"/>
      <c r="H6" s="540"/>
      <c r="I6" s="540"/>
      <c r="J6" s="540"/>
      <c r="K6" s="540"/>
      <c r="L6" s="540"/>
      <c r="M6" s="540"/>
      <c r="N6" s="540"/>
      <c r="O6" s="540"/>
      <c r="P6" s="540"/>
      <c r="Q6" s="540"/>
      <c r="R6" s="540"/>
      <c r="S6" s="540"/>
      <c r="T6" s="541"/>
    </row>
    <row r="7" spans="1:22">
      <c r="A7" s="592" t="s">
        <v>55</v>
      </c>
      <c r="B7" s="550" t="s">
        <v>47</v>
      </c>
      <c r="C7" s="579" t="s">
        <v>56</v>
      </c>
      <c r="D7" s="580"/>
      <c r="E7" s="581"/>
      <c r="F7" s="597" t="s">
        <v>57</v>
      </c>
      <c r="G7" s="588" t="s">
        <v>58</v>
      </c>
      <c r="H7" s="595" t="s">
        <v>59</v>
      </c>
      <c r="I7" s="596"/>
      <c r="J7" s="596"/>
      <c r="K7" s="596"/>
      <c r="L7" s="596"/>
      <c r="M7" s="600"/>
      <c r="N7" s="548" t="s">
        <v>60</v>
      </c>
      <c r="O7" s="559" t="s">
        <v>61</v>
      </c>
      <c r="P7" s="566" t="s">
        <v>62</v>
      </c>
      <c r="Q7" s="556" t="s">
        <v>63</v>
      </c>
      <c r="R7" s="566" t="s">
        <v>64</v>
      </c>
      <c r="S7" s="563" t="s">
        <v>65</v>
      </c>
      <c r="T7" s="553" t="s">
        <v>66</v>
      </c>
    </row>
    <row r="8" spans="1:22" s="9" customFormat="1" ht="12.75" customHeight="1">
      <c r="A8" s="593"/>
      <c r="B8" s="551"/>
      <c r="C8" s="582"/>
      <c r="D8" s="583"/>
      <c r="E8" s="584"/>
      <c r="F8" s="598"/>
      <c r="G8" s="589"/>
      <c r="H8" s="569" t="s">
        <v>67</v>
      </c>
      <c r="I8" s="569"/>
      <c r="J8" s="595" t="s">
        <v>68</v>
      </c>
      <c r="K8" s="596"/>
      <c r="L8" s="596"/>
      <c r="M8" s="548" t="s">
        <v>69</v>
      </c>
      <c r="N8" s="562"/>
      <c r="O8" s="560"/>
      <c r="P8" s="567"/>
      <c r="Q8" s="557"/>
      <c r="R8" s="567"/>
      <c r="S8" s="564"/>
      <c r="T8" s="554"/>
    </row>
    <row r="9" spans="1:22" s="9" customFormat="1" ht="12.75" customHeight="1">
      <c r="A9" s="593"/>
      <c r="B9" s="551"/>
      <c r="C9" s="585"/>
      <c r="D9" s="586"/>
      <c r="E9" s="587"/>
      <c r="F9" s="598"/>
      <c r="G9" s="589"/>
      <c r="H9" s="548" t="s">
        <v>70</v>
      </c>
      <c r="I9" s="577" t="s">
        <v>71</v>
      </c>
      <c r="J9" s="546" t="s">
        <v>72</v>
      </c>
      <c r="K9" s="548" t="s">
        <v>73</v>
      </c>
      <c r="L9" s="546" t="s">
        <v>74</v>
      </c>
      <c r="M9" s="562"/>
      <c r="N9" s="562"/>
      <c r="O9" s="560"/>
      <c r="P9" s="567"/>
      <c r="Q9" s="557"/>
      <c r="R9" s="567"/>
      <c r="S9" s="564"/>
      <c r="T9" s="554"/>
    </row>
    <row r="10" spans="1:22" ht="40.5" customHeight="1">
      <c r="A10" s="594"/>
      <c r="B10" s="552"/>
      <c r="C10" s="244" t="s">
        <v>48</v>
      </c>
      <c r="D10" s="115" t="s">
        <v>49</v>
      </c>
      <c r="E10" s="128" t="s">
        <v>75</v>
      </c>
      <c r="F10" s="599"/>
      <c r="G10" s="590"/>
      <c r="H10" s="549"/>
      <c r="I10" s="578"/>
      <c r="J10" s="547"/>
      <c r="K10" s="549"/>
      <c r="L10" s="547"/>
      <c r="M10" s="549"/>
      <c r="N10" s="549"/>
      <c r="O10" s="561"/>
      <c r="P10" s="568"/>
      <c r="Q10" s="558"/>
      <c r="R10" s="568"/>
      <c r="S10" s="565"/>
      <c r="T10" s="555"/>
    </row>
    <row r="11" spans="1:22" ht="12.75" customHeight="1">
      <c r="A11" s="574" t="s">
        <v>76</v>
      </c>
      <c r="B11" s="114"/>
      <c r="C11" s="17"/>
      <c r="D11" s="18"/>
      <c r="E11" s="116"/>
      <c r="F11" s="17"/>
      <c r="G11" s="137"/>
      <c r="H11" s="17"/>
      <c r="I11" s="19"/>
      <c r="J11" s="18"/>
      <c r="K11" s="17"/>
      <c r="L11" s="17"/>
      <c r="M11" s="17"/>
      <c r="N11" s="17"/>
      <c r="O11" s="18"/>
      <c r="P11" s="136"/>
      <c r="Q11" s="22"/>
      <c r="R11" s="22"/>
      <c r="S11" s="19"/>
      <c r="T11" s="172"/>
    </row>
    <row r="12" spans="1:22" ht="12.75" customHeight="1">
      <c r="A12" s="575"/>
      <c r="B12" s="122"/>
      <c r="C12" s="50"/>
      <c r="D12" s="104"/>
      <c r="E12" s="117"/>
      <c r="F12" s="203"/>
      <c r="G12" s="133"/>
      <c r="H12" s="135"/>
      <c r="I12" s="14"/>
      <c r="J12" s="12"/>
      <c r="K12" s="14"/>
      <c r="L12" s="14"/>
      <c r="M12" s="14"/>
      <c r="N12" s="14"/>
      <c r="O12" s="12"/>
      <c r="P12" s="122"/>
      <c r="Q12" s="144"/>
      <c r="R12" s="50"/>
      <c r="S12" s="13"/>
      <c r="T12" s="173"/>
    </row>
    <row r="13" spans="1:22">
      <c r="A13" s="575"/>
      <c r="B13" s="114"/>
      <c r="C13" s="14"/>
      <c r="D13" s="12"/>
      <c r="E13" s="117"/>
      <c r="F13" s="14"/>
      <c r="G13" s="133"/>
      <c r="H13" s="14"/>
      <c r="I13" s="13"/>
      <c r="J13" s="12"/>
      <c r="K13" s="14"/>
      <c r="L13" s="14"/>
      <c r="M13" s="14"/>
      <c r="N13" s="14"/>
      <c r="O13" s="12"/>
      <c r="P13" s="122"/>
      <c r="Q13" s="144"/>
      <c r="R13" s="50"/>
      <c r="S13" s="13"/>
      <c r="T13" s="173"/>
    </row>
    <row r="14" spans="1:22">
      <c r="A14" s="575"/>
      <c r="B14" s="122"/>
      <c r="C14" s="50"/>
      <c r="D14" s="104"/>
      <c r="E14" s="117"/>
      <c r="F14" s="203"/>
      <c r="G14" s="133"/>
      <c r="H14" s="14"/>
      <c r="I14" s="13"/>
      <c r="J14" s="12"/>
      <c r="K14" s="135"/>
      <c r="L14" s="134"/>
      <c r="M14" s="134"/>
      <c r="N14" s="134"/>
      <c r="O14" s="134"/>
      <c r="P14" s="122"/>
      <c r="Q14" s="144"/>
      <c r="R14" s="50"/>
      <c r="S14" s="13"/>
      <c r="T14" s="173"/>
    </row>
    <row r="15" spans="1:22">
      <c r="A15" s="575"/>
      <c r="B15" s="122"/>
      <c r="C15" s="50"/>
      <c r="D15" s="104"/>
      <c r="E15" s="117"/>
      <c r="F15" s="203"/>
      <c r="G15" s="133"/>
      <c r="H15" s="14"/>
      <c r="I15" s="13"/>
      <c r="J15" s="12"/>
      <c r="K15" s="135"/>
      <c r="L15" s="134"/>
      <c r="M15" s="134"/>
      <c r="N15" s="134"/>
      <c r="O15" s="134"/>
      <c r="P15" s="122"/>
      <c r="Q15" s="144"/>
      <c r="R15" s="50"/>
      <c r="S15" s="13"/>
      <c r="T15" s="173"/>
    </row>
    <row r="16" spans="1:22">
      <c r="A16" s="575"/>
      <c r="B16" s="122"/>
      <c r="C16" s="50"/>
      <c r="D16" s="104"/>
      <c r="E16" s="117"/>
      <c r="F16" s="203"/>
      <c r="G16" s="133"/>
      <c r="H16" s="14"/>
      <c r="I16" s="135"/>
      <c r="J16" s="14"/>
      <c r="K16" s="14"/>
      <c r="L16" s="14"/>
      <c r="M16" s="14"/>
      <c r="N16" s="14"/>
      <c r="O16" s="12"/>
      <c r="P16" s="122"/>
      <c r="Q16" s="144"/>
      <c r="R16" s="50"/>
      <c r="S16" s="13"/>
      <c r="T16" s="173"/>
    </row>
    <row r="17" spans="1:20">
      <c r="A17" s="575"/>
      <c r="B17" s="122"/>
      <c r="C17" s="50"/>
      <c r="D17" s="104"/>
      <c r="E17" s="117"/>
      <c r="F17" s="203"/>
      <c r="G17" s="133"/>
      <c r="H17" s="135"/>
      <c r="I17" s="14"/>
      <c r="J17" s="12"/>
      <c r="K17" s="135"/>
      <c r="L17" s="134"/>
      <c r="M17" s="134"/>
      <c r="N17" s="134"/>
      <c r="O17" s="134"/>
      <c r="P17" s="122"/>
      <c r="Q17" s="144"/>
      <c r="R17" s="50"/>
      <c r="S17" s="13"/>
      <c r="T17" s="173"/>
    </row>
    <row r="18" spans="1:20">
      <c r="A18" s="575"/>
      <c r="B18" s="123"/>
      <c r="C18" s="14"/>
      <c r="D18" s="12"/>
      <c r="E18" s="117"/>
      <c r="F18" s="14"/>
      <c r="G18" s="133"/>
      <c r="H18" s="14"/>
      <c r="I18" s="13"/>
      <c r="J18" s="12"/>
      <c r="K18" s="14"/>
      <c r="L18" s="14"/>
      <c r="M18" s="14"/>
      <c r="N18" s="14"/>
      <c r="O18" s="12"/>
      <c r="P18" s="122"/>
      <c r="Q18" s="144"/>
      <c r="R18" s="50"/>
      <c r="S18" s="13"/>
      <c r="T18" s="173"/>
    </row>
    <row r="19" spans="1:20">
      <c r="A19" s="575"/>
      <c r="B19" s="122"/>
      <c r="C19" s="50"/>
      <c r="D19" s="104"/>
      <c r="E19" s="117"/>
      <c r="F19" s="203"/>
      <c r="G19" s="133"/>
      <c r="H19" s="14"/>
      <c r="I19" s="13"/>
      <c r="J19" s="12"/>
      <c r="K19" s="135"/>
      <c r="L19" s="134"/>
      <c r="M19" s="134"/>
      <c r="N19" s="134"/>
      <c r="O19" s="134"/>
      <c r="P19" s="122"/>
      <c r="Q19" s="144"/>
      <c r="R19" s="50"/>
      <c r="S19" s="13"/>
      <c r="T19" s="173"/>
    </row>
    <row r="20" spans="1:20">
      <c r="A20" s="575"/>
      <c r="B20" s="123"/>
      <c r="C20" s="14"/>
      <c r="D20" s="12"/>
      <c r="E20" s="117"/>
      <c r="F20" s="14"/>
      <c r="G20" s="133"/>
      <c r="H20" s="14"/>
      <c r="I20" s="13"/>
      <c r="J20" s="12"/>
      <c r="K20" s="14"/>
      <c r="L20" s="14"/>
      <c r="M20" s="14"/>
      <c r="N20" s="14"/>
      <c r="O20" s="12"/>
      <c r="P20" s="122"/>
      <c r="Q20" s="144"/>
      <c r="R20" s="50"/>
      <c r="S20" s="13"/>
      <c r="T20" s="173"/>
    </row>
    <row r="21" spans="1:20">
      <c r="A21" s="575"/>
      <c r="B21" s="122"/>
      <c r="C21" s="50"/>
      <c r="D21" s="104"/>
      <c r="E21" s="117"/>
      <c r="F21" s="203"/>
      <c r="G21" s="133"/>
      <c r="H21" s="14"/>
      <c r="I21" s="13"/>
      <c r="J21" s="12"/>
      <c r="K21" s="135"/>
      <c r="L21" s="134"/>
      <c r="M21" s="134"/>
      <c r="N21" s="134"/>
      <c r="O21" s="134"/>
      <c r="P21" s="122"/>
      <c r="Q21" s="144"/>
      <c r="R21" s="50"/>
      <c r="S21" s="13"/>
      <c r="T21" s="173"/>
    </row>
    <row r="22" spans="1:20" ht="12.75" customHeight="1">
      <c r="A22" s="575"/>
      <c r="B22" s="122"/>
      <c r="C22" s="50"/>
      <c r="D22" s="104"/>
      <c r="E22" s="117"/>
      <c r="F22" s="203"/>
      <c r="G22" s="133"/>
      <c r="H22" s="14"/>
      <c r="I22" s="13"/>
      <c r="J22" s="12"/>
      <c r="K22" s="135"/>
      <c r="L22" s="134"/>
      <c r="M22" s="134"/>
      <c r="N22" s="134"/>
      <c r="O22" s="134"/>
      <c r="P22" s="122"/>
      <c r="Q22" s="144"/>
      <c r="R22" s="50"/>
      <c r="S22" s="13"/>
      <c r="T22" s="173"/>
    </row>
    <row r="23" spans="1:20">
      <c r="A23" s="575"/>
      <c r="B23" s="122"/>
      <c r="C23" s="50"/>
      <c r="D23" s="104"/>
      <c r="E23" s="117"/>
      <c r="F23" s="203"/>
      <c r="G23" s="133"/>
      <c r="H23" s="14"/>
      <c r="I23" s="13"/>
      <c r="J23" s="12"/>
      <c r="K23" s="135"/>
      <c r="L23" s="134"/>
      <c r="M23" s="134"/>
      <c r="N23" s="134"/>
      <c r="O23" s="134"/>
      <c r="P23" s="122"/>
      <c r="Q23" s="144"/>
      <c r="R23" s="50"/>
      <c r="S23" s="13"/>
      <c r="T23" s="173"/>
    </row>
    <row r="24" spans="1:20">
      <c r="A24" s="575"/>
      <c r="B24" s="122"/>
      <c r="C24" s="50"/>
      <c r="D24" s="104"/>
      <c r="E24" s="117"/>
      <c r="F24" s="203"/>
      <c r="G24" s="133"/>
      <c r="H24" s="14"/>
      <c r="I24" s="13"/>
      <c r="J24" s="12"/>
      <c r="K24" s="135"/>
      <c r="L24" s="134"/>
      <c r="M24" s="134"/>
      <c r="N24" s="134"/>
      <c r="O24" s="134"/>
      <c r="P24" s="122"/>
      <c r="Q24" s="144"/>
      <c r="R24" s="50"/>
      <c r="S24" s="13"/>
      <c r="T24" s="173"/>
    </row>
    <row r="25" spans="1:20">
      <c r="A25" s="575"/>
      <c r="B25" s="11"/>
      <c r="C25" s="14"/>
      <c r="D25" s="12"/>
      <c r="E25" s="117"/>
      <c r="F25" s="14"/>
      <c r="G25" s="133"/>
      <c r="H25" s="14"/>
      <c r="I25" s="13"/>
      <c r="J25" s="12"/>
      <c r="K25" s="14"/>
      <c r="L25" s="14"/>
      <c r="M25" s="14"/>
      <c r="N25" s="14"/>
      <c r="O25" s="12"/>
      <c r="P25" s="122"/>
      <c r="Q25" s="144"/>
      <c r="R25" s="50"/>
      <c r="S25" s="13"/>
      <c r="T25" s="173"/>
    </row>
    <row r="26" spans="1:20">
      <c r="A26" s="575"/>
      <c r="B26" s="11"/>
      <c r="C26" s="14"/>
      <c r="D26" s="12"/>
      <c r="E26" s="117"/>
      <c r="F26" s="14"/>
      <c r="G26" s="133"/>
      <c r="H26" s="14"/>
      <c r="I26" s="13"/>
      <c r="J26" s="12"/>
      <c r="K26" s="14"/>
      <c r="L26" s="14"/>
      <c r="M26" s="14"/>
      <c r="N26" s="14"/>
      <c r="O26" s="12"/>
      <c r="P26" s="122"/>
      <c r="Q26" s="144"/>
      <c r="R26" s="50"/>
      <c r="S26" s="13"/>
      <c r="T26" s="173"/>
    </row>
    <row r="27" spans="1:20" s="8" customFormat="1">
      <c r="A27" s="575"/>
      <c r="B27" s="11"/>
      <c r="C27" s="14"/>
      <c r="D27" s="12"/>
      <c r="E27" s="117"/>
      <c r="F27" s="14"/>
      <c r="G27" s="133"/>
      <c r="H27" s="14"/>
      <c r="I27" s="13"/>
      <c r="J27" s="12"/>
      <c r="K27" s="14"/>
      <c r="L27" s="14"/>
      <c r="M27" s="14"/>
      <c r="N27" s="14"/>
      <c r="O27" s="12"/>
      <c r="P27" s="122"/>
      <c r="Q27" s="144"/>
      <c r="R27" s="50"/>
      <c r="S27" s="13"/>
      <c r="T27" s="173"/>
    </row>
    <row r="28" spans="1:20" s="8" customFormat="1">
      <c r="A28" s="575"/>
      <c r="B28" s="11"/>
      <c r="C28" s="14"/>
      <c r="D28" s="12"/>
      <c r="E28" s="117"/>
      <c r="F28" s="14"/>
      <c r="G28" s="133"/>
      <c r="H28" s="14"/>
      <c r="I28" s="13"/>
      <c r="J28" s="12"/>
      <c r="K28" s="14"/>
      <c r="L28" s="14"/>
      <c r="M28" s="14"/>
      <c r="N28" s="14"/>
      <c r="O28" s="12"/>
      <c r="P28" s="122"/>
      <c r="Q28" s="144"/>
      <c r="R28" s="50"/>
      <c r="S28" s="13"/>
      <c r="T28" s="173"/>
    </row>
    <row r="29" spans="1:20">
      <c r="A29" s="575"/>
      <c r="B29" s="11"/>
      <c r="C29" s="14"/>
      <c r="D29" s="12"/>
      <c r="E29" s="118"/>
      <c r="F29" s="14"/>
      <c r="G29" s="133"/>
      <c r="H29" s="14"/>
      <c r="I29" s="13"/>
      <c r="J29" s="12"/>
      <c r="K29" s="14"/>
      <c r="L29" s="14"/>
      <c r="M29" s="14"/>
      <c r="N29" s="14"/>
      <c r="O29" s="12"/>
      <c r="P29" s="122"/>
      <c r="Q29" s="145"/>
      <c r="R29" s="50"/>
      <c r="S29" s="13"/>
      <c r="T29" s="173"/>
    </row>
    <row r="30" spans="1:20">
      <c r="A30" s="591"/>
      <c r="B30" s="238"/>
      <c r="C30" s="46" t="s">
        <v>77</v>
      </c>
      <c r="D30" s="46"/>
      <c r="E30" s="119">
        <f>SUM(E11:E29)</f>
        <v>0</v>
      </c>
      <c r="F30" s="527"/>
      <c r="G30" s="528"/>
      <c r="H30" s="528"/>
      <c r="I30" s="528"/>
      <c r="J30" s="528"/>
      <c r="K30" s="528"/>
      <c r="L30" s="528"/>
      <c r="M30" s="528"/>
      <c r="N30" s="528"/>
      <c r="O30" s="528"/>
      <c r="P30" s="147"/>
      <c r="Q30" s="146">
        <f>SUM(Q11:Q29)</f>
        <v>0</v>
      </c>
      <c r="R30" s="129">
        <f>SUM(R11:R29)</f>
        <v>0</v>
      </c>
      <c r="S30" s="15"/>
      <c r="T30" s="174"/>
    </row>
    <row r="31" spans="1:20">
      <c r="A31" s="574" t="s">
        <v>78</v>
      </c>
      <c r="B31" s="114"/>
      <c r="C31" s="14"/>
      <c r="D31" s="12"/>
      <c r="E31" s="116"/>
      <c r="F31" s="14"/>
      <c r="G31" s="133"/>
      <c r="H31" s="14"/>
      <c r="I31" s="13"/>
      <c r="J31" s="12"/>
      <c r="K31" s="14"/>
      <c r="L31" s="14"/>
      <c r="M31" s="14"/>
      <c r="N31" s="14"/>
      <c r="O31" s="12"/>
      <c r="P31" s="122"/>
      <c r="Q31" s="144"/>
      <c r="R31" s="50"/>
      <c r="S31" s="13"/>
      <c r="T31" s="173"/>
    </row>
    <row r="32" spans="1:20">
      <c r="A32" s="575"/>
      <c r="B32" s="113"/>
      <c r="C32" s="14"/>
      <c r="D32" s="12"/>
      <c r="E32" s="117"/>
      <c r="F32" s="14"/>
      <c r="G32" s="133"/>
      <c r="H32" s="14"/>
      <c r="I32" s="13"/>
      <c r="J32" s="12"/>
      <c r="K32" s="14"/>
      <c r="L32" s="14"/>
      <c r="M32" s="14"/>
      <c r="N32" s="14"/>
      <c r="O32" s="12"/>
      <c r="P32" s="122"/>
      <c r="Q32" s="144"/>
      <c r="R32" s="50"/>
      <c r="S32" s="13"/>
      <c r="T32" s="173"/>
    </row>
    <row r="33" spans="1:20">
      <c r="A33" s="575"/>
      <c r="B33" s="105"/>
      <c r="C33" s="50"/>
      <c r="D33" s="104"/>
      <c r="E33" s="117"/>
      <c r="F33" s="14"/>
      <c r="G33" s="133"/>
      <c r="H33" s="14"/>
      <c r="I33" s="13"/>
      <c r="J33" s="12"/>
      <c r="K33" s="14"/>
      <c r="L33" s="14"/>
      <c r="M33" s="14"/>
      <c r="N33" s="14"/>
      <c r="O33" s="12"/>
      <c r="P33" s="122"/>
      <c r="Q33" s="144"/>
      <c r="R33" s="50"/>
      <c r="S33" s="13"/>
      <c r="T33" s="173"/>
    </row>
    <row r="34" spans="1:20">
      <c r="A34" s="575"/>
      <c r="B34" s="104"/>
      <c r="C34" s="50"/>
      <c r="D34" s="104"/>
      <c r="E34" s="117"/>
      <c r="F34" s="203"/>
      <c r="G34" s="133"/>
      <c r="H34" s="14"/>
      <c r="I34" s="13"/>
      <c r="J34" s="12"/>
      <c r="K34" s="14"/>
      <c r="L34" s="14"/>
      <c r="M34" s="14"/>
      <c r="N34" s="14"/>
      <c r="O34" s="12"/>
      <c r="P34" s="122"/>
      <c r="Q34" s="144"/>
      <c r="R34" s="50"/>
      <c r="S34" s="13"/>
      <c r="T34" s="173"/>
    </row>
    <row r="35" spans="1:20">
      <c r="A35" s="575"/>
      <c r="B35" s="105"/>
      <c r="C35" s="50"/>
      <c r="D35" s="104"/>
      <c r="E35" s="117"/>
      <c r="F35" s="14"/>
      <c r="G35" s="133"/>
      <c r="H35" s="14"/>
      <c r="I35" s="13"/>
      <c r="J35" s="12"/>
      <c r="K35" s="14"/>
      <c r="L35" s="14"/>
      <c r="M35" s="14"/>
      <c r="N35" s="14"/>
      <c r="O35" s="12"/>
      <c r="P35" s="122"/>
      <c r="Q35" s="144"/>
      <c r="R35" s="50"/>
      <c r="S35" s="13"/>
      <c r="T35" s="173"/>
    </row>
    <row r="36" spans="1:20">
      <c r="A36" s="575"/>
      <c r="B36" s="104"/>
      <c r="C36" s="50"/>
      <c r="D36" s="104"/>
      <c r="E36" s="117"/>
      <c r="F36" s="203"/>
      <c r="G36" s="133"/>
      <c r="H36" s="14"/>
      <c r="I36" s="13"/>
      <c r="J36" s="12"/>
      <c r="K36" s="135"/>
      <c r="L36" s="134"/>
      <c r="M36" s="134"/>
      <c r="N36" s="134"/>
      <c r="O36" s="134"/>
      <c r="P36" s="122"/>
      <c r="Q36" s="144"/>
      <c r="R36" s="50"/>
      <c r="S36" s="13"/>
      <c r="T36" s="173"/>
    </row>
    <row r="37" spans="1:20">
      <c r="A37" s="575"/>
      <c r="B37" s="104"/>
      <c r="C37" s="50"/>
      <c r="D37" s="104"/>
      <c r="E37" s="117"/>
      <c r="F37" s="203"/>
      <c r="G37" s="133"/>
      <c r="H37" s="135"/>
      <c r="I37" s="14"/>
      <c r="J37" s="12"/>
      <c r="K37" s="14"/>
      <c r="L37" s="14"/>
      <c r="M37" s="14"/>
      <c r="N37" s="14"/>
      <c r="O37" s="12"/>
      <c r="P37" s="122"/>
      <c r="Q37" s="144"/>
      <c r="R37" s="50"/>
      <c r="S37" s="13"/>
      <c r="T37" s="173"/>
    </row>
    <row r="38" spans="1:20">
      <c r="A38" s="575"/>
      <c r="B38" s="104"/>
      <c r="C38" s="50"/>
      <c r="D38" s="104"/>
      <c r="E38" s="117"/>
      <c r="F38" s="203"/>
      <c r="G38" s="133"/>
      <c r="H38" s="135"/>
      <c r="I38" s="14"/>
      <c r="J38" s="12"/>
      <c r="K38" s="135"/>
      <c r="L38" s="134"/>
      <c r="M38" s="134"/>
      <c r="N38" s="134"/>
      <c r="O38" s="134"/>
      <c r="P38" s="122"/>
      <c r="Q38" s="144"/>
      <c r="R38" s="50"/>
      <c r="S38" s="13"/>
      <c r="T38" s="173"/>
    </row>
    <row r="39" spans="1:20">
      <c r="A39" s="575"/>
      <c r="B39" s="104"/>
      <c r="C39" s="50"/>
      <c r="D39" s="104"/>
      <c r="E39" s="117"/>
      <c r="F39" s="14"/>
      <c r="G39" s="133"/>
      <c r="H39" s="14"/>
      <c r="I39" s="13"/>
      <c r="J39" s="12"/>
      <c r="K39" s="14"/>
      <c r="L39" s="14"/>
      <c r="M39" s="14"/>
      <c r="N39" s="14"/>
      <c r="O39" s="12"/>
      <c r="P39" s="122"/>
      <c r="Q39" s="144"/>
      <c r="R39" s="50"/>
      <c r="S39" s="13"/>
      <c r="T39" s="173"/>
    </row>
    <row r="40" spans="1:20">
      <c r="A40" s="575"/>
      <c r="B40" s="113"/>
      <c r="C40" s="50"/>
      <c r="D40" s="104"/>
      <c r="E40" s="117"/>
      <c r="F40" s="14"/>
      <c r="G40" s="133"/>
      <c r="H40" s="14"/>
      <c r="I40" s="13"/>
      <c r="J40" s="12"/>
      <c r="K40" s="14"/>
      <c r="L40" s="14"/>
      <c r="M40" s="14"/>
      <c r="N40" s="14"/>
      <c r="O40" s="12"/>
      <c r="P40" s="122"/>
      <c r="Q40" s="144"/>
      <c r="R40" s="50"/>
      <c r="S40" s="13"/>
      <c r="T40" s="173"/>
    </row>
    <row r="41" spans="1:20">
      <c r="A41" s="575"/>
      <c r="B41" s="105"/>
      <c r="C41" s="50"/>
      <c r="D41" s="104"/>
      <c r="E41" s="117"/>
      <c r="F41" s="14"/>
      <c r="G41" s="133"/>
      <c r="H41" s="14"/>
      <c r="I41" s="13"/>
      <c r="J41" s="12"/>
      <c r="K41" s="14"/>
      <c r="L41" s="14"/>
      <c r="M41" s="14"/>
      <c r="N41" s="14"/>
      <c r="O41" s="12"/>
      <c r="P41" s="122"/>
      <c r="Q41" s="144"/>
      <c r="R41" s="50"/>
      <c r="S41" s="13"/>
      <c r="T41" s="173"/>
    </row>
    <row r="42" spans="1:20">
      <c r="A42" s="575"/>
      <c r="B42" s="104"/>
      <c r="C42" s="50"/>
      <c r="D42" s="104"/>
      <c r="E42" s="117"/>
      <c r="F42" s="203"/>
      <c r="G42" s="133"/>
      <c r="H42" s="14"/>
      <c r="I42" s="13"/>
      <c r="J42" s="12"/>
      <c r="K42" s="14"/>
      <c r="L42" s="14"/>
      <c r="M42" s="14"/>
      <c r="N42" s="14"/>
      <c r="O42" s="12"/>
      <c r="P42" s="122"/>
      <c r="Q42" s="144"/>
      <c r="R42" s="50"/>
      <c r="S42" s="13"/>
      <c r="T42" s="173"/>
    </row>
    <row r="43" spans="1:20">
      <c r="A43" s="575"/>
      <c r="B43" s="105"/>
      <c r="C43" s="50"/>
      <c r="D43" s="104"/>
      <c r="E43" s="117"/>
      <c r="F43" s="14"/>
      <c r="G43" s="133"/>
      <c r="H43" s="14"/>
      <c r="I43" s="13"/>
      <c r="J43" s="12"/>
      <c r="K43" s="14"/>
      <c r="L43" s="14"/>
      <c r="M43" s="14"/>
      <c r="N43" s="14"/>
      <c r="O43" s="12"/>
      <c r="P43" s="122"/>
      <c r="Q43" s="144"/>
      <c r="R43" s="50"/>
      <c r="S43" s="13"/>
      <c r="T43" s="173"/>
    </row>
    <row r="44" spans="1:20">
      <c r="A44" s="575"/>
      <c r="B44" s="104"/>
      <c r="C44" s="50"/>
      <c r="D44" s="104"/>
      <c r="E44" s="117"/>
      <c r="F44" s="203"/>
      <c r="G44" s="133"/>
      <c r="H44" s="135"/>
      <c r="I44" s="14"/>
      <c r="J44" s="12"/>
      <c r="K44" s="14"/>
      <c r="L44" s="14"/>
      <c r="M44" s="14"/>
      <c r="N44" s="14"/>
      <c r="O44" s="12"/>
      <c r="P44" s="122"/>
      <c r="Q44" s="144"/>
      <c r="R44" s="50"/>
      <c r="S44" s="13"/>
      <c r="T44" s="173"/>
    </row>
    <row r="45" spans="1:20">
      <c r="A45" s="575"/>
      <c r="B45" s="104"/>
      <c r="C45" s="50"/>
      <c r="D45" s="104"/>
      <c r="E45" s="117"/>
      <c r="F45" s="14"/>
      <c r="G45" s="133"/>
      <c r="H45" s="14"/>
      <c r="I45" s="13"/>
      <c r="J45" s="12"/>
      <c r="K45" s="14"/>
      <c r="L45" s="14"/>
      <c r="M45" s="14"/>
      <c r="N45" s="14"/>
      <c r="O45" s="12"/>
      <c r="P45" s="122"/>
      <c r="Q45" s="144"/>
      <c r="R45" s="50"/>
      <c r="S45" s="13"/>
      <c r="T45" s="173"/>
    </row>
    <row r="46" spans="1:20">
      <c r="A46" s="575"/>
      <c r="B46" s="104"/>
      <c r="C46" s="50"/>
      <c r="D46" s="104"/>
      <c r="E46" s="117"/>
      <c r="F46" s="14"/>
      <c r="G46" s="133"/>
      <c r="H46" s="14"/>
      <c r="I46" s="13"/>
      <c r="J46" s="12"/>
      <c r="K46" s="14"/>
      <c r="L46" s="14"/>
      <c r="M46" s="14"/>
      <c r="N46" s="14"/>
      <c r="O46" s="12"/>
      <c r="P46" s="122"/>
      <c r="Q46" s="144"/>
      <c r="R46" s="50"/>
      <c r="S46" s="13"/>
      <c r="T46" s="173"/>
    </row>
    <row r="47" spans="1:20">
      <c r="A47" s="575"/>
      <c r="B47" s="114"/>
      <c r="C47" s="14"/>
      <c r="D47" s="12"/>
      <c r="E47" s="117"/>
      <c r="F47" s="14"/>
      <c r="G47" s="133"/>
      <c r="H47" s="14"/>
      <c r="I47" s="13"/>
      <c r="J47" s="12"/>
      <c r="K47" s="14"/>
      <c r="L47" s="14"/>
      <c r="M47" s="14"/>
      <c r="N47" s="14"/>
      <c r="O47" s="12"/>
      <c r="P47" s="122"/>
      <c r="Q47" s="144"/>
      <c r="R47" s="50"/>
      <c r="S47" s="13"/>
      <c r="T47" s="173"/>
    </row>
    <row r="48" spans="1:20">
      <c r="A48" s="575"/>
      <c r="B48" s="113"/>
      <c r="C48" s="14"/>
      <c r="D48" s="12"/>
      <c r="E48" s="117"/>
      <c r="F48" s="14"/>
      <c r="G48" s="133"/>
      <c r="H48" s="14"/>
      <c r="I48" s="13"/>
      <c r="J48" s="12"/>
      <c r="K48" s="14"/>
      <c r="L48" s="14"/>
      <c r="M48" s="14"/>
      <c r="N48" s="14"/>
      <c r="O48" s="12"/>
      <c r="P48" s="122"/>
      <c r="Q48" s="144"/>
      <c r="R48" s="50"/>
      <c r="S48" s="13"/>
      <c r="T48" s="173"/>
    </row>
    <row r="49" spans="1:20">
      <c r="A49" s="575"/>
      <c r="B49" s="105"/>
      <c r="C49" s="50"/>
      <c r="D49" s="104"/>
      <c r="E49" s="117"/>
      <c r="F49" s="14"/>
      <c r="G49" s="133"/>
      <c r="H49" s="14"/>
      <c r="I49" s="13"/>
      <c r="J49" s="12"/>
      <c r="K49" s="14"/>
      <c r="L49" s="14"/>
      <c r="M49" s="14"/>
      <c r="N49" s="14"/>
      <c r="O49" s="12"/>
      <c r="P49" s="122"/>
      <c r="Q49" s="144"/>
      <c r="R49" s="50"/>
      <c r="S49" s="13"/>
      <c r="T49" s="173"/>
    </row>
    <row r="50" spans="1:20">
      <c r="A50" s="575"/>
      <c r="B50" s="104"/>
      <c r="C50" s="50"/>
      <c r="D50" s="104"/>
      <c r="E50" s="117"/>
      <c r="F50" s="203"/>
      <c r="G50" s="133"/>
      <c r="H50" s="14"/>
      <c r="I50" s="13"/>
      <c r="J50" s="12"/>
      <c r="K50" s="14"/>
      <c r="L50" s="14"/>
      <c r="M50" s="14"/>
      <c r="N50" s="14"/>
      <c r="O50" s="12"/>
      <c r="P50" s="122"/>
      <c r="Q50" s="144"/>
      <c r="R50" s="50"/>
      <c r="S50" s="13"/>
      <c r="T50" s="173"/>
    </row>
    <row r="51" spans="1:20">
      <c r="A51" s="575"/>
      <c r="B51" s="105"/>
      <c r="C51" s="50"/>
      <c r="D51" s="104"/>
      <c r="E51" s="117"/>
      <c r="F51" s="14"/>
      <c r="G51" s="133"/>
      <c r="H51" s="14"/>
      <c r="I51" s="13"/>
      <c r="J51" s="12"/>
      <c r="K51" s="14"/>
      <c r="L51" s="14"/>
      <c r="M51" s="14"/>
      <c r="N51" s="14"/>
      <c r="O51" s="12"/>
      <c r="P51" s="122"/>
      <c r="Q51" s="144"/>
      <c r="R51" s="50"/>
      <c r="S51" s="13"/>
      <c r="T51" s="173"/>
    </row>
    <row r="52" spans="1:20">
      <c r="A52" s="575"/>
      <c r="B52" s="104"/>
      <c r="C52" s="50"/>
      <c r="D52" s="104"/>
      <c r="E52" s="117"/>
      <c r="F52" s="203"/>
      <c r="G52" s="133"/>
      <c r="H52" s="14"/>
      <c r="I52" s="13"/>
      <c r="J52" s="12"/>
      <c r="K52" s="135"/>
      <c r="L52" s="134"/>
      <c r="M52" s="134"/>
      <c r="N52" s="134"/>
      <c r="O52" s="134"/>
      <c r="P52" s="122"/>
      <c r="Q52" s="144"/>
      <c r="R52" s="50"/>
      <c r="S52" s="13"/>
      <c r="T52" s="173"/>
    </row>
    <row r="53" spans="1:20">
      <c r="A53" s="575"/>
      <c r="B53" s="104"/>
      <c r="C53" s="50"/>
      <c r="D53" s="104"/>
      <c r="E53" s="117"/>
      <c r="F53" s="203"/>
      <c r="G53" s="133"/>
      <c r="H53" s="135"/>
      <c r="I53" s="14"/>
      <c r="J53" s="12"/>
      <c r="K53" s="14"/>
      <c r="L53" s="14"/>
      <c r="M53" s="14"/>
      <c r="N53" s="14"/>
      <c r="O53" s="12"/>
      <c r="P53" s="122"/>
      <c r="Q53" s="144"/>
      <c r="R53" s="50"/>
      <c r="S53" s="13"/>
      <c r="T53" s="173"/>
    </row>
    <row r="54" spans="1:20">
      <c r="A54" s="575"/>
      <c r="B54" s="104"/>
      <c r="C54" s="50"/>
      <c r="D54" s="104"/>
      <c r="E54" s="117"/>
      <c r="F54" s="203"/>
      <c r="G54" s="133"/>
      <c r="H54" s="135"/>
      <c r="I54" s="14"/>
      <c r="J54" s="12"/>
      <c r="K54" s="135"/>
      <c r="L54" s="134"/>
      <c r="M54" s="134"/>
      <c r="N54" s="134"/>
      <c r="O54" s="134"/>
      <c r="P54" s="122"/>
      <c r="Q54" s="144"/>
      <c r="R54" s="50"/>
      <c r="S54" s="13"/>
      <c r="T54" s="173"/>
    </row>
    <row r="55" spans="1:20">
      <c r="A55" s="575"/>
      <c r="B55" s="12"/>
      <c r="C55" s="14"/>
      <c r="D55" s="12"/>
      <c r="E55" s="117"/>
      <c r="F55" s="14"/>
      <c r="G55" s="133"/>
      <c r="H55" s="14"/>
      <c r="I55" s="13"/>
      <c r="J55" s="12"/>
      <c r="K55" s="14"/>
      <c r="L55" s="14"/>
      <c r="M55" s="14"/>
      <c r="N55" s="14"/>
      <c r="O55" s="12"/>
      <c r="P55" s="122"/>
      <c r="Q55" s="144"/>
      <c r="R55" s="50"/>
      <c r="S55" s="13"/>
      <c r="T55" s="173"/>
    </row>
    <row r="56" spans="1:20">
      <c r="A56" s="575"/>
      <c r="B56" s="113"/>
      <c r="C56" s="14"/>
      <c r="D56" s="12"/>
      <c r="E56" s="117"/>
      <c r="F56" s="14"/>
      <c r="G56" s="133"/>
      <c r="H56" s="14"/>
      <c r="I56" s="13"/>
      <c r="J56" s="12"/>
      <c r="K56" s="14"/>
      <c r="L56" s="14"/>
      <c r="M56" s="14"/>
      <c r="N56" s="14"/>
      <c r="O56" s="12"/>
      <c r="P56" s="122"/>
      <c r="Q56" s="144"/>
      <c r="R56" s="50"/>
      <c r="S56" s="13"/>
      <c r="T56" s="173"/>
    </row>
    <row r="57" spans="1:20">
      <c r="A57" s="575"/>
      <c r="B57" s="105"/>
      <c r="C57" s="50"/>
      <c r="D57" s="104"/>
      <c r="E57" s="117"/>
      <c r="F57" s="14"/>
      <c r="G57" s="133"/>
      <c r="H57" s="14"/>
      <c r="I57" s="13"/>
      <c r="J57" s="12"/>
      <c r="K57" s="14"/>
      <c r="L57" s="14"/>
      <c r="M57" s="14"/>
      <c r="N57" s="14"/>
      <c r="O57" s="12"/>
      <c r="P57" s="122"/>
      <c r="Q57" s="144"/>
      <c r="R57" s="50"/>
      <c r="S57" s="13"/>
      <c r="T57" s="173"/>
    </row>
    <row r="58" spans="1:20">
      <c r="A58" s="575"/>
      <c r="B58" s="104"/>
      <c r="C58" s="50"/>
      <c r="D58" s="104"/>
      <c r="E58" s="117"/>
      <c r="F58" s="203"/>
      <c r="G58" s="133"/>
      <c r="H58" s="14"/>
      <c r="I58" s="13"/>
      <c r="J58" s="12"/>
      <c r="K58" s="14"/>
      <c r="L58" s="14"/>
      <c r="M58" s="14"/>
      <c r="N58" s="14"/>
      <c r="O58" s="12"/>
      <c r="P58" s="122"/>
      <c r="Q58" s="50"/>
      <c r="R58" s="50"/>
      <c r="S58" s="13"/>
      <c r="T58" s="173"/>
    </row>
    <row r="59" spans="1:20">
      <c r="A59" s="575"/>
      <c r="B59" s="105"/>
      <c r="C59" s="50"/>
      <c r="D59" s="104"/>
      <c r="E59" s="117"/>
      <c r="F59" s="14"/>
      <c r="G59" s="133"/>
      <c r="H59" s="14"/>
      <c r="I59" s="13"/>
      <c r="J59" s="12"/>
      <c r="K59" s="14"/>
      <c r="L59" s="14"/>
      <c r="M59" s="14"/>
      <c r="N59" s="14"/>
      <c r="O59" s="12"/>
      <c r="P59" s="122"/>
      <c r="Q59" s="144"/>
      <c r="R59" s="50"/>
      <c r="S59" s="13"/>
      <c r="T59" s="173"/>
    </row>
    <row r="60" spans="1:20">
      <c r="A60" s="575"/>
      <c r="B60" s="104"/>
      <c r="C60" s="50"/>
      <c r="D60" s="104"/>
      <c r="E60" s="117"/>
      <c r="F60" s="203"/>
      <c r="G60" s="133"/>
      <c r="H60" s="14"/>
      <c r="I60" s="13"/>
      <c r="J60" s="12"/>
      <c r="K60" s="14"/>
      <c r="L60" s="14"/>
      <c r="M60" s="14"/>
      <c r="N60" s="14"/>
      <c r="O60" s="12"/>
      <c r="P60" s="122"/>
      <c r="Q60" s="144"/>
      <c r="R60" s="50"/>
      <c r="S60" s="13"/>
      <c r="T60" s="173"/>
    </row>
    <row r="61" spans="1:20">
      <c r="A61" s="575"/>
      <c r="B61" s="105"/>
      <c r="C61" s="50"/>
      <c r="D61" s="104"/>
      <c r="E61" s="117"/>
      <c r="F61" s="14"/>
      <c r="G61" s="133"/>
      <c r="H61" s="14"/>
      <c r="I61" s="13"/>
      <c r="J61" s="12"/>
      <c r="K61" s="14"/>
      <c r="L61" s="14"/>
      <c r="M61" s="14"/>
      <c r="N61" s="14"/>
      <c r="O61" s="12"/>
      <c r="P61" s="122"/>
      <c r="Q61" s="144"/>
      <c r="R61" s="50"/>
      <c r="S61" s="13"/>
      <c r="T61" s="173"/>
    </row>
    <row r="62" spans="1:20">
      <c r="A62" s="575"/>
      <c r="B62" s="104"/>
      <c r="C62" s="50"/>
      <c r="D62" s="104"/>
      <c r="E62" s="117"/>
      <c r="F62" s="203"/>
      <c r="G62" s="133"/>
      <c r="H62" s="135"/>
      <c r="I62" s="14"/>
      <c r="J62" s="12"/>
      <c r="K62" s="14"/>
      <c r="L62" s="14"/>
      <c r="M62" s="14"/>
      <c r="N62" s="14"/>
      <c r="O62" s="12"/>
      <c r="P62" s="122"/>
      <c r="Q62" s="144"/>
      <c r="R62" s="50"/>
      <c r="S62" s="13"/>
      <c r="T62" s="173"/>
    </row>
    <row r="63" spans="1:20">
      <c r="A63" s="575"/>
      <c r="B63" s="12"/>
      <c r="C63" s="14"/>
      <c r="D63" s="12"/>
      <c r="E63" s="117"/>
      <c r="F63" s="14"/>
      <c r="G63" s="133"/>
      <c r="H63" s="14"/>
      <c r="I63" s="13"/>
      <c r="J63" s="12"/>
      <c r="K63" s="14"/>
      <c r="L63" s="14"/>
      <c r="M63" s="14"/>
      <c r="N63" s="14"/>
      <c r="O63" s="12"/>
      <c r="P63" s="122"/>
      <c r="Q63" s="144"/>
      <c r="R63" s="50"/>
      <c r="S63" s="13"/>
      <c r="T63" s="173"/>
    </row>
    <row r="64" spans="1:20">
      <c r="A64" s="575"/>
      <c r="B64" s="12"/>
      <c r="C64" s="14"/>
      <c r="D64" s="12"/>
      <c r="E64" s="117"/>
      <c r="F64" s="14"/>
      <c r="G64" s="133"/>
      <c r="H64" s="14"/>
      <c r="I64" s="13"/>
      <c r="J64" s="12"/>
      <c r="K64" s="14"/>
      <c r="L64" s="14"/>
      <c r="M64" s="14"/>
      <c r="N64" s="14"/>
      <c r="O64" s="12"/>
      <c r="P64" s="122"/>
      <c r="Q64" s="144"/>
      <c r="R64" s="50"/>
      <c r="S64" s="13"/>
      <c r="T64" s="173"/>
    </row>
    <row r="65" spans="1:20">
      <c r="A65" s="575"/>
      <c r="B65" s="114"/>
      <c r="C65" s="14"/>
      <c r="D65" s="12"/>
      <c r="E65" s="117"/>
      <c r="F65" s="14"/>
      <c r="G65" s="133"/>
      <c r="H65" s="14"/>
      <c r="I65" s="13"/>
      <c r="J65" s="12"/>
      <c r="K65" s="14"/>
      <c r="L65" s="14"/>
      <c r="M65" s="14"/>
      <c r="N65" s="14"/>
      <c r="O65" s="12"/>
      <c r="P65" s="122"/>
      <c r="Q65" s="144"/>
      <c r="R65" s="50"/>
      <c r="S65" s="13"/>
      <c r="T65" s="173"/>
    </row>
    <row r="66" spans="1:20">
      <c r="A66" s="575"/>
      <c r="B66" s="113"/>
      <c r="C66" s="14"/>
      <c r="D66" s="12"/>
      <c r="E66" s="117"/>
      <c r="F66" s="14"/>
      <c r="G66" s="133"/>
      <c r="H66" s="14"/>
      <c r="I66" s="13"/>
      <c r="J66" s="12"/>
      <c r="K66" s="14"/>
      <c r="L66" s="14"/>
      <c r="M66" s="14"/>
      <c r="N66" s="14"/>
      <c r="O66" s="12"/>
      <c r="P66" s="122"/>
      <c r="Q66" s="144"/>
      <c r="R66" s="50"/>
      <c r="S66" s="13"/>
      <c r="T66" s="173"/>
    </row>
    <row r="67" spans="1:20">
      <c r="A67" s="575"/>
      <c r="B67" s="105"/>
      <c r="C67" s="50"/>
      <c r="D67" s="104"/>
      <c r="E67" s="117"/>
      <c r="F67" s="14"/>
      <c r="G67" s="133"/>
      <c r="H67" s="14"/>
      <c r="I67" s="13"/>
      <c r="J67" s="12"/>
      <c r="K67" s="14"/>
      <c r="L67" s="14"/>
      <c r="M67" s="14"/>
      <c r="N67" s="14"/>
      <c r="O67" s="12"/>
      <c r="P67" s="122"/>
      <c r="Q67" s="144"/>
      <c r="R67" s="50"/>
      <c r="S67" s="13"/>
      <c r="T67" s="173"/>
    </row>
    <row r="68" spans="1:20">
      <c r="A68" s="575"/>
      <c r="B68" s="104"/>
      <c r="C68" s="50"/>
      <c r="D68" s="104"/>
      <c r="E68" s="117"/>
      <c r="F68" s="203"/>
      <c r="G68" s="133"/>
      <c r="H68" s="14"/>
      <c r="I68" s="13"/>
      <c r="J68" s="12"/>
      <c r="K68" s="14"/>
      <c r="L68" s="14"/>
      <c r="M68" s="14"/>
      <c r="N68" s="14"/>
      <c r="O68" s="12"/>
      <c r="P68" s="122"/>
      <c r="Q68" s="144"/>
      <c r="R68" s="50"/>
      <c r="S68" s="13"/>
      <c r="T68" s="173"/>
    </row>
    <row r="69" spans="1:20">
      <c r="A69" s="575"/>
      <c r="B69" s="104"/>
      <c r="C69" s="50"/>
      <c r="D69" s="104"/>
      <c r="E69" s="117"/>
      <c r="F69" s="203"/>
      <c r="G69" s="133"/>
      <c r="H69" s="14"/>
      <c r="I69" s="13"/>
      <c r="J69" s="12"/>
      <c r="K69" s="14"/>
      <c r="L69" s="14"/>
      <c r="M69" s="14"/>
      <c r="N69" s="14"/>
      <c r="O69" s="12"/>
      <c r="P69" s="122"/>
      <c r="Q69" s="144"/>
      <c r="R69" s="50"/>
      <c r="S69" s="13"/>
      <c r="T69" s="173"/>
    </row>
    <row r="70" spans="1:20">
      <c r="A70" s="575"/>
      <c r="B70" s="104"/>
      <c r="C70" s="50"/>
      <c r="D70" s="104"/>
      <c r="E70" s="117"/>
      <c r="F70" s="203"/>
      <c r="G70" s="133"/>
      <c r="H70" s="14"/>
      <c r="I70" s="13"/>
      <c r="J70" s="12"/>
      <c r="K70" s="14"/>
      <c r="L70" s="14"/>
      <c r="M70" s="14"/>
      <c r="N70" s="14"/>
      <c r="O70" s="12"/>
      <c r="P70" s="122"/>
      <c r="Q70" s="144"/>
      <c r="R70" s="50"/>
      <c r="S70" s="13"/>
      <c r="T70" s="173"/>
    </row>
    <row r="71" spans="1:20">
      <c r="A71" s="575"/>
      <c r="B71" s="104"/>
      <c r="C71" s="50"/>
      <c r="D71" s="104"/>
      <c r="E71" s="117"/>
      <c r="F71" s="203"/>
      <c r="G71" s="133"/>
      <c r="H71" s="14"/>
      <c r="I71" s="13"/>
      <c r="J71" s="12"/>
      <c r="K71" s="14"/>
      <c r="L71" s="14"/>
      <c r="M71" s="14"/>
      <c r="N71" s="14"/>
      <c r="O71" s="12"/>
      <c r="P71" s="122"/>
      <c r="Q71" s="144"/>
      <c r="R71" s="50"/>
      <c r="S71" s="13"/>
      <c r="T71" s="173"/>
    </row>
    <row r="72" spans="1:20">
      <c r="A72" s="575"/>
      <c r="B72" s="104"/>
      <c r="C72" s="50"/>
      <c r="D72" s="104"/>
      <c r="E72" s="117"/>
      <c r="F72" s="203"/>
      <c r="G72" s="133"/>
      <c r="H72" s="135"/>
      <c r="I72" s="14"/>
      <c r="J72" s="12"/>
      <c r="K72" s="135"/>
      <c r="L72" s="134"/>
      <c r="M72" s="134"/>
      <c r="N72" s="134"/>
      <c r="O72" s="134"/>
      <c r="P72" s="122"/>
      <c r="Q72" s="144"/>
      <c r="R72" s="50"/>
      <c r="S72" s="13"/>
      <c r="T72" s="173"/>
    </row>
    <row r="73" spans="1:20">
      <c r="A73" s="575"/>
      <c r="B73" s="105"/>
      <c r="C73" s="50"/>
      <c r="D73" s="104"/>
      <c r="E73" s="117"/>
      <c r="F73" s="14"/>
      <c r="G73" s="133"/>
      <c r="H73" s="14"/>
      <c r="I73" s="13"/>
      <c r="J73" s="12"/>
      <c r="K73" s="14"/>
      <c r="L73" s="14"/>
      <c r="M73" s="14"/>
      <c r="N73" s="14"/>
      <c r="O73" s="12"/>
      <c r="P73" s="122"/>
      <c r="Q73" s="144"/>
      <c r="R73" s="50"/>
      <c r="S73" s="13"/>
      <c r="T73" s="173"/>
    </row>
    <row r="74" spans="1:20">
      <c r="A74" s="575"/>
      <c r="B74" s="104"/>
      <c r="C74" s="50"/>
      <c r="D74" s="104"/>
      <c r="E74" s="117"/>
      <c r="F74" s="203"/>
      <c r="G74" s="133"/>
      <c r="H74" s="14"/>
      <c r="I74" s="13"/>
      <c r="J74" s="12"/>
      <c r="K74" s="135"/>
      <c r="L74" s="134"/>
      <c r="M74" s="134"/>
      <c r="N74" s="134"/>
      <c r="O74" s="134"/>
      <c r="P74" s="122"/>
      <c r="Q74" s="144"/>
      <c r="R74" s="50"/>
      <c r="S74" s="13"/>
      <c r="T74" s="173"/>
    </row>
    <row r="75" spans="1:20">
      <c r="A75" s="575"/>
      <c r="B75" s="12"/>
      <c r="C75" s="14"/>
      <c r="D75" s="12"/>
      <c r="E75" s="117"/>
      <c r="F75" s="14"/>
      <c r="G75" s="133"/>
      <c r="H75" s="14"/>
      <c r="I75" s="13"/>
      <c r="J75" s="12"/>
      <c r="K75" s="14"/>
      <c r="L75" s="14"/>
      <c r="M75" s="14"/>
      <c r="N75" s="14"/>
      <c r="O75" s="12"/>
      <c r="P75" s="122"/>
      <c r="Q75" s="144"/>
      <c r="R75" s="50"/>
      <c r="S75" s="13"/>
      <c r="T75" s="173"/>
    </row>
    <row r="76" spans="1:20">
      <c r="A76" s="575"/>
      <c r="B76" s="113"/>
      <c r="C76" s="14"/>
      <c r="D76" s="12"/>
      <c r="E76" s="117"/>
      <c r="F76" s="14"/>
      <c r="G76" s="133"/>
      <c r="H76" s="14"/>
      <c r="I76" s="13"/>
      <c r="J76" s="12"/>
      <c r="K76" s="14"/>
      <c r="L76" s="14"/>
      <c r="M76" s="14"/>
      <c r="N76" s="14"/>
      <c r="O76" s="12"/>
      <c r="P76" s="122"/>
      <c r="Q76" s="144"/>
      <c r="R76" s="50"/>
      <c r="S76" s="13"/>
      <c r="T76" s="173"/>
    </row>
    <row r="77" spans="1:20">
      <c r="A77" s="575"/>
      <c r="B77" s="105"/>
      <c r="C77" s="50"/>
      <c r="D77" s="104"/>
      <c r="E77" s="117"/>
      <c r="F77" s="14"/>
      <c r="G77" s="133"/>
      <c r="H77" s="14"/>
      <c r="I77" s="13"/>
      <c r="J77" s="12"/>
      <c r="K77" s="14"/>
      <c r="L77" s="14"/>
      <c r="M77" s="14"/>
      <c r="N77" s="14"/>
      <c r="O77" s="12"/>
      <c r="P77" s="122"/>
      <c r="Q77" s="144"/>
      <c r="R77" s="50"/>
      <c r="S77" s="13"/>
      <c r="T77" s="173"/>
    </row>
    <row r="78" spans="1:20">
      <c r="A78" s="575"/>
      <c r="B78" s="104"/>
      <c r="C78" s="50"/>
      <c r="D78" s="104"/>
      <c r="E78" s="117"/>
      <c r="F78" s="203"/>
      <c r="G78" s="133"/>
      <c r="H78" s="14"/>
      <c r="I78" s="13"/>
      <c r="J78" s="12"/>
      <c r="K78" s="14"/>
      <c r="L78" s="14"/>
      <c r="M78" s="14"/>
      <c r="N78" s="14"/>
      <c r="O78" s="12"/>
      <c r="P78" s="122"/>
      <c r="Q78" s="144"/>
      <c r="R78" s="50"/>
      <c r="S78" s="13"/>
      <c r="T78" s="173"/>
    </row>
    <row r="79" spans="1:20">
      <c r="A79" s="575"/>
      <c r="B79" s="105"/>
      <c r="C79" s="50"/>
      <c r="D79" s="104"/>
      <c r="E79" s="117"/>
      <c r="F79" s="14"/>
      <c r="G79" s="133"/>
      <c r="H79" s="14"/>
      <c r="I79" s="13"/>
      <c r="J79" s="12"/>
      <c r="K79" s="14"/>
      <c r="L79" s="14"/>
      <c r="M79" s="14"/>
      <c r="N79" s="14"/>
      <c r="O79" s="12"/>
      <c r="P79" s="122"/>
      <c r="Q79" s="144"/>
      <c r="R79" s="50"/>
      <c r="S79" s="13"/>
      <c r="T79" s="173"/>
    </row>
    <row r="80" spans="1:20">
      <c r="A80" s="575"/>
      <c r="B80" s="104"/>
      <c r="C80" s="50"/>
      <c r="D80" s="104"/>
      <c r="E80" s="117"/>
      <c r="F80" s="203"/>
      <c r="G80" s="133"/>
      <c r="H80" s="14"/>
      <c r="I80" s="13"/>
      <c r="J80" s="12"/>
      <c r="K80" s="135"/>
      <c r="L80" s="134"/>
      <c r="M80" s="134"/>
      <c r="N80" s="134"/>
      <c r="O80" s="134"/>
      <c r="P80" s="122"/>
      <c r="Q80" s="144"/>
      <c r="R80" s="50"/>
      <c r="S80" s="13"/>
      <c r="T80" s="173"/>
    </row>
    <row r="81" spans="1:20">
      <c r="A81" s="575"/>
      <c r="B81" s="12"/>
      <c r="C81" s="14"/>
      <c r="D81" s="12"/>
      <c r="E81" s="117"/>
      <c r="F81" s="14"/>
      <c r="G81" s="133"/>
      <c r="H81" s="14"/>
      <c r="I81" s="13"/>
      <c r="J81" s="12"/>
      <c r="K81" s="14"/>
      <c r="L81" s="14"/>
      <c r="M81" s="14"/>
      <c r="N81" s="14"/>
      <c r="O81" s="12"/>
      <c r="P81" s="122"/>
      <c r="Q81" s="144"/>
      <c r="R81" s="50"/>
      <c r="S81" s="13"/>
      <c r="T81" s="173"/>
    </row>
    <row r="82" spans="1:20">
      <c r="A82" s="575"/>
      <c r="B82" s="12"/>
      <c r="C82" s="14"/>
      <c r="D82" s="12"/>
      <c r="E82" s="117"/>
      <c r="F82" s="14"/>
      <c r="G82" s="133"/>
      <c r="H82" s="14"/>
      <c r="I82" s="13"/>
      <c r="J82" s="12"/>
      <c r="K82" s="14"/>
      <c r="L82" s="14"/>
      <c r="M82" s="14"/>
      <c r="N82" s="14"/>
      <c r="O82" s="12"/>
      <c r="P82" s="122"/>
      <c r="Q82" s="144"/>
      <c r="R82" s="50"/>
      <c r="S82" s="13"/>
      <c r="T82" s="173"/>
    </row>
    <row r="83" spans="1:20">
      <c r="A83" s="575"/>
      <c r="B83" s="114"/>
      <c r="C83" s="14"/>
      <c r="D83" s="12"/>
      <c r="E83" s="117"/>
      <c r="F83" s="14"/>
      <c r="G83" s="133"/>
      <c r="H83" s="14"/>
      <c r="I83" s="13"/>
      <c r="J83" s="12"/>
      <c r="K83" s="14"/>
      <c r="L83" s="14"/>
      <c r="M83" s="14"/>
      <c r="N83" s="14"/>
      <c r="O83" s="12"/>
      <c r="P83" s="122"/>
      <c r="Q83" s="144"/>
      <c r="R83" s="50"/>
      <c r="S83" s="13"/>
      <c r="T83" s="173"/>
    </row>
    <row r="84" spans="1:20">
      <c r="A84" s="575"/>
      <c r="B84" s="113"/>
      <c r="C84" s="14"/>
      <c r="D84" s="12"/>
      <c r="E84" s="117"/>
      <c r="F84" s="14"/>
      <c r="G84" s="133"/>
      <c r="H84" s="14"/>
      <c r="I84" s="13"/>
      <c r="J84" s="12"/>
      <c r="K84" s="14"/>
      <c r="L84" s="14"/>
      <c r="M84" s="14"/>
      <c r="N84" s="14"/>
      <c r="O84" s="12"/>
      <c r="P84" s="122"/>
      <c r="Q84" s="144"/>
      <c r="R84" s="50"/>
      <c r="S84" s="13"/>
      <c r="T84" s="173"/>
    </row>
    <row r="85" spans="1:20">
      <c r="A85" s="575"/>
      <c r="B85" s="105"/>
      <c r="C85" s="50"/>
      <c r="D85" s="104"/>
      <c r="E85" s="117"/>
      <c r="F85" s="14"/>
      <c r="G85" s="133"/>
      <c r="H85" s="14"/>
      <c r="I85" s="13"/>
      <c r="J85" s="12"/>
      <c r="K85" s="14"/>
      <c r="L85" s="14"/>
      <c r="M85" s="14"/>
      <c r="N85" s="14"/>
      <c r="O85" s="12"/>
      <c r="P85" s="122"/>
      <c r="Q85" s="144"/>
      <c r="R85" s="50"/>
      <c r="S85" s="13"/>
      <c r="T85" s="173"/>
    </row>
    <row r="86" spans="1:20">
      <c r="A86" s="575"/>
      <c r="B86" s="104"/>
      <c r="C86" s="50"/>
      <c r="D86" s="104"/>
      <c r="E86" s="117"/>
      <c r="F86" s="203"/>
      <c r="G86" s="133"/>
      <c r="H86" s="14"/>
      <c r="I86" s="13"/>
      <c r="J86" s="12"/>
      <c r="K86" s="14"/>
      <c r="L86" s="14"/>
      <c r="M86" s="14"/>
      <c r="N86" s="14"/>
      <c r="O86" s="12"/>
      <c r="P86" s="122"/>
      <c r="Q86" s="144"/>
      <c r="R86" s="50"/>
      <c r="S86" s="13"/>
      <c r="T86" s="173"/>
    </row>
    <row r="87" spans="1:20">
      <c r="A87" s="575"/>
      <c r="B87" s="104"/>
      <c r="C87" s="50"/>
      <c r="D87" s="104"/>
      <c r="E87" s="117"/>
      <c r="F87" s="203"/>
      <c r="G87" s="133"/>
      <c r="H87" s="14"/>
      <c r="I87" s="13"/>
      <c r="J87" s="12"/>
      <c r="K87" s="14"/>
      <c r="L87" s="14"/>
      <c r="M87" s="14"/>
      <c r="N87" s="14"/>
      <c r="O87" s="12"/>
      <c r="P87" s="122"/>
      <c r="Q87" s="144"/>
      <c r="R87" s="50"/>
      <c r="S87" s="13"/>
      <c r="T87" s="173"/>
    </row>
    <row r="88" spans="1:20">
      <c r="A88" s="575"/>
      <c r="B88" s="105"/>
      <c r="C88" s="50"/>
      <c r="D88" s="104"/>
      <c r="E88" s="117"/>
      <c r="F88" s="14"/>
      <c r="G88" s="133"/>
      <c r="H88" s="14"/>
      <c r="I88" s="13"/>
      <c r="J88" s="12"/>
      <c r="K88" s="14"/>
      <c r="L88" s="14"/>
      <c r="M88" s="14"/>
      <c r="N88" s="14"/>
      <c r="O88" s="12"/>
      <c r="P88" s="122"/>
      <c r="Q88" s="144"/>
      <c r="R88" s="50"/>
      <c r="S88" s="13"/>
      <c r="T88" s="173"/>
    </row>
    <row r="89" spans="1:20">
      <c r="A89" s="575"/>
      <c r="B89" s="104"/>
      <c r="C89" s="50"/>
      <c r="D89" s="104"/>
      <c r="E89" s="117"/>
      <c r="F89" s="203"/>
      <c r="G89" s="133"/>
      <c r="H89" s="14"/>
      <c r="I89" s="13"/>
      <c r="J89" s="12"/>
      <c r="K89" s="135"/>
      <c r="L89" s="134"/>
      <c r="M89" s="134"/>
      <c r="N89" s="134"/>
      <c r="O89" s="134"/>
      <c r="P89" s="122"/>
      <c r="Q89" s="144"/>
      <c r="R89" s="50"/>
      <c r="S89" s="13"/>
      <c r="T89" s="173"/>
    </row>
    <row r="90" spans="1:20" s="2" customFormat="1">
      <c r="A90" s="575"/>
      <c r="B90" s="150"/>
      <c r="C90" s="151"/>
      <c r="D90" s="150"/>
      <c r="E90" s="152"/>
      <c r="F90" s="203"/>
      <c r="G90" s="154"/>
      <c r="H90" s="153"/>
      <c r="I90" s="155"/>
      <c r="J90" s="156"/>
      <c r="K90" s="157"/>
      <c r="L90" s="158"/>
      <c r="M90" s="158"/>
      <c r="N90" s="158"/>
      <c r="O90" s="159"/>
      <c r="P90" s="160"/>
      <c r="Q90" s="161"/>
      <c r="R90" s="151"/>
      <c r="S90" s="155"/>
      <c r="T90" s="175"/>
    </row>
    <row r="91" spans="1:20">
      <c r="A91" s="575"/>
      <c r="B91" s="12"/>
      <c r="C91" s="14"/>
      <c r="D91" s="12"/>
      <c r="E91" s="117"/>
      <c r="F91" s="14"/>
      <c r="G91" s="133"/>
      <c r="H91" s="14"/>
      <c r="I91" s="13"/>
      <c r="J91" s="12"/>
      <c r="K91" s="14"/>
      <c r="L91" s="14"/>
      <c r="M91" s="14"/>
      <c r="N91" s="14"/>
      <c r="O91" s="12"/>
      <c r="P91" s="122"/>
      <c r="Q91" s="144"/>
      <c r="R91" s="50"/>
      <c r="S91" s="13"/>
      <c r="T91" s="173"/>
    </row>
    <row r="92" spans="1:20">
      <c r="A92" s="575"/>
      <c r="B92" s="113"/>
      <c r="C92" s="14"/>
      <c r="D92" s="12"/>
      <c r="E92" s="117"/>
      <c r="F92" s="14"/>
      <c r="G92" s="133"/>
      <c r="H92" s="14"/>
      <c r="I92" s="13"/>
      <c r="J92" s="12"/>
      <c r="K92" s="14"/>
      <c r="L92" s="14"/>
      <c r="M92" s="14"/>
      <c r="N92" s="14"/>
      <c r="O92" s="12"/>
      <c r="P92" s="122"/>
      <c r="Q92" s="144"/>
      <c r="R92" s="50"/>
      <c r="S92" s="13"/>
      <c r="T92" s="173"/>
    </row>
    <row r="93" spans="1:20">
      <c r="A93" s="575"/>
      <c r="B93" s="105"/>
      <c r="C93" s="50"/>
      <c r="D93" s="104"/>
      <c r="E93" s="117"/>
      <c r="F93" s="14"/>
      <c r="G93" s="133"/>
      <c r="H93" s="14"/>
      <c r="I93" s="13"/>
      <c r="J93" s="12"/>
      <c r="K93" s="14"/>
      <c r="L93" s="14"/>
      <c r="M93" s="14"/>
      <c r="N93" s="14"/>
      <c r="O93" s="12"/>
      <c r="P93" s="122"/>
      <c r="Q93" s="144"/>
      <c r="R93" s="50"/>
      <c r="S93" s="13"/>
      <c r="T93" s="173"/>
    </row>
    <row r="94" spans="1:20">
      <c r="A94" s="575"/>
      <c r="B94" s="104"/>
      <c r="C94" s="50"/>
      <c r="D94" s="104"/>
      <c r="E94" s="117"/>
      <c r="F94" s="203"/>
      <c r="G94" s="133"/>
      <c r="H94" s="14"/>
      <c r="I94" s="13"/>
      <c r="J94" s="12"/>
      <c r="K94" s="14"/>
      <c r="L94" s="14"/>
      <c r="M94" s="14"/>
      <c r="N94" s="14"/>
      <c r="O94" s="12"/>
      <c r="P94" s="122"/>
      <c r="Q94" s="144"/>
      <c r="R94" s="50"/>
      <c r="S94" s="13"/>
      <c r="T94" s="173"/>
    </row>
    <row r="95" spans="1:20">
      <c r="A95" s="575"/>
      <c r="B95" s="105"/>
      <c r="C95" s="50"/>
      <c r="D95" s="104"/>
      <c r="E95" s="117"/>
      <c r="F95" s="14"/>
      <c r="G95" s="133"/>
      <c r="H95" s="14"/>
      <c r="I95" s="13"/>
      <c r="J95" s="12"/>
      <c r="K95" s="14"/>
      <c r="L95" s="14"/>
      <c r="M95" s="14"/>
      <c r="N95" s="14"/>
      <c r="O95" s="12"/>
      <c r="P95" s="122"/>
      <c r="Q95" s="144"/>
      <c r="R95" s="50"/>
      <c r="S95" s="13"/>
      <c r="T95" s="173"/>
    </row>
    <row r="96" spans="1:20">
      <c r="A96" s="575"/>
      <c r="B96" s="104"/>
      <c r="C96" s="50"/>
      <c r="D96" s="104"/>
      <c r="E96" s="117"/>
      <c r="F96" s="203"/>
      <c r="G96" s="133"/>
      <c r="H96" s="14"/>
      <c r="I96" s="13"/>
      <c r="J96" s="12"/>
      <c r="K96" s="14"/>
      <c r="L96" s="14"/>
      <c r="M96" s="14"/>
      <c r="N96" s="14"/>
      <c r="O96" s="12"/>
      <c r="P96" s="122"/>
      <c r="Q96" s="144"/>
      <c r="R96" s="50"/>
      <c r="S96" s="13"/>
      <c r="T96" s="173"/>
    </row>
    <row r="97" spans="1:20">
      <c r="A97" s="575"/>
      <c r="B97" s="105"/>
      <c r="C97" s="50"/>
      <c r="D97" s="104"/>
      <c r="E97" s="117"/>
      <c r="F97" s="14"/>
      <c r="G97" s="133"/>
      <c r="H97" s="14"/>
      <c r="I97" s="13"/>
      <c r="J97" s="12"/>
      <c r="K97" s="14"/>
      <c r="L97" s="14"/>
      <c r="M97" s="14"/>
      <c r="N97" s="14"/>
      <c r="O97" s="12"/>
      <c r="P97" s="122"/>
      <c r="Q97" s="144"/>
      <c r="R97" s="50"/>
      <c r="S97" s="13"/>
      <c r="T97" s="173"/>
    </row>
    <row r="98" spans="1:20">
      <c r="A98" s="575"/>
      <c r="B98" s="104"/>
      <c r="C98" s="50"/>
      <c r="D98" s="104"/>
      <c r="E98" s="117"/>
      <c r="F98" s="203"/>
      <c r="G98" s="133"/>
      <c r="H98" s="14"/>
      <c r="I98" s="13"/>
      <c r="J98" s="12"/>
      <c r="K98" s="135"/>
      <c r="L98" s="134"/>
      <c r="M98" s="134"/>
      <c r="N98" s="134"/>
      <c r="O98" s="134"/>
      <c r="P98" s="122"/>
      <c r="Q98" s="144"/>
      <c r="R98" s="50"/>
      <c r="S98" s="13"/>
      <c r="T98" s="173"/>
    </row>
    <row r="99" spans="1:20">
      <c r="A99" s="575"/>
      <c r="B99" s="12"/>
      <c r="C99" s="14"/>
      <c r="D99" s="12"/>
      <c r="E99" s="117"/>
      <c r="F99" s="14"/>
      <c r="G99" s="133"/>
      <c r="H99" s="14"/>
      <c r="I99" s="13"/>
      <c r="J99" s="12"/>
      <c r="K99" s="14"/>
      <c r="L99" s="14"/>
      <c r="M99" s="14"/>
      <c r="N99" s="14"/>
      <c r="O99" s="12"/>
      <c r="P99" s="122"/>
      <c r="Q99" s="144"/>
      <c r="R99" s="50"/>
      <c r="S99" s="13"/>
      <c r="T99" s="173"/>
    </row>
    <row r="100" spans="1:20">
      <c r="A100" s="575"/>
      <c r="B100" s="12"/>
      <c r="C100" s="14"/>
      <c r="D100" s="12"/>
      <c r="E100" s="117"/>
      <c r="F100" s="14"/>
      <c r="G100" s="133"/>
      <c r="H100" s="14"/>
      <c r="I100" s="13"/>
      <c r="J100" s="12"/>
      <c r="K100" s="14"/>
      <c r="L100" s="14"/>
      <c r="M100" s="14"/>
      <c r="N100" s="14"/>
      <c r="O100" s="12"/>
      <c r="P100" s="122"/>
      <c r="Q100" s="144"/>
      <c r="R100" s="50"/>
      <c r="S100" s="13"/>
      <c r="T100" s="173"/>
    </row>
    <row r="101" spans="1:20">
      <c r="A101" s="575"/>
      <c r="B101" s="114"/>
      <c r="C101" s="14"/>
      <c r="D101" s="12"/>
      <c r="E101" s="117"/>
      <c r="F101" s="14"/>
      <c r="G101" s="133"/>
      <c r="H101" s="14"/>
      <c r="I101" s="13"/>
      <c r="J101" s="12"/>
      <c r="K101" s="14"/>
      <c r="L101" s="14"/>
      <c r="M101" s="14"/>
      <c r="N101" s="14"/>
      <c r="O101" s="12"/>
      <c r="P101" s="122"/>
      <c r="Q101" s="144"/>
      <c r="R101" s="50"/>
      <c r="S101" s="13"/>
      <c r="T101" s="173"/>
    </row>
    <row r="102" spans="1:20">
      <c r="A102" s="575"/>
      <c r="B102" s="113"/>
      <c r="C102" s="14"/>
      <c r="D102" s="12"/>
      <c r="E102" s="117"/>
      <c r="F102" s="14"/>
      <c r="G102" s="133"/>
      <c r="H102" s="14"/>
      <c r="I102" s="13"/>
      <c r="J102" s="12"/>
      <c r="K102" s="14"/>
      <c r="L102" s="14"/>
      <c r="M102" s="14"/>
      <c r="N102" s="14"/>
      <c r="O102" s="12"/>
      <c r="P102" s="122"/>
      <c r="Q102" s="144"/>
      <c r="R102" s="50"/>
      <c r="S102" s="13"/>
      <c r="T102" s="173"/>
    </row>
    <row r="103" spans="1:20">
      <c r="A103" s="575"/>
      <c r="B103" s="105"/>
      <c r="C103" s="50"/>
      <c r="D103" s="104"/>
      <c r="E103" s="117"/>
      <c r="F103" s="14"/>
      <c r="G103" s="133"/>
      <c r="H103" s="14"/>
      <c r="I103" s="13"/>
      <c r="J103" s="12"/>
      <c r="K103" s="14"/>
      <c r="L103" s="14"/>
      <c r="M103" s="14"/>
      <c r="N103" s="14"/>
      <c r="O103" s="12"/>
      <c r="P103" s="122"/>
      <c r="Q103" s="144"/>
      <c r="R103" s="50"/>
      <c r="S103" s="13"/>
      <c r="T103" s="173"/>
    </row>
    <row r="104" spans="1:20">
      <c r="A104" s="575"/>
      <c r="B104" s="104"/>
      <c r="C104" s="50"/>
      <c r="D104" s="104"/>
      <c r="E104" s="117"/>
      <c r="F104" s="203"/>
      <c r="G104" s="133"/>
      <c r="H104" s="14"/>
      <c r="I104" s="13"/>
      <c r="J104" s="12"/>
      <c r="K104" s="14"/>
      <c r="L104" s="14"/>
      <c r="M104" s="14"/>
      <c r="N104" s="14"/>
      <c r="O104" s="12"/>
      <c r="P104" s="122"/>
      <c r="Q104" s="144"/>
      <c r="R104" s="50"/>
      <c r="S104" s="13"/>
      <c r="T104" s="173"/>
    </row>
    <row r="105" spans="1:20">
      <c r="A105" s="575"/>
      <c r="B105" s="105"/>
      <c r="C105" s="50"/>
      <c r="D105" s="104"/>
      <c r="E105" s="117"/>
      <c r="F105" s="14"/>
      <c r="G105" s="133"/>
      <c r="H105" s="14"/>
      <c r="I105" s="13"/>
      <c r="J105" s="12"/>
      <c r="K105" s="14"/>
      <c r="L105" s="14"/>
      <c r="M105" s="14"/>
      <c r="N105" s="14"/>
      <c r="O105" s="12"/>
      <c r="P105" s="122"/>
      <c r="Q105" s="144"/>
      <c r="R105" s="50"/>
      <c r="S105" s="13"/>
      <c r="T105" s="173"/>
    </row>
    <row r="106" spans="1:20">
      <c r="A106" s="575"/>
      <c r="B106" s="104"/>
      <c r="C106" s="50"/>
      <c r="D106" s="104"/>
      <c r="E106" s="117"/>
      <c r="F106" s="203"/>
      <c r="G106" s="133"/>
      <c r="H106" s="14"/>
      <c r="I106" s="13"/>
      <c r="J106" s="12"/>
      <c r="K106" s="135"/>
      <c r="L106" s="134"/>
      <c r="M106" s="134"/>
      <c r="N106" s="134"/>
      <c r="O106" s="134"/>
      <c r="P106" s="122"/>
      <c r="Q106" s="144"/>
      <c r="R106" s="50"/>
      <c r="S106" s="13"/>
      <c r="T106" s="173"/>
    </row>
    <row r="107" spans="1:20">
      <c r="A107" s="575"/>
      <c r="B107" s="12"/>
      <c r="C107" s="14"/>
      <c r="D107" s="12"/>
      <c r="E107" s="117"/>
      <c r="F107" s="14"/>
      <c r="G107" s="133"/>
      <c r="H107" s="14"/>
      <c r="I107" s="13"/>
      <c r="J107" s="12"/>
      <c r="K107" s="14"/>
      <c r="L107" s="14"/>
      <c r="M107" s="14"/>
      <c r="N107" s="14"/>
      <c r="O107" s="12"/>
      <c r="P107" s="122"/>
      <c r="Q107" s="144"/>
      <c r="R107" s="50"/>
      <c r="S107" s="13"/>
      <c r="T107" s="173"/>
    </row>
    <row r="108" spans="1:20">
      <c r="A108" s="575"/>
      <c r="B108" s="113"/>
      <c r="C108" s="14"/>
      <c r="D108" s="12"/>
      <c r="E108" s="117"/>
      <c r="F108" s="14"/>
      <c r="G108" s="133"/>
      <c r="H108" s="14"/>
      <c r="I108" s="13"/>
      <c r="J108" s="12"/>
      <c r="K108" s="14"/>
      <c r="L108" s="14"/>
      <c r="M108" s="14"/>
      <c r="N108" s="14"/>
      <c r="O108" s="12"/>
      <c r="P108" s="122"/>
      <c r="Q108" s="144"/>
      <c r="R108" s="50"/>
      <c r="S108" s="13"/>
      <c r="T108" s="173"/>
    </row>
    <row r="109" spans="1:20">
      <c r="A109" s="575"/>
      <c r="B109" s="105"/>
      <c r="C109" s="50"/>
      <c r="D109" s="104"/>
      <c r="E109" s="117"/>
      <c r="F109" s="14"/>
      <c r="G109" s="133"/>
      <c r="H109" s="14"/>
      <c r="I109" s="13"/>
      <c r="J109" s="12"/>
      <c r="K109" s="14"/>
      <c r="L109" s="14"/>
      <c r="M109" s="14"/>
      <c r="N109" s="14"/>
      <c r="O109" s="12"/>
      <c r="P109" s="122"/>
      <c r="Q109" s="144"/>
      <c r="R109" s="50"/>
      <c r="S109" s="13"/>
      <c r="T109" s="173"/>
    </row>
    <row r="110" spans="1:20">
      <c r="A110" s="575"/>
      <c r="B110" s="104"/>
      <c r="C110" s="50"/>
      <c r="D110" s="104"/>
      <c r="E110" s="117"/>
      <c r="F110" s="203"/>
      <c r="G110" s="133"/>
      <c r="H110" s="14"/>
      <c r="I110" s="13"/>
      <c r="J110" s="12"/>
      <c r="K110" s="14"/>
      <c r="L110" s="14"/>
      <c r="M110" s="14"/>
      <c r="N110" s="14"/>
      <c r="O110" s="12"/>
      <c r="P110" s="122"/>
      <c r="Q110" s="144"/>
      <c r="R110" s="50"/>
      <c r="S110" s="13"/>
      <c r="T110" s="173"/>
    </row>
    <row r="111" spans="1:20">
      <c r="A111" s="575"/>
      <c r="B111" s="12"/>
      <c r="C111" s="14"/>
      <c r="D111" s="12"/>
      <c r="E111" s="117"/>
      <c r="F111" s="14"/>
      <c r="G111" s="133"/>
      <c r="H111" s="14"/>
      <c r="I111" s="13"/>
      <c r="J111" s="12"/>
      <c r="K111" s="14"/>
      <c r="L111" s="14"/>
      <c r="M111" s="14"/>
      <c r="N111" s="14"/>
      <c r="O111" s="12"/>
      <c r="P111" s="122"/>
      <c r="Q111" s="144"/>
      <c r="R111" s="50"/>
      <c r="S111" s="13"/>
      <c r="T111" s="173"/>
    </row>
    <row r="112" spans="1:20">
      <c r="A112" s="575"/>
      <c r="B112" s="12"/>
      <c r="C112" s="14"/>
      <c r="D112" s="12"/>
      <c r="E112" s="117"/>
      <c r="F112" s="14"/>
      <c r="G112" s="133"/>
      <c r="H112" s="14"/>
      <c r="I112" s="13"/>
      <c r="J112" s="12"/>
      <c r="K112" s="14"/>
      <c r="L112" s="14"/>
      <c r="M112" s="14"/>
      <c r="N112" s="14"/>
      <c r="O112" s="12"/>
      <c r="P112" s="122"/>
      <c r="Q112" s="144"/>
      <c r="R112" s="50"/>
      <c r="S112" s="13"/>
      <c r="T112" s="173"/>
    </row>
    <row r="113" spans="1:20">
      <c r="A113" s="575"/>
      <c r="B113" s="114"/>
      <c r="C113" s="14"/>
      <c r="D113" s="12"/>
      <c r="E113" s="117"/>
      <c r="F113" s="14"/>
      <c r="G113" s="133"/>
      <c r="H113" s="14"/>
      <c r="I113" s="13"/>
      <c r="J113" s="12"/>
      <c r="K113" s="14"/>
      <c r="L113" s="14"/>
      <c r="M113" s="14"/>
      <c r="N113" s="14"/>
      <c r="O113" s="12"/>
      <c r="P113" s="122"/>
      <c r="Q113" s="144"/>
      <c r="R113" s="50"/>
      <c r="S113" s="13"/>
      <c r="T113" s="173"/>
    </row>
    <row r="114" spans="1:20">
      <c r="A114" s="575"/>
      <c r="B114" s="113"/>
      <c r="C114" s="14"/>
      <c r="D114" s="12"/>
      <c r="E114" s="117"/>
      <c r="F114" s="14"/>
      <c r="G114" s="133"/>
      <c r="H114" s="14"/>
      <c r="I114" s="13"/>
      <c r="J114" s="12"/>
      <c r="K114" s="14"/>
      <c r="L114" s="14"/>
      <c r="M114" s="14"/>
      <c r="N114" s="14"/>
      <c r="O114" s="12"/>
      <c r="P114" s="122"/>
      <c r="Q114" s="144"/>
      <c r="R114" s="50"/>
      <c r="S114" s="13"/>
      <c r="T114" s="173"/>
    </row>
    <row r="115" spans="1:20">
      <c r="A115" s="575"/>
      <c r="B115" s="105"/>
      <c r="C115" s="50"/>
      <c r="D115" s="104"/>
      <c r="E115" s="117"/>
      <c r="F115" s="14"/>
      <c r="G115" s="133"/>
      <c r="H115" s="14"/>
      <c r="I115" s="13"/>
      <c r="J115" s="12"/>
      <c r="K115" s="14"/>
      <c r="L115" s="14"/>
      <c r="M115" s="14"/>
      <c r="N115" s="14"/>
      <c r="O115" s="12"/>
      <c r="P115" s="122"/>
      <c r="Q115" s="144"/>
      <c r="R115" s="50"/>
      <c r="S115" s="13"/>
      <c r="T115" s="173"/>
    </row>
    <row r="116" spans="1:20">
      <c r="A116" s="575"/>
      <c r="B116" s="104"/>
      <c r="C116" s="50"/>
      <c r="D116" s="104"/>
      <c r="E116" s="117"/>
      <c r="F116" s="203"/>
      <c r="G116" s="133"/>
      <c r="H116" s="14"/>
      <c r="I116" s="13"/>
      <c r="J116" s="12"/>
      <c r="K116" s="14"/>
      <c r="L116" s="14"/>
      <c r="M116" s="14"/>
      <c r="N116" s="14"/>
      <c r="O116" s="12"/>
      <c r="P116" s="122"/>
      <c r="Q116" s="144"/>
      <c r="R116" s="50"/>
      <c r="S116" s="13"/>
      <c r="T116" s="173"/>
    </row>
    <row r="117" spans="1:20">
      <c r="A117" s="575"/>
      <c r="B117" s="104"/>
      <c r="C117" s="50"/>
      <c r="D117" s="104"/>
      <c r="E117" s="117"/>
      <c r="F117" s="203"/>
      <c r="G117" s="133"/>
      <c r="H117" s="14"/>
      <c r="I117" s="13"/>
      <c r="J117" s="12"/>
      <c r="K117" s="14"/>
      <c r="L117" s="14"/>
      <c r="M117" s="14"/>
      <c r="N117" s="14"/>
      <c r="O117" s="12"/>
      <c r="P117" s="122"/>
      <c r="Q117" s="144"/>
      <c r="R117" s="50"/>
      <c r="S117" s="13"/>
      <c r="T117" s="173"/>
    </row>
    <row r="118" spans="1:20">
      <c r="A118" s="575"/>
      <c r="B118" s="104"/>
      <c r="C118" s="50"/>
      <c r="D118" s="104"/>
      <c r="E118" s="117"/>
      <c r="F118" s="203"/>
      <c r="G118" s="133"/>
      <c r="H118" s="14"/>
      <c r="I118" s="13"/>
      <c r="J118" s="12"/>
      <c r="K118" s="14"/>
      <c r="L118" s="14"/>
      <c r="M118" s="14"/>
      <c r="N118" s="14"/>
      <c r="O118" s="12"/>
      <c r="P118" s="122"/>
      <c r="Q118" s="144"/>
      <c r="R118" s="50"/>
      <c r="S118" s="13"/>
      <c r="T118" s="173"/>
    </row>
    <row r="119" spans="1:20">
      <c r="A119" s="575"/>
      <c r="B119" s="104"/>
      <c r="C119" s="50"/>
      <c r="D119" s="104"/>
      <c r="E119" s="117"/>
      <c r="F119" s="203"/>
      <c r="G119" s="133"/>
      <c r="H119" s="14"/>
      <c r="I119" s="13"/>
      <c r="J119" s="12"/>
      <c r="K119" s="14"/>
      <c r="L119" s="14"/>
      <c r="M119" s="14"/>
      <c r="N119" s="14"/>
      <c r="O119" s="12"/>
      <c r="P119" s="122"/>
      <c r="Q119" s="144"/>
      <c r="R119" s="50"/>
      <c r="S119" s="13"/>
      <c r="T119" s="173"/>
    </row>
    <row r="120" spans="1:20">
      <c r="A120" s="575"/>
      <c r="B120" s="104"/>
      <c r="C120" s="50"/>
      <c r="D120" s="104"/>
      <c r="E120" s="117"/>
      <c r="F120" s="203"/>
      <c r="G120" s="133"/>
      <c r="H120" s="14"/>
      <c r="I120" s="13"/>
      <c r="J120" s="12"/>
      <c r="K120" s="14"/>
      <c r="L120" s="14"/>
      <c r="M120" s="14"/>
      <c r="N120" s="14"/>
      <c r="O120" s="12"/>
      <c r="P120" s="122"/>
      <c r="Q120" s="144"/>
      <c r="R120" s="50"/>
      <c r="S120" s="13"/>
      <c r="T120" s="173"/>
    </row>
    <row r="121" spans="1:20">
      <c r="A121" s="575"/>
      <c r="B121" s="105"/>
      <c r="C121" s="50"/>
      <c r="D121" s="104"/>
      <c r="E121" s="117"/>
      <c r="F121" s="14"/>
      <c r="G121" s="133"/>
      <c r="H121" s="14"/>
      <c r="I121" s="13"/>
      <c r="J121" s="12"/>
      <c r="K121" s="14"/>
      <c r="L121" s="14"/>
      <c r="M121" s="14"/>
      <c r="N121" s="14"/>
      <c r="O121" s="12"/>
      <c r="P121" s="122"/>
      <c r="Q121" s="144"/>
      <c r="R121" s="50"/>
      <c r="S121" s="13"/>
      <c r="T121" s="173"/>
    </row>
    <row r="122" spans="1:20">
      <c r="A122" s="575"/>
      <c r="B122" s="104"/>
      <c r="C122" s="50"/>
      <c r="D122" s="104"/>
      <c r="E122" s="117"/>
      <c r="F122" s="203"/>
      <c r="G122" s="133"/>
      <c r="H122" s="14"/>
      <c r="I122" s="13"/>
      <c r="J122" s="12"/>
      <c r="K122" s="135"/>
      <c r="L122" s="134"/>
      <c r="M122" s="134"/>
      <c r="N122" s="134"/>
      <c r="O122" s="134"/>
      <c r="P122" s="122"/>
      <c r="Q122" s="144"/>
      <c r="R122" s="50"/>
      <c r="S122" s="13"/>
      <c r="T122" s="173"/>
    </row>
    <row r="123" spans="1:20">
      <c r="A123" s="575"/>
      <c r="B123" s="12"/>
      <c r="C123" s="14"/>
      <c r="D123" s="12"/>
      <c r="E123" s="117"/>
      <c r="F123" s="14"/>
      <c r="G123" s="133"/>
      <c r="H123" s="14"/>
      <c r="I123" s="13"/>
      <c r="J123" s="12"/>
      <c r="K123" s="14"/>
      <c r="L123" s="14"/>
      <c r="M123" s="14"/>
      <c r="N123" s="14"/>
      <c r="O123" s="12"/>
      <c r="P123" s="122"/>
      <c r="Q123" s="144"/>
      <c r="R123" s="50"/>
      <c r="S123" s="13"/>
      <c r="T123" s="173"/>
    </row>
    <row r="124" spans="1:20">
      <c r="A124" s="575"/>
      <c r="B124" s="113"/>
      <c r="C124" s="14"/>
      <c r="D124" s="12"/>
      <c r="E124" s="117"/>
      <c r="F124" s="14"/>
      <c r="G124" s="133"/>
      <c r="H124" s="14"/>
      <c r="I124" s="13"/>
      <c r="J124" s="12"/>
      <c r="K124" s="14"/>
      <c r="L124" s="14"/>
      <c r="M124" s="14"/>
      <c r="N124" s="14"/>
      <c r="O124" s="12"/>
      <c r="P124" s="122"/>
      <c r="Q124" s="144"/>
      <c r="R124" s="50"/>
      <c r="S124" s="13"/>
      <c r="T124" s="173"/>
    </row>
    <row r="125" spans="1:20">
      <c r="A125" s="575"/>
      <c r="B125" s="105"/>
      <c r="C125" s="50"/>
      <c r="D125" s="104"/>
      <c r="E125" s="117"/>
      <c r="F125" s="14"/>
      <c r="G125" s="133"/>
      <c r="H125" s="14"/>
      <c r="I125" s="13"/>
      <c r="J125" s="12"/>
      <c r="K125" s="14"/>
      <c r="L125" s="14"/>
      <c r="M125" s="14"/>
      <c r="N125" s="14"/>
      <c r="O125" s="12"/>
      <c r="P125" s="122"/>
      <c r="Q125" s="144"/>
      <c r="R125" s="50"/>
      <c r="S125" s="13"/>
      <c r="T125" s="173"/>
    </row>
    <row r="126" spans="1:20">
      <c r="A126" s="575"/>
      <c r="B126" s="104"/>
      <c r="C126" s="50"/>
      <c r="D126" s="104"/>
      <c r="E126" s="117"/>
      <c r="F126" s="203"/>
      <c r="G126" s="133"/>
      <c r="H126" s="14"/>
      <c r="I126" s="13"/>
      <c r="J126" s="12"/>
      <c r="K126" s="14"/>
      <c r="L126" s="14"/>
      <c r="M126" s="14"/>
      <c r="N126" s="14"/>
      <c r="O126" s="12"/>
      <c r="P126" s="122"/>
      <c r="Q126" s="144"/>
      <c r="R126" s="50"/>
      <c r="S126" s="13"/>
      <c r="T126" s="173"/>
    </row>
    <row r="127" spans="1:20">
      <c r="A127" s="575"/>
      <c r="B127" s="105"/>
      <c r="C127" s="50"/>
      <c r="D127" s="104"/>
      <c r="E127" s="117"/>
      <c r="F127" s="14"/>
      <c r="G127" s="133"/>
      <c r="H127" s="14"/>
      <c r="I127" s="13"/>
      <c r="J127" s="12"/>
      <c r="K127" s="14"/>
      <c r="L127" s="14"/>
      <c r="M127" s="14"/>
      <c r="N127" s="14"/>
      <c r="O127" s="12"/>
      <c r="P127" s="122"/>
      <c r="Q127" s="144"/>
      <c r="R127" s="50"/>
      <c r="S127" s="13"/>
      <c r="T127" s="173"/>
    </row>
    <row r="128" spans="1:20">
      <c r="A128" s="575"/>
      <c r="B128" s="104"/>
      <c r="C128" s="50"/>
      <c r="D128" s="104"/>
      <c r="E128" s="117"/>
      <c r="F128" s="203"/>
      <c r="G128" s="133"/>
      <c r="H128" s="14"/>
      <c r="I128" s="13"/>
      <c r="J128" s="12"/>
      <c r="K128" s="135"/>
      <c r="L128" s="134"/>
      <c r="M128" s="134"/>
      <c r="N128" s="134"/>
      <c r="O128" s="134"/>
      <c r="P128" s="122"/>
      <c r="Q128" s="144"/>
      <c r="R128" s="50"/>
      <c r="S128" s="13"/>
      <c r="T128" s="173"/>
    </row>
    <row r="129" spans="1:20">
      <c r="A129" s="575"/>
      <c r="B129" s="104"/>
      <c r="C129" s="50"/>
      <c r="D129" s="104"/>
      <c r="E129" s="117"/>
      <c r="F129" s="203"/>
      <c r="G129" s="133"/>
      <c r="H129" s="14"/>
      <c r="I129" s="13"/>
      <c r="J129" s="12"/>
      <c r="K129" s="135"/>
      <c r="L129" s="134"/>
      <c r="M129" s="134"/>
      <c r="N129" s="134"/>
      <c r="O129" s="134"/>
      <c r="P129" s="122"/>
      <c r="Q129" s="144"/>
      <c r="R129" s="50"/>
      <c r="S129" s="13"/>
      <c r="T129" s="173"/>
    </row>
    <row r="130" spans="1:20">
      <c r="A130" s="575"/>
      <c r="B130" s="104"/>
      <c r="C130" s="50"/>
      <c r="D130" s="104"/>
      <c r="E130" s="117"/>
      <c r="F130" s="203"/>
      <c r="G130" s="133"/>
      <c r="H130" s="14"/>
      <c r="I130" s="13"/>
      <c r="J130" s="12"/>
      <c r="K130" s="135"/>
      <c r="L130" s="134"/>
      <c r="M130" s="134"/>
      <c r="N130" s="134"/>
      <c r="O130" s="134"/>
      <c r="P130" s="122"/>
      <c r="Q130" s="144"/>
      <c r="R130" s="50"/>
      <c r="S130" s="13"/>
      <c r="T130" s="173"/>
    </row>
    <row r="131" spans="1:20">
      <c r="A131" s="575"/>
      <c r="B131" s="12"/>
      <c r="C131" s="14"/>
      <c r="D131" s="12"/>
      <c r="E131" s="117"/>
      <c r="F131" s="14"/>
      <c r="G131" s="133"/>
      <c r="H131" s="14"/>
      <c r="I131" s="13"/>
      <c r="J131" s="12"/>
      <c r="K131" s="14"/>
      <c r="L131" s="14"/>
      <c r="M131" s="14"/>
      <c r="N131" s="14"/>
      <c r="O131" s="12"/>
      <c r="P131" s="122"/>
      <c r="Q131" s="144"/>
      <c r="R131" s="50"/>
      <c r="S131" s="13"/>
      <c r="T131" s="173"/>
    </row>
    <row r="132" spans="1:20">
      <c r="A132" s="575"/>
      <c r="B132" s="114"/>
      <c r="C132" s="14"/>
      <c r="D132" s="12"/>
      <c r="E132" s="117"/>
      <c r="F132" s="14"/>
      <c r="G132" s="133"/>
      <c r="H132" s="14"/>
      <c r="I132" s="13"/>
      <c r="J132" s="12"/>
      <c r="K132" s="14"/>
      <c r="L132" s="14"/>
      <c r="M132" s="14"/>
      <c r="N132" s="14"/>
      <c r="O132" s="12"/>
      <c r="P132" s="122"/>
      <c r="Q132" s="144"/>
      <c r="R132" s="50"/>
      <c r="S132" s="13"/>
      <c r="T132" s="173"/>
    </row>
    <row r="133" spans="1:20">
      <c r="A133" s="575"/>
      <c r="B133" s="12"/>
      <c r="C133" s="14"/>
      <c r="D133" s="12"/>
      <c r="E133" s="117"/>
      <c r="F133" s="203"/>
      <c r="G133" s="133"/>
      <c r="H133" s="14"/>
      <c r="I133" s="13"/>
      <c r="J133" s="12"/>
      <c r="K133" s="14"/>
      <c r="L133" s="14"/>
      <c r="M133" s="14"/>
      <c r="N133" s="14"/>
      <c r="O133" s="12"/>
      <c r="P133" s="122"/>
      <c r="Q133" s="144"/>
      <c r="R133" s="50"/>
      <c r="S133" s="13"/>
      <c r="T133" s="173"/>
    </row>
    <row r="134" spans="1:20">
      <c r="A134" s="575"/>
      <c r="B134" s="104"/>
      <c r="C134" s="50"/>
      <c r="D134" s="104"/>
      <c r="E134" s="117"/>
      <c r="F134" s="203"/>
      <c r="G134" s="133"/>
      <c r="H134" s="14"/>
      <c r="I134" s="13"/>
      <c r="J134" s="12"/>
      <c r="K134" s="14"/>
      <c r="L134" s="14"/>
      <c r="M134" s="14"/>
      <c r="N134" s="14"/>
      <c r="O134" s="12"/>
      <c r="P134" s="122"/>
      <c r="Q134" s="144"/>
      <c r="R134" s="50"/>
      <c r="S134" s="13"/>
      <c r="T134" s="173"/>
    </row>
    <row r="135" spans="1:20">
      <c r="A135" s="575"/>
      <c r="B135" s="113"/>
      <c r="C135" s="14"/>
      <c r="D135" s="12"/>
      <c r="E135" s="117"/>
      <c r="F135" s="14"/>
      <c r="G135" s="133"/>
      <c r="H135" s="14"/>
      <c r="I135" s="13"/>
      <c r="J135" s="12"/>
      <c r="K135" s="14"/>
      <c r="L135" s="14"/>
      <c r="M135" s="14"/>
      <c r="N135" s="14"/>
      <c r="O135" s="12"/>
      <c r="P135" s="122"/>
      <c r="Q135" s="144"/>
      <c r="R135" s="50"/>
      <c r="S135" s="13"/>
      <c r="T135" s="173"/>
    </row>
    <row r="136" spans="1:20">
      <c r="A136" s="575"/>
      <c r="B136" s="105"/>
      <c r="C136" s="50"/>
      <c r="D136" s="104"/>
      <c r="E136" s="117"/>
      <c r="F136" s="14"/>
      <c r="G136" s="133"/>
      <c r="H136" s="14"/>
      <c r="I136" s="13"/>
      <c r="J136" s="12"/>
      <c r="K136" s="14"/>
      <c r="L136" s="14"/>
      <c r="M136" s="14"/>
      <c r="N136" s="14"/>
      <c r="O136" s="12"/>
      <c r="P136" s="122"/>
      <c r="Q136" s="144"/>
      <c r="R136" s="50"/>
      <c r="S136" s="13"/>
      <c r="T136" s="173"/>
    </row>
    <row r="137" spans="1:20">
      <c r="A137" s="575"/>
      <c r="B137" s="104"/>
      <c r="C137" s="50"/>
      <c r="D137" s="104"/>
      <c r="E137" s="117"/>
      <c r="F137" s="203"/>
      <c r="G137" s="133"/>
      <c r="H137" s="134"/>
      <c r="I137" s="134"/>
      <c r="J137" s="134"/>
      <c r="K137" s="135"/>
      <c r="L137" s="14"/>
      <c r="M137" s="14"/>
      <c r="N137" s="14"/>
      <c r="O137" s="134"/>
      <c r="P137" s="122"/>
      <c r="Q137" s="144"/>
      <c r="R137" s="50"/>
      <c r="S137" s="13"/>
      <c r="T137" s="173"/>
    </row>
    <row r="138" spans="1:20">
      <c r="A138" s="575"/>
      <c r="B138" s="104"/>
      <c r="C138" s="50"/>
      <c r="D138" s="104"/>
      <c r="E138" s="117"/>
      <c r="F138" s="203"/>
      <c r="G138" s="133"/>
      <c r="H138" s="14"/>
      <c r="I138" s="13"/>
      <c r="J138" s="12"/>
      <c r="K138" s="135"/>
      <c r="L138" s="14"/>
      <c r="M138" s="14"/>
      <c r="N138" s="14"/>
      <c r="O138" s="134"/>
      <c r="P138" s="122"/>
      <c r="Q138" s="144"/>
      <c r="R138" s="50"/>
      <c r="S138" s="13"/>
      <c r="T138" s="173"/>
    </row>
    <row r="139" spans="1:20">
      <c r="A139" s="575"/>
      <c r="B139" s="104"/>
      <c r="C139" s="50"/>
      <c r="D139" s="104"/>
      <c r="E139" s="117"/>
      <c r="F139" s="203"/>
      <c r="G139" s="133"/>
      <c r="H139" s="14"/>
      <c r="I139" s="13"/>
      <c r="J139" s="12"/>
      <c r="K139" s="135"/>
      <c r="L139" s="134"/>
      <c r="M139" s="134"/>
      <c r="N139" s="134"/>
      <c r="O139" s="134"/>
      <c r="P139" s="122"/>
      <c r="Q139" s="144"/>
      <c r="R139" s="50"/>
      <c r="S139" s="13"/>
      <c r="T139" s="173"/>
    </row>
    <row r="140" spans="1:20">
      <c r="A140" s="575"/>
      <c r="B140" s="104"/>
      <c r="C140" s="50"/>
      <c r="D140" s="104"/>
      <c r="E140" s="117"/>
      <c r="F140" s="203"/>
      <c r="G140" s="133"/>
      <c r="H140" s="135"/>
      <c r="I140" s="14"/>
      <c r="J140" s="12"/>
      <c r="K140" s="135"/>
      <c r="L140" s="134"/>
      <c r="M140" s="134"/>
      <c r="N140" s="134"/>
      <c r="O140" s="134"/>
      <c r="P140" s="122"/>
      <c r="Q140" s="144"/>
      <c r="R140" s="50"/>
      <c r="S140" s="13"/>
      <c r="T140" s="173"/>
    </row>
    <row r="141" spans="1:20">
      <c r="A141" s="575"/>
      <c r="B141" s="12"/>
      <c r="C141" s="14"/>
      <c r="D141" s="12"/>
      <c r="E141" s="117"/>
      <c r="F141" s="14"/>
      <c r="G141" s="133"/>
      <c r="H141" s="14"/>
      <c r="I141" s="13"/>
      <c r="J141" s="12"/>
      <c r="K141" s="14"/>
      <c r="L141" s="14"/>
      <c r="M141" s="14"/>
      <c r="N141" s="14"/>
      <c r="O141" s="12"/>
      <c r="P141" s="122"/>
      <c r="Q141" s="144"/>
      <c r="R141" s="50"/>
      <c r="S141" s="13"/>
      <c r="T141" s="173"/>
    </row>
    <row r="142" spans="1:20">
      <c r="A142" s="575"/>
      <c r="B142" s="113"/>
      <c r="C142" s="14"/>
      <c r="D142" s="12"/>
      <c r="E142" s="117"/>
      <c r="F142" s="14"/>
      <c r="G142" s="133"/>
      <c r="H142" s="14"/>
      <c r="I142" s="13"/>
      <c r="J142" s="12"/>
      <c r="K142" s="14"/>
      <c r="L142" s="14"/>
      <c r="M142" s="14"/>
      <c r="N142" s="14"/>
      <c r="O142" s="12"/>
      <c r="P142" s="122"/>
      <c r="Q142" s="144"/>
      <c r="R142" s="50"/>
      <c r="S142" s="13"/>
      <c r="T142" s="173"/>
    </row>
    <row r="143" spans="1:20">
      <c r="A143" s="575"/>
      <c r="B143" s="105"/>
      <c r="C143" s="14"/>
      <c r="D143" s="12"/>
      <c r="E143" s="117"/>
      <c r="F143" s="14"/>
      <c r="G143" s="133"/>
      <c r="H143" s="14"/>
      <c r="I143" s="13"/>
      <c r="J143" s="12"/>
      <c r="K143" s="14"/>
      <c r="L143" s="14"/>
      <c r="M143" s="14"/>
      <c r="N143" s="14"/>
      <c r="O143" s="12"/>
      <c r="P143" s="122"/>
      <c r="Q143" s="144"/>
      <c r="R143" s="50"/>
      <c r="S143" s="13"/>
      <c r="T143" s="173"/>
    </row>
    <row r="144" spans="1:20">
      <c r="A144" s="575"/>
      <c r="B144" s="12"/>
      <c r="C144" s="50"/>
      <c r="D144" s="104"/>
      <c r="E144" s="117"/>
      <c r="F144" s="203"/>
      <c r="G144" s="133"/>
      <c r="H144" s="14"/>
      <c r="I144" s="13"/>
      <c r="J144" s="12"/>
      <c r="K144" s="135"/>
      <c r="L144" s="134"/>
      <c r="M144" s="134"/>
      <c r="N144" s="134"/>
      <c r="O144" s="134"/>
      <c r="P144" s="122"/>
      <c r="Q144" s="144"/>
      <c r="R144" s="50"/>
      <c r="S144" s="13"/>
      <c r="T144" s="173"/>
    </row>
    <row r="145" spans="1:20">
      <c r="A145" s="575"/>
      <c r="B145" s="12"/>
      <c r="C145" s="50"/>
      <c r="D145" s="104"/>
      <c r="E145" s="117"/>
      <c r="F145" s="203"/>
      <c r="G145" s="133"/>
      <c r="H145" s="14"/>
      <c r="I145" s="13"/>
      <c r="J145" s="12"/>
      <c r="K145" s="135"/>
      <c r="L145" s="134"/>
      <c r="M145" s="134"/>
      <c r="N145" s="134"/>
      <c r="O145" s="134"/>
      <c r="P145" s="122"/>
      <c r="Q145" s="144"/>
      <c r="R145" s="50"/>
      <c r="S145" s="13"/>
      <c r="T145" s="173"/>
    </row>
    <row r="146" spans="1:20">
      <c r="A146" s="575"/>
      <c r="B146" s="12"/>
      <c r="C146" s="14"/>
      <c r="D146" s="104"/>
      <c r="E146" s="117"/>
      <c r="F146" s="203"/>
      <c r="G146" s="133"/>
      <c r="H146" s="135"/>
      <c r="I146" s="14"/>
      <c r="J146" s="12"/>
      <c r="K146" s="14"/>
      <c r="L146" s="14"/>
      <c r="M146" s="14"/>
      <c r="N146" s="14"/>
      <c r="O146" s="12"/>
      <c r="P146" s="122"/>
      <c r="Q146" s="144"/>
      <c r="R146" s="50"/>
      <c r="S146" s="13"/>
      <c r="T146" s="173"/>
    </row>
    <row r="147" spans="1:20">
      <c r="A147" s="575"/>
      <c r="B147" s="12"/>
      <c r="C147" s="14"/>
      <c r="D147" s="12"/>
      <c r="E147" s="117"/>
      <c r="F147" s="14"/>
      <c r="G147" s="133"/>
      <c r="H147" s="14"/>
      <c r="I147" s="13"/>
      <c r="J147" s="12"/>
      <c r="K147" s="14"/>
      <c r="L147" s="14"/>
      <c r="M147" s="14"/>
      <c r="N147" s="14"/>
      <c r="O147" s="12"/>
      <c r="P147" s="122"/>
      <c r="Q147" s="144"/>
      <c r="R147" s="50"/>
      <c r="S147" s="13"/>
      <c r="T147" s="173"/>
    </row>
    <row r="148" spans="1:20">
      <c r="A148" s="575"/>
      <c r="B148" s="12"/>
      <c r="C148" s="14"/>
      <c r="D148" s="12"/>
      <c r="E148" s="118"/>
      <c r="F148" s="14"/>
      <c r="G148" s="133"/>
      <c r="H148" s="14"/>
      <c r="I148" s="13"/>
      <c r="J148" s="12"/>
      <c r="K148" s="14"/>
      <c r="L148" s="14"/>
      <c r="M148" s="14"/>
      <c r="N148" s="14"/>
      <c r="O148" s="12"/>
      <c r="P148" s="122"/>
      <c r="Q148" s="144"/>
      <c r="R148" s="50"/>
      <c r="S148" s="13"/>
      <c r="T148" s="173"/>
    </row>
    <row r="149" spans="1:20">
      <c r="A149" s="576"/>
      <c r="B149" s="535"/>
      <c r="C149" s="528"/>
      <c r="D149" s="528"/>
      <c r="E149" s="528"/>
      <c r="F149" s="528"/>
      <c r="G149" s="528"/>
      <c r="H149" s="528"/>
      <c r="I149" s="528"/>
      <c r="J149" s="528"/>
      <c r="K149" s="528"/>
      <c r="L149" s="528"/>
      <c r="M149" s="528"/>
      <c r="N149" s="528"/>
      <c r="O149" s="528"/>
      <c r="P149" s="147"/>
      <c r="Q149" s="146">
        <f>SUM(Q31:Q148)</f>
        <v>0</v>
      </c>
      <c r="R149" s="130">
        <f>SUM(R31:R148)</f>
        <v>0</v>
      </c>
      <c r="S149" s="15"/>
      <c r="T149" s="174"/>
    </row>
    <row r="150" spans="1:20">
      <c r="A150" s="574" t="s">
        <v>79</v>
      </c>
      <c r="B150" s="12"/>
      <c r="C150" s="14"/>
      <c r="D150" s="12"/>
      <c r="E150" s="116"/>
      <c r="F150" s="14"/>
      <c r="G150" s="133"/>
      <c r="H150" s="14"/>
      <c r="I150" s="13"/>
      <c r="J150" s="12"/>
      <c r="K150" s="14"/>
      <c r="L150" s="14"/>
      <c r="M150" s="14"/>
      <c r="N150" s="14"/>
      <c r="O150" s="12"/>
      <c r="P150" s="122"/>
      <c r="Q150" s="144"/>
      <c r="R150" s="50"/>
      <c r="S150" s="13"/>
      <c r="T150" s="173"/>
    </row>
    <row r="151" spans="1:20">
      <c r="A151" s="575"/>
      <c r="B151" s="12"/>
      <c r="C151" s="14"/>
      <c r="D151" s="12"/>
      <c r="E151" s="117"/>
      <c r="F151" s="14"/>
      <c r="G151" s="133"/>
      <c r="H151" s="14"/>
      <c r="I151" s="13"/>
      <c r="J151" s="12"/>
      <c r="K151" s="14"/>
      <c r="L151" s="14"/>
      <c r="M151" s="14"/>
      <c r="N151" s="14"/>
      <c r="O151" s="12"/>
      <c r="P151" s="122"/>
      <c r="Q151" s="144"/>
      <c r="R151" s="50"/>
      <c r="S151" s="13"/>
      <c r="T151" s="173"/>
    </row>
    <row r="152" spans="1:20">
      <c r="A152" s="575"/>
      <c r="B152" s="104"/>
      <c r="C152" s="50"/>
      <c r="E152" s="117"/>
      <c r="F152" s="204"/>
      <c r="G152" s="133"/>
      <c r="H152" s="14"/>
      <c r="I152" s="13"/>
      <c r="J152" s="12"/>
      <c r="K152" s="135"/>
      <c r="L152" s="134"/>
      <c r="M152" s="134"/>
      <c r="N152" s="134"/>
      <c r="O152" s="134"/>
      <c r="P152" s="122"/>
      <c r="Q152" s="144"/>
      <c r="R152" s="50"/>
      <c r="S152" s="13"/>
      <c r="T152" s="173"/>
    </row>
    <row r="153" spans="1:20">
      <c r="A153" s="575"/>
      <c r="B153" s="12"/>
      <c r="C153" s="14"/>
      <c r="D153" s="12"/>
      <c r="E153" s="117"/>
      <c r="F153" s="14"/>
      <c r="G153" s="133"/>
      <c r="H153" s="14"/>
      <c r="I153" s="13"/>
      <c r="J153" s="12"/>
      <c r="K153" s="14"/>
      <c r="L153" s="14"/>
      <c r="M153" s="14"/>
      <c r="N153" s="14"/>
      <c r="O153" s="12"/>
      <c r="P153" s="122"/>
      <c r="Q153" s="144"/>
      <c r="R153" s="50"/>
      <c r="S153" s="13"/>
      <c r="T153" s="173"/>
    </row>
    <row r="154" spans="1:20">
      <c r="A154" s="575"/>
      <c r="B154" s="12"/>
      <c r="C154" s="14"/>
      <c r="D154" s="12"/>
      <c r="E154" s="117"/>
      <c r="F154" s="14"/>
      <c r="G154" s="133"/>
      <c r="H154" s="14"/>
      <c r="I154" s="13"/>
      <c r="J154" s="12"/>
      <c r="K154" s="14"/>
      <c r="L154" s="14"/>
      <c r="M154" s="14"/>
      <c r="N154" s="14"/>
      <c r="O154" s="12"/>
      <c r="P154" s="122"/>
      <c r="Q154" s="144"/>
      <c r="R154" s="50"/>
      <c r="S154" s="13"/>
      <c r="T154" s="173"/>
    </row>
    <row r="155" spans="1:20">
      <c r="A155" s="575"/>
      <c r="B155" s="12"/>
      <c r="C155" s="14"/>
      <c r="D155" s="12"/>
      <c r="E155" s="118"/>
      <c r="F155" s="14"/>
      <c r="G155" s="133"/>
      <c r="H155" s="14"/>
      <c r="I155" s="13"/>
      <c r="J155" s="12"/>
      <c r="K155" s="14"/>
      <c r="L155" s="14"/>
      <c r="M155" s="14"/>
      <c r="N155" s="14"/>
      <c r="O155" s="12"/>
      <c r="P155" s="122"/>
      <c r="Q155" s="144"/>
      <c r="R155" s="50"/>
      <c r="S155" s="13"/>
      <c r="T155" s="173"/>
    </row>
    <row r="156" spans="1:20" ht="13.5" customHeight="1">
      <c r="A156" s="576"/>
      <c r="B156" s="535"/>
      <c r="C156" s="528"/>
      <c r="D156" s="528"/>
      <c r="E156" s="528"/>
      <c r="F156" s="528"/>
      <c r="G156" s="528"/>
      <c r="H156" s="528"/>
      <c r="I156" s="528"/>
      <c r="J156" s="528"/>
      <c r="K156" s="528"/>
      <c r="L156" s="528"/>
      <c r="M156" s="528"/>
      <c r="N156" s="528"/>
      <c r="O156" s="528"/>
      <c r="P156" s="147"/>
      <c r="Q156" s="146">
        <f>SUM(Q150:Q155)</f>
        <v>0</v>
      </c>
      <c r="R156" s="130">
        <f>SUM(R150:R155)</f>
        <v>0</v>
      </c>
      <c r="S156" s="15"/>
      <c r="T156" s="174"/>
    </row>
    <row r="157" spans="1:20" s="8" customFormat="1">
      <c r="A157" s="574" t="s">
        <v>80</v>
      </c>
      <c r="B157" s="12"/>
      <c r="C157" s="14"/>
      <c r="D157" s="17"/>
      <c r="E157" s="124"/>
      <c r="F157" s="14"/>
      <c r="G157" s="133"/>
      <c r="H157" s="14"/>
      <c r="I157" s="13"/>
      <c r="J157" s="12"/>
      <c r="K157" s="14"/>
      <c r="L157" s="14"/>
      <c r="M157" s="14"/>
      <c r="N157" s="14"/>
      <c r="O157" s="12"/>
      <c r="P157" s="122"/>
      <c r="Q157" s="144"/>
      <c r="R157" s="131"/>
      <c r="S157" s="31"/>
      <c r="T157" s="173"/>
    </row>
    <row r="158" spans="1:20">
      <c r="A158" s="575"/>
      <c r="B158" s="12"/>
      <c r="C158" s="14"/>
      <c r="D158" s="14"/>
      <c r="E158" s="125"/>
      <c r="F158" s="14"/>
      <c r="G158" s="133"/>
      <c r="H158" s="14"/>
      <c r="I158" s="13"/>
      <c r="J158" s="12"/>
      <c r="K158" s="14"/>
      <c r="L158" s="14"/>
      <c r="M158" s="14"/>
      <c r="N158" s="14"/>
      <c r="O158" s="12"/>
      <c r="P158" s="122"/>
      <c r="Q158" s="144"/>
      <c r="R158" s="50"/>
      <c r="S158" s="13"/>
      <c r="T158" s="173"/>
    </row>
    <row r="159" spans="1:20">
      <c r="A159" s="575"/>
      <c r="B159" s="104"/>
      <c r="C159" s="50"/>
      <c r="D159" s="127"/>
      <c r="E159" s="120"/>
      <c r="F159" s="204"/>
      <c r="G159" s="133"/>
      <c r="H159" s="14"/>
      <c r="I159" s="13"/>
      <c r="J159" s="12"/>
      <c r="K159" s="135"/>
      <c r="L159" s="134"/>
      <c r="M159" s="134"/>
      <c r="N159" s="134"/>
      <c r="O159" s="134"/>
      <c r="P159" s="122"/>
      <c r="Q159" s="144"/>
      <c r="R159" s="50"/>
      <c r="S159" s="13"/>
      <c r="T159" s="173"/>
    </row>
    <row r="160" spans="1:20">
      <c r="A160" s="575"/>
      <c r="B160" s="12"/>
      <c r="C160" s="14"/>
      <c r="D160" s="127"/>
      <c r="E160" s="12"/>
      <c r="F160" s="14"/>
      <c r="G160" s="133"/>
      <c r="H160" s="14"/>
      <c r="I160" s="13"/>
      <c r="J160" s="12"/>
      <c r="K160" s="14"/>
      <c r="L160" s="14"/>
      <c r="M160" s="14"/>
      <c r="N160" s="14"/>
      <c r="O160" s="12"/>
      <c r="P160" s="122"/>
      <c r="Q160" s="144"/>
      <c r="R160" s="50"/>
      <c r="S160" s="13"/>
      <c r="T160" s="173"/>
    </row>
    <row r="161" spans="1:20">
      <c r="A161" s="575"/>
      <c r="B161" s="12"/>
      <c r="C161" s="14"/>
      <c r="D161" s="127"/>
      <c r="E161" s="12"/>
      <c r="F161" s="204"/>
      <c r="G161" s="133"/>
      <c r="H161" s="14"/>
      <c r="I161" s="13"/>
      <c r="J161" s="12"/>
      <c r="K161" s="135"/>
      <c r="L161" s="134"/>
      <c r="M161" s="134"/>
      <c r="N161" s="134"/>
      <c r="O161" s="134"/>
      <c r="P161" s="122"/>
      <c r="Q161" s="144"/>
      <c r="R161" s="50"/>
      <c r="S161" s="13"/>
      <c r="T161" s="173"/>
    </row>
    <row r="162" spans="1:20">
      <c r="A162" s="575"/>
      <c r="B162" s="12"/>
      <c r="C162" s="14"/>
      <c r="D162" s="127"/>
      <c r="E162" s="12"/>
      <c r="F162" s="204"/>
      <c r="G162" s="133"/>
      <c r="H162" s="14"/>
      <c r="I162" s="13"/>
      <c r="J162" s="12"/>
      <c r="K162" s="135"/>
      <c r="L162" s="134"/>
      <c r="M162" s="134"/>
      <c r="N162" s="134"/>
      <c r="O162" s="134"/>
      <c r="P162" s="122"/>
      <c r="Q162" s="144"/>
      <c r="R162" s="50"/>
      <c r="S162" s="13"/>
      <c r="T162" s="173"/>
    </row>
    <row r="163" spans="1:20">
      <c r="A163" s="575"/>
      <c r="B163" s="12"/>
      <c r="C163" s="14"/>
      <c r="D163" s="127"/>
      <c r="E163" s="12"/>
      <c r="F163" s="204"/>
      <c r="G163" s="133"/>
      <c r="H163" s="14"/>
      <c r="I163" s="13"/>
      <c r="J163" s="12"/>
      <c r="K163" s="135"/>
      <c r="L163" s="134"/>
      <c r="M163" s="134"/>
      <c r="N163" s="134"/>
      <c r="O163" s="134"/>
      <c r="P163" s="122"/>
      <c r="Q163" s="144"/>
      <c r="R163" s="50"/>
      <c r="S163" s="13"/>
      <c r="T163" s="173"/>
    </row>
    <row r="164" spans="1:20">
      <c r="A164" s="575"/>
      <c r="B164" s="12"/>
      <c r="C164" s="14"/>
      <c r="D164" s="14"/>
      <c r="E164" s="125"/>
      <c r="F164" s="14"/>
      <c r="G164" s="133"/>
      <c r="H164" s="14"/>
      <c r="I164" s="13"/>
      <c r="J164" s="12"/>
      <c r="K164" s="14"/>
      <c r="L164" s="14"/>
      <c r="M164" s="14"/>
      <c r="N164" s="14"/>
      <c r="O164" s="12"/>
      <c r="P164" s="122"/>
      <c r="Q164" s="144"/>
      <c r="R164" s="50"/>
      <c r="S164" s="13"/>
      <c r="T164" s="173"/>
    </row>
    <row r="165" spans="1:20">
      <c r="A165" s="575"/>
      <c r="B165" s="12"/>
      <c r="C165" s="14"/>
      <c r="D165" s="30"/>
      <c r="E165" s="126"/>
      <c r="F165" s="14"/>
      <c r="G165" s="133"/>
      <c r="H165" s="14"/>
      <c r="I165" s="13"/>
      <c r="J165" s="12"/>
      <c r="K165" s="14"/>
      <c r="L165" s="14"/>
      <c r="M165" s="14"/>
      <c r="N165" s="14"/>
      <c r="O165" s="12"/>
      <c r="P165" s="122"/>
      <c r="Q165" s="144"/>
      <c r="R165" s="50"/>
      <c r="S165" s="13"/>
      <c r="T165" s="173"/>
    </row>
    <row r="166" spans="1:20">
      <c r="A166" s="576"/>
      <c r="B166" s="535"/>
      <c r="C166" s="528"/>
      <c r="D166" s="528"/>
      <c r="E166" s="528"/>
      <c r="F166" s="528"/>
      <c r="G166" s="528"/>
      <c r="H166" s="528"/>
      <c r="I166" s="528"/>
      <c r="J166" s="528"/>
      <c r="K166" s="528"/>
      <c r="L166" s="528"/>
      <c r="M166" s="528"/>
      <c r="N166" s="528"/>
      <c r="O166" s="528"/>
      <c r="P166" s="147"/>
      <c r="Q166" s="146">
        <f>SUM(Q157:Q165)</f>
        <v>0</v>
      </c>
      <c r="R166" s="130">
        <f>SUM(R157:R165)</f>
        <v>0</v>
      </c>
      <c r="S166" s="15"/>
      <c r="T166" s="174"/>
    </row>
    <row r="167" spans="1:20">
      <c r="A167" s="574" t="s">
        <v>81</v>
      </c>
      <c r="B167" s="12"/>
      <c r="C167" s="14"/>
      <c r="D167" s="12"/>
      <c r="E167" s="116"/>
      <c r="F167" s="14"/>
      <c r="G167" s="133"/>
      <c r="H167" s="14"/>
      <c r="I167" s="13"/>
      <c r="J167" s="12"/>
      <c r="K167" s="135"/>
      <c r="L167" s="134"/>
      <c r="M167" s="134"/>
      <c r="N167" s="134"/>
      <c r="O167" s="134"/>
      <c r="P167" s="122"/>
      <c r="Q167" s="144"/>
      <c r="R167" s="50"/>
      <c r="S167" s="13"/>
      <c r="T167" s="173"/>
    </row>
    <row r="168" spans="1:20">
      <c r="A168" s="575"/>
      <c r="B168" s="12"/>
      <c r="C168" s="14"/>
      <c r="D168" s="12"/>
      <c r="E168" s="117"/>
      <c r="F168" s="14"/>
      <c r="G168" s="133"/>
      <c r="H168" s="14"/>
      <c r="I168" s="13"/>
      <c r="J168" s="12"/>
      <c r="K168" s="135"/>
      <c r="L168" s="134"/>
      <c r="M168" s="134"/>
      <c r="N168" s="134"/>
      <c r="O168" s="134"/>
      <c r="P168" s="122"/>
      <c r="Q168" s="144"/>
      <c r="R168" s="50"/>
      <c r="S168" s="13"/>
      <c r="T168" s="173"/>
    </row>
    <row r="169" spans="1:20">
      <c r="A169" s="575"/>
      <c r="B169" s="12"/>
      <c r="C169" s="14"/>
      <c r="D169" s="12"/>
      <c r="E169" s="117"/>
      <c r="F169" s="14"/>
      <c r="G169" s="133"/>
      <c r="H169" s="14"/>
      <c r="I169" s="13"/>
      <c r="J169" s="12"/>
      <c r="K169" s="135"/>
      <c r="L169" s="134"/>
      <c r="M169" s="134"/>
      <c r="N169" s="134"/>
      <c r="O169" s="134"/>
      <c r="P169" s="122"/>
      <c r="Q169" s="144"/>
      <c r="R169" s="50"/>
      <c r="S169" s="13"/>
      <c r="T169" s="173"/>
    </row>
    <row r="170" spans="1:20">
      <c r="A170" s="575"/>
      <c r="B170" s="12"/>
      <c r="C170" s="14"/>
      <c r="D170" s="12"/>
      <c r="E170" s="117"/>
      <c r="F170" s="14"/>
      <c r="G170" s="133"/>
      <c r="H170" s="14"/>
      <c r="I170" s="13"/>
      <c r="J170" s="12"/>
      <c r="K170" s="135"/>
      <c r="L170" s="134"/>
      <c r="M170" s="134"/>
      <c r="N170" s="134"/>
      <c r="O170" s="134"/>
      <c r="P170" s="122"/>
      <c r="Q170" s="144"/>
      <c r="R170" s="50"/>
      <c r="S170" s="13"/>
      <c r="T170" s="173"/>
    </row>
    <row r="171" spans="1:20">
      <c r="A171" s="575"/>
      <c r="B171" s="12"/>
      <c r="C171" s="14"/>
      <c r="D171" s="12"/>
      <c r="E171" s="118"/>
      <c r="F171" s="14"/>
      <c r="G171" s="133"/>
      <c r="H171" s="14"/>
      <c r="I171" s="13"/>
      <c r="J171" s="12"/>
      <c r="K171" s="14"/>
      <c r="L171" s="14"/>
      <c r="M171" s="14"/>
      <c r="N171" s="14"/>
      <c r="O171" s="12"/>
      <c r="P171" s="122"/>
      <c r="Q171" s="144"/>
      <c r="R171" s="50"/>
      <c r="S171" s="13"/>
      <c r="T171" s="173"/>
    </row>
    <row r="172" spans="1:20">
      <c r="A172" s="576"/>
      <c r="B172" s="535"/>
      <c r="C172" s="528"/>
      <c r="D172" s="528"/>
      <c r="E172" s="528"/>
      <c r="F172" s="528"/>
      <c r="G172" s="528"/>
      <c r="H172" s="528"/>
      <c r="I172" s="528"/>
      <c r="J172" s="528"/>
      <c r="K172" s="528"/>
      <c r="L172" s="528"/>
      <c r="M172" s="528"/>
      <c r="N172" s="528"/>
      <c r="O172" s="536"/>
      <c r="P172" s="148"/>
      <c r="Q172" s="146">
        <f>SUM(Q167:Q171)</f>
        <v>0</v>
      </c>
      <c r="R172" s="129">
        <f>SUM(R167:R171)</f>
        <v>0</v>
      </c>
      <c r="S172" s="15"/>
      <c r="T172" s="174"/>
    </row>
    <row r="173" spans="1:20" ht="13.8" thickBot="1">
      <c r="A173" s="176"/>
      <c r="C173" s="12"/>
      <c r="D173" s="12"/>
      <c r="E173" s="120"/>
      <c r="F173" s="12"/>
      <c r="G173" s="120"/>
      <c r="H173" s="12"/>
      <c r="I173" s="12"/>
      <c r="J173" s="12"/>
      <c r="K173" s="12"/>
      <c r="L173" s="12"/>
      <c r="M173" s="12"/>
      <c r="N173" s="12"/>
      <c r="O173" s="47" t="s">
        <v>82</v>
      </c>
      <c r="P173" s="149"/>
      <c r="Q173" s="48">
        <f>+Q172+Q166+Q156+Q149+Q30</f>
        <v>0</v>
      </c>
      <c r="R173" s="132"/>
      <c r="S173" s="49"/>
      <c r="T173" s="177" t="s">
        <v>83</v>
      </c>
    </row>
    <row r="174" spans="1:20" ht="19.5" customHeight="1">
      <c r="A174" s="178"/>
      <c r="T174" s="179"/>
    </row>
    <row r="175" spans="1:20" ht="13.8" thickBot="1">
      <c r="A175" s="180" t="s">
        <v>27</v>
      </c>
      <c r="B175" s="529" t="e">
        <f>'Fr-01'!C45:E45</f>
        <v>#VALUE!</v>
      </c>
      <c r="C175" s="530"/>
      <c r="D175" s="530"/>
      <c r="E175" s="530"/>
      <c r="F175" s="530"/>
      <c r="G175" s="531" t="s">
        <v>29</v>
      </c>
      <c r="H175" s="531"/>
      <c r="I175" s="531"/>
      <c r="J175" s="532" t="str">
        <f>'Fr-01'!I45</f>
        <v>วันที่ผู้ทวนสอบตรวจเสร็จ</v>
      </c>
      <c r="K175" s="533"/>
      <c r="L175" s="533"/>
      <c r="M175" s="533"/>
      <c r="N175" s="533"/>
      <c r="O175" s="534"/>
      <c r="P175" s="181"/>
      <c r="Q175" s="182" t="s">
        <v>31</v>
      </c>
      <c r="R175" s="524" t="str">
        <f>'Fr-01'!L45</f>
        <v>กรณีที่ อบก. ให้แก้ไขเพิ่มเติม</v>
      </c>
      <c r="S175" s="525"/>
      <c r="T175" s="526"/>
    </row>
    <row r="176" spans="1:20" s="4" customFormat="1" ht="21.75" customHeight="1">
      <c r="A176" s="1"/>
      <c r="B176" s="1"/>
      <c r="C176" s="1"/>
      <c r="D176" s="1"/>
      <c r="E176" s="112"/>
      <c r="F176" s="1"/>
      <c r="G176" s="112"/>
      <c r="H176" s="1"/>
      <c r="I176" s="1"/>
      <c r="J176" s="1"/>
      <c r="K176" s="1"/>
      <c r="L176" s="1"/>
      <c r="M176" s="1"/>
      <c r="N176" s="1"/>
      <c r="O176" s="1"/>
      <c r="P176" s="111"/>
      <c r="Q176" s="1"/>
      <c r="R176" s="111"/>
      <c r="S176" s="1"/>
      <c r="T176" s="1"/>
    </row>
  </sheetData>
  <mergeCells count="46">
    <mergeCell ref="A4:A5"/>
    <mergeCell ref="C3:H3"/>
    <mergeCell ref="A1:A3"/>
    <mergeCell ref="A167:A172"/>
    <mergeCell ref="I9:I10"/>
    <mergeCell ref="A157:A166"/>
    <mergeCell ref="A150:A156"/>
    <mergeCell ref="A31:A149"/>
    <mergeCell ref="C7:E9"/>
    <mergeCell ref="G7:G10"/>
    <mergeCell ref="A11:A30"/>
    <mergeCell ref="A7:A10"/>
    <mergeCell ref="B149:O149"/>
    <mergeCell ref="J8:L8"/>
    <mergeCell ref="F7:F10"/>
    <mergeCell ref="H7:M7"/>
    <mergeCell ref="L9:L10"/>
    <mergeCell ref="K9:K10"/>
    <mergeCell ref="B7:B10"/>
    <mergeCell ref="J9:J10"/>
    <mergeCell ref="T7:T10"/>
    <mergeCell ref="Q7:Q10"/>
    <mergeCell ref="O7:O10"/>
    <mergeCell ref="M8:M10"/>
    <mergeCell ref="S7:S10"/>
    <mergeCell ref="P7:P10"/>
    <mergeCell ref="N7:N10"/>
    <mergeCell ref="H8:I8"/>
    <mergeCell ref="H9:H10"/>
    <mergeCell ref="R7:R10"/>
    <mergeCell ref="C1:H1"/>
    <mergeCell ref="O2:T2"/>
    <mergeCell ref="O3:T3"/>
    <mergeCell ref="O1:T1"/>
    <mergeCell ref="R175:T175"/>
    <mergeCell ref="F30:O30"/>
    <mergeCell ref="B175:F175"/>
    <mergeCell ref="G175:I175"/>
    <mergeCell ref="J175:O175"/>
    <mergeCell ref="B156:O156"/>
    <mergeCell ref="B166:O166"/>
    <mergeCell ref="B172:O172"/>
    <mergeCell ref="C2:H2"/>
    <mergeCell ref="A6:T6"/>
    <mergeCell ref="B4:T4"/>
    <mergeCell ref="B5:T5"/>
  </mergeCells>
  <phoneticPr fontId="2" type="noConversion"/>
  <pageMargins left="0.5" right="0.5" top="1.5" bottom="1" header="0.5" footer="0.5"/>
  <pageSetup paperSize="8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E9D6B-B1A1-4D75-8D02-05805C6F12EE}">
  <dimension ref="A1:AE84"/>
  <sheetViews>
    <sheetView zoomScale="80" zoomScaleNormal="80" zoomScaleSheetLayoutView="100" workbookViewId="0">
      <pane xSplit="4" ySplit="11" topLeftCell="F12" activePane="bottomRight" state="frozen"/>
      <selection pane="topRight" activeCell="E1" sqref="E1"/>
      <selection pane="bottomLeft" activeCell="A12" sqref="A12"/>
      <selection pane="bottomRight" activeCell="O1" sqref="O1:Z1"/>
    </sheetView>
  </sheetViews>
  <sheetFormatPr defaultColWidth="11" defaultRowHeight="13.2"/>
  <cols>
    <col min="1" max="1" width="11.5546875" style="1" customWidth="1"/>
    <col min="2" max="2" width="21" style="1" customWidth="1"/>
    <col min="3" max="3" width="6.6640625" style="1" customWidth="1"/>
    <col min="4" max="4" width="6.6640625" style="112" customWidth="1"/>
    <col min="5" max="5" width="7.109375" style="1" customWidth="1"/>
    <col min="6" max="6" width="21.6640625" style="1" customWidth="1"/>
    <col min="7" max="7" width="10.109375" style="1" customWidth="1"/>
    <col min="8" max="9" width="6.6640625" style="1" customWidth="1"/>
    <col min="10" max="10" width="8.44140625" style="1" customWidth="1"/>
    <col min="11" max="12" width="3.6640625" style="1" customWidth="1"/>
    <col min="13" max="13" width="9.5546875" style="1" customWidth="1"/>
    <col min="14" max="14" width="11.44140625" style="1" customWidth="1"/>
    <col min="15" max="15" width="21.44140625" style="1" customWidth="1"/>
    <col min="16" max="16" width="7.109375" style="1" customWidth="1"/>
    <col min="17" max="17" width="6.5546875" style="1" customWidth="1"/>
    <col min="18" max="18" width="9.88671875" style="1" customWidth="1"/>
    <col min="19" max="19" width="9.5546875" style="1" customWidth="1"/>
    <col min="20" max="21" width="3.6640625" style="1" customWidth="1"/>
    <col min="22" max="22" width="28.5546875" style="1" customWidth="1"/>
    <col min="23" max="23" width="7.44140625" style="1" customWidth="1"/>
    <col min="24" max="24" width="6.6640625" style="1" customWidth="1"/>
    <col min="25" max="25" width="4.6640625" style="1" customWidth="1"/>
    <col min="26" max="26" width="16.109375" style="1" customWidth="1"/>
    <col min="27" max="27" width="10.6640625" style="1" customWidth="1"/>
    <col min="28" max="28" width="7.5546875" style="1" customWidth="1"/>
    <col min="29" max="29" width="7.44140625" style="1" customWidth="1"/>
    <col min="30" max="16384" width="11" style="1"/>
  </cols>
  <sheetData>
    <row r="1" spans="1:31" s="5" customFormat="1" ht="18.75" customHeight="1">
      <c r="A1" s="572">
        <v>4.2</v>
      </c>
      <c r="B1" s="660" t="s">
        <v>1</v>
      </c>
      <c r="C1" s="660"/>
      <c r="D1" s="519" t="s">
        <v>84</v>
      </c>
      <c r="E1" s="519"/>
      <c r="F1" s="519"/>
      <c r="G1" s="519"/>
      <c r="H1" s="519"/>
      <c r="I1" s="519"/>
      <c r="J1" s="519"/>
      <c r="K1" s="519"/>
      <c r="L1" s="519"/>
      <c r="M1" s="654" t="s">
        <v>3</v>
      </c>
      <c r="N1" s="655"/>
      <c r="O1" s="603"/>
      <c r="P1" s="603"/>
      <c r="Q1" s="603"/>
      <c r="R1" s="603"/>
      <c r="S1" s="603"/>
      <c r="T1" s="603"/>
      <c r="U1" s="603"/>
      <c r="V1" s="603"/>
      <c r="W1" s="603"/>
      <c r="X1" s="603"/>
      <c r="Y1" s="603"/>
      <c r="Z1" s="604"/>
      <c r="AA1" s="1"/>
      <c r="AB1" s="1"/>
      <c r="AC1" s="1"/>
      <c r="AD1" s="1"/>
    </row>
    <row r="2" spans="1:31" s="2" customFormat="1" ht="18.75" customHeight="1">
      <c r="A2" s="573"/>
      <c r="B2" s="679" t="s">
        <v>7</v>
      </c>
      <c r="C2" s="680"/>
      <c r="D2" s="663">
        <f>'Fr-03'!$D$2</f>
        <v>0</v>
      </c>
      <c r="E2" s="663"/>
      <c r="F2" s="663"/>
      <c r="G2" s="664"/>
      <c r="H2" s="664"/>
      <c r="I2" s="664"/>
      <c r="J2" s="664"/>
      <c r="K2" s="664"/>
      <c r="L2" s="664"/>
      <c r="M2" s="25" t="s">
        <v>4</v>
      </c>
      <c r="N2" s="25"/>
      <c r="O2" s="621" t="s">
        <v>5</v>
      </c>
      <c r="P2" s="622"/>
      <c r="Q2" s="622"/>
      <c r="R2" s="622"/>
      <c r="S2" s="622"/>
      <c r="T2" s="622"/>
      <c r="U2" s="622"/>
      <c r="V2" s="622"/>
      <c r="W2" s="622"/>
      <c r="X2" s="622"/>
      <c r="Y2" s="622"/>
      <c r="Z2" s="623"/>
      <c r="AA2" s="9"/>
      <c r="AB2" s="9"/>
      <c r="AC2" s="9"/>
      <c r="AD2" s="9"/>
      <c r="AE2" s="5"/>
    </row>
    <row r="3" spans="1:31" s="2" customFormat="1" ht="18.75" customHeight="1">
      <c r="A3" s="573"/>
      <c r="B3" s="679" t="s">
        <v>8</v>
      </c>
      <c r="C3" s="680"/>
      <c r="D3" s="663">
        <f>'Fr-03'!$D$3</f>
        <v>0</v>
      </c>
      <c r="E3" s="663"/>
      <c r="F3" s="663"/>
      <c r="G3" s="664"/>
      <c r="H3" s="664"/>
      <c r="I3" s="664"/>
      <c r="J3" s="664"/>
      <c r="K3" s="664"/>
      <c r="L3" s="664"/>
      <c r="M3" s="25" t="s">
        <v>6</v>
      </c>
      <c r="N3" s="25"/>
      <c r="O3" s="621" t="s">
        <v>5</v>
      </c>
      <c r="P3" s="622"/>
      <c r="Q3" s="622"/>
      <c r="R3" s="622"/>
      <c r="S3" s="622"/>
      <c r="T3" s="622"/>
      <c r="U3" s="622"/>
      <c r="V3" s="622"/>
      <c r="W3" s="622"/>
      <c r="X3" s="622"/>
      <c r="Y3" s="622"/>
      <c r="Z3" s="623"/>
      <c r="AA3" s="1"/>
      <c r="AB3" s="1"/>
      <c r="AC3" s="1"/>
      <c r="AD3" s="1"/>
      <c r="AE3" s="5"/>
    </row>
    <row r="4" spans="1:31" ht="12.75" customHeight="1">
      <c r="A4" s="677" t="s">
        <v>9</v>
      </c>
      <c r="B4" s="428" t="s">
        <v>85</v>
      </c>
      <c r="C4" s="490"/>
      <c r="D4" s="490"/>
      <c r="E4" s="490"/>
      <c r="F4" s="490"/>
      <c r="G4" s="490"/>
      <c r="H4" s="490"/>
      <c r="I4" s="490"/>
      <c r="J4" s="490"/>
      <c r="K4" s="490"/>
      <c r="L4" s="490"/>
      <c r="M4" s="490"/>
      <c r="N4" s="490"/>
      <c r="O4" s="490"/>
      <c r="P4" s="490"/>
      <c r="Q4" s="490"/>
      <c r="R4" s="490"/>
      <c r="S4" s="490"/>
      <c r="T4" s="490"/>
      <c r="U4" s="490"/>
      <c r="V4" s="490"/>
      <c r="W4" s="490"/>
      <c r="X4" s="490"/>
      <c r="Y4" s="490"/>
      <c r="Z4" s="671"/>
    </row>
    <row r="5" spans="1:31" ht="12.75" customHeight="1">
      <c r="A5" s="678"/>
      <c r="B5" s="617" t="s">
        <v>86</v>
      </c>
      <c r="C5" s="618"/>
      <c r="D5" s="618"/>
      <c r="E5" s="618"/>
      <c r="F5" s="618"/>
      <c r="G5" s="618"/>
      <c r="H5" s="618"/>
      <c r="I5" s="618"/>
      <c r="J5" s="618"/>
      <c r="K5" s="618"/>
      <c r="L5" s="618"/>
      <c r="M5" s="618"/>
      <c r="N5" s="618"/>
      <c r="O5" s="618"/>
      <c r="P5" s="618"/>
      <c r="Q5" s="618"/>
      <c r="R5" s="618"/>
      <c r="S5" s="618"/>
      <c r="T5" s="618"/>
      <c r="U5" s="618"/>
      <c r="V5" s="618"/>
      <c r="W5" s="618"/>
      <c r="X5" s="618"/>
      <c r="Y5" s="618"/>
      <c r="Z5" s="619"/>
    </row>
    <row r="6" spans="1:31" ht="12" customHeight="1">
      <c r="A6" s="668"/>
      <c r="B6" s="669"/>
      <c r="C6" s="669"/>
      <c r="D6" s="669"/>
      <c r="E6" s="669"/>
      <c r="F6" s="669"/>
      <c r="G6" s="669"/>
      <c r="H6" s="669"/>
      <c r="I6" s="669"/>
      <c r="J6" s="669"/>
      <c r="K6" s="669"/>
      <c r="L6" s="669"/>
      <c r="M6" s="669"/>
      <c r="N6" s="669"/>
      <c r="O6" s="669"/>
      <c r="P6" s="669"/>
      <c r="Q6" s="669"/>
      <c r="R6" s="669"/>
      <c r="S6" s="669"/>
      <c r="T6" s="669"/>
      <c r="U6" s="669"/>
      <c r="V6" s="669"/>
      <c r="W6" s="669"/>
      <c r="X6" s="669"/>
      <c r="Y6" s="669"/>
      <c r="Z6" s="670"/>
    </row>
    <row r="7" spans="1:31" s="9" customFormat="1" ht="12.75" customHeight="1">
      <c r="A7" s="592" t="s">
        <v>55</v>
      </c>
      <c r="B7" s="550" t="s">
        <v>87</v>
      </c>
      <c r="C7" s="550" t="s">
        <v>48</v>
      </c>
      <c r="D7" s="614" t="s">
        <v>75</v>
      </c>
      <c r="E7" s="610" t="s">
        <v>88</v>
      </c>
      <c r="F7" s="550" t="s">
        <v>89</v>
      </c>
      <c r="G7" s="613" t="s">
        <v>90</v>
      </c>
      <c r="H7" s="613"/>
      <c r="I7" s="613"/>
      <c r="J7" s="665" t="s">
        <v>91</v>
      </c>
      <c r="K7" s="613" t="s">
        <v>59</v>
      </c>
      <c r="L7" s="613"/>
      <c r="M7" s="653" t="s">
        <v>92</v>
      </c>
      <c r="N7" s="653"/>
      <c r="O7" s="653"/>
      <c r="P7" s="653"/>
      <c r="Q7" s="653"/>
      <c r="R7" s="647" t="s">
        <v>93</v>
      </c>
      <c r="S7" s="674"/>
      <c r="T7" s="653" t="s">
        <v>59</v>
      </c>
      <c r="U7" s="653"/>
      <c r="V7" s="647" t="s">
        <v>94</v>
      </c>
      <c r="W7" s="626" t="s">
        <v>62</v>
      </c>
      <c r="X7" s="559" t="s">
        <v>63</v>
      </c>
      <c r="Y7" s="563" t="s">
        <v>65</v>
      </c>
      <c r="Z7" s="637" t="s">
        <v>66</v>
      </c>
      <c r="AA7" s="1"/>
      <c r="AB7" s="1"/>
      <c r="AC7" s="1"/>
      <c r="AD7" s="1"/>
    </row>
    <row r="8" spans="1:31" ht="12.75" customHeight="1">
      <c r="A8" s="593"/>
      <c r="B8" s="608"/>
      <c r="C8" s="608"/>
      <c r="D8" s="615"/>
      <c r="E8" s="611"/>
      <c r="F8" s="598"/>
      <c r="G8" s="613"/>
      <c r="H8" s="613"/>
      <c r="I8" s="613"/>
      <c r="J8" s="666"/>
      <c r="K8" s="620"/>
      <c r="L8" s="620"/>
      <c r="M8" s="653"/>
      <c r="N8" s="653"/>
      <c r="O8" s="653"/>
      <c r="P8" s="653"/>
      <c r="Q8" s="653"/>
      <c r="R8" s="675"/>
      <c r="S8" s="676"/>
      <c r="T8" s="681"/>
      <c r="U8" s="681"/>
      <c r="V8" s="648"/>
      <c r="W8" s="627"/>
      <c r="X8" s="649"/>
      <c r="Y8" s="564"/>
      <c r="Z8" s="638"/>
    </row>
    <row r="9" spans="1:31" ht="12.75" customHeight="1">
      <c r="A9" s="593"/>
      <c r="B9" s="608"/>
      <c r="C9" s="608"/>
      <c r="D9" s="615"/>
      <c r="E9" s="611"/>
      <c r="F9" s="598"/>
      <c r="G9" s="613" t="s">
        <v>95</v>
      </c>
      <c r="H9" s="613" t="s">
        <v>48</v>
      </c>
      <c r="I9" s="613" t="s">
        <v>49</v>
      </c>
      <c r="J9" s="666"/>
      <c r="K9" s="624" t="s">
        <v>73</v>
      </c>
      <c r="L9" s="624" t="s">
        <v>74</v>
      </c>
      <c r="M9" s="672" t="s">
        <v>96</v>
      </c>
      <c r="N9" s="629" t="s">
        <v>97</v>
      </c>
      <c r="O9" s="653" t="s">
        <v>98</v>
      </c>
      <c r="P9" s="629" t="s">
        <v>99</v>
      </c>
      <c r="Q9" s="672" t="s">
        <v>100</v>
      </c>
      <c r="R9" s="243" t="s">
        <v>101</v>
      </c>
      <c r="S9" s="243" t="s">
        <v>102</v>
      </c>
      <c r="T9" s="651" t="s">
        <v>73</v>
      </c>
      <c r="U9" s="651" t="s">
        <v>74</v>
      </c>
      <c r="V9" s="648"/>
      <c r="W9" s="627"/>
      <c r="X9" s="649"/>
      <c r="Y9" s="564"/>
      <c r="Z9" s="638"/>
    </row>
    <row r="10" spans="1:31" ht="12.75" customHeight="1">
      <c r="A10" s="593"/>
      <c r="B10" s="608"/>
      <c r="C10" s="608"/>
      <c r="D10" s="615"/>
      <c r="E10" s="611"/>
      <c r="F10" s="598"/>
      <c r="G10" s="613"/>
      <c r="H10" s="613"/>
      <c r="I10" s="613"/>
      <c r="J10" s="666"/>
      <c r="K10" s="625"/>
      <c r="L10" s="625"/>
      <c r="M10" s="672"/>
      <c r="N10" s="673"/>
      <c r="O10" s="653"/>
      <c r="P10" s="673"/>
      <c r="Q10" s="672"/>
      <c r="R10" s="629" t="s">
        <v>103</v>
      </c>
      <c r="S10" s="629" t="s">
        <v>104</v>
      </c>
      <c r="T10" s="652"/>
      <c r="U10" s="652"/>
      <c r="V10" s="648"/>
      <c r="W10" s="627"/>
      <c r="X10" s="649"/>
      <c r="Y10" s="564"/>
      <c r="Z10" s="638"/>
    </row>
    <row r="11" spans="1:31" ht="27.75" customHeight="1">
      <c r="A11" s="594"/>
      <c r="B11" s="609"/>
      <c r="C11" s="609"/>
      <c r="D11" s="616"/>
      <c r="E11" s="612"/>
      <c r="F11" s="599"/>
      <c r="G11" s="613"/>
      <c r="H11" s="613"/>
      <c r="I11" s="613"/>
      <c r="J11" s="667"/>
      <c r="K11" s="625"/>
      <c r="L11" s="625"/>
      <c r="M11" s="672"/>
      <c r="N11" s="630"/>
      <c r="O11" s="653"/>
      <c r="P11" s="630"/>
      <c r="Q11" s="672"/>
      <c r="R11" s="630"/>
      <c r="S11" s="630"/>
      <c r="T11" s="652"/>
      <c r="U11" s="652"/>
      <c r="V11" s="648"/>
      <c r="W11" s="628"/>
      <c r="X11" s="650"/>
      <c r="Y11" s="565"/>
      <c r="Z11" s="639"/>
    </row>
    <row r="12" spans="1:31" ht="12.75" customHeight="1">
      <c r="A12" s="656" t="s">
        <v>76</v>
      </c>
      <c r="B12" s="32"/>
      <c r="C12" s="32"/>
      <c r="D12" s="142"/>
      <c r="E12" s="33"/>
      <c r="F12" s="33"/>
      <c r="G12" s="34"/>
      <c r="H12" s="35"/>
      <c r="I12" s="36"/>
      <c r="J12" s="33"/>
      <c r="K12" s="34"/>
      <c r="L12" s="34"/>
      <c r="M12" s="34"/>
      <c r="N12" s="34"/>
      <c r="O12" s="34"/>
      <c r="P12" s="34"/>
      <c r="Q12" s="34"/>
      <c r="R12" s="34"/>
      <c r="S12" s="34"/>
      <c r="T12" s="37"/>
      <c r="U12" s="34"/>
      <c r="V12" s="33"/>
      <c r="W12" s="34"/>
      <c r="X12" s="188"/>
      <c r="Y12" s="34"/>
      <c r="Z12" s="326"/>
    </row>
    <row r="13" spans="1:31">
      <c r="A13" s="657"/>
      <c r="B13" s="139"/>
      <c r="C13" s="138"/>
      <c r="D13" s="143"/>
      <c r="E13" s="36"/>
      <c r="F13" s="36"/>
      <c r="G13" s="39"/>
      <c r="H13" s="35"/>
      <c r="I13" s="36"/>
      <c r="J13" s="36"/>
      <c r="K13" s="39"/>
      <c r="L13" s="39"/>
      <c r="M13" s="195"/>
      <c r="N13" s="195"/>
      <c r="O13" s="39"/>
      <c r="P13" s="39"/>
      <c r="Q13" s="39"/>
      <c r="R13" s="39"/>
      <c r="S13" s="39"/>
      <c r="T13" s="35"/>
      <c r="U13" s="39"/>
      <c r="V13" s="36"/>
      <c r="W13" s="39"/>
      <c r="X13" s="189"/>
      <c r="Y13" s="39"/>
      <c r="Z13" s="327"/>
    </row>
    <row r="14" spans="1:31">
      <c r="A14" s="657"/>
      <c r="B14" s="140"/>
      <c r="C14" s="140"/>
      <c r="D14" s="143"/>
      <c r="E14" s="36"/>
      <c r="F14" s="36"/>
      <c r="G14" s="39"/>
      <c r="H14" s="35"/>
      <c r="I14" s="36"/>
      <c r="J14" s="36"/>
      <c r="K14" s="39"/>
      <c r="L14" s="39"/>
      <c r="M14" s="195">
        <f>D14*E14/1000</f>
        <v>0</v>
      </c>
      <c r="N14" s="195">
        <f>D14*E14/8500</f>
        <v>0</v>
      </c>
      <c r="O14" s="183"/>
      <c r="P14" s="184">
        <v>100</v>
      </c>
      <c r="Q14" s="184">
        <v>0</v>
      </c>
      <c r="R14" s="185"/>
      <c r="S14" s="185"/>
      <c r="T14" s="35"/>
      <c r="U14" s="39"/>
      <c r="V14" s="134"/>
      <c r="W14" s="50"/>
      <c r="X14" s="189">
        <f>((M14*R14)+(N14*S14))*W14%</f>
        <v>0</v>
      </c>
      <c r="Y14" s="39"/>
      <c r="Z14" s="327"/>
    </row>
    <row r="15" spans="1:31">
      <c r="A15" s="657"/>
      <c r="B15" s="139"/>
      <c r="C15" s="140"/>
      <c r="D15" s="143"/>
      <c r="E15" s="36"/>
      <c r="F15" s="36"/>
      <c r="G15" s="39"/>
      <c r="H15" s="35"/>
      <c r="I15" s="36"/>
      <c r="J15" s="36"/>
      <c r="K15" s="39"/>
      <c r="L15" s="39"/>
      <c r="M15" s="195"/>
      <c r="N15" s="195"/>
      <c r="O15" s="39"/>
      <c r="P15" s="39"/>
      <c r="Q15" s="39"/>
      <c r="R15" s="39"/>
      <c r="S15" s="39"/>
      <c r="T15" s="35"/>
      <c r="U15" s="39"/>
      <c r="V15" s="36"/>
      <c r="W15" s="39"/>
      <c r="X15" s="189"/>
      <c r="Y15" s="39"/>
      <c r="Z15" s="327"/>
    </row>
    <row r="16" spans="1:31">
      <c r="A16" s="657"/>
      <c r="B16" s="140"/>
      <c r="C16" s="140"/>
      <c r="D16" s="143"/>
      <c r="E16" s="36"/>
      <c r="F16" s="36"/>
      <c r="G16" s="39"/>
      <c r="H16" s="35"/>
      <c r="I16" s="36"/>
      <c r="J16" s="36"/>
      <c r="K16" s="39"/>
      <c r="L16" s="39"/>
      <c r="M16" s="195">
        <f>D16*E16/1000</f>
        <v>0</v>
      </c>
      <c r="N16" s="195"/>
      <c r="O16" s="183"/>
      <c r="P16" s="184"/>
      <c r="Q16" s="184"/>
      <c r="R16" s="183"/>
      <c r="S16" s="185"/>
      <c r="T16" s="35"/>
      <c r="U16" s="39"/>
      <c r="V16" s="134"/>
      <c r="W16" s="50"/>
      <c r="X16" s="189"/>
      <c r="Y16" s="39"/>
      <c r="Z16" s="327"/>
    </row>
    <row r="17" spans="1:26">
      <c r="A17" s="657"/>
      <c r="B17" s="140"/>
      <c r="C17" s="140"/>
      <c r="D17" s="143"/>
      <c r="E17" s="36"/>
      <c r="F17" s="36"/>
      <c r="G17" s="39"/>
      <c r="H17" s="35"/>
      <c r="I17" s="36"/>
      <c r="J17" s="36"/>
      <c r="K17" s="39"/>
      <c r="L17" s="39"/>
      <c r="M17" s="195">
        <f>D17*E17/1000</f>
        <v>0</v>
      </c>
      <c r="N17" s="195"/>
      <c r="O17" s="183"/>
      <c r="P17" s="184"/>
      <c r="Q17" s="184"/>
      <c r="R17" s="185"/>
      <c r="S17" s="185"/>
      <c r="T17" s="35"/>
      <c r="U17" s="39"/>
      <c r="V17" s="134"/>
      <c r="W17" s="50"/>
      <c r="X17" s="189"/>
      <c r="Y17" s="39"/>
      <c r="Z17" s="327"/>
    </row>
    <row r="18" spans="1:26">
      <c r="A18" s="657"/>
      <c r="B18" s="140"/>
      <c r="C18" s="140"/>
      <c r="D18" s="143"/>
      <c r="E18" s="36"/>
      <c r="F18" s="36"/>
      <c r="G18" s="39"/>
      <c r="H18" s="35"/>
      <c r="I18" s="36"/>
      <c r="J18" s="36"/>
      <c r="K18" s="39"/>
      <c r="L18" s="39"/>
      <c r="M18" s="195">
        <f>D18*E18/1000</f>
        <v>0</v>
      </c>
      <c r="N18" s="195"/>
      <c r="O18" s="39"/>
      <c r="P18" s="193"/>
      <c r="Q18" s="194"/>
      <c r="R18" s="39"/>
      <c r="S18" s="39"/>
      <c r="T18" s="35"/>
      <c r="U18" s="39"/>
      <c r="V18" s="134"/>
      <c r="W18" s="50"/>
      <c r="X18" s="189"/>
      <c r="Y18" s="39"/>
      <c r="Z18" s="327"/>
    </row>
    <row r="19" spans="1:26">
      <c r="A19" s="657"/>
      <c r="B19" s="140"/>
      <c r="C19" s="140"/>
      <c r="D19" s="143"/>
      <c r="E19" s="36"/>
      <c r="F19" s="36"/>
      <c r="G19" s="39"/>
      <c r="H19" s="35"/>
      <c r="I19" s="36"/>
      <c r="J19" s="36"/>
      <c r="K19" s="39"/>
      <c r="L19" s="39"/>
      <c r="M19" s="195">
        <f>D19*E19/1000</f>
        <v>0</v>
      </c>
      <c r="N19" s="195"/>
      <c r="O19" s="183"/>
      <c r="P19" s="184"/>
      <c r="Q19" s="184"/>
      <c r="R19" s="185"/>
      <c r="S19" s="185"/>
      <c r="T19" s="35"/>
      <c r="U19" s="39"/>
      <c r="V19" s="134"/>
      <c r="W19" s="50"/>
      <c r="X19" s="189"/>
      <c r="Y19" s="39"/>
      <c r="Z19" s="327"/>
    </row>
    <row r="20" spans="1:26">
      <c r="A20" s="657"/>
      <c r="B20" s="139"/>
      <c r="C20" s="140"/>
      <c r="D20" s="143"/>
      <c r="E20" s="36"/>
      <c r="F20" s="36"/>
      <c r="G20" s="39"/>
      <c r="H20" s="35"/>
      <c r="I20" s="36"/>
      <c r="J20" s="36"/>
      <c r="K20" s="39"/>
      <c r="L20" s="39"/>
      <c r="M20" s="195"/>
      <c r="N20" s="195"/>
      <c r="O20" s="39"/>
      <c r="P20" s="39"/>
      <c r="Q20" s="39"/>
      <c r="R20" s="39"/>
      <c r="S20" s="39"/>
      <c r="T20" s="35"/>
      <c r="U20" s="39"/>
      <c r="V20" s="36"/>
      <c r="W20" s="39"/>
      <c r="X20" s="189"/>
      <c r="Y20" s="39"/>
      <c r="Z20" s="327"/>
    </row>
    <row r="21" spans="1:26">
      <c r="A21" s="657"/>
      <c r="B21" s="140"/>
      <c r="C21" s="140"/>
      <c r="D21" s="143"/>
      <c r="E21" s="36"/>
      <c r="F21" s="36"/>
      <c r="G21" s="39"/>
      <c r="H21" s="35"/>
      <c r="I21" s="36"/>
      <c r="J21" s="36"/>
      <c r="K21" s="39"/>
      <c r="L21" s="39"/>
      <c r="M21" s="195">
        <f>D21*E21/1000</f>
        <v>0</v>
      </c>
      <c r="N21" s="195"/>
      <c r="O21" s="183"/>
      <c r="P21" s="184"/>
      <c r="Q21" s="184"/>
      <c r="R21" s="185"/>
      <c r="S21" s="185"/>
      <c r="T21" s="35"/>
      <c r="U21" s="39"/>
      <c r="V21" s="134"/>
      <c r="W21" s="50"/>
      <c r="X21" s="189"/>
      <c r="Y21" s="39"/>
      <c r="Z21" s="327"/>
    </row>
    <row r="22" spans="1:26">
      <c r="A22" s="657"/>
      <c r="B22" s="139"/>
      <c r="C22" s="140"/>
      <c r="D22" s="143"/>
      <c r="E22" s="36"/>
      <c r="F22" s="36"/>
      <c r="G22" s="39"/>
      <c r="H22" s="35"/>
      <c r="I22" s="36"/>
      <c r="J22" s="36"/>
      <c r="K22" s="39"/>
      <c r="L22" s="39"/>
      <c r="M22" s="195"/>
      <c r="N22" s="195"/>
      <c r="O22" s="39"/>
      <c r="P22" s="39"/>
      <c r="Q22" s="39"/>
      <c r="R22" s="39"/>
      <c r="S22" s="39"/>
      <c r="T22" s="35"/>
      <c r="U22" s="39"/>
      <c r="V22" s="36"/>
      <c r="W22" s="39"/>
      <c r="X22" s="189"/>
      <c r="Y22" s="39"/>
      <c r="Z22" s="327"/>
    </row>
    <row r="23" spans="1:26">
      <c r="A23" s="657"/>
      <c r="B23" s="140"/>
      <c r="C23" s="140"/>
      <c r="D23" s="143"/>
      <c r="E23" s="36"/>
      <c r="F23" s="36"/>
      <c r="G23" s="39"/>
      <c r="H23" s="35"/>
      <c r="I23" s="36"/>
      <c r="J23" s="36"/>
      <c r="K23" s="39"/>
      <c r="L23" s="39"/>
      <c r="M23" s="195">
        <f>D23*E23/1000</f>
        <v>0</v>
      </c>
      <c r="N23" s="195"/>
      <c r="O23" s="183"/>
      <c r="P23" s="184"/>
      <c r="Q23" s="184"/>
      <c r="R23" s="185"/>
      <c r="S23" s="185"/>
      <c r="T23" s="35"/>
      <c r="U23" s="39"/>
      <c r="V23" s="134"/>
      <c r="W23" s="39"/>
      <c r="X23" s="189"/>
      <c r="Y23" s="39"/>
      <c r="Z23" s="327"/>
    </row>
    <row r="24" spans="1:26">
      <c r="A24" s="657"/>
      <c r="B24" s="140"/>
      <c r="C24" s="140"/>
      <c r="D24" s="143"/>
      <c r="E24" s="36"/>
      <c r="F24" s="36"/>
      <c r="G24" s="39"/>
      <c r="H24" s="35"/>
      <c r="I24" s="36"/>
      <c r="J24" s="36"/>
      <c r="K24" s="39"/>
      <c r="L24" s="39"/>
      <c r="M24" s="195">
        <f>D24*E24/1000</f>
        <v>0</v>
      </c>
      <c r="N24" s="195"/>
      <c r="O24" s="183"/>
      <c r="P24" s="184"/>
      <c r="Q24" s="184"/>
      <c r="R24" s="185"/>
      <c r="S24" s="185"/>
      <c r="T24" s="35"/>
      <c r="U24" s="39"/>
      <c r="V24" s="134"/>
      <c r="W24" s="39"/>
      <c r="X24" s="189"/>
      <c r="Y24" s="39"/>
      <c r="Z24" s="327"/>
    </row>
    <row r="25" spans="1:26">
      <c r="A25" s="657"/>
      <c r="B25" s="140"/>
      <c r="C25" s="140"/>
      <c r="D25" s="143"/>
      <c r="E25" s="36"/>
      <c r="F25" s="36"/>
      <c r="G25" s="39"/>
      <c r="H25" s="35"/>
      <c r="I25" s="36"/>
      <c r="J25" s="36"/>
      <c r="K25" s="39"/>
      <c r="L25" s="39"/>
      <c r="M25" s="195">
        <f>D25*E25/1000</f>
        <v>0</v>
      </c>
      <c r="N25" s="195"/>
      <c r="O25" s="183"/>
      <c r="P25" s="184"/>
      <c r="Q25" s="184"/>
      <c r="R25" s="185"/>
      <c r="S25" s="185"/>
      <c r="T25" s="35"/>
      <c r="U25" s="39"/>
      <c r="V25" s="134"/>
      <c r="W25" s="39"/>
      <c r="X25" s="189"/>
      <c r="Y25" s="39"/>
      <c r="Z25" s="327"/>
    </row>
    <row r="26" spans="1:26">
      <c r="A26" s="657"/>
      <c r="B26" s="140"/>
      <c r="C26" s="140"/>
      <c r="D26" s="143"/>
      <c r="E26" s="36"/>
      <c r="F26" s="36"/>
      <c r="G26" s="39"/>
      <c r="H26" s="35"/>
      <c r="I26" s="36"/>
      <c r="J26" s="36"/>
      <c r="K26" s="39"/>
      <c r="L26" s="39"/>
      <c r="M26" s="195">
        <f>D26*E26/1000</f>
        <v>0</v>
      </c>
      <c r="N26" s="195"/>
      <c r="O26" s="183"/>
      <c r="P26" s="184"/>
      <c r="Q26" s="184"/>
      <c r="R26" s="185"/>
      <c r="S26" s="185"/>
      <c r="T26" s="35"/>
      <c r="U26" s="39"/>
      <c r="V26" s="134"/>
      <c r="W26" s="39"/>
      <c r="X26" s="189"/>
      <c r="Y26" s="39"/>
      <c r="Z26" s="327"/>
    </row>
    <row r="27" spans="1:26">
      <c r="A27" s="657"/>
      <c r="B27" s="38"/>
      <c r="C27" s="38"/>
      <c r="D27" s="143"/>
      <c r="E27" s="36"/>
      <c r="F27" s="36"/>
      <c r="G27" s="39"/>
      <c r="H27" s="35"/>
      <c r="I27" s="36"/>
      <c r="J27" s="36"/>
      <c r="K27" s="39"/>
      <c r="L27" s="39"/>
      <c r="M27" s="195"/>
      <c r="N27" s="195"/>
      <c r="O27" s="39"/>
      <c r="P27" s="39"/>
      <c r="Q27" s="39"/>
      <c r="R27" s="39"/>
      <c r="S27" s="39"/>
      <c r="T27" s="35"/>
      <c r="U27" s="39"/>
      <c r="V27" s="36"/>
      <c r="W27" s="39"/>
      <c r="X27" s="189"/>
      <c r="Y27" s="39"/>
      <c r="Z27" s="327"/>
    </row>
    <row r="28" spans="1:26">
      <c r="A28" s="657"/>
      <c r="B28" s="38"/>
      <c r="C28" s="38"/>
      <c r="D28" s="143"/>
      <c r="E28" s="36"/>
      <c r="F28" s="36"/>
      <c r="G28" s="39"/>
      <c r="H28" s="35"/>
      <c r="I28" s="36"/>
      <c r="J28" s="36"/>
      <c r="K28" s="39"/>
      <c r="L28" s="39"/>
      <c r="M28" s="195"/>
      <c r="N28" s="195"/>
      <c r="O28" s="39"/>
      <c r="P28" s="39"/>
      <c r="Q28" s="39"/>
      <c r="R28" s="39"/>
      <c r="S28" s="39"/>
      <c r="T28" s="35"/>
      <c r="U28" s="39"/>
      <c r="V28" s="36"/>
      <c r="W28" s="39"/>
      <c r="X28" s="189"/>
      <c r="Y28" s="39"/>
      <c r="Z28" s="327"/>
    </row>
    <row r="29" spans="1:26">
      <c r="A29" s="657"/>
      <c r="B29" s="38"/>
      <c r="C29" s="38"/>
      <c r="D29" s="143"/>
      <c r="E29" s="36"/>
      <c r="F29" s="36"/>
      <c r="G29" s="39"/>
      <c r="H29" s="35"/>
      <c r="I29" s="36"/>
      <c r="J29" s="36"/>
      <c r="K29" s="39"/>
      <c r="L29" s="39"/>
      <c r="M29" s="195"/>
      <c r="N29" s="195"/>
      <c r="O29" s="39"/>
      <c r="P29" s="39"/>
      <c r="Q29" s="39"/>
      <c r="R29" s="39"/>
      <c r="S29" s="39"/>
      <c r="T29" s="35"/>
      <c r="U29" s="39"/>
      <c r="V29" s="36"/>
      <c r="W29" s="39"/>
      <c r="X29" s="189"/>
      <c r="Y29" s="39"/>
      <c r="Z29" s="327"/>
    </row>
    <row r="30" spans="1:26">
      <c r="A30" s="657"/>
      <c r="B30" s="38"/>
      <c r="C30" s="38"/>
      <c r="D30" s="143"/>
      <c r="E30" s="36"/>
      <c r="F30" s="36"/>
      <c r="G30" s="39"/>
      <c r="H30" s="35"/>
      <c r="I30" s="36"/>
      <c r="J30" s="36"/>
      <c r="K30" s="39"/>
      <c r="L30" s="39"/>
      <c r="M30" s="195"/>
      <c r="N30" s="195"/>
      <c r="O30" s="39"/>
      <c r="P30" s="39"/>
      <c r="Q30" s="39"/>
      <c r="R30" s="39"/>
      <c r="S30" s="39"/>
      <c r="T30" s="35"/>
      <c r="U30" s="39"/>
      <c r="V30" s="36"/>
      <c r="W30" s="39"/>
      <c r="X30" s="189"/>
      <c r="Y30" s="39"/>
      <c r="Z30" s="327"/>
    </row>
    <row r="31" spans="1:26">
      <c r="A31" s="657"/>
      <c r="B31" s="38"/>
      <c r="C31" s="38"/>
      <c r="D31" s="143"/>
      <c r="E31" s="36"/>
      <c r="F31" s="36"/>
      <c r="G31" s="39"/>
      <c r="H31" s="35"/>
      <c r="I31" s="36"/>
      <c r="J31" s="36"/>
      <c r="K31" s="39"/>
      <c r="L31" s="39"/>
      <c r="M31" s="195"/>
      <c r="N31" s="195"/>
      <c r="O31" s="39"/>
      <c r="P31" s="39"/>
      <c r="Q31" s="39"/>
      <c r="R31" s="39"/>
      <c r="S31" s="39"/>
      <c r="T31" s="35"/>
      <c r="U31" s="39"/>
      <c r="V31" s="36"/>
      <c r="W31" s="39"/>
      <c r="X31" s="189"/>
      <c r="Y31" s="39"/>
      <c r="Z31" s="327"/>
    </row>
    <row r="32" spans="1:26" ht="13.8" thickBot="1">
      <c r="A32" s="657"/>
      <c r="B32" s="38"/>
      <c r="C32" s="38"/>
      <c r="D32" s="143"/>
      <c r="E32" s="36"/>
      <c r="F32" s="36"/>
      <c r="G32" s="39"/>
      <c r="H32" s="35"/>
      <c r="I32" s="36"/>
      <c r="J32" s="36"/>
      <c r="K32" s="39"/>
      <c r="L32" s="39"/>
      <c r="M32" s="195"/>
      <c r="N32" s="195"/>
      <c r="O32" s="39"/>
      <c r="P32" s="39"/>
      <c r="Q32" s="39"/>
      <c r="R32" s="39"/>
      <c r="S32" s="39"/>
      <c r="T32" s="35"/>
      <c r="U32" s="39"/>
      <c r="V32" s="36"/>
      <c r="W32" s="39"/>
      <c r="X32" s="189"/>
      <c r="Y32" s="40"/>
      <c r="Z32" s="327"/>
    </row>
    <row r="33" spans="1:30" ht="13.8" thickBot="1">
      <c r="A33" s="659"/>
      <c r="B33" s="601"/>
      <c r="C33" s="528"/>
      <c r="D33" s="528"/>
      <c r="E33" s="528"/>
      <c r="F33" s="528"/>
      <c r="G33" s="528"/>
      <c r="H33" s="528"/>
      <c r="I33" s="528"/>
      <c r="J33" s="528"/>
      <c r="K33" s="528"/>
      <c r="L33" s="528"/>
      <c r="M33" s="528"/>
      <c r="N33" s="528"/>
      <c r="O33" s="528"/>
      <c r="P33" s="528"/>
      <c r="Q33" s="528"/>
      <c r="R33" s="528"/>
      <c r="S33" s="528"/>
      <c r="T33" s="602"/>
      <c r="U33" s="605" t="s">
        <v>77</v>
      </c>
      <c r="V33" s="606"/>
      <c r="W33" s="607"/>
      <c r="X33" s="190">
        <f>SUM(X12:X32)</f>
        <v>0</v>
      </c>
      <c r="Y33" s="527"/>
      <c r="Z33" s="536"/>
    </row>
    <row r="34" spans="1:30">
      <c r="A34" s="656" t="s">
        <v>78</v>
      </c>
      <c r="B34" s="23"/>
      <c r="C34" s="23"/>
      <c r="D34" s="120"/>
      <c r="E34" s="17"/>
      <c r="F34" s="17"/>
      <c r="G34" s="14"/>
      <c r="H34" s="12"/>
      <c r="I34" s="11"/>
      <c r="J34" s="11"/>
      <c r="K34" s="14"/>
      <c r="L34" s="14"/>
      <c r="M34" s="14"/>
      <c r="N34" s="14"/>
      <c r="O34" s="14"/>
      <c r="P34" s="14"/>
      <c r="Q34" s="14"/>
      <c r="R34" s="14"/>
      <c r="S34" s="14"/>
      <c r="T34" s="12"/>
      <c r="U34" s="14"/>
      <c r="V34" s="11"/>
      <c r="W34" s="14"/>
      <c r="X34" s="191"/>
      <c r="Y34" s="17"/>
      <c r="Z34" s="179"/>
    </row>
    <row r="35" spans="1:30">
      <c r="A35" s="657"/>
      <c r="B35" s="114"/>
      <c r="C35" s="23"/>
      <c r="D35" s="120"/>
      <c r="E35" s="14"/>
      <c r="F35" s="14"/>
      <c r="G35" s="14"/>
      <c r="H35" s="12"/>
      <c r="I35" s="11"/>
      <c r="J35" s="11"/>
      <c r="K35" s="14"/>
      <c r="L35" s="14"/>
      <c r="M35" s="14"/>
      <c r="N35" s="14"/>
      <c r="O35" s="14"/>
      <c r="P35" s="14"/>
      <c r="Q35" s="14"/>
      <c r="R35" s="14"/>
      <c r="S35" s="14"/>
      <c r="T35" s="12"/>
      <c r="U35" s="14"/>
      <c r="V35" s="11"/>
      <c r="W35" s="14"/>
      <c r="X35" s="191"/>
      <c r="Y35" s="14"/>
      <c r="Z35" s="179"/>
    </row>
    <row r="36" spans="1:30">
      <c r="A36" s="657"/>
      <c r="B36" s="140"/>
      <c r="C36" s="140"/>
      <c r="D36" s="143"/>
      <c r="E36" s="14"/>
      <c r="F36" s="14"/>
      <c r="G36" s="14"/>
      <c r="H36" s="12"/>
      <c r="I36" s="11"/>
      <c r="J36" s="11"/>
      <c r="K36" s="14"/>
      <c r="L36" s="14"/>
      <c r="M36" s="195">
        <f>D36*E36/1000</f>
        <v>0</v>
      </c>
      <c r="N36" s="195"/>
      <c r="O36" s="183"/>
      <c r="P36" s="184"/>
      <c r="Q36" s="184"/>
      <c r="R36" s="183"/>
      <c r="S36" s="183"/>
      <c r="T36" s="12"/>
      <c r="U36" s="14"/>
      <c r="V36" s="134"/>
      <c r="W36" s="50"/>
      <c r="X36" s="189"/>
      <c r="Y36" s="14"/>
      <c r="Z36" s="179"/>
    </row>
    <row r="37" spans="1:30">
      <c r="A37" s="657"/>
      <c r="B37" s="114"/>
      <c r="C37" s="23"/>
      <c r="D37" s="120"/>
      <c r="E37" s="14"/>
      <c r="F37" s="14"/>
      <c r="G37" s="14"/>
      <c r="H37" s="12"/>
      <c r="I37" s="11"/>
      <c r="J37" s="11"/>
      <c r="K37" s="14"/>
      <c r="L37" s="14"/>
      <c r="M37" s="195"/>
      <c r="N37" s="195"/>
      <c r="O37" s="14"/>
      <c r="P37" s="14"/>
      <c r="Q37" s="14"/>
      <c r="R37" s="14"/>
      <c r="S37" s="14"/>
      <c r="T37" s="12"/>
      <c r="U37" s="14"/>
      <c r="V37" s="11"/>
      <c r="W37" s="14"/>
      <c r="X37" s="191"/>
      <c r="Y37" s="14"/>
      <c r="Z37" s="179"/>
    </row>
    <row r="38" spans="1:30">
      <c r="A38" s="657"/>
      <c r="B38" s="140"/>
      <c r="C38" s="140"/>
      <c r="D38" s="143"/>
      <c r="E38" s="14"/>
      <c r="F38" s="14"/>
      <c r="G38" s="14"/>
      <c r="H38" s="12"/>
      <c r="I38" s="11"/>
      <c r="J38" s="11"/>
      <c r="K38" s="14"/>
      <c r="L38" s="14"/>
      <c r="M38" s="195">
        <f>D38*E38/1000</f>
        <v>0</v>
      </c>
      <c r="N38" s="195"/>
      <c r="O38" s="183"/>
      <c r="P38" s="184"/>
      <c r="Q38" s="184"/>
      <c r="R38" s="14"/>
      <c r="S38" s="14"/>
      <c r="T38" s="12"/>
      <c r="U38" s="14"/>
      <c r="V38" s="134"/>
      <c r="W38" s="50"/>
      <c r="X38" s="189"/>
      <c r="Y38" s="14"/>
      <c r="Z38" s="179"/>
    </row>
    <row r="39" spans="1:30">
      <c r="A39" s="657"/>
      <c r="B39" s="186"/>
      <c r="C39" s="141"/>
      <c r="D39" s="143"/>
      <c r="E39" s="14"/>
      <c r="F39" s="14"/>
      <c r="G39" s="14"/>
      <c r="H39" s="12"/>
      <c r="I39" s="11"/>
      <c r="J39" s="11"/>
      <c r="K39" s="14"/>
      <c r="L39" s="14"/>
      <c r="M39" s="195">
        <f>D39*E39/1000</f>
        <v>0</v>
      </c>
      <c r="N39" s="195"/>
      <c r="O39" s="183"/>
      <c r="P39" s="184"/>
      <c r="Q39" s="184"/>
      <c r="R39" s="183"/>
      <c r="S39" s="183"/>
      <c r="T39" s="12"/>
      <c r="U39" s="14"/>
      <c r="V39" s="134"/>
      <c r="W39" s="50"/>
      <c r="X39" s="189"/>
      <c r="Y39" s="14"/>
      <c r="Z39" s="179"/>
    </row>
    <row r="40" spans="1:30">
      <c r="A40" s="657"/>
      <c r="B40" s="114"/>
      <c r="C40" s="140"/>
      <c r="D40" s="143"/>
      <c r="E40" s="14"/>
      <c r="F40" s="14"/>
      <c r="G40" s="14"/>
      <c r="H40" s="12"/>
      <c r="I40" s="11"/>
      <c r="J40" s="11"/>
      <c r="K40" s="14"/>
      <c r="L40" s="14"/>
      <c r="M40" s="195"/>
      <c r="N40" s="195"/>
      <c r="O40" s="14"/>
      <c r="P40" s="14"/>
      <c r="Q40" s="14"/>
      <c r="R40" s="14"/>
      <c r="S40" s="14"/>
      <c r="T40" s="12"/>
      <c r="U40" s="14"/>
      <c r="V40" s="11"/>
      <c r="W40" s="14"/>
      <c r="X40" s="191"/>
      <c r="Y40" s="14"/>
      <c r="Z40" s="179"/>
    </row>
    <row r="41" spans="1:30">
      <c r="A41" s="657"/>
      <c r="B41" s="186"/>
      <c r="C41" s="141"/>
      <c r="D41" s="143"/>
      <c r="E41" s="14"/>
      <c r="F41" s="14"/>
      <c r="G41" s="14"/>
      <c r="H41" s="12"/>
      <c r="I41" s="11"/>
      <c r="J41" s="11"/>
      <c r="K41" s="14"/>
      <c r="L41" s="14"/>
      <c r="M41" s="195">
        <f>D41*E41/1000</f>
        <v>0</v>
      </c>
      <c r="N41" s="195"/>
      <c r="O41" s="183"/>
      <c r="P41" s="184"/>
      <c r="Q41" s="184"/>
      <c r="R41" s="183"/>
      <c r="S41" s="183"/>
      <c r="T41" s="12"/>
      <c r="U41" s="14"/>
      <c r="V41" s="134"/>
      <c r="W41" s="14"/>
      <c r="X41" s="189"/>
      <c r="Y41" s="14"/>
      <c r="Z41" s="179"/>
    </row>
    <row r="42" spans="1:30">
      <c r="A42" s="657"/>
      <c r="B42" s="186"/>
      <c r="C42" s="141"/>
      <c r="D42" s="143"/>
      <c r="E42" s="14"/>
      <c r="F42" s="14"/>
      <c r="G42" s="14"/>
      <c r="H42" s="12"/>
      <c r="I42" s="11"/>
      <c r="J42" s="11"/>
      <c r="K42" s="14"/>
      <c r="L42" s="14"/>
      <c r="M42" s="195">
        <f>D42*E42/1000</f>
        <v>0</v>
      </c>
      <c r="N42" s="195"/>
      <c r="O42" s="183"/>
      <c r="P42" s="184"/>
      <c r="Q42" s="184"/>
      <c r="R42" s="183"/>
      <c r="S42" s="183"/>
      <c r="T42" s="12"/>
      <c r="U42" s="14"/>
      <c r="V42" s="134"/>
      <c r="W42" s="14"/>
      <c r="X42" s="189"/>
      <c r="Y42" s="14"/>
      <c r="Z42" s="179"/>
    </row>
    <row r="43" spans="1:30">
      <c r="A43" s="657"/>
      <c r="B43" s="186"/>
      <c r="C43" s="141"/>
      <c r="D43" s="143"/>
      <c r="E43" s="14"/>
      <c r="F43" s="14"/>
      <c r="G43" s="14"/>
      <c r="H43" s="12"/>
      <c r="I43" s="11"/>
      <c r="J43" s="11"/>
      <c r="K43" s="14"/>
      <c r="L43" s="14"/>
      <c r="M43" s="195">
        <f>D43*E43/1000</f>
        <v>0</v>
      </c>
      <c r="N43" s="195"/>
      <c r="O43" s="183"/>
      <c r="P43" s="184"/>
      <c r="Q43" s="184"/>
      <c r="R43" s="183"/>
      <c r="S43" s="183"/>
      <c r="T43" s="12"/>
      <c r="U43" s="14"/>
      <c r="V43" s="134"/>
      <c r="W43" s="14"/>
      <c r="X43" s="189"/>
      <c r="Y43" s="14"/>
      <c r="Z43" s="179"/>
    </row>
    <row r="44" spans="1:30">
      <c r="A44" s="657"/>
      <c r="B44" s="114"/>
      <c r="C44" s="140"/>
      <c r="D44" s="143"/>
      <c r="E44" s="14"/>
      <c r="F44" s="14"/>
      <c r="G44" s="14"/>
      <c r="H44" s="12"/>
      <c r="I44" s="11"/>
      <c r="J44" s="11"/>
      <c r="K44" s="14"/>
      <c r="L44" s="14"/>
      <c r="M44" s="195"/>
      <c r="N44" s="195"/>
      <c r="O44" s="14"/>
      <c r="P44" s="14"/>
      <c r="Q44" s="14"/>
      <c r="R44" s="14"/>
      <c r="S44" s="14"/>
      <c r="T44" s="12"/>
      <c r="U44" s="14"/>
      <c r="V44" s="11"/>
      <c r="W44" s="14"/>
      <c r="X44" s="191"/>
      <c r="Y44" s="14"/>
      <c r="Z44" s="179"/>
    </row>
    <row r="45" spans="1:30">
      <c r="A45" s="657"/>
      <c r="B45" s="141"/>
      <c r="C45" s="141"/>
      <c r="D45" s="143"/>
      <c r="E45" s="14"/>
      <c r="F45" s="14"/>
      <c r="G45" s="14"/>
      <c r="H45" s="12"/>
      <c r="I45" s="11"/>
      <c r="J45" s="11"/>
      <c r="K45" s="14"/>
      <c r="L45" s="14"/>
      <c r="M45" s="195">
        <f>D45*E45/1000</f>
        <v>0</v>
      </c>
      <c r="N45" s="195"/>
      <c r="O45" s="183"/>
      <c r="P45" s="184"/>
      <c r="Q45" s="184"/>
      <c r="R45" s="185"/>
      <c r="S45" s="185"/>
      <c r="T45" s="12"/>
      <c r="U45" s="14"/>
      <c r="V45" s="134"/>
      <c r="W45" s="14"/>
      <c r="X45" s="189"/>
      <c r="Y45" s="14"/>
      <c r="Z45" s="179"/>
    </row>
    <row r="46" spans="1:30">
      <c r="A46" s="657"/>
      <c r="B46" s="141"/>
      <c r="C46" s="141"/>
      <c r="D46" s="143"/>
      <c r="E46" s="14"/>
      <c r="F46" s="14"/>
      <c r="G46" s="14"/>
      <c r="H46" s="12"/>
      <c r="I46" s="11"/>
      <c r="J46" s="11"/>
      <c r="K46" s="14"/>
      <c r="L46" s="14"/>
      <c r="M46" s="195">
        <f>D46*E46/1000</f>
        <v>0</v>
      </c>
      <c r="N46" s="195"/>
      <c r="O46" s="183"/>
      <c r="P46" s="184"/>
      <c r="Q46" s="184"/>
      <c r="R46" s="185"/>
      <c r="S46" s="185"/>
      <c r="T46" s="12"/>
      <c r="U46" s="14"/>
      <c r="V46" s="134"/>
      <c r="W46" s="14"/>
      <c r="X46" s="189"/>
      <c r="Y46" s="14"/>
      <c r="Z46" s="179"/>
    </row>
    <row r="47" spans="1:30">
      <c r="A47" s="657"/>
      <c r="B47" s="140"/>
      <c r="C47" s="140"/>
      <c r="D47" s="143"/>
      <c r="E47" s="14"/>
      <c r="F47" s="14"/>
      <c r="G47" s="14"/>
      <c r="H47" s="12"/>
      <c r="I47" s="11"/>
      <c r="J47" s="11"/>
      <c r="K47" s="14"/>
      <c r="L47" s="14"/>
      <c r="M47" s="195">
        <f>D47*E47/1000</f>
        <v>0</v>
      </c>
      <c r="N47" s="195"/>
      <c r="O47" s="183"/>
      <c r="P47" s="184"/>
      <c r="Q47" s="184"/>
      <c r="R47" s="183"/>
      <c r="S47" s="183"/>
      <c r="T47" s="12"/>
      <c r="U47" s="14"/>
      <c r="V47" s="134"/>
      <c r="W47" s="14"/>
      <c r="X47" s="189"/>
      <c r="Y47" s="14"/>
      <c r="Z47" s="179"/>
      <c r="AA47" s="10"/>
      <c r="AB47" s="10"/>
      <c r="AC47" s="10"/>
      <c r="AD47" s="10"/>
    </row>
    <row r="48" spans="1:30">
      <c r="A48" s="657"/>
      <c r="B48" s="140"/>
      <c r="C48" s="140"/>
      <c r="D48" s="143"/>
      <c r="E48" s="14"/>
      <c r="F48" s="14"/>
      <c r="G48" s="14"/>
      <c r="H48" s="12"/>
      <c r="I48" s="11"/>
      <c r="J48" s="11"/>
      <c r="K48" s="14"/>
      <c r="L48" s="14"/>
      <c r="M48" s="195">
        <f>D48*E48/1000</f>
        <v>0</v>
      </c>
      <c r="N48" s="195"/>
      <c r="O48" s="183"/>
      <c r="P48" s="184"/>
      <c r="Q48" s="184"/>
      <c r="R48" s="183"/>
      <c r="S48" s="183"/>
      <c r="T48" s="12"/>
      <c r="U48" s="14"/>
      <c r="V48" s="134"/>
      <c r="W48" s="14"/>
      <c r="X48" s="189"/>
      <c r="Y48" s="14"/>
      <c r="Z48" s="179"/>
    </row>
    <row r="49" spans="1:30">
      <c r="A49" s="657"/>
      <c r="B49" s="140"/>
      <c r="C49" s="140"/>
      <c r="D49" s="143"/>
      <c r="E49" s="14"/>
      <c r="F49" s="14"/>
      <c r="G49" s="14"/>
      <c r="H49" s="12"/>
      <c r="I49" s="11"/>
      <c r="J49" s="11"/>
      <c r="K49" s="14"/>
      <c r="L49" s="14"/>
      <c r="M49" s="195"/>
      <c r="N49" s="195"/>
      <c r="O49" s="14"/>
      <c r="P49" s="14"/>
      <c r="Q49" s="14"/>
      <c r="R49" s="14"/>
      <c r="S49" s="14"/>
      <c r="T49" s="12"/>
      <c r="U49" s="14"/>
      <c r="V49" s="11"/>
      <c r="W49" s="14"/>
      <c r="X49" s="191"/>
      <c r="Y49" s="14"/>
      <c r="Z49" s="179"/>
    </row>
    <row r="50" spans="1:30">
      <c r="A50" s="657"/>
      <c r="B50" s="140"/>
      <c r="C50" s="140"/>
      <c r="D50" s="143"/>
      <c r="E50" s="14"/>
      <c r="F50" s="14"/>
      <c r="G50" s="14"/>
      <c r="H50" s="12"/>
      <c r="I50" s="11"/>
      <c r="J50" s="11"/>
      <c r="K50" s="14"/>
      <c r="L50" s="14"/>
      <c r="M50" s="195"/>
      <c r="N50" s="195"/>
      <c r="O50" s="14"/>
      <c r="P50" s="14"/>
      <c r="Q50" s="14"/>
      <c r="R50" s="14"/>
      <c r="S50" s="14"/>
      <c r="T50" s="12"/>
      <c r="U50" s="14"/>
      <c r="V50" s="11"/>
      <c r="W50" s="14"/>
      <c r="X50" s="191"/>
      <c r="Y50" s="14"/>
      <c r="Z50" s="179"/>
    </row>
    <row r="51" spans="1:30">
      <c r="A51" s="657"/>
      <c r="B51" s="140"/>
      <c r="C51" s="140"/>
      <c r="D51" s="143"/>
      <c r="E51" s="14"/>
      <c r="F51" s="14"/>
      <c r="G51" s="14"/>
      <c r="H51" s="12"/>
      <c r="I51" s="11"/>
      <c r="J51" s="11"/>
      <c r="K51" s="14"/>
      <c r="L51" s="14"/>
      <c r="M51" s="195"/>
      <c r="N51" s="195"/>
      <c r="O51" s="14"/>
      <c r="P51" s="14"/>
      <c r="Q51" s="14"/>
      <c r="R51" s="14"/>
      <c r="S51" s="14"/>
      <c r="T51" s="12"/>
      <c r="U51" s="14"/>
      <c r="V51" s="11"/>
      <c r="W51" s="14"/>
      <c r="X51" s="191"/>
      <c r="Y51" s="14"/>
      <c r="Z51" s="179"/>
    </row>
    <row r="52" spans="1:30">
      <c r="A52" s="657"/>
      <c r="B52" s="140"/>
      <c r="C52" s="140"/>
      <c r="D52" s="143"/>
      <c r="E52" s="14"/>
      <c r="F52" s="14"/>
      <c r="G52" s="14"/>
      <c r="H52" s="12"/>
      <c r="I52" s="11"/>
      <c r="J52" s="11"/>
      <c r="K52" s="14"/>
      <c r="L52" s="14"/>
      <c r="M52" s="195"/>
      <c r="N52" s="195"/>
      <c r="O52" s="14"/>
      <c r="P52" s="14"/>
      <c r="Q52" s="14"/>
      <c r="R52" s="14"/>
      <c r="S52" s="14"/>
      <c r="T52" s="12"/>
      <c r="U52" s="14"/>
      <c r="V52" s="11"/>
      <c r="W52" s="14"/>
      <c r="X52" s="191"/>
      <c r="Y52" s="14"/>
      <c r="Z52" s="179"/>
    </row>
    <row r="53" spans="1:30" s="10" customFormat="1">
      <c r="A53" s="657"/>
      <c r="B53" s="140"/>
      <c r="C53" s="140"/>
      <c r="D53" s="143"/>
      <c r="E53" s="14"/>
      <c r="F53" s="14"/>
      <c r="G53" s="14"/>
      <c r="H53" s="12"/>
      <c r="I53" s="11"/>
      <c r="J53" s="11"/>
      <c r="K53" s="14"/>
      <c r="L53" s="14"/>
      <c r="M53" s="195"/>
      <c r="N53" s="195"/>
      <c r="O53" s="14"/>
      <c r="P53" s="14"/>
      <c r="Q53" s="14"/>
      <c r="R53" s="14"/>
      <c r="S53" s="14"/>
      <c r="T53" s="12"/>
      <c r="U53" s="14"/>
      <c r="V53" s="11"/>
      <c r="W53" s="14"/>
      <c r="X53" s="191"/>
      <c r="Y53" s="14"/>
      <c r="Z53" s="328"/>
      <c r="AA53" s="1"/>
      <c r="AB53" s="1"/>
      <c r="AC53" s="1"/>
      <c r="AD53" s="1"/>
    </row>
    <row r="54" spans="1:30">
      <c r="A54" s="657"/>
      <c r="B54" s="140"/>
      <c r="C54" s="140"/>
      <c r="D54" s="143"/>
      <c r="E54" s="14"/>
      <c r="F54" s="14"/>
      <c r="G54" s="14"/>
      <c r="H54" s="12"/>
      <c r="I54" s="11"/>
      <c r="J54" s="11"/>
      <c r="K54" s="14"/>
      <c r="L54" s="14"/>
      <c r="M54" s="14"/>
      <c r="N54" s="14"/>
      <c r="O54" s="14"/>
      <c r="P54" s="14"/>
      <c r="Q54" s="14"/>
      <c r="R54" s="14"/>
      <c r="S54" s="14"/>
      <c r="T54" s="12"/>
      <c r="U54" s="14"/>
      <c r="V54" s="11"/>
      <c r="W54" s="14"/>
      <c r="X54" s="191"/>
      <c r="Y54" s="14"/>
      <c r="Z54" s="179"/>
    </row>
    <row r="55" spans="1:30">
      <c r="A55" s="657"/>
      <c r="B55" s="140"/>
      <c r="C55" s="140"/>
      <c r="D55" s="143"/>
      <c r="E55" s="14"/>
      <c r="F55" s="14"/>
      <c r="G55" s="14"/>
      <c r="H55" s="12"/>
      <c r="I55" s="11"/>
      <c r="J55" s="11"/>
      <c r="K55" s="14"/>
      <c r="L55" s="14"/>
      <c r="M55" s="14"/>
      <c r="N55" s="14"/>
      <c r="O55" s="14"/>
      <c r="P55" s="14"/>
      <c r="Q55" s="14"/>
      <c r="R55" s="14"/>
      <c r="S55" s="14"/>
      <c r="T55" s="12"/>
      <c r="U55" s="14"/>
      <c r="V55" s="11"/>
      <c r="W55" s="14"/>
      <c r="X55" s="191"/>
      <c r="Y55" s="14"/>
      <c r="Z55" s="179"/>
    </row>
    <row r="56" spans="1:30" ht="13.8" thickBot="1">
      <c r="A56" s="657"/>
      <c r="B56" s="140"/>
      <c r="C56" s="140"/>
      <c r="D56" s="143"/>
      <c r="E56" s="30"/>
      <c r="F56" s="30"/>
      <c r="G56" s="14"/>
      <c r="H56" s="12"/>
      <c r="I56" s="11"/>
      <c r="J56" s="11"/>
      <c r="K56" s="14"/>
      <c r="L56" s="14"/>
      <c r="M56" s="14"/>
      <c r="N56" s="14"/>
      <c r="O56" s="14"/>
      <c r="P56" s="14"/>
      <c r="Q56" s="14"/>
      <c r="R56" s="14"/>
      <c r="S56" s="14"/>
      <c r="T56" s="12"/>
      <c r="U56" s="14"/>
      <c r="V56" s="11"/>
      <c r="W56" s="14"/>
      <c r="X56" s="191"/>
      <c r="Y56" s="30"/>
      <c r="Z56" s="179"/>
    </row>
    <row r="57" spans="1:30" ht="13.8" thickBot="1">
      <c r="A57" s="658"/>
      <c r="B57" s="601"/>
      <c r="C57" s="528"/>
      <c r="D57" s="528"/>
      <c r="E57" s="528"/>
      <c r="F57" s="528"/>
      <c r="G57" s="528"/>
      <c r="H57" s="528"/>
      <c r="I57" s="528"/>
      <c r="J57" s="528"/>
      <c r="K57" s="528"/>
      <c r="L57" s="528"/>
      <c r="M57" s="528"/>
      <c r="N57" s="528"/>
      <c r="O57" s="528"/>
      <c r="P57" s="528"/>
      <c r="Q57" s="528"/>
      <c r="R57" s="528"/>
      <c r="S57" s="528"/>
      <c r="T57" s="602"/>
      <c r="U57" s="605" t="s">
        <v>77</v>
      </c>
      <c r="V57" s="606"/>
      <c r="W57" s="607"/>
      <c r="X57" s="190">
        <f>SUM(X34:X56)</f>
        <v>0</v>
      </c>
      <c r="Y57" s="527"/>
      <c r="Z57" s="536"/>
    </row>
    <row r="58" spans="1:30">
      <c r="A58" s="656" t="s">
        <v>79</v>
      </c>
      <c r="B58" s="140"/>
      <c r="C58" s="140"/>
      <c r="D58" s="143"/>
      <c r="E58" s="17"/>
      <c r="F58" s="17"/>
      <c r="G58" s="14"/>
      <c r="H58" s="12"/>
      <c r="I58" s="16"/>
      <c r="J58" s="16"/>
      <c r="K58" s="17"/>
      <c r="L58" s="17"/>
      <c r="M58" s="17"/>
      <c r="N58" s="17"/>
      <c r="O58" s="17"/>
      <c r="P58" s="17"/>
      <c r="Q58" s="17"/>
      <c r="R58" s="17"/>
      <c r="S58" s="17"/>
      <c r="T58" s="18"/>
      <c r="U58" s="17"/>
      <c r="V58" s="16"/>
      <c r="W58" s="17"/>
      <c r="X58" s="192"/>
      <c r="Y58" s="17"/>
      <c r="Z58" s="329"/>
    </row>
    <row r="59" spans="1:30">
      <c r="A59" s="657"/>
      <c r="B59" s="165"/>
      <c r="C59" s="165"/>
      <c r="D59" s="164"/>
      <c r="E59" s="153"/>
      <c r="F59" s="153"/>
      <c r="G59" s="153"/>
      <c r="H59" s="156"/>
      <c r="I59" s="163"/>
      <c r="J59" s="163"/>
      <c r="K59" s="153"/>
      <c r="L59" s="153"/>
      <c r="M59" s="195"/>
      <c r="N59" s="195"/>
      <c r="O59" s="153"/>
      <c r="P59" s="153"/>
      <c r="Q59" s="153"/>
      <c r="R59" s="153"/>
      <c r="S59" s="153"/>
      <c r="T59" s="156"/>
      <c r="U59" s="14"/>
      <c r="V59" s="159"/>
      <c r="W59" s="14"/>
      <c r="X59" s="187"/>
      <c r="Y59" s="14"/>
      <c r="Z59" s="179"/>
      <c r="AA59" s="8"/>
      <c r="AB59" s="8"/>
      <c r="AC59" s="8"/>
      <c r="AD59" s="8"/>
    </row>
    <row r="60" spans="1:30">
      <c r="A60" s="657"/>
      <c r="B60" s="162"/>
      <c r="C60" s="162"/>
      <c r="D60" s="164"/>
      <c r="E60" s="153"/>
      <c r="F60" s="153"/>
      <c r="G60" s="153"/>
      <c r="H60" s="156"/>
      <c r="I60" s="163"/>
      <c r="J60" s="163"/>
      <c r="K60" s="153"/>
      <c r="L60" s="153"/>
      <c r="M60" s="195"/>
      <c r="N60" s="195"/>
      <c r="O60" s="153"/>
      <c r="P60" s="153"/>
      <c r="Q60" s="153"/>
      <c r="R60" s="153"/>
      <c r="S60" s="153"/>
      <c r="T60" s="156"/>
      <c r="U60" s="14"/>
      <c r="V60" s="11"/>
      <c r="W60" s="14"/>
      <c r="X60" s="191"/>
      <c r="Y60" s="14"/>
      <c r="Z60" s="179"/>
    </row>
    <row r="61" spans="1:30">
      <c r="A61" s="657"/>
      <c r="B61" s="162"/>
      <c r="C61" s="162"/>
      <c r="D61" s="164"/>
      <c r="E61" s="153"/>
      <c r="F61" s="153"/>
      <c r="G61" s="153"/>
      <c r="H61" s="156"/>
      <c r="I61" s="163"/>
      <c r="J61" s="163"/>
      <c r="K61" s="153"/>
      <c r="L61" s="153"/>
      <c r="M61" s="153"/>
      <c r="N61" s="153"/>
      <c r="O61" s="153"/>
      <c r="P61" s="153"/>
      <c r="Q61" s="153"/>
      <c r="R61" s="153"/>
      <c r="S61" s="153"/>
      <c r="T61" s="156"/>
      <c r="U61" s="14"/>
      <c r="V61" s="11"/>
      <c r="W61" s="14"/>
      <c r="X61" s="191"/>
      <c r="Y61" s="14"/>
      <c r="Z61" s="179"/>
    </row>
    <row r="62" spans="1:30">
      <c r="A62" s="657"/>
      <c r="B62" s="162"/>
      <c r="C62" s="162"/>
      <c r="D62" s="164"/>
      <c r="E62" s="153"/>
      <c r="F62" s="153"/>
      <c r="G62" s="153"/>
      <c r="H62" s="156"/>
      <c r="I62" s="163"/>
      <c r="J62" s="163"/>
      <c r="K62" s="153"/>
      <c r="L62" s="153"/>
      <c r="M62" s="153"/>
      <c r="N62" s="153"/>
      <c r="O62" s="153"/>
      <c r="P62" s="153"/>
      <c r="Q62" s="153"/>
      <c r="R62" s="153"/>
      <c r="S62" s="153"/>
      <c r="T62" s="156"/>
      <c r="U62" s="14"/>
      <c r="V62" s="11"/>
      <c r="W62" s="14"/>
      <c r="X62" s="191"/>
      <c r="Y62" s="14"/>
      <c r="Z62" s="179"/>
    </row>
    <row r="63" spans="1:30" ht="13.8" thickBot="1">
      <c r="A63" s="657"/>
      <c r="B63" s="162"/>
      <c r="C63" s="162"/>
      <c r="D63" s="164"/>
      <c r="E63" s="166"/>
      <c r="F63" s="166"/>
      <c r="G63" s="153"/>
      <c r="H63" s="156"/>
      <c r="I63" s="163"/>
      <c r="J63" s="163"/>
      <c r="K63" s="153"/>
      <c r="L63" s="153"/>
      <c r="M63" s="153"/>
      <c r="N63" s="153"/>
      <c r="O63" s="153"/>
      <c r="P63" s="153"/>
      <c r="Q63" s="153"/>
      <c r="R63" s="153"/>
      <c r="S63" s="153"/>
      <c r="T63" s="156"/>
      <c r="U63" s="14"/>
      <c r="V63" s="11"/>
      <c r="W63" s="14"/>
      <c r="X63" s="191"/>
      <c r="Y63" s="30"/>
      <c r="Z63" s="179"/>
    </row>
    <row r="64" spans="1:30" s="8" customFormat="1" ht="13.8" thickBot="1">
      <c r="A64" s="658"/>
      <c r="B64" s="601"/>
      <c r="C64" s="661"/>
      <c r="D64" s="661"/>
      <c r="E64" s="661"/>
      <c r="F64" s="661"/>
      <c r="G64" s="661"/>
      <c r="H64" s="661"/>
      <c r="I64" s="661"/>
      <c r="J64" s="661"/>
      <c r="K64" s="661"/>
      <c r="L64" s="661"/>
      <c r="M64" s="661"/>
      <c r="N64" s="661"/>
      <c r="O64" s="661"/>
      <c r="P64" s="661"/>
      <c r="Q64" s="661"/>
      <c r="R64" s="661"/>
      <c r="S64" s="661"/>
      <c r="T64" s="662"/>
      <c r="U64" s="605" t="s">
        <v>77</v>
      </c>
      <c r="V64" s="606"/>
      <c r="W64" s="607"/>
      <c r="X64" s="190">
        <f>SUM(X58:X63)</f>
        <v>0</v>
      </c>
      <c r="Y64" s="527"/>
      <c r="Z64" s="536"/>
      <c r="AA64" s="1"/>
      <c r="AB64" s="1"/>
      <c r="AC64" s="1"/>
      <c r="AD64" s="1"/>
    </row>
    <row r="65" spans="1:30">
      <c r="A65" s="656" t="s">
        <v>80</v>
      </c>
      <c r="B65" s="162"/>
      <c r="C65" s="162"/>
      <c r="D65" s="164"/>
      <c r="E65" s="153"/>
      <c r="F65" s="167"/>
      <c r="G65" s="156"/>
      <c r="H65" s="153"/>
      <c r="I65" s="168"/>
      <c r="J65" s="168"/>
      <c r="K65" s="167"/>
      <c r="L65" s="167"/>
      <c r="M65" s="167"/>
      <c r="N65" s="167"/>
      <c r="O65" s="167"/>
      <c r="P65" s="167"/>
      <c r="Q65" s="167"/>
      <c r="R65" s="167"/>
      <c r="S65" s="167"/>
      <c r="T65" s="169"/>
      <c r="U65" s="17"/>
      <c r="V65" s="11"/>
      <c r="W65" s="14"/>
      <c r="X65" s="191"/>
      <c r="Y65" s="17"/>
      <c r="Z65" s="329"/>
    </row>
    <row r="66" spans="1:30">
      <c r="A66" s="657"/>
      <c r="B66" s="162"/>
      <c r="C66" s="162"/>
      <c r="D66" s="170"/>
      <c r="E66" s="153"/>
      <c r="F66" s="153"/>
      <c r="G66" s="156"/>
      <c r="H66" s="153"/>
      <c r="I66" s="163"/>
      <c r="J66" s="163"/>
      <c r="K66" s="153"/>
      <c r="L66" s="153"/>
      <c r="M66" s="153"/>
      <c r="N66" s="153"/>
      <c r="O66" s="153"/>
      <c r="P66" s="153"/>
      <c r="Q66" s="153"/>
      <c r="R66" s="153"/>
      <c r="S66" s="153"/>
      <c r="T66" s="156"/>
      <c r="U66" s="153"/>
      <c r="V66" s="163"/>
      <c r="W66" s="153"/>
      <c r="X66" s="187"/>
      <c r="Y66" s="153"/>
      <c r="Z66" s="265"/>
      <c r="AA66" s="2"/>
      <c r="AB66" s="2"/>
    </row>
    <row r="67" spans="1:30">
      <c r="A67" s="657"/>
      <c r="B67" s="162"/>
      <c r="C67" s="162"/>
      <c r="D67" s="170"/>
      <c r="E67" s="153"/>
      <c r="F67" s="153"/>
      <c r="G67" s="156"/>
      <c r="H67" s="153"/>
      <c r="I67" s="163"/>
      <c r="J67" s="163"/>
      <c r="K67" s="153"/>
      <c r="L67" s="153"/>
      <c r="M67" s="195"/>
      <c r="N67" s="195"/>
      <c r="O67" s="183"/>
      <c r="P67" s="308"/>
      <c r="Q67" s="308"/>
      <c r="R67" s="183"/>
      <c r="S67" s="183"/>
      <c r="T67" s="156"/>
      <c r="U67" s="153"/>
      <c r="V67" s="134"/>
      <c r="W67" s="153"/>
      <c r="X67" s="189">
        <f>((M67*R67)+(N67*S67))</f>
        <v>0</v>
      </c>
      <c r="Y67" s="153"/>
      <c r="Z67" s="265"/>
      <c r="AA67" s="2"/>
      <c r="AB67" s="2"/>
    </row>
    <row r="68" spans="1:30">
      <c r="A68" s="657"/>
      <c r="B68" s="162"/>
      <c r="C68" s="162"/>
      <c r="D68" s="164"/>
      <c r="E68" s="153"/>
      <c r="F68" s="153"/>
      <c r="G68" s="156"/>
      <c r="H68" s="153"/>
      <c r="I68" s="163"/>
      <c r="J68" s="163"/>
      <c r="K68" s="153"/>
      <c r="L68" s="153"/>
      <c r="M68" s="153"/>
      <c r="N68" s="153"/>
      <c r="O68" s="153"/>
      <c r="P68" s="153"/>
      <c r="Q68" s="153"/>
      <c r="R68" s="153"/>
      <c r="S68" s="153"/>
      <c r="T68" s="156"/>
      <c r="U68" s="153"/>
      <c r="V68" s="163"/>
      <c r="W68" s="153"/>
      <c r="X68" s="187"/>
      <c r="Y68" s="153"/>
      <c r="Z68" s="265"/>
      <c r="AA68" s="2"/>
      <c r="AB68" s="2"/>
    </row>
    <row r="69" spans="1:30">
      <c r="A69" s="657"/>
      <c r="B69" s="140"/>
      <c r="C69" s="140"/>
      <c r="D69" s="143"/>
      <c r="E69" s="14"/>
      <c r="F69" s="14"/>
      <c r="G69" s="12"/>
      <c r="H69" s="14"/>
      <c r="I69" s="11"/>
      <c r="J69" s="11"/>
      <c r="K69" s="14"/>
      <c r="L69" s="14"/>
      <c r="M69" s="14"/>
      <c r="N69" s="14"/>
      <c r="O69" s="14"/>
      <c r="P69" s="14"/>
      <c r="Q69" s="14"/>
      <c r="R69" s="14"/>
      <c r="S69" s="14"/>
      <c r="T69" s="12"/>
      <c r="U69" s="14"/>
      <c r="V69" s="11"/>
      <c r="W69" s="14"/>
      <c r="X69" s="191"/>
      <c r="Y69" s="14"/>
      <c r="Z69" s="179"/>
    </row>
    <row r="70" spans="1:30">
      <c r="A70" s="657"/>
      <c r="B70" s="140"/>
      <c r="C70" s="140"/>
      <c r="D70" s="143"/>
      <c r="E70" s="14"/>
      <c r="F70" s="14"/>
      <c r="G70" s="12"/>
      <c r="H70" s="14"/>
      <c r="I70" s="11"/>
      <c r="J70" s="11"/>
      <c r="K70" s="14"/>
      <c r="L70" s="14"/>
      <c r="M70" s="14"/>
      <c r="N70" s="14"/>
      <c r="O70" s="14"/>
      <c r="P70" s="14"/>
      <c r="Q70" s="14"/>
      <c r="R70" s="14"/>
      <c r="S70" s="14"/>
      <c r="T70" s="12"/>
      <c r="U70" s="14"/>
      <c r="V70" s="11"/>
      <c r="W70" s="14"/>
      <c r="X70" s="191"/>
      <c r="Y70" s="14"/>
      <c r="Z70" s="179"/>
    </row>
    <row r="71" spans="1:30">
      <c r="A71" s="657"/>
      <c r="B71" s="140"/>
      <c r="C71" s="140"/>
      <c r="D71" s="143"/>
      <c r="E71" s="14"/>
      <c r="F71" s="14"/>
      <c r="G71" s="12"/>
      <c r="H71" s="14"/>
      <c r="I71" s="11"/>
      <c r="J71" s="11"/>
      <c r="K71" s="14"/>
      <c r="L71" s="14"/>
      <c r="M71" s="14"/>
      <c r="N71" s="14"/>
      <c r="O71" s="14"/>
      <c r="P71" s="14"/>
      <c r="Q71" s="14"/>
      <c r="R71" s="14"/>
      <c r="S71" s="14"/>
      <c r="T71" s="12"/>
      <c r="U71" s="14"/>
      <c r="V71" s="11"/>
      <c r="W71" s="14"/>
      <c r="X71" s="191"/>
      <c r="Y71" s="14"/>
      <c r="Z71" s="179"/>
    </row>
    <row r="72" spans="1:30" ht="13.8" thickBot="1">
      <c r="A72" s="657"/>
      <c r="B72" s="140"/>
      <c r="C72" s="140"/>
      <c r="D72" s="143"/>
      <c r="E72" s="14"/>
      <c r="F72" s="30"/>
      <c r="G72" s="12"/>
      <c r="H72" s="14"/>
      <c r="I72" s="11"/>
      <c r="J72" s="11"/>
      <c r="K72" s="14"/>
      <c r="L72" s="14"/>
      <c r="M72" s="14"/>
      <c r="N72" s="14"/>
      <c r="O72" s="14"/>
      <c r="P72" s="14"/>
      <c r="Q72" s="14"/>
      <c r="R72" s="14"/>
      <c r="S72" s="14"/>
      <c r="T72" s="12"/>
      <c r="U72" s="14"/>
      <c r="V72" s="11"/>
      <c r="W72" s="14"/>
      <c r="X72" s="191"/>
      <c r="Y72" s="30"/>
      <c r="Z72" s="179"/>
    </row>
    <row r="73" spans="1:30" ht="13.8" thickBot="1">
      <c r="A73" s="658"/>
      <c r="B73" s="601"/>
      <c r="C73" s="528"/>
      <c r="D73" s="528"/>
      <c r="E73" s="528"/>
      <c r="F73" s="528"/>
      <c r="G73" s="528"/>
      <c r="H73" s="528"/>
      <c r="I73" s="528"/>
      <c r="J73" s="528"/>
      <c r="K73" s="528"/>
      <c r="L73" s="528"/>
      <c r="M73" s="528"/>
      <c r="N73" s="528"/>
      <c r="O73" s="528"/>
      <c r="P73" s="528"/>
      <c r="Q73" s="528"/>
      <c r="R73" s="528"/>
      <c r="S73" s="528"/>
      <c r="T73" s="602"/>
      <c r="U73" s="605" t="s">
        <v>77</v>
      </c>
      <c r="V73" s="606"/>
      <c r="W73" s="607"/>
      <c r="X73" s="190">
        <f>SUM(X65:X72)</f>
        <v>0</v>
      </c>
      <c r="Y73" s="527"/>
      <c r="Z73" s="536"/>
    </row>
    <row r="74" spans="1:30">
      <c r="A74" s="656" t="s">
        <v>81</v>
      </c>
      <c r="B74" s="140"/>
      <c r="C74" s="140"/>
      <c r="D74" s="143"/>
      <c r="E74" s="14"/>
      <c r="F74" s="17"/>
      <c r="G74" s="12"/>
      <c r="H74" s="14"/>
      <c r="I74" s="16"/>
      <c r="J74" s="16"/>
      <c r="K74" s="17"/>
      <c r="L74" s="17"/>
      <c r="M74" s="17"/>
      <c r="N74" s="17"/>
      <c r="O74" s="17"/>
      <c r="P74" s="17"/>
      <c r="Q74" s="17"/>
      <c r="R74" s="17"/>
      <c r="S74" s="17"/>
      <c r="T74" s="16"/>
      <c r="U74" s="17"/>
      <c r="V74" s="16"/>
      <c r="W74" s="17"/>
      <c r="X74" s="192"/>
      <c r="Y74" s="17"/>
      <c r="Z74" s="329"/>
    </row>
    <row r="75" spans="1:30">
      <c r="A75" s="657"/>
      <c r="B75" s="140"/>
      <c r="C75" s="140"/>
      <c r="D75" s="143"/>
      <c r="E75" s="14"/>
      <c r="F75" s="14"/>
      <c r="G75" s="12"/>
      <c r="H75" s="14"/>
      <c r="I75" s="11"/>
      <c r="J75" s="11"/>
      <c r="K75" s="14"/>
      <c r="L75" s="14"/>
      <c r="M75" s="195"/>
      <c r="N75" s="195"/>
      <c r="O75" s="183"/>
      <c r="P75" s="184"/>
      <c r="Q75" s="184"/>
      <c r="R75" s="183"/>
      <c r="S75" s="183"/>
      <c r="T75" s="11"/>
      <c r="U75" s="14"/>
      <c r="V75" s="134"/>
      <c r="W75" s="14"/>
      <c r="X75" s="189">
        <f>((M75*R75)+(N75*S75))</f>
        <v>0</v>
      </c>
      <c r="Y75" s="14"/>
      <c r="Z75" s="179"/>
    </row>
    <row r="76" spans="1:30">
      <c r="A76" s="657"/>
      <c r="B76" s="140"/>
      <c r="C76" s="140"/>
      <c r="D76" s="143"/>
      <c r="E76" s="14"/>
      <c r="F76" s="14"/>
      <c r="G76" s="12"/>
      <c r="H76" s="14"/>
      <c r="I76" s="11"/>
      <c r="J76" s="11"/>
      <c r="K76" s="14"/>
      <c r="L76" s="14"/>
      <c r="M76" s="195"/>
      <c r="N76" s="195"/>
      <c r="O76" s="183"/>
      <c r="P76" s="184"/>
      <c r="Q76" s="184"/>
      <c r="R76" s="183"/>
      <c r="S76" s="183"/>
      <c r="T76" s="11"/>
      <c r="U76" s="14"/>
      <c r="V76" s="134"/>
      <c r="W76" s="14"/>
      <c r="X76" s="189">
        <f>((M76*R76)+(N76*S76))</f>
        <v>0</v>
      </c>
      <c r="Y76" s="14"/>
      <c r="Z76" s="179"/>
    </row>
    <row r="77" spans="1:30">
      <c r="A77" s="657"/>
      <c r="B77" s="140"/>
      <c r="C77" s="140"/>
      <c r="D77" s="143"/>
      <c r="E77" s="14"/>
      <c r="F77" s="14"/>
      <c r="G77" s="12"/>
      <c r="H77" s="14"/>
      <c r="I77" s="11"/>
      <c r="J77" s="11"/>
      <c r="K77" s="14"/>
      <c r="L77" s="14"/>
      <c r="M77" s="195"/>
      <c r="N77" s="195"/>
      <c r="O77" s="183"/>
      <c r="P77" s="184"/>
      <c r="Q77" s="184"/>
      <c r="R77" s="183"/>
      <c r="S77" s="183"/>
      <c r="T77" s="11"/>
      <c r="U77" s="14"/>
      <c r="V77" s="134"/>
      <c r="W77" s="14"/>
      <c r="X77" s="189">
        <f>((M77*R77)+(N77*S77))</f>
        <v>0</v>
      </c>
      <c r="Y77" s="14"/>
      <c r="Z77" s="179"/>
    </row>
    <row r="78" spans="1:30">
      <c r="A78" s="657"/>
      <c r="B78" s="140"/>
      <c r="C78" s="140"/>
      <c r="D78" s="143"/>
      <c r="E78" s="14"/>
      <c r="F78" s="14"/>
      <c r="G78" s="12"/>
      <c r="H78" s="14"/>
      <c r="I78" s="11"/>
      <c r="J78" s="11"/>
      <c r="K78" s="14"/>
      <c r="L78" s="14"/>
      <c r="M78" s="195"/>
      <c r="N78" s="195"/>
      <c r="O78" s="183"/>
      <c r="P78" s="184"/>
      <c r="Q78" s="184"/>
      <c r="R78" s="183"/>
      <c r="S78" s="183"/>
      <c r="T78" s="11"/>
      <c r="U78" s="14"/>
      <c r="V78" s="134"/>
      <c r="W78" s="14"/>
      <c r="X78" s="189">
        <f>((M78*R78)+(N78*S78))</f>
        <v>0</v>
      </c>
      <c r="Y78" s="14"/>
      <c r="Z78" s="179"/>
      <c r="AA78" s="4"/>
      <c r="AB78" s="4"/>
      <c r="AC78" s="4"/>
      <c r="AD78" s="4"/>
    </row>
    <row r="79" spans="1:30">
      <c r="A79" s="657"/>
      <c r="B79" s="140"/>
      <c r="C79" s="140"/>
      <c r="D79" s="143"/>
      <c r="E79" s="14"/>
      <c r="F79" s="14"/>
      <c r="G79" s="12"/>
      <c r="H79" s="14"/>
      <c r="I79" s="11"/>
      <c r="J79" s="11"/>
      <c r="K79" s="14"/>
      <c r="L79" s="14"/>
      <c r="M79" s="14"/>
      <c r="N79" s="14"/>
      <c r="O79" s="14"/>
      <c r="P79" s="14"/>
      <c r="Q79" s="14"/>
      <c r="R79" s="14"/>
      <c r="S79" s="14"/>
      <c r="T79" s="11"/>
      <c r="U79" s="14"/>
      <c r="V79" s="11"/>
      <c r="W79" s="14"/>
      <c r="X79" s="189">
        <f>((M79*R79)+(N79*S79))</f>
        <v>0</v>
      </c>
      <c r="Y79" s="14"/>
      <c r="Z79" s="179"/>
    </row>
    <row r="80" spans="1:30" ht="13.8" thickBot="1">
      <c r="A80" s="657"/>
      <c r="B80" s="140"/>
      <c r="C80" s="140"/>
      <c r="D80" s="143"/>
      <c r="E80" s="14"/>
      <c r="F80" s="30"/>
      <c r="G80" s="12"/>
      <c r="H80" s="14"/>
      <c r="I80" s="11"/>
      <c r="J80" s="11"/>
      <c r="K80" s="14"/>
      <c r="L80" s="14"/>
      <c r="M80" s="14"/>
      <c r="N80" s="14"/>
      <c r="O80" s="14"/>
      <c r="P80" s="14"/>
      <c r="Q80" s="14"/>
      <c r="R80" s="14"/>
      <c r="S80" s="14"/>
      <c r="T80" s="11"/>
      <c r="U80" s="14"/>
      <c r="V80" s="11"/>
      <c r="W80" s="14"/>
      <c r="X80" s="191"/>
      <c r="Y80" s="30"/>
      <c r="Z80" s="179"/>
    </row>
    <row r="81" spans="1:30" ht="13.8" thickBot="1">
      <c r="A81" s="658"/>
      <c r="B81" s="601"/>
      <c r="C81" s="528"/>
      <c r="D81" s="528"/>
      <c r="E81" s="528"/>
      <c r="F81" s="528"/>
      <c r="G81" s="528"/>
      <c r="H81" s="528"/>
      <c r="I81" s="528"/>
      <c r="J81" s="528"/>
      <c r="K81" s="528"/>
      <c r="L81" s="528"/>
      <c r="M81" s="528"/>
      <c r="N81" s="528"/>
      <c r="O81" s="528"/>
      <c r="P81" s="528"/>
      <c r="Q81" s="528"/>
      <c r="R81" s="528"/>
      <c r="S81" s="528"/>
      <c r="T81" s="602"/>
      <c r="U81" s="605" t="s">
        <v>77</v>
      </c>
      <c r="V81" s="606"/>
      <c r="W81" s="607"/>
      <c r="X81" s="190">
        <f>SUM(X74:X80)</f>
        <v>0</v>
      </c>
      <c r="Y81" s="527"/>
      <c r="Z81" s="536"/>
    </row>
    <row r="82" spans="1:30" ht="19.5" customHeight="1" thickBot="1">
      <c r="A82" s="176"/>
      <c r="B82" s="20"/>
      <c r="C82" s="20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642" t="s">
        <v>82</v>
      </c>
      <c r="W82" s="643"/>
      <c r="X82" s="28">
        <f>+X81+X73+X64+X57+X33</f>
        <v>0</v>
      </c>
      <c r="Y82" s="632" t="s">
        <v>83</v>
      </c>
      <c r="Z82" s="633"/>
    </row>
    <row r="83" spans="1:30">
      <c r="A83" s="178"/>
      <c r="Z83" s="179"/>
    </row>
    <row r="84" spans="1:30" s="4" customFormat="1" ht="15" customHeight="1" thickBot="1">
      <c r="A84" s="180" t="s">
        <v>27</v>
      </c>
      <c r="B84" s="644" t="e">
        <f>'Fr-01'!C45:E45</f>
        <v>#VALUE!</v>
      </c>
      <c r="C84" s="645"/>
      <c r="D84" s="645"/>
      <c r="E84" s="645"/>
      <c r="F84" s="645"/>
      <c r="G84" s="645"/>
      <c r="H84" s="646"/>
      <c r="I84" s="640" t="s">
        <v>29</v>
      </c>
      <c r="J84" s="641"/>
      <c r="K84" s="532" t="str">
        <f>'Fr-01'!I45</f>
        <v>วันที่ผู้ทวนสอบตรวจเสร็จ</v>
      </c>
      <c r="L84" s="532"/>
      <c r="M84" s="532"/>
      <c r="N84" s="532"/>
      <c r="O84" s="532"/>
      <c r="P84" s="532"/>
      <c r="Q84" s="532"/>
      <c r="R84" s="316"/>
      <c r="S84" s="631" t="s">
        <v>31</v>
      </c>
      <c r="T84" s="533"/>
      <c r="U84" s="634" t="str">
        <f>'Fr-01'!L45</f>
        <v>กรณีที่ อบก. ให้แก้ไขเพิ่มเติม</v>
      </c>
      <c r="V84" s="635"/>
      <c r="W84" s="635"/>
      <c r="X84" s="635"/>
      <c r="Y84" s="635"/>
      <c r="Z84" s="636"/>
      <c r="AA84" s="1"/>
      <c r="AB84" s="1"/>
      <c r="AC84" s="1"/>
      <c r="AD84" s="1"/>
    </row>
  </sheetData>
  <mergeCells count="73">
    <mergeCell ref="O2:Z2"/>
    <mergeCell ref="I9:I11"/>
    <mergeCell ref="B64:T64"/>
    <mergeCell ref="D2:L2"/>
    <mergeCell ref="D3:L3"/>
    <mergeCell ref="G7:I8"/>
    <mergeCell ref="J7:J11"/>
    <mergeCell ref="A6:Z6"/>
    <mergeCell ref="B4:Z4"/>
    <mergeCell ref="Q9:Q11"/>
    <mergeCell ref="M9:M11"/>
    <mergeCell ref="P9:P11"/>
    <mergeCell ref="R7:S8"/>
    <mergeCell ref="A4:A5"/>
    <mergeCell ref="N9:N11"/>
    <mergeCell ref="O9:O11"/>
    <mergeCell ref="M1:N1"/>
    <mergeCell ref="A74:A81"/>
    <mergeCell ref="A12:A33"/>
    <mergeCell ref="A34:A57"/>
    <mergeCell ref="A58:A64"/>
    <mergeCell ref="A65:A73"/>
    <mergeCell ref="B1:C1"/>
    <mergeCell ref="D1:L1"/>
    <mergeCell ref="A1:A3"/>
    <mergeCell ref="B2:C2"/>
    <mergeCell ref="A7:A11"/>
    <mergeCell ref="B3:C3"/>
    <mergeCell ref="U64:W64"/>
    <mergeCell ref="U57:W57"/>
    <mergeCell ref="U33:W33"/>
    <mergeCell ref="T9:T11"/>
    <mergeCell ref="U9:U11"/>
    <mergeCell ref="S84:T84"/>
    <mergeCell ref="Y82:Z82"/>
    <mergeCell ref="U84:Z84"/>
    <mergeCell ref="Z7:Z11"/>
    <mergeCell ref="B73:T73"/>
    <mergeCell ref="B57:T57"/>
    <mergeCell ref="C7:C11"/>
    <mergeCell ref="I84:J84"/>
    <mergeCell ref="K84:Q84"/>
    <mergeCell ref="V82:W82"/>
    <mergeCell ref="U73:W73"/>
    <mergeCell ref="B84:H84"/>
    <mergeCell ref="Y57:Z57"/>
    <mergeCell ref="Y64:Z64"/>
    <mergeCell ref="Y7:Y11"/>
    <mergeCell ref="V7:V11"/>
    <mergeCell ref="W7:W11"/>
    <mergeCell ref="K9:K11"/>
    <mergeCell ref="Y33:Z33"/>
    <mergeCell ref="R10:R11"/>
    <mergeCell ref="S10:S11"/>
    <mergeCell ref="X7:X11"/>
    <mergeCell ref="M7:Q8"/>
    <mergeCell ref="T7:U8"/>
    <mergeCell ref="B33:T33"/>
    <mergeCell ref="O1:Z1"/>
    <mergeCell ref="B81:T81"/>
    <mergeCell ref="U81:W81"/>
    <mergeCell ref="B7:B11"/>
    <mergeCell ref="E7:E11"/>
    <mergeCell ref="G9:G11"/>
    <mergeCell ref="D7:D11"/>
    <mergeCell ref="B5:Z5"/>
    <mergeCell ref="H9:H11"/>
    <mergeCell ref="F7:F11"/>
    <mergeCell ref="K7:L8"/>
    <mergeCell ref="O3:Z3"/>
    <mergeCell ref="L9:L11"/>
    <mergeCell ref="Y81:Z81"/>
    <mergeCell ref="Y73:Z73"/>
  </mergeCells>
  <phoneticPr fontId="2" type="noConversion"/>
  <pageMargins left="0.59055118110236227" right="0.43307086614173229" top="0.43307086614173229" bottom="0.74803149606299213" header="0.31496062992125984" footer="0.31496062992125984"/>
  <pageSetup paperSize="9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0C481-1880-44DD-B888-6AB135FCBDAA}">
  <dimension ref="A1:AR84"/>
  <sheetViews>
    <sheetView topLeftCell="E3" zoomScale="160" zoomScaleNormal="160" workbookViewId="0">
      <selection activeCell="O1" sqref="O1:V1"/>
    </sheetView>
  </sheetViews>
  <sheetFormatPr defaultColWidth="11" defaultRowHeight="13.2"/>
  <cols>
    <col min="1" max="1" width="11.88671875" style="1" bestFit="1" customWidth="1"/>
    <col min="2" max="2" width="26.88671875" style="1" customWidth="1"/>
    <col min="3" max="4" width="6.6640625" style="1" customWidth="1"/>
    <col min="5" max="5" width="6.6640625" style="112" customWidth="1"/>
    <col min="6" max="6" width="21.5546875" style="1" customWidth="1"/>
    <col min="7" max="7" width="6.6640625" style="112" customWidth="1"/>
    <col min="8" max="14" width="3.6640625" style="1" customWidth="1"/>
    <col min="15" max="15" width="30.109375" style="1" customWidth="1"/>
    <col min="16" max="16" width="6.6640625" style="1" customWidth="1"/>
    <col min="17" max="17" width="11.33203125" style="111" customWidth="1"/>
    <col min="18" max="20" width="6.6640625" style="1" customWidth="1"/>
    <col min="21" max="22" width="4.109375" style="1" customWidth="1"/>
    <col min="23" max="23" width="7.6640625" style="1" customWidth="1"/>
    <col min="24" max="25" width="8.6640625" style="1" customWidth="1"/>
    <col min="26" max="26" width="20.6640625" style="1" customWidth="1"/>
    <col min="27" max="30" width="6.6640625" style="1" customWidth="1"/>
    <col min="31" max="32" width="4.109375" style="1" customWidth="1"/>
    <col min="33" max="33" width="21" style="1" customWidth="1"/>
    <col min="34" max="34" width="6.6640625" style="1" customWidth="1"/>
    <col min="35" max="35" width="9" style="1" customWidth="1"/>
    <col min="36" max="39" width="6.6640625" style="1" customWidth="1"/>
    <col min="40" max="16384" width="11" style="1"/>
  </cols>
  <sheetData>
    <row r="1" spans="1:39" s="5" customFormat="1" ht="18.75" customHeight="1">
      <c r="A1" s="701">
        <v>4.3</v>
      </c>
      <c r="B1" s="171" t="s">
        <v>1</v>
      </c>
      <c r="C1" s="689" t="s">
        <v>52</v>
      </c>
      <c r="D1" s="690"/>
      <c r="E1" s="690"/>
      <c r="F1" s="690"/>
      <c r="G1" s="690"/>
      <c r="H1" s="691"/>
      <c r="I1" s="654" t="s">
        <v>3</v>
      </c>
      <c r="J1" s="655"/>
      <c r="K1" s="655"/>
      <c r="L1" s="655"/>
      <c r="M1" s="655"/>
      <c r="N1" s="692"/>
      <c r="O1" s="685"/>
      <c r="P1" s="685"/>
      <c r="Q1" s="685"/>
      <c r="R1" s="685"/>
      <c r="S1" s="685"/>
      <c r="T1" s="685"/>
      <c r="U1" s="685"/>
      <c r="V1" s="686"/>
      <c r="W1" s="322"/>
      <c r="X1" s="263"/>
      <c r="Y1" s="263"/>
      <c r="Z1" s="263"/>
      <c r="AA1" s="263"/>
      <c r="AB1" s="263"/>
      <c r="AC1" s="263"/>
      <c r="AD1" s="263"/>
      <c r="AE1" s="263"/>
      <c r="AF1" s="263"/>
      <c r="AG1" s="263"/>
      <c r="AH1" s="263"/>
      <c r="AI1" s="263"/>
      <c r="AJ1" s="263"/>
      <c r="AK1" s="263"/>
      <c r="AL1" s="263"/>
      <c r="AM1" s="264"/>
    </row>
    <row r="2" spans="1:39" s="2" customFormat="1" ht="18.75" customHeight="1">
      <c r="A2" s="702"/>
      <c r="B2" s="237" t="s">
        <v>7</v>
      </c>
      <c r="C2" s="495"/>
      <c r="D2" s="704"/>
      <c r="E2" s="496"/>
      <c r="F2" s="496"/>
      <c r="G2" s="496"/>
      <c r="H2" s="427"/>
      <c r="I2" s="237" t="s">
        <v>4</v>
      </c>
      <c r="J2" s="311"/>
      <c r="K2" s="311"/>
      <c r="L2" s="311"/>
      <c r="M2" s="311"/>
      <c r="N2" s="311"/>
      <c r="O2" s="687" t="s">
        <v>5</v>
      </c>
      <c r="P2" s="687"/>
      <c r="Q2" s="687"/>
      <c r="R2" s="687"/>
      <c r="S2" s="687"/>
      <c r="T2" s="687"/>
      <c r="U2" s="687"/>
      <c r="V2" s="688"/>
      <c r="W2" s="218"/>
      <c r="AM2" s="265"/>
    </row>
    <row r="3" spans="1:39" s="2" customFormat="1" ht="18.75" customHeight="1">
      <c r="A3" s="703"/>
      <c r="B3" s="237" t="s">
        <v>8</v>
      </c>
      <c r="C3" s="495"/>
      <c r="D3" s="704"/>
      <c r="E3" s="496"/>
      <c r="F3" s="496"/>
      <c r="G3" s="496"/>
      <c r="H3" s="427"/>
      <c r="I3" s="237" t="s">
        <v>6</v>
      </c>
      <c r="J3" s="311"/>
      <c r="K3" s="311"/>
      <c r="L3" s="311"/>
      <c r="M3" s="311"/>
      <c r="N3" s="311"/>
      <c r="O3" s="687" t="s">
        <v>5</v>
      </c>
      <c r="P3" s="687"/>
      <c r="Q3" s="687"/>
      <c r="R3" s="687"/>
      <c r="S3" s="687"/>
      <c r="T3" s="687"/>
      <c r="U3" s="687"/>
      <c r="V3" s="688"/>
      <c r="W3" s="218"/>
      <c r="AM3" s="265"/>
    </row>
    <row r="4" spans="1:39" ht="13.5" customHeight="1">
      <c r="A4" s="570" t="s">
        <v>9</v>
      </c>
      <c r="B4" s="516" t="s">
        <v>105</v>
      </c>
      <c r="C4" s="430"/>
      <c r="D4" s="430"/>
      <c r="E4" s="430"/>
      <c r="F4" s="430"/>
      <c r="G4" s="430"/>
      <c r="H4" s="430"/>
      <c r="I4" s="430"/>
      <c r="J4" s="430"/>
      <c r="K4" s="430"/>
      <c r="L4" s="430"/>
      <c r="M4" s="430"/>
      <c r="N4" s="430"/>
      <c r="O4" s="430"/>
      <c r="P4" s="430"/>
      <c r="Q4" s="430"/>
      <c r="R4" s="430"/>
      <c r="S4" s="430"/>
      <c r="T4" s="430"/>
      <c r="U4" s="430"/>
      <c r="V4" s="542"/>
      <c r="W4" s="218"/>
      <c r="AM4" s="179"/>
    </row>
    <row r="5" spans="1:39" ht="13.5" customHeight="1">
      <c r="A5" s="571"/>
      <c r="B5" s="543" t="s">
        <v>106</v>
      </c>
      <c r="C5" s="544"/>
      <c r="D5" s="544"/>
      <c r="E5" s="544"/>
      <c r="F5" s="544"/>
      <c r="G5" s="544"/>
      <c r="H5" s="544"/>
      <c r="I5" s="544"/>
      <c r="J5" s="544"/>
      <c r="K5" s="544"/>
      <c r="L5" s="544"/>
      <c r="M5" s="544"/>
      <c r="N5" s="544"/>
      <c r="O5" s="544"/>
      <c r="P5" s="544"/>
      <c r="Q5" s="544"/>
      <c r="R5" s="544"/>
      <c r="S5" s="544"/>
      <c r="T5" s="544"/>
      <c r="U5" s="544"/>
      <c r="V5" s="545"/>
      <c r="W5" s="218"/>
      <c r="AM5" s="179"/>
    </row>
    <row r="6" spans="1:39" ht="12" customHeight="1">
      <c r="A6" s="539"/>
      <c r="B6" s="540"/>
      <c r="C6" s="540"/>
      <c r="D6" s="540"/>
      <c r="E6" s="540"/>
      <c r="F6" s="540"/>
      <c r="G6" s="540"/>
      <c r="H6" s="540"/>
      <c r="I6" s="540"/>
      <c r="J6" s="540"/>
      <c r="K6" s="540"/>
      <c r="L6" s="540"/>
      <c r="M6" s="540"/>
      <c r="N6" s="540"/>
      <c r="O6" s="540"/>
      <c r="P6" s="540"/>
      <c r="Q6" s="540"/>
      <c r="R6" s="540"/>
      <c r="S6" s="540"/>
      <c r="T6" s="540"/>
      <c r="U6" s="540"/>
      <c r="V6" s="541"/>
      <c r="W6" s="218"/>
      <c r="AM6" s="179"/>
    </row>
    <row r="7" spans="1:39" ht="13.2" customHeight="1">
      <c r="A7" s="693" t="s">
        <v>107</v>
      </c>
      <c r="B7" s="550" t="s">
        <v>47</v>
      </c>
      <c r="C7" s="579" t="s">
        <v>56</v>
      </c>
      <c r="D7" s="580"/>
      <c r="E7" s="581"/>
      <c r="F7" s="597" t="s">
        <v>57</v>
      </c>
      <c r="G7" s="588" t="s">
        <v>58</v>
      </c>
      <c r="H7" s="595" t="s">
        <v>59</v>
      </c>
      <c r="I7" s="596"/>
      <c r="J7" s="596"/>
      <c r="K7" s="596"/>
      <c r="L7" s="596"/>
      <c r="M7" s="600"/>
      <c r="N7" s="548" t="s">
        <v>60</v>
      </c>
      <c r="O7" s="559" t="s">
        <v>61</v>
      </c>
      <c r="P7" s="698" t="s">
        <v>108</v>
      </c>
      <c r="Q7" s="707" t="s">
        <v>90</v>
      </c>
      <c r="R7" s="708"/>
      <c r="S7" s="708"/>
      <c r="T7" s="708"/>
      <c r="U7" s="708"/>
      <c r="V7" s="709"/>
      <c r="W7" s="716" t="s">
        <v>92</v>
      </c>
      <c r="X7" s="723"/>
      <c r="Y7" s="723"/>
      <c r="Z7" s="723"/>
      <c r="AA7" s="723"/>
      <c r="AB7" s="717"/>
      <c r="AC7" s="647" t="s">
        <v>93</v>
      </c>
      <c r="AD7" s="674"/>
      <c r="AE7" s="716" t="s">
        <v>59</v>
      </c>
      <c r="AF7" s="717"/>
      <c r="AG7" s="647" t="s">
        <v>94</v>
      </c>
      <c r="AH7" s="698" t="s">
        <v>109</v>
      </c>
      <c r="AI7" s="698" t="s">
        <v>110</v>
      </c>
      <c r="AJ7" s="566" t="s">
        <v>64</v>
      </c>
      <c r="AK7" s="563" t="s">
        <v>62</v>
      </c>
      <c r="AL7" s="563" t="s">
        <v>65</v>
      </c>
      <c r="AM7" s="553" t="s">
        <v>66</v>
      </c>
    </row>
    <row r="8" spans="1:39" s="9" customFormat="1" ht="12.75" customHeight="1">
      <c r="A8" s="694"/>
      <c r="B8" s="551"/>
      <c r="C8" s="582"/>
      <c r="D8" s="583"/>
      <c r="E8" s="584"/>
      <c r="F8" s="598"/>
      <c r="G8" s="589"/>
      <c r="H8" s="569" t="s">
        <v>67</v>
      </c>
      <c r="I8" s="569"/>
      <c r="J8" s="595" t="s">
        <v>68</v>
      </c>
      <c r="K8" s="596"/>
      <c r="L8" s="596"/>
      <c r="M8" s="548" t="s">
        <v>69</v>
      </c>
      <c r="N8" s="562"/>
      <c r="O8" s="560"/>
      <c r="P8" s="699"/>
      <c r="Q8" s="710"/>
      <c r="R8" s="711"/>
      <c r="S8" s="711"/>
      <c r="T8" s="711"/>
      <c r="U8" s="711"/>
      <c r="V8" s="712"/>
      <c r="W8" s="718"/>
      <c r="X8" s="724"/>
      <c r="Y8" s="724"/>
      <c r="Z8" s="724"/>
      <c r="AA8" s="724"/>
      <c r="AB8" s="719"/>
      <c r="AC8" s="675"/>
      <c r="AD8" s="676"/>
      <c r="AE8" s="718"/>
      <c r="AF8" s="719"/>
      <c r="AG8" s="648"/>
      <c r="AH8" s="699"/>
      <c r="AI8" s="699"/>
      <c r="AJ8" s="567"/>
      <c r="AK8" s="705"/>
      <c r="AL8" s="705"/>
      <c r="AM8" s="554"/>
    </row>
    <row r="9" spans="1:39" s="9" customFormat="1" ht="12.75" customHeight="1">
      <c r="A9" s="694"/>
      <c r="B9" s="551"/>
      <c r="C9" s="585"/>
      <c r="D9" s="586"/>
      <c r="E9" s="587"/>
      <c r="F9" s="598"/>
      <c r="G9" s="589"/>
      <c r="H9" s="548" t="s">
        <v>70</v>
      </c>
      <c r="I9" s="577" t="s">
        <v>71</v>
      </c>
      <c r="J9" s="546" t="s">
        <v>72</v>
      </c>
      <c r="K9" s="548" t="s">
        <v>73</v>
      </c>
      <c r="L9" s="546" t="s">
        <v>74</v>
      </c>
      <c r="M9" s="562"/>
      <c r="N9" s="562"/>
      <c r="O9" s="560"/>
      <c r="P9" s="699"/>
      <c r="Q9" s="597" t="s">
        <v>95</v>
      </c>
      <c r="R9" s="707" t="s">
        <v>48</v>
      </c>
      <c r="S9" s="597" t="s">
        <v>49</v>
      </c>
      <c r="T9" s="581" t="s">
        <v>91</v>
      </c>
      <c r="U9" s="696" t="s">
        <v>59</v>
      </c>
      <c r="V9" s="697"/>
      <c r="W9" s="629" t="s">
        <v>111</v>
      </c>
      <c r="X9" s="629" t="s">
        <v>96</v>
      </c>
      <c r="Y9" s="629" t="s">
        <v>97</v>
      </c>
      <c r="Z9" s="721" t="s">
        <v>112</v>
      </c>
      <c r="AA9" s="629" t="s">
        <v>99</v>
      </c>
      <c r="AB9" s="629" t="s">
        <v>100</v>
      </c>
      <c r="AC9" s="243" t="s">
        <v>101</v>
      </c>
      <c r="AD9" s="243" t="s">
        <v>102</v>
      </c>
      <c r="AE9" s="714" t="s">
        <v>73</v>
      </c>
      <c r="AF9" s="714" t="s">
        <v>74</v>
      </c>
      <c r="AG9" s="648"/>
      <c r="AH9" s="699"/>
      <c r="AI9" s="699"/>
      <c r="AJ9" s="567"/>
      <c r="AK9" s="705"/>
      <c r="AL9" s="705"/>
      <c r="AM9" s="554"/>
    </row>
    <row r="10" spans="1:39" ht="40.5" customHeight="1">
      <c r="A10" s="695"/>
      <c r="B10" s="552"/>
      <c r="C10" s="244" t="s">
        <v>48</v>
      </c>
      <c r="D10" s="115" t="s">
        <v>49</v>
      </c>
      <c r="E10" s="128" t="s">
        <v>75</v>
      </c>
      <c r="F10" s="599"/>
      <c r="G10" s="590"/>
      <c r="H10" s="549"/>
      <c r="I10" s="578"/>
      <c r="J10" s="547"/>
      <c r="K10" s="549"/>
      <c r="L10" s="547"/>
      <c r="M10" s="549"/>
      <c r="N10" s="549"/>
      <c r="O10" s="561"/>
      <c r="P10" s="700"/>
      <c r="Q10" s="713"/>
      <c r="R10" s="720"/>
      <c r="S10" s="713"/>
      <c r="T10" s="584"/>
      <c r="U10" s="245" t="s">
        <v>73</v>
      </c>
      <c r="V10" s="245" t="s">
        <v>74</v>
      </c>
      <c r="W10" s="630"/>
      <c r="X10" s="630"/>
      <c r="Y10" s="630"/>
      <c r="Z10" s="722"/>
      <c r="AA10" s="630"/>
      <c r="AB10" s="630"/>
      <c r="AC10" s="242" t="s">
        <v>103</v>
      </c>
      <c r="AD10" s="242" t="s">
        <v>104</v>
      </c>
      <c r="AE10" s="715"/>
      <c r="AF10" s="715"/>
      <c r="AG10" s="675"/>
      <c r="AH10" s="700"/>
      <c r="AI10" s="700"/>
      <c r="AJ10" s="568"/>
      <c r="AK10" s="706"/>
      <c r="AL10" s="706"/>
      <c r="AM10" s="555"/>
    </row>
    <row r="11" spans="1:39" ht="12.75" customHeight="1">
      <c r="A11" s="574" t="s">
        <v>113</v>
      </c>
      <c r="B11" s="113"/>
      <c r="C11" s="17"/>
      <c r="D11" s="18"/>
      <c r="E11" s="116"/>
      <c r="F11" s="17"/>
      <c r="G11" s="137"/>
      <c r="H11" s="17"/>
      <c r="I11" s="19"/>
      <c r="J11" s="18"/>
      <c r="K11" s="135" t="s">
        <v>114</v>
      </c>
      <c r="L11" s="17"/>
      <c r="M11" s="17"/>
      <c r="N11" s="17"/>
      <c r="O11" s="18"/>
      <c r="P11" s="136"/>
      <c r="Q11" s="34"/>
      <c r="R11" s="37"/>
      <c r="S11" s="34"/>
      <c r="T11" s="37"/>
      <c r="U11" s="34"/>
      <c r="V11" s="250"/>
      <c r="W11" s="250"/>
      <c r="X11" s="250"/>
      <c r="Y11" s="34"/>
      <c r="Z11" s="34"/>
      <c r="AA11" s="34"/>
      <c r="AB11" s="34"/>
      <c r="AC11" s="34"/>
      <c r="AD11" s="34"/>
      <c r="AE11" s="37"/>
      <c r="AF11" s="34"/>
      <c r="AG11" s="33"/>
      <c r="AH11" s="188"/>
      <c r="AI11" s="267"/>
      <c r="AJ11" s="253"/>
      <c r="AK11" s="267"/>
      <c r="AL11" s="19"/>
      <c r="AM11" s="172"/>
    </row>
    <row r="12" spans="1:39">
      <c r="A12" s="575"/>
      <c r="B12" s="104"/>
      <c r="C12" s="14"/>
      <c r="D12" s="201"/>
      <c r="E12" s="117"/>
      <c r="F12" s="14"/>
      <c r="G12" s="133"/>
      <c r="H12" s="135"/>
      <c r="I12" s="14"/>
      <c r="J12" s="12"/>
      <c r="K12" s="135"/>
      <c r="L12" s="134"/>
      <c r="M12" s="134"/>
      <c r="N12" s="134"/>
      <c r="O12" s="134"/>
      <c r="P12" s="248"/>
      <c r="Q12" s="39"/>
      <c r="R12" s="35"/>
      <c r="S12" s="39"/>
      <c r="T12" s="35"/>
      <c r="U12" s="39"/>
      <c r="V12" s="252"/>
      <c r="W12" s="252"/>
      <c r="X12" s="251"/>
      <c r="Y12" s="195"/>
      <c r="Z12" s="39"/>
      <c r="AA12" s="39"/>
      <c r="AB12" s="39"/>
      <c r="AC12" s="39"/>
      <c r="AD12" s="39"/>
      <c r="AE12" s="35"/>
      <c r="AF12" s="39"/>
      <c r="AG12" s="36"/>
      <c r="AH12" s="189"/>
      <c r="AI12" s="268"/>
      <c r="AJ12" s="254"/>
      <c r="AK12" s="268"/>
      <c r="AL12" s="13"/>
      <c r="AM12" s="173"/>
    </row>
    <row r="13" spans="1:39">
      <c r="A13" s="575"/>
      <c r="B13" s="104"/>
      <c r="C13" s="50"/>
      <c r="D13" s="201"/>
      <c r="E13" s="117"/>
      <c r="F13" s="14"/>
      <c r="G13" s="133"/>
      <c r="H13" s="14"/>
      <c r="I13" s="13"/>
      <c r="J13" s="12"/>
      <c r="K13" s="135"/>
      <c r="L13" s="134"/>
      <c r="M13" s="134"/>
      <c r="N13" s="134"/>
      <c r="O13" s="134"/>
      <c r="P13" s="248"/>
      <c r="Q13" s="39"/>
      <c r="R13" s="35"/>
      <c r="S13" s="39"/>
      <c r="T13" s="35"/>
      <c r="U13" s="39"/>
      <c r="V13" s="252"/>
      <c r="W13" s="252"/>
      <c r="X13" s="251"/>
      <c r="Y13" s="195"/>
      <c r="Z13" s="183"/>
      <c r="AA13" s="184"/>
      <c r="AB13" s="184"/>
      <c r="AC13" s="185"/>
      <c r="AD13" s="185"/>
      <c r="AE13" s="35"/>
      <c r="AF13" s="39"/>
      <c r="AG13" s="134"/>
      <c r="AH13" s="189"/>
      <c r="AI13" s="268"/>
      <c r="AJ13" s="254"/>
      <c r="AK13" s="268"/>
      <c r="AL13" s="13"/>
      <c r="AM13" s="173"/>
    </row>
    <row r="14" spans="1:39">
      <c r="A14" s="575"/>
      <c r="B14" s="12"/>
      <c r="C14" s="14"/>
      <c r="D14" s="201"/>
      <c r="E14" s="117"/>
      <c r="F14" s="14"/>
      <c r="G14" s="133"/>
      <c r="H14" s="14"/>
      <c r="I14" s="13"/>
      <c r="J14" s="12"/>
      <c r="K14" s="14"/>
      <c r="L14" s="14"/>
      <c r="M14" s="14"/>
      <c r="N14" s="14"/>
      <c r="O14" s="12"/>
      <c r="P14" s="248"/>
      <c r="Q14" s="39"/>
      <c r="R14" s="35"/>
      <c r="S14" s="39"/>
      <c r="T14" s="35"/>
      <c r="U14" s="39"/>
      <c r="V14" s="252"/>
      <c r="W14" s="252"/>
      <c r="X14" s="251"/>
      <c r="Y14" s="195"/>
      <c r="Z14" s="39"/>
      <c r="AA14" s="39"/>
      <c r="AB14" s="39"/>
      <c r="AC14" s="39"/>
      <c r="AD14" s="39"/>
      <c r="AE14" s="35"/>
      <c r="AF14" s="39"/>
      <c r="AG14" s="36"/>
      <c r="AH14" s="189"/>
      <c r="AI14" s="268"/>
      <c r="AJ14" s="254"/>
      <c r="AK14" s="268"/>
      <c r="AL14" s="13"/>
      <c r="AM14" s="173"/>
    </row>
    <row r="15" spans="1:39">
      <c r="A15" s="575"/>
      <c r="B15" s="113"/>
      <c r="C15" s="50"/>
      <c r="D15" s="201"/>
      <c r="E15" s="117"/>
      <c r="F15" s="14"/>
      <c r="G15" s="133"/>
      <c r="H15" s="14"/>
      <c r="I15" s="13"/>
      <c r="J15" s="12"/>
      <c r="K15" s="135"/>
      <c r="L15" s="134"/>
      <c r="M15" s="134"/>
      <c r="N15" s="134"/>
      <c r="O15" s="134"/>
      <c r="P15" s="248"/>
      <c r="Q15" s="39"/>
      <c r="R15" s="35"/>
      <c r="S15" s="39"/>
      <c r="T15" s="35"/>
      <c r="U15" s="39"/>
      <c r="V15" s="252"/>
      <c r="W15" s="252"/>
      <c r="X15" s="251"/>
      <c r="Y15" s="195"/>
      <c r="Z15" s="183"/>
      <c r="AA15" s="184"/>
      <c r="AB15" s="184"/>
      <c r="AC15" s="183"/>
      <c r="AD15" s="185"/>
      <c r="AE15" s="35"/>
      <c r="AF15" s="39"/>
      <c r="AG15" s="134"/>
      <c r="AH15" s="189"/>
      <c r="AI15" s="268"/>
      <c r="AJ15" s="254"/>
      <c r="AK15" s="268"/>
      <c r="AL15" s="13"/>
      <c r="AM15" s="173"/>
    </row>
    <row r="16" spans="1:39">
      <c r="A16" s="575"/>
      <c r="B16" s="105"/>
      <c r="C16" s="14"/>
      <c r="D16" s="201"/>
      <c r="E16" s="117"/>
      <c r="F16" s="14"/>
      <c r="G16" s="133"/>
      <c r="H16" s="14"/>
      <c r="I16" s="13"/>
      <c r="J16" s="12"/>
      <c r="K16" s="14"/>
      <c r="L16" s="14"/>
      <c r="M16" s="14"/>
      <c r="N16" s="14"/>
      <c r="O16" s="12"/>
      <c r="P16" s="248"/>
      <c r="Q16" s="39"/>
      <c r="R16" s="35"/>
      <c r="S16" s="39"/>
      <c r="T16" s="35"/>
      <c r="U16" s="39"/>
      <c r="V16" s="252"/>
      <c r="W16" s="252"/>
      <c r="X16" s="251"/>
      <c r="Y16" s="195"/>
      <c r="Z16" s="183"/>
      <c r="AA16" s="184"/>
      <c r="AB16" s="184"/>
      <c r="AC16" s="185"/>
      <c r="AD16" s="185"/>
      <c r="AE16" s="35"/>
      <c r="AF16" s="39"/>
      <c r="AG16" s="134"/>
      <c r="AH16" s="189"/>
      <c r="AI16" s="268"/>
      <c r="AJ16" s="254"/>
      <c r="AK16" s="268"/>
      <c r="AL16" s="13"/>
      <c r="AM16" s="173"/>
    </row>
    <row r="17" spans="1:39">
      <c r="A17" s="575"/>
      <c r="B17" s="104"/>
      <c r="C17" s="50"/>
      <c r="D17" s="201"/>
      <c r="E17" s="117"/>
      <c r="F17" s="14"/>
      <c r="G17" s="133"/>
      <c r="H17" s="14"/>
      <c r="I17" s="13"/>
      <c r="J17" s="12"/>
      <c r="K17" s="135"/>
      <c r="L17" s="134"/>
      <c r="M17" s="134"/>
      <c r="N17" s="134"/>
      <c r="O17" s="134"/>
      <c r="P17" s="248"/>
      <c r="Q17" s="39"/>
      <c r="R17" s="35"/>
      <c r="S17" s="39"/>
      <c r="T17" s="35"/>
      <c r="U17" s="39"/>
      <c r="V17" s="252"/>
      <c r="W17" s="252"/>
      <c r="X17" s="251"/>
      <c r="Y17" s="195"/>
      <c r="Z17" s="39"/>
      <c r="AA17" s="193"/>
      <c r="AB17" s="194"/>
      <c r="AC17" s="39"/>
      <c r="AD17" s="39"/>
      <c r="AE17" s="35"/>
      <c r="AF17" s="39"/>
      <c r="AG17" s="134"/>
      <c r="AH17" s="189"/>
      <c r="AI17" s="268"/>
      <c r="AJ17" s="254"/>
      <c r="AK17" s="268"/>
      <c r="AL17" s="13"/>
      <c r="AM17" s="173"/>
    </row>
    <row r="18" spans="1:39">
      <c r="A18" s="575"/>
      <c r="B18" s="105"/>
      <c r="C18" s="14"/>
      <c r="D18" s="201"/>
      <c r="E18" s="117"/>
      <c r="F18" s="14"/>
      <c r="G18" s="133"/>
      <c r="H18" s="14"/>
      <c r="I18" s="13"/>
      <c r="J18" s="12"/>
      <c r="K18" s="14"/>
      <c r="L18" s="14"/>
      <c r="M18" s="14"/>
      <c r="N18" s="14"/>
      <c r="O18" s="12"/>
      <c r="P18" s="248"/>
      <c r="Q18" s="39"/>
      <c r="R18" s="35"/>
      <c r="S18" s="39"/>
      <c r="T18" s="35"/>
      <c r="U18" s="39"/>
      <c r="V18" s="252"/>
      <c r="W18" s="252"/>
      <c r="X18" s="251"/>
      <c r="Y18" s="195"/>
      <c r="Z18" s="183"/>
      <c r="AA18" s="184"/>
      <c r="AB18" s="184"/>
      <c r="AC18" s="185"/>
      <c r="AD18" s="185"/>
      <c r="AE18" s="35"/>
      <c r="AF18" s="39"/>
      <c r="AG18" s="134"/>
      <c r="AH18" s="189"/>
      <c r="AI18" s="268"/>
      <c r="AJ18" s="254"/>
      <c r="AK18" s="268"/>
      <c r="AL18" s="13"/>
      <c r="AM18" s="173"/>
    </row>
    <row r="19" spans="1:39" s="8" customFormat="1">
      <c r="A19" s="575"/>
      <c r="B19" s="11"/>
      <c r="C19" s="14"/>
      <c r="D19" s="201"/>
      <c r="E19" s="117"/>
      <c r="F19" s="14"/>
      <c r="G19" s="133"/>
      <c r="H19" s="135"/>
      <c r="I19" s="14"/>
      <c r="J19" s="12"/>
      <c r="K19" s="14"/>
      <c r="L19" s="14"/>
      <c r="M19" s="14"/>
      <c r="N19" s="14"/>
      <c r="O19" s="12"/>
      <c r="P19" s="248"/>
      <c r="Q19" s="39"/>
      <c r="R19" s="35"/>
      <c r="S19" s="39"/>
      <c r="T19" s="35"/>
      <c r="U19" s="39"/>
      <c r="V19" s="252"/>
      <c r="W19" s="252"/>
      <c r="X19" s="251"/>
      <c r="Y19" s="195"/>
      <c r="Z19" s="39"/>
      <c r="AA19" s="39"/>
      <c r="AB19" s="39"/>
      <c r="AC19" s="39"/>
      <c r="AD19" s="39"/>
      <c r="AE19" s="35"/>
      <c r="AF19" s="39"/>
      <c r="AG19" s="36"/>
      <c r="AH19" s="189"/>
      <c r="AI19" s="268"/>
      <c r="AJ19" s="254"/>
      <c r="AK19" s="268"/>
      <c r="AL19" s="13"/>
      <c r="AM19" s="173"/>
    </row>
    <row r="20" spans="1:39" s="8" customFormat="1">
      <c r="A20" s="575"/>
      <c r="B20" s="11"/>
      <c r="C20" s="14"/>
      <c r="D20" s="201"/>
      <c r="E20" s="117"/>
      <c r="F20" s="14"/>
      <c r="G20" s="133"/>
      <c r="H20" s="14"/>
      <c r="I20" s="13"/>
      <c r="J20" s="12"/>
      <c r="K20" s="14"/>
      <c r="L20" s="14"/>
      <c r="M20" s="14"/>
      <c r="N20" s="14"/>
      <c r="O20" s="12"/>
      <c r="P20" s="248"/>
      <c r="Q20" s="39"/>
      <c r="R20" s="35"/>
      <c r="S20" s="39"/>
      <c r="T20" s="35"/>
      <c r="U20" s="39"/>
      <c r="V20" s="252"/>
      <c r="W20" s="252"/>
      <c r="X20" s="251"/>
      <c r="Y20" s="195"/>
      <c r="Z20" s="183"/>
      <c r="AA20" s="184"/>
      <c r="AB20" s="184"/>
      <c r="AC20" s="185"/>
      <c r="AD20" s="185"/>
      <c r="AE20" s="35"/>
      <c r="AF20" s="39"/>
      <c r="AG20" s="134"/>
      <c r="AH20" s="189"/>
      <c r="AI20" s="268"/>
      <c r="AJ20" s="254"/>
      <c r="AK20" s="268"/>
      <c r="AL20" s="13"/>
      <c r="AM20" s="173"/>
    </row>
    <row r="21" spans="1:39">
      <c r="A21" s="575"/>
      <c r="B21" s="11"/>
      <c r="C21" s="14"/>
      <c r="D21" s="201"/>
      <c r="E21" s="118"/>
      <c r="F21" s="14"/>
      <c r="G21" s="133"/>
      <c r="H21" s="14"/>
      <c r="I21" s="13"/>
      <c r="J21" s="12"/>
      <c r="K21" s="14"/>
      <c r="L21" s="14"/>
      <c r="M21" s="14"/>
      <c r="N21" s="14"/>
      <c r="O21" s="12"/>
      <c r="P21" s="249"/>
      <c r="Q21" s="39"/>
      <c r="R21" s="35"/>
      <c r="S21" s="39"/>
      <c r="T21" s="35"/>
      <c r="U21" s="39"/>
      <c r="V21" s="252"/>
      <c r="W21" s="252"/>
      <c r="X21" s="251"/>
      <c r="Y21" s="195"/>
      <c r="Z21" s="39"/>
      <c r="AA21" s="39"/>
      <c r="AB21" s="39"/>
      <c r="AC21" s="39"/>
      <c r="AD21" s="39"/>
      <c r="AE21" s="35"/>
      <c r="AF21" s="39"/>
      <c r="AG21" s="36"/>
      <c r="AH21" s="189"/>
      <c r="AI21" s="268"/>
      <c r="AJ21" s="254"/>
      <c r="AK21" s="268"/>
      <c r="AL21" s="13"/>
      <c r="AM21" s="173"/>
    </row>
    <row r="22" spans="1:39">
      <c r="A22" s="591"/>
      <c r="B22" s="238"/>
      <c r="C22" s="246"/>
      <c r="D22" s="246"/>
      <c r="E22" s="246"/>
      <c r="F22" s="246"/>
      <c r="G22" s="246"/>
      <c r="H22" s="246"/>
      <c r="I22" s="246"/>
      <c r="J22" s="246"/>
      <c r="K22" s="246"/>
      <c r="L22" s="246"/>
      <c r="M22" s="246"/>
      <c r="N22" s="246"/>
      <c r="O22" s="246"/>
      <c r="P22" s="246"/>
      <c r="Q22" s="239"/>
      <c r="R22" s="239"/>
      <c r="S22" s="239"/>
      <c r="T22" s="239"/>
      <c r="U22" s="239"/>
      <c r="V22" s="239"/>
      <c r="W22" s="239"/>
      <c r="X22" s="239"/>
      <c r="Y22" s="239"/>
      <c r="Z22" s="239"/>
      <c r="AA22" s="239"/>
      <c r="AB22" s="241"/>
      <c r="AC22" s="256"/>
      <c r="AD22" s="257"/>
      <c r="AE22" s="258"/>
      <c r="AF22" s="258"/>
      <c r="AG22" s="259"/>
      <c r="AH22" s="270"/>
      <c r="AI22" s="271">
        <f>SUM(AI12:AI21)</f>
        <v>0</v>
      </c>
      <c r="AJ22" s="129">
        <f>SUM(AJ11:AJ21)</f>
        <v>0</v>
      </c>
      <c r="AK22" s="269"/>
      <c r="AL22" s="239"/>
      <c r="AM22" s="240"/>
    </row>
    <row r="23" spans="1:39" ht="12.75" customHeight="1">
      <c r="A23" s="574" t="s">
        <v>115</v>
      </c>
      <c r="B23" s="113"/>
      <c r="C23" s="17"/>
      <c r="D23" s="18"/>
      <c r="E23" s="116"/>
      <c r="F23" s="17"/>
      <c r="G23" s="137"/>
      <c r="H23" s="17"/>
      <c r="I23" s="19"/>
      <c r="J23" s="18"/>
      <c r="K23" s="17"/>
      <c r="L23" s="17"/>
      <c r="M23" s="17"/>
      <c r="N23" s="17"/>
      <c r="O23" s="18"/>
      <c r="P23" s="136"/>
      <c r="Q23" s="39"/>
      <c r="R23" s="35"/>
      <c r="S23" s="39"/>
      <c r="T23" s="35"/>
      <c r="U23" s="39"/>
      <c r="V23" s="252"/>
      <c r="W23" s="252"/>
      <c r="X23" s="251"/>
      <c r="Y23" s="195"/>
      <c r="Z23" s="183"/>
      <c r="AA23" s="184"/>
      <c r="AB23" s="184"/>
      <c r="AC23" s="185"/>
      <c r="AD23" s="185"/>
      <c r="AE23" s="35"/>
      <c r="AF23" s="39"/>
      <c r="AG23" s="134"/>
      <c r="AH23" s="189"/>
      <c r="AI23" s="268"/>
      <c r="AJ23" s="253"/>
      <c r="AK23" s="268"/>
      <c r="AL23" s="13"/>
      <c r="AM23" s="173"/>
    </row>
    <row r="24" spans="1:39">
      <c r="A24" s="575"/>
      <c r="B24" s="104"/>
      <c r="C24" s="14"/>
      <c r="D24" s="201"/>
      <c r="E24" s="117"/>
      <c r="F24" s="14"/>
      <c r="G24" s="133"/>
      <c r="H24" s="14"/>
      <c r="I24" s="13"/>
      <c r="J24" s="12"/>
      <c r="K24" s="14"/>
      <c r="L24" s="14"/>
      <c r="M24" s="14"/>
      <c r="N24" s="14"/>
      <c r="O24" s="12"/>
      <c r="P24" s="248"/>
      <c r="Q24" s="39"/>
      <c r="R24" s="35"/>
      <c r="S24" s="39"/>
      <c r="T24" s="35"/>
      <c r="U24" s="39"/>
      <c r="V24" s="252"/>
      <c r="W24" s="252"/>
      <c r="X24" s="251"/>
      <c r="Y24" s="195"/>
      <c r="Z24" s="183"/>
      <c r="AA24" s="184"/>
      <c r="AB24" s="184"/>
      <c r="AC24" s="185"/>
      <c r="AD24" s="185"/>
      <c r="AE24" s="35"/>
      <c r="AF24" s="39"/>
      <c r="AG24" s="134"/>
      <c r="AH24" s="189"/>
      <c r="AI24" s="268"/>
      <c r="AJ24" s="254"/>
      <c r="AK24" s="39"/>
      <c r="AL24" s="13"/>
      <c r="AM24" s="173"/>
    </row>
    <row r="25" spans="1:39">
      <c r="A25" s="575"/>
      <c r="B25" s="104"/>
      <c r="C25" s="50"/>
      <c r="D25" s="201"/>
      <c r="E25" s="117"/>
      <c r="F25" s="14"/>
      <c r="G25" s="133"/>
      <c r="H25" s="14"/>
      <c r="I25" s="13"/>
      <c r="J25" s="12"/>
      <c r="K25" s="135"/>
      <c r="L25" s="134"/>
      <c r="M25" s="134"/>
      <c r="N25" s="134"/>
      <c r="O25" s="134"/>
      <c r="P25" s="248"/>
      <c r="Q25" s="39"/>
      <c r="R25" s="35"/>
      <c r="S25" s="39"/>
      <c r="T25" s="35"/>
      <c r="U25" s="39"/>
      <c r="V25" s="252"/>
      <c r="W25" s="252"/>
      <c r="X25" s="251"/>
      <c r="Y25" s="195"/>
      <c r="Z25" s="183"/>
      <c r="AA25" s="184"/>
      <c r="AB25" s="184"/>
      <c r="AC25" s="185"/>
      <c r="AD25" s="185"/>
      <c r="AE25" s="35"/>
      <c r="AF25" s="39"/>
      <c r="AG25" s="134"/>
      <c r="AH25" s="189"/>
      <c r="AI25" s="268"/>
      <c r="AJ25" s="254"/>
      <c r="AK25" s="39"/>
      <c r="AL25" s="13"/>
      <c r="AM25" s="173"/>
    </row>
    <row r="26" spans="1:39">
      <c r="A26" s="575"/>
      <c r="B26" s="150"/>
      <c r="C26" s="50"/>
      <c r="D26" s="201"/>
      <c r="E26" s="117"/>
      <c r="F26" s="14"/>
      <c r="G26" s="133"/>
      <c r="H26" s="135"/>
      <c r="I26" s="14"/>
      <c r="J26" s="12"/>
      <c r="K26" s="135"/>
      <c r="L26" s="134"/>
      <c r="M26" s="134"/>
      <c r="N26" s="134"/>
      <c r="O26" s="134"/>
      <c r="P26" s="248"/>
      <c r="Q26" s="39"/>
      <c r="R26" s="35"/>
      <c r="S26" s="39"/>
      <c r="T26" s="35"/>
      <c r="U26" s="39"/>
      <c r="V26" s="252"/>
      <c r="W26" s="252"/>
      <c r="X26" s="251"/>
      <c r="Y26" s="195"/>
      <c r="Z26" s="183"/>
      <c r="AA26" s="184"/>
      <c r="AB26" s="184"/>
      <c r="AC26" s="185"/>
      <c r="AD26" s="185"/>
      <c r="AE26" s="35"/>
      <c r="AF26" s="39"/>
      <c r="AG26" s="134"/>
      <c r="AH26" s="189"/>
      <c r="AI26" s="268"/>
      <c r="AJ26" s="254"/>
      <c r="AK26" s="39"/>
      <c r="AL26" s="13"/>
      <c r="AM26" s="173"/>
    </row>
    <row r="27" spans="1:39">
      <c r="A27" s="575"/>
      <c r="B27" s="11"/>
      <c r="C27" s="50"/>
      <c r="D27" s="201"/>
      <c r="E27" s="117"/>
      <c r="F27" s="14"/>
      <c r="G27" s="133"/>
      <c r="H27" s="135"/>
      <c r="I27" s="14"/>
      <c r="J27" s="12"/>
      <c r="K27" s="135"/>
      <c r="L27" s="134"/>
      <c r="M27" s="134"/>
      <c r="N27" s="134"/>
      <c r="O27" s="200"/>
      <c r="P27" s="248"/>
      <c r="Q27" s="39"/>
      <c r="R27" s="35"/>
      <c r="S27" s="39"/>
      <c r="T27" s="35"/>
      <c r="U27" s="39"/>
      <c r="V27" s="252"/>
      <c r="W27" s="252"/>
      <c r="X27" s="251"/>
      <c r="Y27" s="195"/>
      <c r="Z27" s="183"/>
      <c r="AA27" s="184"/>
      <c r="AB27" s="184"/>
      <c r="AC27" s="185"/>
      <c r="AD27" s="185"/>
      <c r="AE27" s="35"/>
      <c r="AF27" s="39"/>
      <c r="AG27" s="134"/>
      <c r="AH27" s="189"/>
      <c r="AI27" s="268"/>
      <c r="AJ27" s="254"/>
      <c r="AK27" s="39"/>
      <c r="AL27" s="13"/>
      <c r="AM27" s="173"/>
    </row>
    <row r="28" spans="1:39">
      <c r="A28" s="575"/>
      <c r="B28" s="11"/>
      <c r="C28" s="50"/>
      <c r="D28" s="201"/>
      <c r="E28" s="117"/>
      <c r="F28" s="14"/>
      <c r="G28" s="133"/>
      <c r="H28" s="135"/>
      <c r="I28" s="14"/>
      <c r="J28" s="12"/>
      <c r="K28" s="135"/>
      <c r="L28" s="134"/>
      <c r="M28" s="134"/>
      <c r="N28" s="134"/>
      <c r="O28" s="134"/>
      <c r="P28" s="248"/>
      <c r="Q28" s="39"/>
      <c r="R28" s="35"/>
      <c r="S28" s="39"/>
      <c r="T28" s="35"/>
      <c r="U28" s="39"/>
      <c r="V28" s="252"/>
      <c r="W28" s="252"/>
      <c r="X28" s="251"/>
      <c r="Y28" s="195"/>
      <c r="Z28" s="183"/>
      <c r="AA28" s="184"/>
      <c r="AB28" s="184"/>
      <c r="AC28" s="185"/>
      <c r="AD28" s="185"/>
      <c r="AE28" s="35"/>
      <c r="AF28" s="39"/>
      <c r="AG28" s="134"/>
      <c r="AH28" s="189"/>
      <c r="AI28" s="268"/>
      <c r="AJ28" s="254"/>
      <c r="AK28" s="39"/>
      <c r="AL28" s="13"/>
      <c r="AM28" s="173"/>
    </row>
    <row r="29" spans="1:39">
      <c r="A29" s="575"/>
      <c r="B29" s="11"/>
      <c r="C29" s="50"/>
      <c r="D29" s="201"/>
      <c r="E29" s="117"/>
      <c r="F29" s="14"/>
      <c r="G29" s="133"/>
      <c r="H29" s="135"/>
      <c r="I29" s="14"/>
      <c r="J29" s="12"/>
      <c r="K29" s="135"/>
      <c r="L29" s="134"/>
      <c r="M29" s="134"/>
      <c r="N29" s="134"/>
      <c r="O29" s="134"/>
      <c r="P29" s="248"/>
      <c r="Q29" s="39"/>
      <c r="R29" s="35"/>
      <c r="S29" s="39"/>
      <c r="T29" s="35"/>
      <c r="U29" s="39"/>
      <c r="V29" s="252"/>
      <c r="W29" s="252"/>
      <c r="X29" s="251"/>
      <c r="Y29" s="195"/>
      <c r="Z29" s="183"/>
      <c r="AA29" s="184"/>
      <c r="AB29" s="184"/>
      <c r="AC29" s="185"/>
      <c r="AD29" s="185"/>
      <c r="AE29" s="35"/>
      <c r="AF29" s="39"/>
      <c r="AG29" s="134"/>
      <c r="AH29" s="189"/>
      <c r="AI29" s="268"/>
      <c r="AJ29" s="254"/>
      <c r="AK29" s="39"/>
      <c r="AL29" s="13"/>
      <c r="AM29" s="173"/>
    </row>
    <row r="30" spans="1:39">
      <c r="A30" s="575"/>
      <c r="B30" s="150"/>
      <c r="C30" s="50"/>
      <c r="D30" s="201"/>
      <c r="E30" s="117"/>
      <c r="F30" s="14"/>
      <c r="G30" s="133"/>
      <c r="H30" s="14"/>
      <c r="I30" s="13"/>
      <c r="J30" s="12"/>
      <c r="K30" s="135"/>
      <c r="L30" s="134"/>
      <c r="M30" s="134"/>
      <c r="N30" s="134"/>
      <c r="O30" s="134"/>
      <c r="P30" s="248"/>
      <c r="Q30" s="39"/>
      <c r="R30" s="35"/>
      <c r="S30" s="39"/>
      <c r="T30" s="35"/>
      <c r="U30" s="39"/>
      <c r="V30" s="252"/>
      <c r="W30" s="252"/>
      <c r="X30" s="251"/>
      <c r="Y30" s="195"/>
      <c r="Z30" s="183"/>
      <c r="AA30" s="184"/>
      <c r="AB30" s="184"/>
      <c r="AC30" s="185"/>
      <c r="AD30" s="185"/>
      <c r="AE30" s="35"/>
      <c r="AF30" s="39"/>
      <c r="AG30" s="134"/>
      <c r="AH30" s="189"/>
      <c r="AI30" s="268"/>
      <c r="AJ30" s="254"/>
      <c r="AK30" s="39"/>
      <c r="AL30" s="13"/>
      <c r="AM30" s="173"/>
    </row>
    <row r="31" spans="1:39">
      <c r="A31" s="575"/>
      <c r="B31" s="11"/>
      <c r="C31" s="50"/>
      <c r="D31" s="201"/>
      <c r="E31" s="117"/>
      <c r="F31" s="14"/>
      <c r="G31" s="133"/>
      <c r="H31" s="135"/>
      <c r="I31" s="14"/>
      <c r="J31" s="12"/>
      <c r="K31" s="135"/>
      <c r="L31" s="134"/>
      <c r="M31" s="134"/>
      <c r="N31" s="134"/>
      <c r="O31" s="200"/>
      <c r="P31" s="248"/>
      <c r="Q31" s="39"/>
      <c r="R31" s="35"/>
      <c r="S31" s="39"/>
      <c r="T31" s="35"/>
      <c r="U31" s="39"/>
      <c r="V31" s="252"/>
      <c r="W31" s="252"/>
      <c r="X31" s="251"/>
      <c r="Y31" s="195"/>
      <c r="Z31" s="183"/>
      <c r="AA31" s="184"/>
      <c r="AB31" s="184"/>
      <c r="AC31" s="185"/>
      <c r="AD31" s="185"/>
      <c r="AE31" s="35"/>
      <c r="AF31" s="39"/>
      <c r="AG31" s="134"/>
      <c r="AH31" s="189"/>
      <c r="AI31" s="268"/>
      <c r="AJ31" s="254"/>
      <c r="AK31" s="39"/>
      <c r="AL31" s="13"/>
      <c r="AM31" s="173"/>
    </row>
    <row r="32" spans="1:39">
      <c r="A32" s="575"/>
      <c r="B32" s="11"/>
      <c r="C32" s="50"/>
      <c r="D32" s="201"/>
      <c r="E32" s="117"/>
      <c r="F32" s="14"/>
      <c r="G32" s="133"/>
      <c r="H32" s="135"/>
      <c r="I32" s="14"/>
      <c r="J32" s="12"/>
      <c r="K32" s="135"/>
      <c r="L32" s="134"/>
      <c r="M32" s="134"/>
      <c r="N32" s="134"/>
      <c r="O32" s="134"/>
      <c r="P32" s="248"/>
      <c r="Q32" s="39"/>
      <c r="R32" s="35"/>
      <c r="S32" s="39"/>
      <c r="T32" s="35"/>
      <c r="U32" s="39"/>
      <c r="V32" s="252"/>
      <c r="W32" s="252"/>
      <c r="X32" s="251"/>
      <c r="Y32" s="195"/>
      <c r="Z32" s="183"/>
      <c r="AA32" s="184"/>
      <c r="AB32" s="184"/>
      <c r="AC32" s="185"/>
      <c r="AD32" s="185"/>
      <c r="AE32" s="35"/>
      <c r="AF32" s="39"/>
      <c r="AG32" s="134"/>
      <c r="AH32" s="189"/>
      <c r="AI32" s="268"/>
      <c r="AJ32" s="254"/>
      <c r="AK32" s="39"/>
      <c r="AL32" s="13"/>
      <c r="AM32" s="173"/>
    </row>
    <row r="33" spans="1:39">
      <c r="A33" s="575"/>
      <c r="B33" s="11"/>
      <c r="C33" s="50"/>
      <c r="D33" s="201"/>
      <c r="E33" s="117"/>
      <c r="F33" s="14"/>
      <c r="G33" s="133"/>
      <c r="H33" s="135"/>
      <c r="I33" s="14"/>
      <c r="J33" s="12"/>
      <c r="K33" s="135"/>
      <c r="L33" s="134"/>
      <c r="M33" s="134"/>
      <c r="N33" s="134"/>
      <c r="O33" s="134"/>
      <c r="P33" s="248"/>
      <c r="Q33" s="39"/>
      <c r="R33" s="35"/>
      <c r="S33" s="39"/>
      <c r="T33" s="35"/>
      <c r="U33" s="39"/>
      <c r="V33" s="252"/>
      <c r="W33" s="252"/>
      <c r="X33" s="251"/>
      <c r="Y33" s="195"/>
      <c r="Z33" s="183"/>
      <c r="AA33" s="184"/>
      <c r="AB33" s="184"/>
      <c r="AC33" s="185"/>
      <c r="AD33" s="185"/>
      <c r="AE33" s="35"/>
      <c r="AF33" s="39"/>
      <c r="AG33" s="134"/>
      <c r="AH33" s="189"/>
      <c r="AI33" s="268"/>
      <c r="AJ33" s="254"/>
      <c r="AK33" s="39"/>
      <c r="AL33" s="13"/>
      <c r="AM33" s="173"/>
    </row>
    <row r="34" spans="1:39">
      <c r="A34" s="575"/>
      <c r="B34" s="12"/>
      <c r="C34" s="14"/>
      <c r="D34" s="201"/>
      <c r="E34" s="117"/>
      <c r="F34" s="14"/>
      <c r="G34" s="133"/>
      <c r="H34" s="14"/>
      <c r="I34" s="13"/>
      <c r="J34" s="12"/>
      <c r="K34" s="14"/>
      <c r="L34" s="14"/>
      <c r="M34" s="14"/>
      <c r="N34" s="11"/>
      <c r="O34" s="14"/>
      <c r="P34" s="248"/>
      <c r="Q34" s="39"/>
      <c r="R34" s="35"/>
      <c r="S34" s="39"/>
      <c r="T34" s="35"/>
      <c r="U34" s="39"/>
      <c r="V34" s="252"/>
      <c r="W34" s="252"/>
      <c r="X34" s="251"/>
      <c r="Y34" s="195"/>
      <c r="Z34" s="183"/>
      <c r="AA34" s="184"/>
      <c r="AB34" s="184"/>
      <c r="AC34" s="185"/>
      <c r="AD34" s="185"/>
      <c r="AE34" s="35"/>
      <c r="AF34" s="39"/>
      <c r="AG34" s="134"/>
      <c r="AH34" s="189"/>
      <c r="AI34" s="268"/>
      <c r="AJ34" s="254"/>
      <c r="AK34" s="39"/>
      <c r="AL34" s="13"/>
      <c r="AM34" s="173"/>
    </row>
    <row r="35" spans="1:39">
      <c r="A35" s="575"/>
      <c r="B35" s="113"/>
      <c r="C35" s="50"/>
      <c r="D35" s="201"/>
      <c r="E35" s="117"/>
      <c r="F35" s="14"/>
      <c r="G35" s="133"/>
      <c r="H35" s="14"/>
      <c r="I35" s="13"/>
      <c r="J35" s="12"/>
      <c r="K35" s="135"/>
      <c r="L35" s="134"/>
      <c r="M35" s="134"/>
      <c r="N35" s="134"/>
      <c r="O35" s="134"/>
      <c r="P35" s="248"/>
      <c r="Q35" s="39"/>
      <c r="R35" s="35"/>
      <c r="S35" s="39"/>
      <c r="T35" s="35"/>
      <c r="U35" s="39"/>
      <c r="V35" s="252"/>
      <c r="W35" s="252"/>
      <c r="X35" s="251"/>
      <c r="Y35" s="195"/>
      <c r="Z35" s="183"/>
      <c r="AA35" s="184"/>
      <c r="AB35" s="184"/>
      <c r="AC35" s="185"/>
      <c r="AD35" s="185"/>
      <c r="AE35" s="35"/>
      <c r="AF35" s="39"/>
      <c r="AG35" s="134"/>
      <c r="AH35" s="189"/>
      <c r="AI35" s="268"/>
      <c r="AJ35" s="254"/>
      <c r="AK35" s="39"/>
      <c r="AL35" s="13"/>
      <c r="AM35" s="173"/>
    </row>
    <row r="36" spans="1:39">
      <c r="A36" s="575"/>
      <c r="B36" s="105"/>
      <c r="C36" s="14"/>
      <c r="D36" s="201"/>
      <c r="E36" s="117"/>
      <c r="F36" s="14"/>
      <c r="G36" s="133"/>
      <c r="H36" s="14"/>
      <c r="I36" s="13"/>
      <c r="J36" s="12"/>
      <c r="K36" s="14"/>
      <c r="L36" s="14"/>
      <c r="M36" s="14"/>
      <c r="N36" s="14"/>
      <c r="O36" s="12"/>
      <c r="P36" s="248"/>
      <c r="Q36" s="39"/>
      <c r="R36" s="35"/>
      <c r="S36" s="39"/>
      <c r="T36" s="35"/>
      <c r="U36" s="39"/>
      <c r="V36" s="252"/>
      <c r="W36" s="252"/>
      <c r="X36" s="251"/>
      <c r="Y36" s="195"/>
      <c r="Z36" s="183"/>
      <c r="AA36" s="184"/>
      <c r="AB36" s="184"/>
      <c r="AC36" s="185"/>
      <c r="AD36" s="185"/>
      <c r="AE36" s="35"/>
      <c r="AF36" s="39"/>
      <c r="AG36" s="134"/>
      <c r="AH36" s="189"/>
      <c r="AI36" s="268"/>
      <c r="AJ36" s="254"/>
      <c r="AK36" s="39"/>
      <c r="AL36" s="13"/>
      <c r="AM36" s="173"/>
    </row>
    <row r="37" spans="1:39">
      <c r="A37" s="575"/>
      <c r="B37" s="104"/>
      <c r="C37" s="50"/>
      <c r="D37" s="201"/>
      <c r="E37" s="117"/>
      <c r="F37" s="14"/>
      <c r="G37" s="133"/>
      <c r="H37" s="14"/>
      <c r="I37" s="13"/>
      <c r="J37" s="12"/>
      <c r="K37" s="135"/>
      <c r="L37" s="134"/>
      <c r="M37" s="134"/>
      <c r="N37" s="134"/>
      <c r="O37" s="134"/>
      <c r="P37" s="248"/>
      <c r="Q37" s="39"/>
      <c r="R37" s="35"/>
      <c r="S37" s="39"/>
      <c r="T37" s="35"/>
      <c r="U37" s="39"/>
      <c r="V37" s="252"/>
      <c r="W37" s="252"/>
      <c r="X37" s="251"/>
      <c r="Y37" s="195"/>
      <c r="Z37" s="183"/>
      <c r="AA37" s="184"/>
      <c r="AB37" s="184"/>
      <c r="AC37" s="185"/>
      <c r="AD37" s="185"/>
      <c r="AE37" s="35"/>
      <c r="AF37" s="39"/>
      <c r="AG37" s="134"/>
      <c r="AH37" s="189"/>
      <c r="AI37" s="268"/>
      <c r="AJ37" s="254"/>
      <c r="AK37" s="39"/>
      <c r="AL37" s="13"/>
      <c r="AM37" s="173"/>
    </row>
    <row r="38" spans="1:39">
      <c r="A38" s="575"/>
      <c r="B38" s="105"/>
      <c r="C38" s="50"/>
      <c r="D38" s="201"/>
      <c r="E38" s="117"/>
      <c r="F38" s="14"/>
      <c r="G38" s="133"/>
      <c r="H38" s="14"/>
      <c r="I38" s="13"/>
      <c r="J38" s="12"/>
      <c r="K38" s="135"/>
      <c r="L38" s="134"/>
      <c r="M38" s="134"/>
      <c r="N38" s="134"/>
      <c r="O38" s="134"/>
      <c r="P38" s="248"/>
      <c r="Q38" s="39"/>
      <c r="R38" s="35"/>
      <c r="S38" s="39"/>
      <c r="T38" s="35"/>
      <c r="U38" s="39"/>
      <c r="V38" s="252"/>
      <c r="W38" s="252"/>
      <c r="X38" s="251"/>
      <c r="Y38" s="195"/>
      <c r="Z38" s="183"/>
      <c r="AA38" s="184"/>
      <c r="AB38" s="184"/>
      <c r="AC38" s="185"/>
      <c r="AD38" s="185"/>
      <c r="AE38" s="35"/>
      <c r="AF38" s="39"/>
      <c r="AG38" s="134"/>
      <c r="AH38" s="189"/>
      <c r="AI38" s="268"/>
      <c r="AJ38" s="254"/>
      <c r="AK38" s="39"/>
      <c r="AL38" s="13"/>
      <c r="AM38" s="173"/>
    </row>
    <row r="39" spans="1:39">
      <c r="A39" s="575"/>
      <c r="B39" s="104"/>
      <c r="C39" s="14"/>
      <c r="D39" s="201"/>
      <c r="E39" s="117"/>
      <c r="F39" s="14"/>
      <c r="G39" s="133"/>
      <c r="H39" s="14"/>
      <c r="I39" s="13"/>
      <c r="J39" s="12"/>
      <c r="K39" s="135"/>
      <c r="L39" s="134"/>
      <c r="M39" s="134"/>
      <c r="N39" s="134"/>
      <c r="O39" s="134"/>
      <c r="P39" s="248"/>
      <c r="Q39" s="39"/>
      <c r="R39" s="35"/>
      <c r="S39" s="39"/>
      <c r="T39" s="35"/>
      <c r="U39" s="39"/>
      <c r="V39" s="252"/>
      <c r="W39" s="252"/>
      <c r="X39" s="251"/>
      <c r="Y39" s="195"/>
      <c r="Z39" s="183"/>
      <c r="AA39" s="184"/>
      <c r="AB39" s="184"/>
      <c r="AC39" s="185"/>
      <c r="AD39" s="185"/>
      <c r="AE39" s="35"/>
      <c r="AF39" s="39"/>
      <c r="AG39" s="134"/>
      <c r="AH39" s="189"/>
      <c r="AI39" s="268"/>
      <c r="AJ39" s="254"/>
      <c r="AK39" s="39"/>
      <c r="AL39" s="13"/>
      <c r="AM39" s="173"/>
    </row>
    <row r="40" spans="1:39">
      <c r="A40" s="575"/>
      <c r="B40" s="11"/>
      <c r="C40" s="50"/>
      <c r="D40" s="201"/>
      <c r="E40" s="117"/>
      <c r="F40" s="14"/>
      <c r="G40" s="133"/>
      <c r="H40" s="14"/>
      <c r="I40" s="13"/>
      <c r="J40" s="12"/>
      <c r="K40" s="14"/>
      <c r="L40" s="14"/>
      <c r="M40" s="14"/>
      <c r="N40" s="14"/>
      <c r="O40" s="12"/>
      <c r="P40" s="248"/>
      <c r="Q40" s="39"/>
      <c r="R40" s="35"/>
      <c r="S40" s="39"/>
      <c r="T40" s="35"/>
      <c r="U40" s="39"/>
      <c r="V40" s="252"/>
      <c r="W40" s="252"/>
      <c r="X40" s="251"/>
      <c r="Y40" s="195"/>
      <c r="Z40" s="183"/>
      <c r="AA40" s="184"/>
      <c r="AB40" s="184"/>
      <c r="AC40" s="185"/>
      <c r="AD40" s="185"/>
      <c r="AE40" s="35"/>
      <c r="AF40" s="39"/>
      <c r="AG40" s="134"/>
      <c r="AH40" s="189"/>
      <c r="AI40" s="268"/>
      <c r="AJ40" s="254"/>
      <c r="AK40" s="39"/>
      <c r="AL40" s="13"/>
      <c r="AM40" s="173"/>
    </row>
    <row r="41" spans="1:39" s="8" customFormat="1">
      <c r="A41" s="575"/>
      <c r="B41" s="11"/>
      <c r="C41" s="50"/>
      <c r="D41" s="201"/>
      <c r="E41" s="117"/>
      <c r="F41" s="14"/>
      <c r="G41" s="133"/>
      <c r="H41" s="135"/>
      <c r="I41" s="14"/>
      <c r="J41" s="12"/>
      <c r="K41" s="135"/>
      <c r="L41" s="134"/>
      <c r="M41" s="134"/>
      <c r="N41" s="134"/>
      <c r="O41" s="134"/>
      <c r="P41" s="248"/>
      <c r="Q41" s="39"/>
      <c r="R41" s="35"/>
      <c r="S41" s="39"/>
      <c r="T41" s="35"/>
      <c r="U41" s="39"/>
      <c r="V41" s="252"/>
      <c r="W41" s="252"/>
      <c r="X41" s="251"/>
      <c r="Y41" s="195"/>
      <c r="Z41" s="183"/>
      <c r="AA41" s="184"/>
      <c r="AB41" s="184"/>
      <c r="AC41" s="185"/>
      <c r="AD41" s="185"/>
      <c r="AE41" s="35"/>
      <c r="AF41" s="39"/>
      <c r="AG41" s="134"/>
      <c r="AH41" s="189"/>
      <c r="AI41" s="268"/>
      <c r="AJ41" s="254"/>
      <c r="AK41" s="39"/>
      <c r="AL41" s="13"/>
      <c r="AM41" s="173"/>
    </row>
    <row r="42" spans="1:39" s="8" customFormat="1">
      <c r="A42" s="575"/>
      <c r="B42" s="11"/>
      <c r="C42" s="50"/>
      <c r="D42" s="201"/>
      <c r="E42" s="117"/>
      <c r="F42" s="14"/>
      <c r="G42" s="133"/>
      <c r="H42" s="135"/>
      <c r="I42" s="14"/>
      <c r="J42" s="12"/>
      <c r="K42" s="135"/>
      <c r="L42" s="134"/>
      <c r="M42" s="134"/>
      <c r="N42" s="134"/>
      <c r="O42" s="134"/>
      <c r="P42" s="248"/>
      <c r="Q42" s="39"/>
      <c r="R42" s="35"/>
      <c r="S42" s="39"/>
      <c r="T42" s="35"/>
      <c r="U42" s="39"/>
      <c r="V42" s="252"/>
      <c r="W42" s="252"/>
      <c r="X42" s="251"/>
      <c r="Y42" s="195"/>
      <c r="Z42" s="183"/>
      <c r="AA42" s="184"/>
      <c r="AB42" s="184"/>
      <c r="AC42" s="185"/>
      <c r="AD42" s="185"/>
      <c r="AE42" s="35"/>
      <c r="AF42" s="39"/>
      <c r="AG42" s="134"/>
      <c r="AH42" s="189"/>
      <c r="AI42" s="268"/>
      <c r="AJ42" s="254"/>
      <c r="AK42" s="39"/>
      <c r="AL42" s="13"/>
      <c r="AM42" s="173"/>
    </row>
    <row r="43" spans="1:39">
      <c r="A43" s="575"/>
      <c r="B43" s="11"/>
      <c r="C43" s="14"/>
      <c r="D43" s="201"/>
      <c r="E43" s="117"/>
      <c r="F43" s="14"/>
      <c r="G43" s="133"/>
      <c r="H43" s="14"/>
      <c r="I43" s="13"/>
      <c r="J43" s="12"/>
      <c r="K43" s="14"/>
      <c r="L43" s="14"/>
      <c r="M43" s="14"/>
      <c r="N43" s="14"/>
      <c r="O43" s="12"/>
      <c r="P43" s="248"/>
      <c r="Q43" s="14"/>
      <c r="R43" s="12"/>
      <c r="S43" s="14"/>
      <c r="T43" s="12"/>
      <c r="U43" s="14"/>
      <c r="V43" s="13"/>
      <c r="W43" s="13"/>
      <c r="X43" s="251"/>
      <c r="Y43" s="195"/>
      <c r="Z43" s="14"/>
      <c r="AA43" s="14"/>
      <c r="AB43" s="14"/>
      <c r="AC43" s="14"/>
      <c r="AD43" s="14"/>
      <c r="AE43" s="12"/>
      <c r="AF43" s="14"/>
      <c r="AG43" s="11"/>
      <c r="AH43" s="191"/>
      <c r="AI43" s="144"/>
      <c r="AJ43" s="254"/>
      <c r="AK43" s="144"/>
      <c r="AL43" s="13"/>
      <c r="AM43" s="173"/>
    </row>
    <row r="44" spans="1:39">
      <c r="A44" s="591"/>
      <c r="B44" s="238"/>
      <c r="C44" s="246"/>
      <c r="D44" s="246"/>
      <c r="E44" s="246"/>
      <c r="F44" s="246"/>
      <c r="G44" s="246"/>
      <c r="H44" s="246"/>
      <c r="I44" s="246"/>
      <c r="J44" s="246"/>
      <c r="K44" s="246"/>
      <c r="L44" s="246"/>
      <c r="M44" s="246"/>
      <c r="N44" s="246"/>
      <c r="O44" s="246"/>
      <c r="P44" s="246"/>
      <c r="Q44" s="239"/>
      <c r="R44" s="239"/>
      <c r="S44" s="239"/>
      <c r="T44" s="239"/>
      <c r="U44" s="239"/>
      <c r="V44" s="239"/>
      <c r="W44" s="239"/>
      <c r="X44" s="239"/>
      <c r="Y44" s="239"/>
      <c r="Z44" s="239"/>
      <c r="AA44" s="239"/>
      <c r="AB44" s="241"/>
      <c r="AC44" s="257" t="s">
        <v>116</v>
      </c>
      <c r="AD44" s="257"/>
      <c r="AE44" s="258"/>
      <c r="AF44" s="258"/>
      <c r="AG44" s="259"/>
      <c r="AH44" s="270"/>
      <c r="AI44" s="271">
        <f>SUM(AI34:AI43)</f>
        <v>0</v>
      </c>
      <c r="AJ44" s="129">
        <f>SUM(AJ33:AJ43)</f>
        <v>0</v>
      </c>
      <c r="AK44" s="269"/>
      <c r="AL44" s="239"/>
      <c r="AM44" s="240"/>
    </row>
    <row r="45" spans="1:39" ht="12.75" customHeight="1">
      <c r="A45" s="574" t="s">
        <v>117</v>
      </c>
      <c r="B45" s="113"/>
      <c r="C45" s="14"/>
      <c r="D45" s="12"/>
      <c r="E45" s="117"/>
      <c r="F45" s="14"/>
      <c r="G45" s="133"/>
      <c r="H45" s="14"/>
      <c r="I45" s="13"/>
      <c r="J45" s="12"/>
      <c r="K45" s="14"/>
      <c r="L45" s="14"/>
      <c r="M45" s="14"/>
      <c r="N45" s="14"/>
      <c r="O45" s="12"/>
      <c r="P45" s="122"/>
      <c r="Q45" s="14"/>
      <c r="R45" s="12"/>
      <c r="S45" s="14"/>
      <c r="T45" s="12"/>
      <c r="U45" s="14"/>
      <c r="V45" s="13"/>
      <c r="W45" s="13"/>
      <c r="X45" s="251" t="e">
        <f>AJ46*AL46/1000</f>
        <v>#DIV/0!</v>
      </c>
      <c r="Y45" s="195" t="e">
        <f>AJ46*AL46/7000</f>
        <v>#DIV/0!</v>
      </c>
      <c r="Z45" s="183" t="s">
        <v>118</v>
      </c>
      <c r="AA45" s="184">
        <v>100</v>
      </c>
      <c r="AB45" s="184">
        <v>0</v>
      </c>
      <c r="AC45" s="185">
        <v>0.182</v>
      </c>
      <c r="AD45" s="185">
        <v>0.33169999999999999</v>
      </c>
      <c r="AE45" s="12"/>
      <c r="AF45" s="14"/>
      <c r="AG45" s="134" t="s">
        <v>119</v>
      </c>
      <c r="AH45" s="189" t="e">
        <f>((X45*AC45)+(Y45*AD45))</f>
        <v>#DIV/0!</v>
      </c>
      <c r="AI45" s="268"/>
      <c r="AJ45" s="253"/>
      <c r="AK45" s="268"/>
      <c r="AL45" s="19"/>
      <c r="AM45" s="172"/>
    </row>
    <row r="46" spans="1:39">
      <c r="A46" s="575"/>
      <c r="B46" s="104"/>
      <c r="C46" s="50"/>
      <c r="D46" s="201"/>
      <c r="E46" s="117"/>
      <c r="F46" s="14"/>
      <c r="G46" s="133"/>
      <c r="H46" s="14"/>
      <c r="I46" s="135"/>
      <c r="J46" s="14"/>
      <c r="K46" s="14"/>
      <c r="L46" s="14"/>
      <c r="M46" s="14"/>
      <c r="N46" s="14"/>
      <c r="O46" s="12"/>
      <c r="P46" s="248"/>
      <c r="Q46" s="14"/>
      <c r="R46" s="12"/>
      <c r="S46" s="14"/>
      <c r="T46" s="12"/>
      <c r="U46" s="14"/>
      <c r="V46" s="13"/>
      <c r="W46" s="13"/>
      <c r="X46" s="251" t="e">
        <f>AJ47*AL47/1000</f>
        <v>#DIV/0!</v>
      </c>
      <c r="Y46" s="195" t="e">
        <f>AJ47*AL47/16000</f>
        <v>#DIV/0!</v>
      </c>
      <c r="Z46" s="183" t="s">
        <v>120</v>
      </c>
      <c r="AA46" s="184">
        <v>100</v>
      </c>
      <c r="AB46" s="184">
        <v>0</v>
      </c>
      <c r="AC46" s="183">
        <v>4.7100000000000003E-2</v>
      </c>
      <c r="AD46" s="183">
        <v>0.48820000000000002</v>
      </c>
      <c r="AE46" s="12"/>
      <c r="AF46" s="14"/>
      <c r="AG46" s="134" t="s">
        <v>121</v>
      </c>
      <c r="AH46" s="189" t="e">
        <f>((X46*AC46)+(Y46*AD46))</f>
        <v>#DIV/0!</v>
      </c>
      <c r="AI46" s="268"/>
      <c r="AJ46" s="254" t="e">
        <f>P46/P$65%</f>
        <v>#DIV/0!</v>
      </c>
      <c r="AK46" s="268"/>
      <c r="AL46" s="13"/>
      <c r="AM46" s="173"/>
    </row>
    <row r="47" spans="1:39">
      <c r="A47" s="575"/>
      <c r="B47" s="104"/>
      <c r="C47" s="50"/>
      <c r="D47" s="201"/>
      <c r="E47" s="117"/>
      <c r="F47" s="14"/>
      <c r="G47" s="133"/>
      <c r="H47" s="14"/>
      <c r="I47" s="13"/>
      <c r="J47" s="12"/>
      <c r="K47" s="135"/>
      <c r="L47" s="134"/>
      <c r="M47" s="134"/>
      <c r="N47" s="134"/>
      <c r="O47" s="134"/>
      <c r="P47" s="248"/>
      <c r="Q47" s="14"/>
      <c r="R47" s="12"/>
      <c r="S47" s="14"/>
      <c r="T47" s="12"/>
      <c r="U47" s="14"/>
      <c r="V47" s="13"/>
      <c r="W47" s="13"/>
      <c r="X47" s="251">
        <f>AJ48*AL48/1000</f>
        <v>0</v>
      </c>
      <c r="Y47" s="195">
        <f>AJ48*AL48/16000</f>
        <v>0</v>
      </c>
      <c r="Z47" s="183" t="s">
        <v>120</v>
      </c>
      <c r="AA47" s="184">
        <v>100</v>
      </c>
      <c r="AB47" s="184">
        <v>0</v>
      </c>
      <c r="AC47" s="183">
        <v>4.7100000000000003E-2</v>
      </c>
      <c r="AD47" s="183">
        <v>0.48820000000000002</v>
      </c>
      <c r="AE47" s="12"/>
      <c r="AF47" s="14"/>
      <c r="AG47" s="134" t="s">
        <v>121</v>
      </c>
      <c r="AH47" s="189">
        <f>((X47*AC47)+(Y47*AD47))</f>
        <v>0</v>
      </c>
      <c r="AI47" s="268"/>
      <c r="AJ47" s="254" t="e">
        <f>P47/P$65%</f>
        <v>#DIV/0!</v>
      </c>
      <c r="AK47" s="268"/>
      <c r="AL47" s="13"/>
      <c r="AM47" s="173"/>
    </row>
    <row r="48" spans="1:39">
      <c r="A48" s="575"/>
      <c r="B48" s="150"/>
      <c r="C48" s="50"/>
      <c r="D48" s="201"/>
      <c r="E48" s="117"/>
      <c r="F48" s="14"/>
      <c r="G48" s="133"/>
      <c r="H48" s="135"/>
      <c r="I48" s="135"/>
      <c r="J48" s="14"/>
      <c r="K48" s="14"/>
      <c r="L48" s="14"/>
      <c r="M48" s="14"/>
      <c r="N48" s="14"/>
      <c r="O48" s="12"/>
      <c r="P48" s="248"/>
      <c r="Q48" s="14"/>
      <c r="R48" s="12"/>
      <c r="S48" s="14"/>
      <c r="T48" s="12"/>
      <c r="U48" s="14"/>
      <c r="V48" s="13"/>
      <c r="W48" s="13"/>
      <c r="X48" s="251"/>
      <c r="Y48" s="195"/>
      <c r="Z48" s="183"/>
      <c r="AA48" s="184"/>
      <c r="AB48" s="184"/>
      <c r="AC48" s="183"/>
      <c r="AD48" s="183"/>
      <c r="AE48" s="12"/>
      <c r="AF48" s="14"/>
      <c r="AG48" s="134"/>
      <c r="AH48" s="189"/>
      <c r="AI48" s="268"/>
      <c r="AJ48" s="254"/>
      <c r="AK48" s="268"/>
      <c r="AL48" s="13"/>
      <c r="AM48" s="173"/>
    </row>
    <row r="49" spans="1:39">
      <c r="A49" s="575"/>
      <c r="B49" s="11"/>
      <c r="C49" s="50"/>
      <c r="D49" s="201"/>
      <c r="E49" s="117"/>
      <c r="F49" s="14"/>
      <c r="G49" s="133"/>
      <c r="H49" s="135"/>
      <c r="I49" s="14"/>
      <c r="J49" s="12"/>
      <c r="K49" s="135"/>
      <c r="L49" s="134"/>
      <c r="M49" s="134"/>
      <c r="N49" s="134"/>
      <c r="O49" s="200"/>
      <c r="P49" s="248"/>
      <c r="Q49" s="14"/>
      <c r="R49" s="12"/>
      <c r="S49" s="14"/>
      <c r="T49" s="12"/>
      <c r="U49" s="14"/>
      <c r="V49" s="13"/>
      <c r="W49" s="13"/>
      <c r="X49" s="251"/>
      <c r="Y49" s="195"/>
      <c r="Z49" s="183"/>
      <c r="AA49" s="184"/>
      <c r="AB49" s="184"/>
      <c r="AC49" s="183"/>
      <c r="AD49" s="183"/>
      <c r="AE49" s="12"/>
      <c r="AF49" s="14"/>
      <c r="AG49" s="134"/>
      <c r="AH49" s="189"/>
      <c r="AI49" s="268"/>
      <c r="AJ49" s="254"/>
      <c r="AK49" s="268"/>
      <c r="AL49" s="13"/>
      <c r="AM49" s="173"/>
    </row>
    <row r="50" spans="1:39">
      <c r="A50" s="575"/>
      <c r="B50" s="11"/>
      <c r="C50" s="50"/>
      <c r="D50" s="201"/>
      <c r="E50" s="117"/>
      <c r="F50" s="14"/>
      <c r="G50" s="133"/>
      <c r="H50" s="135"/>
      <c r="I50" s="14"/>
      <c r="J50" s="12"/>
      <c r="K50" s="135"/>
      <c r="L50" s="134"/>
      <c r="M50" s="134"/>
      <c r="N50" s="134"/>
      <c r="O50" s="134"/>
      <c r="P50" s="248"/>
      <c r="Q50" s="14"/>
      <c r="R50" s="12"/>
      <c r="S50" s="14"/>
      <c r="T50" s="12"/>
      <c r="U50" s="14"/>
      <c r="V50" s="13"/>
      <c r="W50" s="13"/>
      <c r="X50" s="251"/>
      <c r="Y50" s="195"/>
      <c r="Z50" s="183"/>
      <c r="AA50" s="184"/>
      <c r="AB50" s="184"/>
      <c r="AC50" s="183"/>
      <c r="AD50" s="183"/>
      <c r="AE50" s="12"/>
      <c r="AF50" s="14"/>
      <c r="AG50" s="134"/>
      <c r="AH50" s="189"/>
      <c r="AI50" s="268"/>
      <c r="AJ50" s="254"/>
      <c r="AK50" s="268"/>
      <c r="AL50" s="13"/>
      <c r="AM50" s="173"/>
    </row>
    <row r="51" spans="1:39">
      <c r="A51" s="575"/>
      <c r="B51" s="11"/>
      <c r="C51" s="50"/>
      <c r="D51" s="201"/>
      <c r="E51" s="117"/>
      <c r="F51" s="14"/>
      <c r="G51" s="133"/>
      <c r="H51" s="135"/>
      <c r="I51" s="14"/>
      <c r="J51" s="12"/>
      <c r="K51" s="135"/>
      <c r="L51" s="134"/>
      <c r="M51" s="134"/>
      <c r="N51" s="134"/>
      <c r="O51" s="134"/>
      <c r="P51" s="248"/>
      <c r="Q51" s="14"/>
      <c r="R51" s="12"/>
      <c r="S51" s="14"/>
      <c r="T51" s="12"/>
      <c r="U51" s="14"/>
      <c r="V51" s="13"/>
      <c r="W51" s="13"/>
      <c r="X51" s="251"/>
      <c r="Y51" s="195"/>
      <c r="Z51" s="183"/>
      <c r="AA51" s="184"/>
      <c r="AB51" s="184"/>
      <c r="AC51" s="183"/>
      <c r="AD51" s="183"/>
      <c r="AE51" s="12"/>
      <c r="AF51" s="14"/>
      <c r="AG51" s="134"/>
      <c r="AH51" s="189"/>
      <c r="AI51" s="268"/>
      <c r="AJ51" s="254"/>
      <c r="AK51" s="268"/>
      <c r="AL51" s="13"/>
      <c r="AM51" s="173"/>
    </row>
    <row r="52" spans="1:39">
      <c r="A52" s="575"/>
      <c r="B52" s="150"/>
      <c r="C52" s="50"/>
      <c r="D52" s="201"/>
      <c r="E52" s="117"/>
      <c r="F52" s="14"/>
      <c r="G52" s="133"/>
      <c r="H52" s="14"/>
      <c r="I52" s="135"/>
      <c r="J52" s="14"/>
      <c r="K52" s="14"/>
      <c r="L52" s="14"/>
      <c r="M52" s="14"/>
      <c r="N52" s="14"/>
      <c r="O52" s="12"/>
      <c r="P52" s="248"/>
      <c r="Q52" s="14"/>
      <c r="R52" s="12"/>
      <c r="S52" s="14"/>
      <c r="T52" s="12"/>
      <c r="U52" s="14"/>
      <c r="V52" s="13"/>
      <c r="W52" s="13"/>
      <c r="X52" s="251"/>
      <c r="Y52" s="195"/>
      <c r="Z52" s="183"/>
      <c r="AA52" s="184"/>
      <c r="AB52" s="184"/>
      <c r="AC52" s="183"/>
      <c r="AD52" s="183"/>
      <c r="AE52" s="12"/>
      <c r="AF52" s="14"/>
      <c r="AG52" s="134"/>
      <c r="AH52" s="189"/>
      <c r="AI52" s="268"/>
      <c r="AJ52" s="254"/>
      <c r="AK52" s="268"/>
      <c r="AL52" s="13"/>
      <c r="AM52" s="173"/>
    </row>
    <row r="53" spans="1:39">
      <c r="A53" s="575"/>
      <c r="B53" s="11"/>
      <c r="C53" s="50"/>
      <c r="D53" s="201"/>
      <c r="E53" s="117"/>
      <c r="F53" s="14"/>
      <c r="G53" s="133"/>
      <c r="H53" s="135"/>
      <c r="I53" s="14"/>
      <c r="J53" s="12"/>
      <c r="K53" s="135"/>
      <c r="L53" s="134"/>
      <c r="M53" s="134"/>
      <c r="N53" s="134"/>
      <c r="O53" s="200"/>
      <c r="P53" s="248"/>
      <c r="Q53" s="14"/>
      <c r="R53" s="12"/>
      <c r="S53" s="14"/>
      <c r="T53" s="12"/>
      <c r="U53" s="14"/>
      <c r="V53" s="13"/>
      <c r="W53" s="13"/>
      <c r="X53" s="251"/>
      <c r="Y53" s="195"/>
      <c r="Z53" s="183"/>
      <c r="AA53" s="184"/>
      <c r="AB53" s="184"/>
      <c r="AC53" s="183"/>
      <c r="AD53" s="183"/>
      <c r="AE53" s="12"/>
      <c r="AF53" s="14"/>
      <c r="AG53" s="134"/>
      <c r="AH53" s="189"/>
      <c r="AI53" s="268"/>
      <c r="AJ53" s="254"/>
      <c r="AK53" s="268"/>
      <c r="AL53" s="13"/>
      <c r="AM53" s="173"/>
    </row>
    <row r="54" spans="1:39">
      <c r="A54" s="575"/>
      <c r="B54" s="11"/>
      <c r="C54" s="50"/>
      <c r="D54" s="201"/>
      <c r="E54" s="117"/>
      <c r="F54" s="14"/>
      <c r="G54" s="133"/>
      <c r="H54" s="135"/>
      <c r="I54" s="14"/>
      <c r="J54" s="12"/>
      <c r="K54" s="135"/>
      <c r="L54" s="134"/>
      <c r="M54" s="134"/>
      <c r="N54" s="134"/>
      <c r="O54" s="134"/>
      <c r="P54" s="248"/>
      <c r="Q54" s="14"/>
      <c r="R54" s="12"/>
      <c r="S54" s="14"/>
      <c r="T54" s="12"/>
      <c r="U54" s="14"/>
      <c r="V54" s="13"/>
      <c r="W54" s="13"/>
      <c r="X54" s="251"/>
      <c r="Y54" s="195"/>
      <c r="Z54" s="183"/>
      <c r="AA54" s="184"/>
      <c r="AB54" s="184"/>
      <c r="AC54" s="183"/>
      <c r="AD54" s="183"/>
      <c r="AE54" s="12"/>
      <c r="AF54" s="14"/>
      <c r="AG54" s="134"/>
      <c r="AH54" s="189"/>
      <c r="AI54" s="268"/>
      <c r="AJ54" s="254"/>
      <c r="AK54" s="268"/>
      <c r="AL54" s="13"/>
      <c r="AM54" s="173"/>
    </row>
    <row r="55" spans="1:39">
      <c r="A55" s="575"/>
      <c r="B55" s="11"/>
      <c r="C55" s="50"/>
      <c r="D55" s="201"/>
      <c r="E55" s="117"/>
      <c r="F55" s="14"/>
      <c r="G55" s="133"/>
      <c r="H55" s="135"/>
      <c r="I55" s="14"/>
      <c r="J55" s="12"/>
      <c r="K55" s="135"/>
      <c r="L55" s="134"/>
      <c r="M55" s="134"/>
      <c r="N55" s="134"/>
      <c r="O55" s="134"/>
      <c r="P55" s="248"/>
      <c r="Q55" s="14"/>
      <c r="R55" s="12"/>
      <c r="S55" s="14"/>
      <c r="T55" s="12"/>
      <c r="U55" s="14"/>
      <c r="V55" s="13"/>
      <c r="W55" s="13"/>
      <c r="X55" s="251"/>
      <c r="Y55" s="195"/>
      <c r="Z55" s="183"/>
      <c r="AA55" s="184"/>
      <c r="AB55" s="184"/>
      <c r="AC55" s="183"/>
      <c r="AD55" s="183"/>
      <c r="AE55" s="12"/>
      <c r="AF55" s="14"/>
      <c r="AG55" s="134"/>
      <c r="AH55" s="189"/>
      <c r="AI55" s="268"/>
      <c r="AJ55" s="254"/>
      <c r="AK55" s="268"/>
      <c r="AL55" s="13"/>
      <c r="AM55" s="173"/>
    </row>
    <row r="56" spans="1:39">
      <c r="A56" s="575"/>
      <c r="B56" s="150"/>
      <c r="C56" s="50"/>
      <c r="D56" s="201"/>
      <c r="E56" s="117"/>
      <c r="F56" s="14"/>
      <c r="G56" s="133"/>
      <c r="H56" s="14"/>
      <c r="I56" s="13"/>
      <c r="J56" s="12"/>
      <c r="K56" s="135"/>
      <c r="L56" s="134"/>
      <c r="M56" s="134"/>
      <c r="N56" s="135"/>
      <c r="O56" s="12"/>
      <c r="P56" s="248"/>
      <c r="Q56" s="14"/>
      <c r="R56" s="12"/>
      <c r="S56" s="14"/>
      <c r="T56" s="12"/>
      <c r="U56" s="14"/>
      <c r="V56" s="13"/>
      <c r="W56" s="13"/>
      <c r="X56" s="251"/>
      <c r="Y56" s="195"/>
      <c r="Z56" s="183"/>
      <c r="AA56" s="184"/>
      <c r="AB56" s="184"/>
      <c r="AC56" s="183"/>
      <c r="AD56" s="183"/>
      <c r="AE56" s="12"/>
      <c r="AF56" s="14"/>
      <c r="AG56" s="134"/>
      <c r="AH56" s="189"/>
      <c r="AI56" s="268"/>
      <c r="AJ56" s="254"/>
      <c r="AK56" s="268"/>
      <c r="AL56" s="13"/>
      <c r="AM56" s="173"/>
    </row>
    <row r="57" spans="1:39">
      <c r="A57" s="575"/>
      <c r="B57" s="11"/>
      <c r="C57" s="50"/>
      <c r="D57" s="201"/>
      <c r="E57" s="117"/>
      <c r="F57" s="14"/>
      <c r="G57" s="133"/>
      <c r="H57" s="135"/>
      <c r="I57" s="14"/>
      <c r="J57" s="12"/>
      <c r="K57" s="135"/>
      <c r="L57" s="134"/>
      <c r="M57" s="134"/>
      <c r="N57" s="134"/>
      <c r="O57" s="200"/>
      <c r="P57" s="248"/>
      <c r="Q57" s="14"/>
      <c r="R57" s="12"/>
      <c r="S57" s="14"/>
      <c r="T57" s="12"/>
      <c r="U57" s="14"/>
      <c r="V57" s="13"/>
      <c r="W57" s="13"/>
      <c r="X57" s="251"/>
      <c r="Y57" s="195"/>
      <c r="Z57" s="183"/>
      <c r="AA57" s="184"/>
      <c r="AB57" s="184"/>
      <c r="AC57" s="183"/>
      <c r="AD57" s="183"/>
      <c r="AE57" s="12"/>
      <c r="AF57" s="14"/>
      <c r="AG57" s="134"/>
      <c r="AH57" s="189"/>
      <c r="AI57" s="268"/>
      <c r="AJ57" s="254"/>
      <c r="AK57" s="268"/>
      <c r="AL57" s="13"/>
      <c r="AM57" s="173"/>
    </row>
    <row r="58" spans="1:39">
      <c r="A58" s="575"/>
      <c r="B58" s="11"/>
      <c r="C58" s="50"/>
      <c r="D58" s="201"/>
      <c r="E58" s="117"/>
      <c r="F58" s="14"/>
      <c r="G58" s="133"/>
      <c r="H58" s="135"/>
      <c r="I58" s="14"/>
      <c r="J58" s="12"/>
      <c r="K58" s="135"/>
      <c r="L58" s="134"/>
      <c r="M58" s="134"/>
      <c r="N58" s="134"/>
      <c r="O58" s="134"/>
      <c r="P58" s="248"/>
      <c r="Q58" s="14"/>
      <c r="R58" s="12"/>
      <c r="S58" s="14"/>
      <c r="T58" s="12"/>
      <c r="U58" s="14"/>
      <c r="V58" s="13"/>
      <c r="W58" s="13"/>
      <c r="X58" s="251"/>
      <c r="Y58" s="195"/>
      <c r="Z58" s="183"/>
      <c r="AA58" s="184"/>
      <c r="AB58" s="184"/>
      <c r="AC58" s="183"/>
      <c r="AD58" s="183"/>
      <c r="AE58" s="12"/>
      <c r="AF58" s="14"/>
      <c r="AG58" s="134"/>
      <c r="AH58" s="189"/>
      <c r="AI58" s="268"/>
      <c r="AJ58" s="254"/>
      <c r="AK58" s="268"/>
      <c r="AL58" s="13"/>
      <c r="AM58" s="173"/>
    </row>
    <row r="59" spans="1:39">
      <c r="A59" s="575"/>
      <c r="B59" s="11"/>
      <c r="C59" s="50"/>
      <c r="D59" s="201"/>
      <c r="E59" s="117"/>
      <c r="F59" s="14"/>
      <c r="G59" s="133"/>
      <c r="H59" s="135"/>
      <c r="I59" s="14"/>
      <c r="J59" s="12"/>
      <c r="K59" s="135"/>
      <c r="L59" s="134"/>
      <c r="M59" s="134"/>
      <c r="N59" s="134"/>
      <c r="O59" s="134"/>
      <c r="P59" s="248"/>
      <c r="Q59" s="14"/>
      <c r="R59" s="12"/>
      <c r="S59" s="14"/>
      <c r="T59" s="12"/>
      <c r="U59" s="14"/>
      <c r="V59" s="13"/>
      <c r="W59" s="13"/>
      <c r="X59" s="251"/>
      <c r="Y59" s="195"/>
      <c r="Z59" s="183"/>
      <c r="AA59" s="184"/>
      <c r="AB59" s="184"/>
      <c r="AC59" s="183"/>
      <c r="AD59" s="183"/>
      <c r="AE59" s="12"/>
      <c r="AF59" s="14"/>
      <c r="AG59" s="134"/>
      <c r="AH59" s="189"/>
      <c r="AI59" s="268"/>
      <c r="AJ59" s="254"/>
      <c r="AK59" s="268"/>
      <c r="AL59" s="13"/>
      <c r="AM59" s="173"/>
    </row>
    <row r="60" spans="1:39">
      <c r="A60" s="575"/>
      <c r="B60" s="12"/>
      <c r="C60" s="14"/>
      <c r="D60" s="201"/>
      <c r="E60" s="117"/>
      <c r="F60" s="14"/>
      <c r="G60" s="133"/>
      <c r="H60" s="14"/>
      <c r="I60" s="13"/>
      <c r="J60" s="12"/>
      <c r="K60" s="14"/>
      <c r="L60" s="14"/>
      <c r="M60" s="14"/>
      <c r="N60" s="11"/>
      <c r="O60" s="14"/>
      <c r="P60" s="248"/>
      <c r="Q60" s="14"/>
      <c r="R60" s="12"/>
      <c r="S60" s="14"/>
      <c r="T60" s="12"/>
      <c r="U60" s="14"/>
      <c r="V60" s="13"/>
      <c r="W60" s="13"/>
      <c r="X60" s="251"/>
      <c r="Y60" s="195"/>
      <c r="Z60" s="183"/>
      <c r="AA60" s="184"/>
      <c r="AB60" s="184"/>
      <c r="AC60" s="183"/>
      <c r="AD60" s="183"/>
      <c r="AE60" s="12"/>
      <c r="AF60" s="14"/>
      <c r="AG60" s="134"/>
      <c r="AH60" s="189"/>
      <c r="AI60" s="268"/>
      <c r="AJ60" s="254"/>
      <c r="AK60" s="268"/>
      <c r="AL60" s="13"/>
      <c r="AM60" s="173"/>
    </row>
    <row r="61" spans="1:39">
      <c r="A61" s="575"/>
      <c r="B61" s="113"/>
      <c r="C61" s="50"/>
      <c r="D61" s="201"/>
      <c r="E61" s="117"/>
      <c r="F61" s="14"/>
      <c r="G61" s="133"/>
      <c r="H61" s="14"/>
      <c r="I61" s="13"/>
      <c r="J61" s="12"/>
      <c r="K61" s="135"/>
      <c r="L61" s="134"/>
      <c r="M61" s="134"/>
      <c r="N61" s="134"/>
      <c r="O61" s="134"/>
      <c r="P61" s="248"/>
      <c r="Q61" s="14"/>
      <c r="R61" s="12"/>
      <c r="S61" s="14"/>
      <c r="T61" s="12"/>
      <c r="U61" s="14"/>
      <c r="V61" s="13"/>
      <c r="W61" s="13"/>
      <c r="X61" s="251"/>
      <c r="Y61" s="195"/>
      <c r="Z61" s="183"/>
      <c r="AA61" s="184"/>
      <c r="AB61" s="184"/>
      <c r="AC61" s="183"/>
      <c r="AD61" s="183"/>
      <c r="AE61" s="12"/>
      <c r="AF61" s="14"/>
      <c r="AG61" s="134"/>
      <c r="AH61" s="189"/>
      <c r="AI61" s="268"/>
      <c r="AJ61" s="254"/>
      <c r="AK61" s="268"/>
      <c r="AL61" s="13"/>
      <c r="AM61" s="173"/>
    </row>
    <row r="62" spans="1:39">
      <c r="A62" s="575"/>
      <c r="B62" s="105"/>
      <c r="C62" s="14"/>
      <c r="D62" s="201"/>
      <c r="E62" s="117"/>
      <c r="F62" s="14"/>
      <c r="G62" s="133"/>
      <c r="H62" s="14"/>
      <c r="I62" s="13"/>
      <c r="J62" s="12"/>
      <c r="K62" s="14"/>
      <c r="L62" s="14"/>
      <c r="M62" s="14"/>
      <c r="N62" s="14"/>
      <c r="O62" s="12"/>
      <c r="P62" s="248"/>
      <c r="Q62" s="14"/>
      <c r="R62" s="12"/>
      <c r="S62" s="14"/>
      <c r="T62" s="12"/>
      <c r="U62" s="14"/>
      <c r="V62" s="13"/>
      <c r="W62" s="13"/>
      <c r="X62" s="251"/>
      <c r="Y62" s="195"/>
      <c r="Z62" s="183"/>
      <c r="AA62" s="184"/>
      <c r="AB62" s="184"/>
      <c r="AC62" s="183"/>
      <c r="AD62" s="183"/>
      <c r="AE62" s="12"/>
      <c r="AF62" s="14"/>
      <c r="AG62" s="134"/>
      <c r="AH62" s="189"/>
      <c r="AI62" s="268"/>
      <c r="AJ62" s="254"/>
      <c r="AK62" s="268"/>
      <c r="AL62" s="13"/>
      <c r="AM62" s="173"/>
    </row>
    <row r="63" spans="1:39">
      <c r="A63" s="575"/>
      <c r="B63" s="104"/>
      <c r="C63" s="14"/>
      <c r="D63" s="201"/>
      <c r="E63" s="117"/>
      <c r="F63" s="14"/>
      <c r="G63" s="133"/>
      <c r="H63" s="14"/>
      <c r="I63" s="13"/>
      <c r="J63" s="12"/>
      <c r="K63" s="135"/>
      <c r="L63" s="134"/>
      <c r="M63" s="134"/>
      <c r="N63" s="134"/>
      <c r="O63" s="134"/>
      <c r="P63" s="248"/>
      <c r="Q63" s="14"/>
      <c r="R63" s="12"/>
      <c r="S63" s="14"/>
      <c r="T63" s="12"/>
      <c r="U63" s="14"/>
      <c r="V63" s="14"/>
      <c r="W63" s="13"/>
      <c r="X63" s="251"/>
      <c r="Y63" s="195"/>
      <c r="Z63" s="183"/>
      <c r="AA63" s="184"/>
      <c r="AB63" s="184"/>
      <c r="AC63" s="183"/>
      <c r="AD63" s="183"/>
      <c r="AE63" s="12"/>
      <c r="AF63" s="14"/>
      <c r="AG63" s="134"/>
      <c r="AH63" s="189"/>
      <c r="AI63" s="268"/>
      <c r="AJ63" s="254"/>
      <c r="AK63" s="268"/>
      <c r="AL63" s="13"/>
      <c r="AM63" s="173"/>
    </row>
    <row r="64" spans="1:39">
      <c r="A64" s="575"/>
      <c r="B64" s="11"/>
      <c r="C64" s="14"/>
      <c r="D64" s="201"/>
      <c r="E64" s="118"/>
      <c r="F64" s="14"/>
      <c r="G64" s="133"/>
      <c r="H64" s="14"/>
      <c r="I64" s="13"/>
      <c r="J64" s="12"/>
      <c r="K64" s="14"/>
      <c r="L64" s="14"/>
      <c r="M64" s="14"/>
      <c r="N64" s="14"/>
      <c r="O64" s="12"/>
      <c r="P64" s="249"/>
      <c r="Q64" s="163"/>
      <c r="R64" s="163"/>
      <c r="S64" s="153"/>
      <c r="T64" s="156"/>
      <c r="U64" s="153"/>
      <c r="V64" s="155"/>
      <c r="W64" s="155"/>
      <c r="X64" s="155"/>
      <c r="Y64" s="153"/>
      <c r="Z64" s="153"/>
      <c r="AA64" s="153"/>
      <c r="AB64" s="153"/>
      <c r="AC64" s="153"/>
      <c r="AD64" s="153"/>
      <c r="AE64" s="156"/>
      <c r="AF64" s="14"/>
      <c r="AG64" s="11"/>
      <c r="AH64" s="191"/>
      <c r="AI64" s="145"/>
      <c r="AJ64" s="254"/>
      <c r="AK64" s="145"/>
      <c r="AL64" s="13"/>
      <c r="AM64" s="173"/>
    </row>
    <row r="65" spans="1:44">
      <c r="A65" s="591"/>
      <c r="B65" s="238"/>
      <c r="C65" s="246"/>
      <c r="D65" s="246"/>
      <c r="E65" s="246"/>
      <c r="F65" s="246"/>
      <c r="G65" s="246"/>
      <c r="H65" s="246"/>
      <c r="I65" s="246"/>
      <c r="J65" s="246"/>
      <c r="K65" s="246"/>
      <c r="L65" s="246"/>
      <c r="M65" s="246"/>
      <c r="N65" s="246"/>
      <c r="O65" s="246"/>
      <c r="P65" s="246"/>
      <c r="Q65" s="239"/>
      <c r="R65" s="239"/>
      <c r="S65" s="239"/>
      <c r="T65" s="239"/>
      <c r="U65" s="239"/>
      <c r="V65" s="239"/>
      <c r="W65" s="239"/>
      <c r="X65" s="239"/>
      <c r="Y65" s="239"/>
      <c r="Z65" s="239"/>
      <c r="AA65" s="239"/>
      <c r="AB65" s="241"/>
      <c r="AC65" s="256" t="s">
        <v>122</v>
      </c>
      <c r="AD65" s="257"/>
      <c r="AE65" s="258"/>
      <c r="AF65" s="258"/>
      <c r="AG65" s="259"/>
      <c r="AH65" s="260"/>
      <c r="AI65" s="255">
        <f>SUM(AI55:AI64)</f>
        <v>0</v>
      </c>
      <c r="AJ65" s="129">
        <f>SUM(AJ54:AJ64)</f>
        <v>0</v>
      </c>
      <c r="AK65" s="239"/>
      <c r="AL65" s="239"/>
      <c r="AM65" s="240"/>
    </row>
    <row r="66" spans="1:44" ht="19.5" customHeight="1">
      <c r="A66" s="178"/>
      <c r="G66" s="1"/>
      <c r="Q66" s="1"/>
      <c r="AM66" s="179"/>
    </row>
    <row r="67" spans="1:44" ht="13.8" thickBot="1">
      <c r="A67" s="262" t="s">
        <v>27</v>
      </c>
      <c r="B67" s="682" t="e">
        <f>'Fr-01'!C45:E45</f>
        <v>#VALUE!</v>
      </c>
      <c r="C67" s="635"/>
      <c r="D67" s="635"/>
      <c r="E67" s="684"/>
      <c r="F67" s="261" t="s">
        <v>29</v>
      </c>
      <c r="G67" s="682" t="str">
        <f>'Fr-01'!I45</f>
        <v>วันที่ผู้ทวนสอบตรวจเสร็จ</v>
      </c>
      <c r="H67" s="635"/>
      <c r="I67" s="635"/>
      <c r="J67" s="635"/>
      <c r="K67" s="635"/>
      <c r="L67" s="635"/>
      <c r="M67" s="635"/>
      <c r="N67" s="684"/>
      <c r="O67" s="182" t="s">
        <v>31</v>
      </c>
      <c r="P67" s="682" t="str">
        <f>'Fr-01'!L45</f>
        <v>กรณีที่ อบก. ให้แก้ไขเพิ่มเติม</v>
      </c>
      <c r="Q67" s="683"/>
      <c r="R67" s="683"/>
      <c r="S67" s="683"/>
      <c r="T67" s="683"/>
      <c r="U67" s="683"/>
      <c r="V67" s="683"/>
      <c r="W67" s="319"/>
      <c r="X67" s="247"/>
      <c r="Y67" s="247"/>
      <c r="Z67" s="247"/>
      <c r="AA67" s="247"/>
      <c r="AB67" s="247"/>
      <c r="AC67" s="247"/>
      <c r="AD67" s="247"/>
      <c r="AE67" s="247"/>
      <c r="AF67" s="247"/>
      <c r="AG67" s="247"/>
      <c r="AH67" s="247"/>
      <c r="AI67" s="247"/>
      <c r="AJ67" s="247"/>
      <c r="AK67" s="247"/>
      <c r="AL67" s="247"/>
      <c r="AM67" s="266"/>
    </row>
    <row r="68" spans="1:44" s="4" customFormat="1" ht="21.75" customHeight="1">
      <c r="A68" s="1"/>
      <c r="B68" s="1"/>
      <c r="C68" s="1"/>
      <c r="D68" s="1"/>
      <c r="E68" s="112"/>
      <c r="F68" s="1"/>
      <c r="G68" s="112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</row>
    <row r="69" spans="1:44">
      <c r="Q69" s="1"/>
    </row>
    <row r="70" spans="1:44">
      <c r="Q70" s="1"/>
    </row>
    <row r="71" spans="1:44">
      <c r="Q71" s="1"/>
    </row>
    <row r="72" spans="1:44">
      <c r="Q72" s="1"/>
    </row>
    <row r="73" spans="1:44">
      <c r="Q73" s="1"/>
    </row>
    <row r="74" spans="1:44">
      <c r="Q74" s="1"/>
    </row>
    <row r="75" spans="1:44">
      <c r="Q75" s="1"/>
    </row>
    <row r="76" spans="1:44">
      <c r="Q76" s="1"/>
    </row>
    <row r="77" spans="1:44">
      <c r="Q77" s="1"/>
    </row>
    <row r="78" spans="1:44">
      <c r="Q78" s="1"/>
    </row>
    <row r="79" spans="1:44">
      <c r="Q79" s="1"/>
    </row>
    <row r="80" spans="1:44">
      <c r="Q80" s="1"/>
    </row>
    <row r="81" spans="17:17">
      <c r="Q81" s="1"/>
    </row>
    <row r="82" spans="17:17">
      <c r="Q82" s="1"/>
    </row>
    <row r="83" spans="17:17">
      <c r="Q83" s="1"/>
    </row>
    <row r="84" spans="17:17">
      <c r="Q84" s="1"/>
    </row>
  </sheetData>
  <mergeCells count="59">
    <mergeCell ref="AJ7:AJ10"/>
    <mergeCell ref="AH7:AH10"/>
    <mergeCell ref="S9:S10"/>
    <mergeCell ref="AI7:AI10"/>
    <mergeCell ref="AC7:AD8"/>
    <mergeCell ref="AB9:AB10"/>
    <mergeCell ref="W7:AB8"/>
    <mergeCell ref="W9:W10"/>
    <mergeCell ref="AA9:AA10"/>
    <mergeCell ref="R9:R10"/>
    <mergeCell ref="Z9:Z10"/>
    <mergeCell ref="X9:X10"/>
    <mergeCell ref="T9:T10"/>
    <mergeCell ref="AM7:AM10"/>
    <mergeCell ref="H8:I8"/>
    <mergeCell ref="J8:L8"/>
    <mergeCell ref="M8:M10"/>
    <mergeCell ref="H9:H10"/>
    <mergeCell ref="AL7:AL10"/>
    <mergeCell ref="O7:O10"/>
    <mergeCell ref="AK7:AK10"/>
    <mergeCell ref="Q7:V8"/>
    <mergeCell ref="Q9:Q10"/>
    <mergeCell ref="AG7:AG10"/>
    <mergeCell ref="AE9:AE10"/>
    <mergeCell ref="Y9:Y10"/>
    <mergeCell ref="I9:I10"/>
    <mergeCell ref="AE7:AF8"/>
    <mergeCell ref="AF9:AF10"/>
    <mergeCell ref="A1:A3"/>
    <mergeCell ref="C2:H2"/>
    <mergeCell ref="C3:H3"/>
    <mergeCell ref="A11:A22"/>
    <mergeCell ref="A23:A44"/>
    <mergeCell ref="A45:A65"/>
    <mergeCell ref="A4:A5"/>
    <mergeCell ref="B4:V4"/>
    <mergeCell ref="B5:V5"/>
    <mergeCell ref="A6:V6"/>
    <mergeCell ref="A7:A10"/>
    <mergeCell ref="B7:B10"/>
    <mergeCell ref="C7:E9"/>
    <mergeCell ref="F7:F10"/>
    <mergeCell ref="N7:N10"/>
    <mergeCell ref="U9:V9"/>
    <mergeCell ref="P7:P10"/>
    <mergeCell ref="J9:J10"/>
    <mergeCell ref="K9:K10"/>
    <mergeCell ref="L9:L10"/>
    <mergeCell ref="O1:V1"/>
    <mergeCell ref="O2:V2"/>
    <mergeCell ref="O3:V3"/>
    <mergeCell ref="C1:H1"/>
    <mergeCell ref="I1:N1"/>
    <mergeCell ref="P67:V67"/>
    <mergeCell ref="G67:N67"/>
    <mergeCell ref="B67:E67"/>
    <mergeCell ref="G7:G10"/>
    <mergeCell ref="H7:M7"/>
  </mergeCells>
  <pageMargins left="0.5" right="0.5" top="1.5" bottom="1" header="0.5" footer="0.5"/>
  <pageSetup paperSize="8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4B26C-C148-4AEB-8BC8-D6B1C3916C41}">
  <sheetPr>
    <pageSetUpPr fitToPage="1"/>
  </sheetPr>
  <dimension ref="A1:S30"/>
  <sheetViews>
    <sheetView view="pageBreakPreview" zoomScale="120" zoomScaleNormal="55" zoomScaleSheetLayoutView="120" workbookViewId="0">
      <selection activeCell="L10" sqref="L10"/>
    </sheetView>
  </sheetViews>
  <sheetFormatPr defaultColWidth="11" defaultRowHeight="13.2"/>
  <cols>
    <col min="1" max="3" width="10" style="1" customWidth="1"/>
    <col min="4" max="4" width="15.6640625" style="1" customWidth="1"/>
    <col min="5" max="5" width="11.44140625" style="1" customWidth="1"/>
    <col min="6" max="6" width="16.88671875" style="1" customWidth="1"/>
    <col min="7" max="7" width="20.6640625" style="1" customWidth="1"/>
    <col min="8" max="8" width="10.109375" style="1" customWidth="1"/>
    <col min="9" max="11" width="10.6640625" style="1" customWidth="1"/>
    <col min="12" max="12" width="7.6640625" style="1" customWidth="1"/>
    <col min="13" max="13" width="17.6640625" style="1" customWidth="1"/>
    <col min="14" max="14" width="7.6640625" style="1" customWidth="1"/>
    <col min="15" max="15" width="17.6640625" style="1" customWidth="1"/>
    <col min="16" max="16" width="7.88671875" style="1" customWidth="1"/>
    <col min="17" max="17" width="16.6640625" style="1" customWidth="1"/>
    <col min="18" max="18" width="8.109375" style="1" customWidth="1"/>
    <col min="19" max="19" width="23.6640625" style="1" customWidth="1"/>
    <col min="20" max="16384" width="11" style="1"/>
  </cols>
  <sheetData>
    <row r="1" spans="1:19" s="5" customFormat="1" ht="18.75" customHeight="1">
      <c r="A1" s="731">
        <v>4.4000000000000004</v>
      </c>
      <c r="B1" s="330" t="s">
        <v>1</v>
      </c>
      <c r="C1" s="331"/>
      <c r="D1" s="332"/>
      <c r="E1" s="333" t="s">
        <v>123</v>
      </c>
      <c r="F1" s="334"/>
      <c r="G1" s="263"/>
      <c r="H1" s="335"/>
      <c r="I1" s="335"/>
      <c r="J1" s="263"/>
      <c r="K1" s="263"/>
      <c r="L1" s="263"/>
      <c r="M1" s="654" t="s">
        <v>3</v>
      </c>
      <c r="N1" s="655"/>
      <c r="O1" s="360"/>
      <c r="P1" s="336"/>
      <c r="Q1" s="337"/>
      <c r="R1" s="338"/>
      <c r="S1" s="339"/>
    </row>
    <row r="2" spans="1:19" s="2" customFormat="1" ht="18.75" customHeight="1">
      <c r="A2" s="702"/>
      <c r="B2" s="212" t="s">
        <v>7</v>
      </c>
      <c r="C2" s="213"/>
      <c r="D2" s="213"/>
      <c r="E2" s="211"/>
      <c r="F2" s="211"/>
      <c r="G2" s="210"/>
      <c r="H2" s="209"/>
      <c r="I2" s="209"/>
      <c r="J2" s="210"/>
      <c r="K2" s="210"/>
      <c r="L2" s="214"/>
      <c r="M2" s="311" t="s">
        <v>4</v>
      </c>
      <c r="N2" s="317"/>
      <c r="O2" s="208" t="s">
        <v>5</v>
      </c>
      <c r="P2" s="207"/>
      <c r="Q2" s="210"/>
      <c r="R2" s="215"/>
      <c r="S2" s="340"/>
    </row>
    <row r="3" spans="1:19" s="2" customFormat="1" ht="18.75" customHeight="1">
      <c r="A3" s="702"/>
      <c r="B3" s="216" t="s">
        <v>8</v>
      </c>
      <c r="C3" s="217"/>
      <c r="D3" s="217"/>
      <c r="E3" s="211"/>
      <c r="F3" s="211"/>
      <c r="H3" s="218"/>
      <c r="I3" s="218"/>
      <c r="M3" s="217" t="s">
        <v>6</v>
      </c>
      <c r="N3" s="219"/>
      <c r="O3" s="220" t="s">
        <v>5</v>
      </c>
      <c r="P3" s="221"/>
      <c r="R3" s="5"/>
      <c r="S3" s="341"/>
    </row>
    <row r="4" spans="1:19" ht="12.75" customHeight="1">
      <c r="A4" s="732" t="s">
        <v>9</v>
      </c>
      <c r="B4" s="734" t="s">
        <v>124</v>
      </c>
      <c r="C4" s="735"/>
      <c r="D4" s="735"/>
      <c r="E4" s="735"/>
      <c r="F4" s="735"/>
      <c r="G4" s="735"/>
      <c r="H4" s="735"/>
      <c r="I4" s="735"/>
      <c r="J4" s="735"/>
      <c r="K4" s="735"/>
      <c r="L4" s="735"/>
      <c r="M4" s="735"/>
      <c r="N4" s="735"/>
      <c r="O4" s="735"/>
      <c r="P4" s="735"/>
      <c r="Q4" s="735"/>
      <c r="R4" s="735"/>
      <c r="S4" s="736"/>
    </row>
    <row r="5" spans="1:19" ht="12.75" customHeight="1">
      <c r="A5" s="733"/>
      <c r="B5" s="737"/>
      <c r="C5" s="738"/>
      <c r="D5" s="738"/>
      <c r="E5" s="738"/>
      <c r="F5" s="738"/>
      <c r="G5" s="738"/>
      <c r="H5" s="738"/>
      <c r="I5" s="738"/>
      <c r="J5" s="738"/>
      <c r="K5" s="738"/>
      <c r="L5" s="738"/>
      <c r="M5" s="738"/>
      <c r="N5" s="738"/>
      <c r="O5" s="738"/>
      <c r="P5" s="738"/>
      <c r="Q5" s="738"/>
      <c r="R5" s="738"/>
      <c r="S5" s="739"/>
    </row>
    <row r="6" spans="1:19" s="2" customFormat="1" ht="24" customHeight="1">
      <c r="A6" s="342"/>
      <c r="B6" s="222"/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2"/>
      <c r="R6" s="222"/>
      <c r="S6" s="343"/>
    </row>
    <row r="7" spans="1:19" s="223" customFormat="1" ht="13.2" customHeight="1">
      <c r="A7" s="740" t="s">
        <v>44</v>
      </c>
      <c r="B7" s="741"/>
      <c r="C7" s="744" t="s">
        <v>48</v>
      </c>
      <c r="D7" s="754" t="s">
        <v>125</v>
      </c>
      <c r="E7" s="756" t="s">
        <v>126</v>
      </c>
      <c r="F7" s="750" t="s">
        <v>59</v>
      </c>
      <c r="G7" s="752" t="s">
        <v>127</v>
      </c>
      <c r="H7" s="748" t="s">
        <v>128</v>
      </c>
      <c r="I7" s="749"/>
      <c r="J7" s="748" t="s">
        <v>129</v>
      </c>
      <c r="K7" s="749"/>
      <c r="L7" s="728" t="s">
        <v>130</v>
      </c>
      <c r="M7" s="728"/>
      <c r="N7" s="728" t="s">
        <v>131</v>
      </c>
      <c r="O7" s="728"/>
      <c r="P7" s="746" t="s">
        <v>132</v>
      </c>
      <c r="Q7" s="746" t="s">
        <v>59</v>
      </c>
      <c r="R7" s="729" t="s">
        <v>63</v>
      </c>
      <c r="S7" s="344" t="s">
        <v>66</v>
      </c>
    </row>
    <row r="8" spans="1:19" s="223" customFormat="1">
      <c r="A8" s="742"/>
      <c r="B8" s="743"/>
      <c r="C8" s="745"/>
      <c r="D8" s="755"/>
      <c r="E8" s="757"/>
      <c r="F8" s="751"/>
      <c r="G8" s="753"/>
      <c r="H8" s="321" t="s">
        <v>133</v>
      </c>
      <c r="I8" s="321" t="s">
        <v>134</v>
      </c>
      <c r="J8" s="224" t="s">
        <v>135</v>
      </c>
      <c r="K8" s="224" t="s">
        <v>136</v>
      </c>
      <c r="L8" s="320" t="s">
        <v>137</v>
      </c>
      <c r="M8" s="320" t="s">
        <v>138</v>
      </c>
      <c r="N8" s="320" t="s">
        <v>137</v>
      </c>
      <c r="O8" s="320" t="s">
        <v>138</v>
      </c>
      <c r="P8" s="747"/>
      <c r="Q8" s="747"/>
      <c r="R8" s="730"/>
      <c r="S8" s="345" t="s">
        <v>139</v>
      </c>
    </row>
    <row r="9" spans="1:19">
      <c r="A9" s="346"/>
      <c r="B9" s="15"/>
      <c r="C9" s="225"/>
      <c r="D9" s="225"/>
      <c r="E9" s="30"/>
      <c r="F9" s="30"/>
      <c r="G9" s="30"/>
      <c r="H9" s="226"/>
      <c r="I9" s="226"/>
      <c r="J9" s="226"/>
      <c r="K9" s="226"/>
      <c r="L9" s="226"/>
      <c r="M9" s="226"/>
      <c r="N9" s="226"/>
      <c r="O9" s="226"/>
      <c r="P9" s="291"/>
      <c r="Q9" s="226"/>
      <c r="R9" s="227"/>
      <c r="S9" s="347"/>
    </row>
    <row r="10" spans="1:19">
      <c r="A10" s="346"/>
      <c r="B10" s="15"/>
      <c r="C10" s="15"/>
      <c r="D10" s="15"/>
      <c r="E10" s="30"/>
      <c r="F10" s="226"/>
      <c r="G10" s="226"/>
      <c r="H10" s="226"/>
      <c r="I10" s="226"/>
      <c r="J10" s="226"/>
      <c r="K10" s="226"/>
      <c r="L10" s="226"/>
      <c r="M10" s="226"/>
      <c r="N10" s="226"/>
      <c r="O10" s="226"/>
      <c r="P10" s="291"/>
      <c r="Q10" s="226"/>
      <c r="R10" s="227"/>
      <c r="S10" s="347"/>
    </row>
    <row r="11" spans="1:19">
      <c r="A11" s="346"/>
      <c r="B11" s="15"/>
      <c r="C11" s="15"/>
      <c r="D11" s="15"/>
      <c r="E11" s="30"/>
      <c r="F11" s="226"/>
      <c r="G11" s="226"/>
      <c r="H11" s="226"/>
      <c r="I11" s="226"/>
      <c r="J11" s="226"/>
      <c r="K11" s="226"/>
      <c r="L11" s="226"/>
      <c r="M11" s="226"/>
      <c r="N11" s="226"/>
      <c r="O11" s="226"/>
      <c r="P11" s="291"/>
      <c r="Q11" s="226"/>
      <c r="R11" s="227"/>
      <c r="S11" s="347"/>
    </row>
    <row r="12" spans="1:19">
      <c r="A12" s="346"/>
      <c r="B12" s="15"/>
      <c r="C12" s="15"/>
      <c r="D12" s="15"/>
      <c r="E12" s="226"/>
      <c r="F12" s="226"/>
      <c r="G12" s="226"/>
      <c r="H12" s="226"/>
      <c r="I12" s="226"/>
      <c r="J12" s="226"/>
      <c r="K12" s="226"/>
      <c r="L12" s="226"/>
      <c r="M12" s="226"/>
      <c r="N12" s="226"/>
      <c r="O12" s="226"/>
      <c r="P12" s="291"/>
      <c r="Q12" s="226"/>
      <c r="R12" s="226"/>
      <c r="S12" s="347"/>
    </row>
    <row r="13" spans="1:19">
      <c r="A13" s="346"/>
      <c r="B13" s="15"/>
      <c r="C13" s="15"/>
      <c r="D13" s="15"/>
      <c r="E13" s="226"/>
      <c r="F13" s="226"/>
      <c r="G13" s="226"/>
      <c r="H13" s="226"/>
      <c r="I13" s="226"/>
      <c r="J13" s="226"/>
      <c r="K13" s="226"/>
      <c r="L13" s="226"/>
      <c r="M13" s="226"/>
      <c r="N13" s="226"/>
      <c r="O13" s="226"/>
      <c r="P13" s="291"/>
      <c r="Q13" s="226"/>
      <c r="R13" s="226"/>
      <c r="S13" s="347"/>
    </row>
    <row r="14" spans="1:19">
      <c r="A14" s="346"/>
      <c r="B14" s="15"/>
      <c r="C14" s="15"/>
      <c r="D14" s="15"/>
      <c r="E14" s="226"/>
      <c r="F14" s="226"/>
      <c r="G14" s="226"/>
      <c r="H14" s="226"/>
      <c r="I14" s="226"/>
      <c r="J14" s="226"/>
      <c r="K14" s="226"/>
      <c r="L14" s="226"/>
      <c r="M14" s="226"/>
      <c r="N14" s="226"/>
      <c r="O14" s="226"/>
      <c r="P14" s="291"/>
      <c r="Q14" s="226"/>
      <c r="R14" s="226"/>
      <c r="S14" s="347"/>
    </row>
    <row r="15" spans="1:19">
      <c r="A15" s="346"/>
      <c r="B15" s="15"/>
      <c r="C15" s="15"/>
      <c r="D15" s="15"/>
      <c r="E15" s="226"/>
      <c r="F15" s="226"/>
      <c r="G15" s="226"/>
      <c r="H15" s="226"/>
      <c r="I15" s="226"/>
      <c r="J15" s="226"/>
      <c r="K15" s="226"/>
      <c r="L15" s="226"/>
      <c r="M15" s="226"/>
      <c r="N15" s="226"/>
      <c r="O15" s="226"/>
      <c r="P15" s="291"/>
      <c r="Q15" s="226"/>
      <c r="R15" s="226"/>
      <c r="S15" s="347"/>
    </row>
    <row r="16" spans="1:19">
      <c r="A16" s="346"/>
      <c r="B16" s="15"/>
      <c r="C16" s="15"/>
      <c r="D16" s="15"/>
      <c r="E16" s="226"/>
      <c r="F16" s="226"/>
      <c r="G16" s="226"/>
      <c r="H16" s="226"/>
      <c r="I16" s="226"/>
      <c r="J16" s="226"/>
      <c r="K16" s="226"/>
      <c r="L16" s="226"/>
      <c r="M16" s="226"/>
      <c r="N16" s="226"/>
      <c r="O16" s="226"/>
      <c r="P16" s="291"/>
      <c r="Q16" s="226"/>
      <c r="R16" s="226"/>
      <c r="S16" s="347"/>
    </row>
    <row r="17" spans="1:19">
      <c r="A17" s="346"/>
      <c r="B17" s="15"/>
      <c r="C17" s="15"/>
      <c r="D17" s="15"/>
      <c r="E17" s="226"/>
      <c r="F17" s="226"/>
      <c r="G17" s="226"/>
      <c r="H17" s="226"/>
      <c r="I17" s="226"/>
      <c r="J17" s="226"/>
      <c r="K17" s="226"/>
      <c r="L17" s="226"/>
      <c r="M17" s="226"/>
      <c r="N17" s="226"/>
      <c r="O17" s="226"/>
      <c r="P17" s="291"/>
      <c r="Q17" s="226"/>
      <c r="R17" s="226"/>
      <c r="S17" s="347"/>
    </row>
    <row r="18" spans="1:19">
      <c r="A18" s="346"/>
      <c r="B18" s="15"/>
      <c r="C18" s="15"/>
      <c r="D18" s="15"/>
      <c r="E18" s="226"/>
      <c r="F18" s="226"/>
      <c r="G18" s="226"/>
      <c r="H18" s="226"/>
      <c r="I18" s="226"/>
      <c r="J18" s="226"/>
      <c r="K18" s="226"/>
      <c r="L18" s="226"/>
      <c r="M18" s="226"/>
      <c r="N18" s="226"/>
      <c r="O18" s="226"/>
      <c r="P18" s="291"/>
      <c r="Q18" s="226"/>
      <c r="R18" s="226"/>
      <c r="S18" s="347"/>
    </row>
    <row r="19" spans="1:19">
      <c r="A19" s="346"/>
      <c r="B19" s="15"/>
      <c r="C19" s="15"/>
      <c r="D19" s="15"/>
      <c r="E19" s="226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91"/>
      <c r="Q19" s="226"/>
      <c r="R19" s="226"/>
      <c r="S19" s="347"/>
    </row>
    <row r="20" spans="1:19">
      <c r="A20" s="346"/>
      <c r="B20" s="15"/>
      <c r="C20" s="15"/>
      <c r="D20" s="15"/>
      <c r="E20" s="226"/>
      <c r="F20" s="226"/>
      <c r="G20" s="226"/>
      <c r="H20" s="226"/>
      <c r="I20" s="226"/>
      <c r="J20" s="226"/>
      <c r="K20" s="226"/>
      <c r="L20" s="226"/>
      <c r="M20" s="226"/>
      <c r="N20" s="226"/>
      <c r="O20" s="226"/>
      <c r="P20" s="291"/>
      <c r="Q20" s="226"/>
      <c r="R20" s="226"/>
      <c r="S20" s="347"/>
    </row>
    <row r="21" spans="1:19">
      <c r="A21" s="346"/>
      <c r="B21" s="15"/>
      <c r="C21" s="15"/>
      <c r="D21" s="15"/>
      <c r="E21" s="226"/>
      <c r="F21" s="226"/>
      <c r="G21" s="226"/>
      <c r="H21" s="226"/>
      <c r="I21" s="226"/>
      <c r="J21" s="226"/>
      <c r="K21" s="226"/>
      <c r="L21" s="226"/>
      <c r="M21" s="226"/>
      <c r="N21" s="226"/>
      <c r="O21" s="226"/>
      <c r="P21" s="291"/>
      <c r="Q21" s="226"/>
      <c r="R21" s="226"/>
      <c r="S21" s="347"/>
    </row>
    <row r="22" spans="1:19">
      <c r="A22" s="346"/>
      <c r="B22" s="15"/>
      <c r="C22" s="15"/>
      <c r="D22" s="15"/>
      <c r="E22" s="226"/>
      <c r="F22" s="226"/>
      <c r="G22" s="228"/>
      <c r="H22" s="226"/>
      <c r="I22" s="226"/>
      <c r="J22" s="226"/>
      <c r="K22" s="226"/>
      <c r="L22" s="226"/>
      <c r="M22" s="226"/>
      <c r="N22" s="226"/>
      <c r="O22" s="226"/>
      <c r="P22" s="291"/>
      <c r="Q22" s="226"/>
      <c r="R22" s="226"/>
      <c r="S22" s="347"/>
    </row>
    <row r="23" spans="1:19">
      <c r="A23" s="346"/>
      <c r="B23" s="15"/>
      <c r="C23" s="15"/>
      <c r="D23" s="15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91"/>
      <c r="Q23" s="226"/>
      <c r="R23" s="226"/>
      <c r="S23" s="347"/>
    </row>
    <row r="24" spans="1:19">
      <c r="A24" s="346"/>
      <c r="B24" s="15"/>
      <c r="C24" s="15"/>
      <c r="D24" s="15"/>
      <c r="E24" s="226"/>
      <c r="F24" s="226"/>
      <c r="G24" s="226"/>
      <c r="H24" s="226"/>
      <c r="I24" s="226"/>
      <c r="J24" s="226"/>
      <c r="K24" s="226"/>
      <c r="L24" s="226"/>
      <c r="M24" s="226"/>
      <c r="N24" s="226"/>
      <c r="O24" s="226"/>
      <c r="P24" s="291"/>
      <c r="Q24" s="226"/>
      <c r="R24" s="226"/>
      <c r="S24" s="347"/>
    </row>
    <row r="25" spans="1:19">
      <c r="A25" s="346"/>
      <c r="B25" s="15"/>
      <c r="C25" s="15"/>
      <c r="D25" s="15"/>
      <c r="E25" s="226"/>
      <c r="F25" s="226"/>
      <c r="G25" s="226"/>
      <c r="H25" s="226"/>
      <c r="I25" s="226"/>
      <c r="J25" s="226"/>
      <c r="K25" s="226"/>
      <c r="L25" s="226"/>
      <c r="M25" s="226"/>
      <c r="N25" s="226"/>
      <c r="O25" s="226"/>
      <c r="P25" s="291"/>
      <c r="Q25" s="226"/>
      <c r="R25" s="226"/>
      <c r="S25" s="347"/>
    </row>
    <row r="26" spans="1:19">
      <c r="A26" s="346"/>
      <c r="B26" s="15"/>
      <c r="C26" s="15"/>
      <c r="D26" s="15"/>
      <c r="E26" s="226"/>
      <c r="F26" s="226"/>
      <c r="G26" s="226"/>
      <c r="H26" s="226"/>
      <c r="I26" s="226"/>
      <c r="J26" s="226"/>
      <c r="K26" s="226"/>
      <c r="L26" s="226"/>
      <c r="M26" s="226"/>
      <c r="N26" s="226"/>
      <c r="O26" s="226"/>
      <c r="P26" s="291"/>
      <c r="Q26" s="226"/>
      <c r="R26" s="226"/>
      <c r="S26" s="347"/>
    </row>
    <row r="27" spans="1:19" ht="13.8" thickBot="1">
      <c r="A27" s="346"/>
      <c r="B27" s="15"/>
      <c r="C27" s="15"/>
      <c r="D27" s="15"/>
      <c r="E27" s="226"/>
      <c r="F27" s="226"/>
      <c r="G27" s="226"/>
      <c r="H27" s="226"/>
      <c r="I27" s="226"/>
      <c r="J27" s="226"/>
      <c r="K27" s="226"/>
      <c r="L27" s="226"/>
      <c r="M27" s="226"/>
      <c r="N27" s="226"/>
      <c r="O27" s="226"/>
      <c r="P27" s="291"/>
      <c r="Q27" s="226"/>
      <c r="R27" s="17"/>
      <c r="S27" s="347"/>
    </row>
    <row r="28" spans="1:19" ht="13.8" thickBot="1">
      <c r="A28" s="348"/>
      <c r="B28" s="222"/>
      <c r="C28" s="222"/>
      <c r="D28" s="222"/>
      <c r="E28" s="222"/>
      <c r="F28" s="222"/>
      <c r="G28" s="222"/>
      <c r="H28" s="222"/>
      <c r="I28" s="222"/>
      <c r="J28" s="222"/>
      <c r="K28" s="222"/>
      <c r="L28" s="222"/>
      <c r="M28" s="222"/>
      <c r="N28" s="222"/>
      <c r="O28" s="222"/>
      <c r="P28" s="222"/>
      <c r="Q28" s="229" t="s">
        <v>82</v>
      </c>
      <c r="R28" s="230">
        <f>SUM(R9:R27)</f>
        <v>0</v>
      </c>
      <c r="S28" s="177" t="s">
        <v>83</v>
      </c>
    </row>
    <row r="29" spans="1:19" s="2" customFormat="1">
      <c r="A29" s="349"/>
      <c r="B29" s="222"/>
      <c r="C29" s="222"/>
      <c r="D29" s="222"/>
      <c r="E29" s="222"/>
      <c r="F29" s="222"/>
      <c r="G29" s="222"/>
      <c r="H29" s="309"/>
      <c r="I29" s="222"/>
      <c r="J29" s="222"/>
      <c r="K29" s="222"/>
      <c r="L29" s="222"/>
      <c r="M29" s="222"/>
      <c r="N29" s="222"/>
      <c r="O29" s="222"/>
      <c r="P29" s="222"/>
      <c r="Q29" s="222"/>
      <c r="R29" s="222"/>
      <c r="S29" s="343"/>
    </row>
    <row r="30" spans="1:19" ht="13.8" thickBot="1">
      <c r="A30" s="180" t="s">
        <v>27</v>
      </c>
      <c r="B30" s="529" t="e">
        <f>'Fr-01'!C45:E45</f>
        <v>#VALUE!</v>
      </c>
      <c r="C30" s="530"/>
      <c r="D30" s="530"/>
      <c r="E30" s="530"/>
      <c r="F30" s="530"/>
      <c r="G30" s="530"/>
      <c r="H30" s="530"/>
      <c r="I30" s="725" t="s">
        <v>29</v>
      </c>
      <c r="J30" s="684"/>
      <c r="K30" s="726" t="str">
        <f>'Fr-01'!I45</f>
        <v>วันที่ผู้ทวนสอบตรวจเสร็จ</v>
      </c>
      <c r="L30" s="533"/>
      <c r="M30" s="533"/>
      <c r="N30" s="534"/>
      <c r="O30" s="350" t="s">
        <v>31</v>
      </c>
      <c r="P30" s="351"/>
      <c r="Q30" s="524" t="str">
        <f>'Fr-01'!L45</f>
        <v>กรณีที่ อบก. ให้แก้ไขเพิ่มเติม</v>
      </c>
      <c r="R30" s="533"/>
      <c r="S30" s="727"/>
    </row>
  </sheetData>
  <mergeCells count="22">
    <mergeCell ref="A1:A3"/>
    <mergeCell ref="A4:A5"/>
    <mergeCell ref="B4:S4"/>
    <mergeCell ref="B5:S5"/>
    <mergeCell ref="A7:B8"/>
    <mergeCell ref="C7:C8"/>
    <mergeCell ref="P7:P8"/>
    <mergeCell ref="H7:I7"/>
    <mergeCell ref="M1:N1"/>
    <mergeCell ref="F7:F8"/>
    <mergeCell ref="G7:G8"/>
    <mergeCell ref="N7:O7"/>
    <mergeCell ref="Q7:Q8"/>
    <mergeCell ref="J7:K7"/>
    <mergeCell ref="D7:D8"/>
    <mergeCell ref="E7:E8"/>
    <mergeCell ref="I30:J30"/>
    <mergeCell ref="B30:H30"/>
    <mergeCell ref="K30:N30"/>
    <mergeCell ref="Q30:S30"/>
    <mergeCell ref="L7:M7"/>
    <mergeCell ref="R7:R8"/>
  </mergeCells>
  <dataValidations count="1">
    <dataValidation type="list" allowBlank="1" showInputMessage="1" showErrorMessage="1" promptTitle="เลือกประเภทการใช้พื้นที่" sqref="M9:M27 O9:O27" xr:uid="{24553045-8D66-4394-BAD5-3A5B83CF336C}">
      <formula1>"ป่า, พืชล้มลุก, พืชยืนต้น, ข้าว"</formula1>
    </dataValidation>
  </dataValidations>
  <pageMargins left="0.23622047244094491" right="0.23622047244094491" top="0.74803149606299213" bottom="0.74803149606299213" header="0.31496062992125984" footer="0.31496062992125984"/>
  <pageSetup paperSize="9" scale="59" fitToHeight="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F2D0C-FAE0-4A35-AB1D-4FF984D6E474}">
  <dimension ref="A1:F25"/>
  <sheetViews>
    <sheetView topLeftCell="A5" zoomScale="130" zoomScaleNormal="130" workbookViewId="0">
      <selection activeCell="A20" sqref="A20:IV20"/>
    </sheetView>
  </sheetViews>
  <sheetFormatPr defaultColWidth="11" defaultRowHeight="13.2"/>
  <cols>
    <col min="1" max="1" width="11.109375" style="1" customWidth="1"/>
    <col min="2" max="2" width="26.5546875" style="1" customWidth="1"/>
    <col min="3" max="3" width="29.33203125" style="1" customWidth="1"/>
    <col min="4" max="4" width="22.88671875" style="1" customWidth="1"/>
    <col min="5" max="5" width="16.33203125" style="1" customWidth="1"/>
    <col min="6" max="6" width="27.44140625" style="1" customWidth="1"/>
    <col min="7" max="16384" width="11" style="1"/>
  </cols>
  <sheetData>
    <row r="1" spans="1:6" s="5" customFormat="1" ht="18.75" customHeight="1">
      <c r="A1" s="701">
        <v>5</v>
      </c>
      <c r="B1" s="171" t="s">
        <v>1</v>
      </c>
      <c r="C1" s="689" t="s">
        <v>140</v>
      </c>
      <c r="D1" s="690"/>
      <c r="E1" s="690"/>
      <c r="F1" s="760"/>
    </row>
    <row r="2" spans="1:6" s="5" customFormat="1" ht="18.75" customHeight="1">
      <c r="A2" s="702"/>
      <c r="B2" s="24" t="s">
        <v>3</v>
      </c>
      <c r="C2" s="761"/>
      <c r="D2" s="685"/>
      <c r="E2" s="685"/>
      <c r="F2" s="686"/>
    </row>
    <row r="3" spans="1:6" s="2" customFormat="1" ht="18.75" customHeight="1">
      <c r="A3" s="702"/>
      <c r="B3" s="27" t="s">
        <v>4</v>
      </c>
      <c r="C3" s="758" t="s">
        <v>5</v>
      </c>
      <c r="D3" s="496"/>
      <c r="E3" s="496"/>
      <c r="F3" s="759"/>
    </row>
    <row r="4" spans="1:6" s="2" customFormat="1" ht="18.75" customHeight="1">
      <c r="A4" s="702"/>
      <c r="B4" s="25" t="s">
        <v>6</v>
      </c>
      <c r="C4" s="758" t="s">
        <v>5</v>
      </c>
      <c r="D4" s="496"/>
      <c r="E4" s="496"/>
      <c r="F4" s="759"/>
    </row>
    <row r="5" spans="1:6" s="2" customFormat="1" ht="18.75" customHeight="1">
      <c r="A5" s="702"/>
      <c r="B5" s="237" t="s">
        <v>7</v>
      </c>
      <c r="C5" s="495"/>
      <c r="D5" s="496"/>
      <c r="E5" s="496"/>
      <c r="F5" s="759"/>
    </row>
    <row r="6" spans="1:6" s="2" customFormat="1" ht="18.75" customHeight="1">
      <c r="A6" s="703"/>
      <c r="B6" s="237" t="s">
        <v>8</v>
      </c>
      <c r="C6" s="495"/>
      <c r="D6" s="496"/>
      <c r="E6" s="496"/>
      <c r="F6" s="759"/>
    </row>
    <row r="7" spans="1:6">
      <c r="A7" s="677" t="s">
        <v>9</v>
      </c>
      <c r="B7" s="763" t="s">
        <v>141</v>
      </c>
      <c r="C7" s="430"/>
      <c r="D7" s="430"/>
      <c r="E7" s="430"/>
      <c r="F7" s="542"/>
    </row>
    <row r="8" spans="1:6">
      <c r="A8" s="762"/>
      <c r="B8" s="764"/>
      <c r="C8" s="408"/>
      <c r="D8" s="408"/>
      <c r="E8" s="408"/>
      <c r="F8" s="765"/>
    </row>
    <row r="9" spans="1:6">
      <c r="A9" s="766"/>
      <c r="B9" s="767"/>
      <c r="C9" s="767"/>
      <c r="D9" s="767"/>
      <c r="E9" s="767"/>
      <c r="F9" s="623"/>
    </row>
    <row r="10" spans="1:6" ht="12.75" customHeight="1">
      <c r="A10" s="768" t="s">
        <v>55</v>
      </c>
      <c r="B10" s="622"/>
      <c r="C10" s="769" t="s">
        <v>142</v>
      </c>
      <c r="D10" s="665" t="s">
        <v>143</v>
      </c>
      <c r="E10" s="721" t="s">
        <v>144</v>
      </c>
      <c r="F10" s="774" t="s">
        <v>145</v>
      </c>
    </row>
    <row r="11" spans="1:6" s="12" customFormat="1" ht="12.75" customHeight="1">
      <c r="A11" s="768"/>
      <c r="B11" s="622"/>
      <c r="C11" s="770"/>
      <c r="D11" s="772"/>
      <c r="E11" s="598"/>
      <c r="F11" s="775"/>
    </row>
    <row r="12" spans="1:6" s="12" customFormat="1" ht="12.75" customHeight="1">
      <c r="A12" s="768"/>
      <c r="B12" s="622"/>
      <c r="C12" s="770"/>
      <c r="D12" s="772"/>
      <c r="E12" s="598"/>
      <c r="F12" s="775"/>
    </row>
    <row r="13" spans="1:6" s="12" customFormat="1" ht="18.75" customHeight="1">
      <c r="A13" s="768"/>
      <c r="B13" s="622"/>
      <c r="C13" s="771"/>
      <c r="D13" s="773"/>
      <c r="E13" s="599"/>
      <c r="F13" s="776"/>
    </row>
    <row r="14" spans="1:6" s="21" customFormat="1" ht="15" customHeight="1">
      <c r="A14" s="779" t="s">
        <v>76</v>
      </c>
      <c r="B14" s="780"/>
      <c r="C14" s="196">
        <f>+'Fr-04.1'!Q30</f>
        <v>0</v>
      </c>
      <c r="D14" s="197">
        <f>+'Fr-04.2'!X33</f>
        <v>0</v>
      </c>
      <c r="E14" s="198">
        <f>+C14+D14</f>
        <v>0</v>
      </c>
      <c r="F14" s="352" t="e">
        <f t="shared" ref="F14:F19" si="0">E14/E$20%</f>
        <v>#DIV/0!</v>
      </c>
    </row>
    <row r="15" spans="1:6" ht="15" customHeight="1">
      <c r="A15" s="779" t="s">
        <v>78</v>
      </c>
      <c r="B15" s="781"/>
      <c r="C15" s="196">
        <f>+'Fr-04.1'!Q149</f>
        <v>0</v>
      </c>
      <c r="D15" s="197">
        <f>'Fr-04.2'!X57</f>
        <v>0</v>
      </c>
      <c r="E15" s="198">
        <f>+C15+D15</f>
        <v>0</v>
      </c>
      <c r="F15" s="352" t="e">
        <f t="shared" si="0"/>
        <v>#DIV/0!</v>
      </c>
    </row>
    <row r="16" spans="1:6" ht="15" customHeight="1">
      <c r="A16" s="779" t="s">
        <v>79</v>
      </c>
      <c r="B16" s="781"/>
      <c r="C16" s="196">
        <f>+'Fr-04.1'!Q156</f>
        <v>0</v>
      </c>
      <c r="D16" s="197">
        <f>'Fr-04.2'!X64</f>
        <v>0</v>
      </c>
      <c r="E16" s="198">
        <f>+C16+D16</f>
        <v>0</v>
      </c>
      <c r="F16" s="352" t="e">
        <f t="shared" si="0"/>
        <v>#DIV/0!</v>
      </c>
    </row>
    <row r="17" spans="1:6" ht="15" customHeight="1">
      <c r="A17" s="779" t="s">
        <v>80</v>
      </c>
      <c r="B17" s="781"/>
      <c r="C17" s="196">
        <f>+'Fr-04.1'!Q166</f>
        <v>0</v>
      </c>
      <c r="D17" s="197">
        <f>'Fr-04.2'!X73</f>
        <v>0</v>
      </c>
      <c r="E17" s="198">
        <f>+C17+D17</f>
        <v>0</v>
      </c>
      <c r="F17" s="352" t="e">
        <f t="shared" si="0"/>
        <v>#DIV/0!</v>
      </c>
    </row>
    <row r="18" spans="1:6" ht="15" customHeight="1">
      <c r="A18" s="782" t="s">
        <v>81</v>
      </c>
      <c r="B18" s="783"/>
      <c r="C18" s="231">
        <f>+'Fr-04.1'!Q172</f>
        <v>0</v>
      </c>
      <c r="D18" s="232">
        <f>+'Fr-04.2'!X81</f>
        <v>0</v>
      </c>
      <c r="E18" s="199">
        <f>+C18+D18</f>
        <v>0</v>
      </c>
      <c r="F18" s="353" t="e">
        <f t="shared" si="0"/>
        <v>#DIV/0!</v>
      </c>
    </row>
    <row r="19" spans="1:6" ht="15" customHeight="1">
      <c r="A19" s="784" t="s">
        <v>146</v>
      </c>
      <c r="B19" s="785"/>
      <c r="C19" s="233"/>
      <c r="D19" s="233"/>
      <c r="E19" s="233">
        <f>+'Fr-04.4'!R28</f>
        <v>0</v>
      </c>
      <c r="F19" s="354" t="e">
        <f t="shared" si="0"/>
        <v>#DIV/0!</v>
      </c>
    </row>
    <row r="20" spans="1:6" ht="15" customHeight="1">
      <c r="A20" s="777" t="s">
        <v>77</v>
      </c>
      <c r="B20" s="778"/>
      <c r="C20" s="234">
        <f>SUM(C14:C18)</f>
        <v>0</v>
      </c>
      <c r="D20" s="235">
        <f>SUM(D14:D18)</f>
        <v>0</v>
      </c>
      <c r="E20" s="236">
        <f>SUM(E14:E18)</f>
        <v>0</v>
      </c>
      <c r="F20" s="355" t="e">
        <f>SUM(F14:F18)</f>
        <v>#DIV/0!</v>
      </c>
    </row>
    <row r="21" spans="1:6" ht="12.75" customHeight="1">
      <c r="A21" s="766"/>
      <c r="B21" s="767"/>
      <c r="C21" s="767"/>
      <c r="D21" s="767"/>
      <c r="E21" s="767"/>
      <c r="F21" s="623"/>
    </row>
    <row r="22" spans="1:6" ht="12.75" customHeight="1" thickBot="1">
      <c r="A22" s="180" t="s">
        <v>27</v>
      </c>
      <c r="B22" s="315" t="e">
        <f>'Fr-01'!C45:E45</f>
        <v>#VALUE!</v>
      </c>
      <c r="C22" s="356" t="s">
        <v>29</v>
      </c>
      <c r="D22" s="357" t="str">
        <f>'Fr-01'!I45</f>
        <v>วันที่ผู้ทวนสอบตรวจเสร็จ</v>
      </c>
      <c r="E22" s="358" t="s">
        <v>31</v>
      </c>
      <c r="F22" s="359" t="str">
        <f>'Fr-01'!L45</f>
        <v>กรณีที่ อบก. ให้แก้ไขเพิ่มเติม</v>
      </c>
    </row>
    <row r="23" spans="1:6" ht="13.5" customHeight="1"/>
    <row r="25" spans="1:6" s="4" customFormat="1">
      <c r="A25" s="1"/>
      <c r="B25" s="1"/>
      <c r="C25" s="1"/>
      <c r="D25" s="1"/>
      <c r="E25" s="1"/>
    </row>
  </sheetData>
  <mergeCells count="24">
    <mergeCell ref="A20:B20"/>
    <mergeCell ref="A21:F21"/>
    <mergeCell ref="A14:B14"/>
    <mergeCell ref="A15:B15"/>
    <mergeCell ref="A16:B16"/>
    <mergeCell ref="A17:B17"/>
    <mergeCell ref="A18:B18"/>
    <mergeCell ref="A19:B19"/>
    <mergeCell ref="A7:A8"/>
    <mergeCell ref="B7:F7"/>
    <mergeCell ref="B8:F8"/>
    <mergeCell ref="A9:F9"/>
    <mergeCell ref="A10:B13"/>
    <mergeCell ref="C10:C13"/>
    <mergeCell ref="D10:D13"/>
    <mergeCell ref="E10:E13"/>
    <mergeCell ref="F10:F13"/>
    <mergeCell ref="A1:A6"/>
    <mergeCell ref="C3:F3"/>
    <mergeCell ref="C4:F4"/>
    <mergeCell ref="C5:F5"/>
    <mergeCell ref="C6:F6"/>
    <mergeCell ref="C1:F1"/>
    <mergeCell ref="C2:F2"/>
  </mergeCells>
  <pageMargins left="0.5" right="0.5" top="1.5" bottom="1" header="0.5" footer="0.5"/>
  <pageSetup paperSize="9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5CD18-6C78-43D0-89F5-659AADBFC770}">
  <dimension ref="A1:F61"/>
  <sheetViews>
    <sheetView topLeftCell="A3" zoomScaleNormal="100" workbookViewId="0">
      <selection activeCell="H18" sqref="H18"/>
    </sheetView>
  </sheetViews>
  <sheetFormatPr defaultColWidth="11" defaultRowHeight="13.2"/>
  <cols>
    <col min="1" max="1" width="11.109375" style="1" customWidth="1"/>
    <col min="2" max="6" width="24.33203125" style="1" customWidth="1"/>
    <col min="7" max="16384" width="11" style="1"/>
  </cols>
  <sheetData>
    <row r="1" spans="1:6" s="5" customFormat="1" ht="18.75" customHeight="1">
      <c r="A1" s="731">
        <v>6.1</v>
      </c>
      <c r="B1" s="171" t="s">
        <v>1</v>
      </c>
      <c r="C1" s="689" t="s">
        <v>147</v>
      </c>
      <c r="D1" s="690"/>
      <c r="E1" s="690"/>
      <c r="F1" s="760"/>
    </row>
    <row r="2" spans="1:6" s="2" customFormat="1" ht="18.75" customHeight="1">
      <c r="A2" s="801"/>
      <c r="B2" s="27" t="s">
        <v>4</v>
      </c>
      <c r="C2" s="758" t="s">
        <v>5</v>
      </c>
      <c r="D2" s="496"/>
      <c r="E2" s="496"/>
      <c r="F2" s="759"/>
    </row>
    <row r="3" spans="1:6" s="2" customFormat="1" ht="18.75" customHeight="1">
      <c r="A3" s="801"/>
      <c r="B3" s="25" t="s">
        <v>6</v>
      </c>
      <c r="C3" s="758" t="s">
        <v>5</v>
      </c>
      <c r="D3" s="496"/>
      <c r="E3" s="496"/>
      <c r="F3" s="759"/>
    </row>
    <row r="4" spans="1:6" s="2" customFormat="1" ht="18.75" customHeight="1">
      <c r="A4" s="801"/>
      <c r="B4" s="237" t="s">
        <v>7</v>
      </c>
      <c r="C4" s="495"/>
      <c r="D4" s="496"/>
      <c r="E4" s="496"/>
      <c r="F4" s="759"/>
    </row>
    <row r="5" spans="1:6" s="2" customFormat="1" ht="18.75" customHeight="1">
      <c r="A5" s="802"/>
      <c r="B5" s="237" t="s">
        <v>8</v>
      </c>
      <c r="C5" s="495"/>
      <c r="D5" s="496"/>
      <c r="E5" s="496"/>
      <c r="F5" s="759"/>
    </row>
    <row r="6" spans="1:6">
      <c r="A6" s="677" t="s">
        <v>9</v>
      </c>
      <c r="B6" s="763" t="s">
        <v>148</v>
      </c>
      <c r="C6" s="430"/>
      <c r="D6" s="430"/>
      <c r="E6" s="430"/>
      <c r="F6" s="542"/>
    </row>
    <row r="7" spans="1:6">
      <c r="A7" s="806"/>
      <c r="B7" s="764"/>
      <c r="C7" s="408"/>
      <c r="D7" s="408"/>
      <c r="E7" s="408"/>
      <c r="F7" s="765"/>
    </row>
    <row r="8" spans="1:6" ht="13.8" thickBot="1">
      <c r="A8" s="803"/>
      <c r="B8" s="804"/>
      <c r="C8" s="804"/>
      <c r="D8" s="804"/>
      <c r="E8" s="804"/>
      <c r="F8" s="805"/>
    </row>
    <row r="9" spans="1:6" ht="12.75" customHeight="1">
      <c r="A9" s="815" t="s">
        <v>55</v>
      </c>
      <c r="B9" s="816"/>
      <c r="C9" s="821" t="s">
        <v>149</v>
      </c>
      <c r="D9" s="823" t="s">
        <v>150</v>
      </c>
      <c r="E9" s="809" t="s">
        <v>151</v>
      </c>
      <c r="F9" s="812" t="s">
        <v>152</v>
      </c>
    </row>
    <row r="10" spans="1:6" s="12" customFormat="1" ht="12.75" customHeight="1">
      <c r="A10" s="817"/>
      <c r="B10" s="818"/>
      <c r="C10" s="822"/>
      <c r="D10" s="666"/>
      <c r="E10" s="810"/>
      <c r="F10" s="813"/>
    </row>
    <row r="11" spans="1:6" s="12" customFormat="1" ht="12.75" customHeight="1" thickBot="1">
      <c r="A11" s="817"/>
      <c r="B11" s="818"/>
      <c r="C11" s="368" t="s">
        <v>153</v>
      </c>
      <c r="D11" s="318" t="s">
        <v>153</v>
      </c>
      <c r="E11" s="810"/>
      <c r="F11" s="813"/>
    </row>
    <row r="12" spans="1:6" s="12" customFormat="1" ht="12.75" customHeight="1" thickBot="1">
      <c r="A12" s="819"/>
      <c r="B12" s="820"/>
      <c r="C12" s="367" t="s">
        <v>154</v>
      </c>
      <c r="D12" s="366" t="s">
        <v>155</v>
      </c>
      <c r="E12" s="811"/>
      <c r="F12" s="814"/>
    </row>
    <row r="13" spans="1:6" s="21" customFormat="1" ht="15" customHeight="1">
      <c r="A13" s="807" t="s">
        <v>76</v>
      </c>
      <c r="B13" s="808"/>
      <c r="C13" s="392">
        <v>20</v>
      </c>
      <c r="D13" s="393">
        <v>21</v>
      </c>
      <c r="E13" s="398">
        <f>D13-C13</f>
        <v>1</v>
      </c>
      <c r="F13" s="362">
        <f>(D13-C13)/C13/100%</f>
        <v>0.05</v>
      </c>
    </row>
    <row r="14" spans="1:6" ht="15" customHeight="1">
      <c r="A14" s="779" t="s">
        <v>78</v>
      </c>
      <c r="B14" s="781"/>
      <c r="C14" s="394">
        <v>4</v>
      </c>
      <c r="D14" s="395">
        <v>3.8</v>
      </c>
      <c r="E14" s="398">
        <f>D14-C14</f>
        <v>-0.20000000000000018</v>
      </c>
      <c r="F14" s="362">
        <f t="shared" ref="F14:F19" si="0">(D14-C14)/C14/100%</f>
        <v>-5.0000000000000044E-2</v>
      </c>
    </row>
    <row r="15" spans="1:6" ht="15" customHeight="1">
      <c r="A15" s="779" t="s">
        <v>79</v>
      </c>
      <c r="B15" s="781"/>
      <c r="C15" s="394">
        <v>0.4</v>
      </c>
      <c r="D15" s="395">
        <v>0.4</v>
      </c>
      <c r="E15" s="398">
        <f>D15-C15</f>
        <v>0</v>
      </c>
      <c r="F15" s="362">
        <f t="shared" si="0"/>
        <v>0</v>
      </c>
    </row>
    <row r="16" spans="1:6" ht="15" customHeight="1">
      <c r="A16" s="779" t="s">
        <v>80</v>
      </c>
      <c r="B16" s="781"/>
      <c r="C16" s="394">
        <v>12.6</v>
      </c>
      <c r="D16" s="395">
        <v>10.6</v>
      </c>
      <c r="E16" s="398">
        <f>D16-C16</f>
        <v>-2</v>
      </c>
      <c r="F16" s="362">
        <f t="shared" si="0"/>
        <v>-0.15873015873015872</v>
      </c>
    </row>
    <row r="17" spans="1:6" ht="15" customHeight="1">
      <c r="A17" s="782" t="s">
        <v>81</v>
      </c>
      <c r="B17" s="783"/>
      <c r="C17" s="396">
        <v>6</v>
      </c>
      <c r="D17" s="397">
        <v>5.5</v>
      </c>
      <c r="E17" s="398">
        <f>D17-C17</f>
        <v>-0.5</v>
      </c>
      <c r="F17" s="362">
        <f t="shared" si="0"/>
        <v>-8.3333333333333329E-2</v>
      </c>
    </row>
    <row r="18" spans="1:6" ht="15" customHeight="1" thickBot="1">
      <c r="A18" s="784" t="s">
        <v>146</v>
      </c>
      <c r="B18" s="785"/>
      <c r="C18" s="233"/>
      <c r="D18" s="233"/>
      <c r="E18" s="233">
        <f>+'Fr-04.4'!R28</f>
        <v>0</v>
      </c>
      <c r="F18" s="354">
        <f>E18/E$19%</f>
        <v>0</v>
      </c>
    </row>
    <row r="19" spans="1:6" ht="15" customHeight="1" thickBot="1">
      <c r="A19" s="792" t="s">
        <v>77</v>
      </c>
      <c r="B19" s="793"/>
      <c r="C19" s="363">
        <f>SUM(C13:C17)</f>
        <v>43</v>
      </c>
      <c r="D19" s="364">
        <f>SUM(D13:D17)</f>
        <v>41.3</v>
      </c>
      <c r="E19" s="399">
        <f>SUM(E13:E17)</f>
        <v>-1.7000000000000002</v>
      </c>
      <c r="F19" s="365">
        <f t="shared" si="0"/>
        <v>-3.9534883720930301E-2</v>
      </c>
    </row>
    <row r="20" spans="1:6" ht="12.75" customHeight="1">
      <c r="A20" s="794"/>
      <c r="B20" s="795"/>
      <c r="C20" s="795"/>
      <c r="D20" s="795"/>
      <c r="E20" s="795"/>
      <c r="F20" s="796"/>
    </row>
    <row r="21" spans="1:6" ht="12.75" customHeight="1" thickBot="1">
      <c r="A21" s="262" t="s">
        <v>27</v>
      </c>
      <c r="B21" s="315" t="e">
        <f>'Fr-01'!C45:E45</f>
        <v>#VALUE!</v>
      </c>
      <c r="C21" s="356" t="s">
        <v>29</v>
      </c>
      <c r="D21" s="357" t="str">
        <f>'Fr-01'!I45</f>
        <v>วันที่ผู้ทวนสอบตรวจเสร็จ</v>
      </c>
      <c r="E21" s="358" t="s">
        <v>31</v>
      </c>
      <c r="F21" s="359" t="str">
        <f>'Fr-01'!L45</f>
        <v>กรณีที่ อบก. ให้แก้ไขเพิ่มเติม</v>
      </c>
    </row>
    <row r="22" spans="1:6" ht="13.5" customHeight="1"/>
    <row r="24" spans="1:6" s="4" customFormat="1">
      <c r="A24" s="1"/>
      <c r="B24" s="1"/>
      <c r="C24" s="1"/>
      <c r="D24" s="1"/>
      <c r="E24" s="1"/>
    </row>
    <row r="42" spans="1:6" ht="13.8" thickBot="1"/>
    <row r="43" spans="1:6" s="5" customFormat="1" ht="17.399999999999999" customHeight="1" thickBot="1">
      <c r="A43" s="375" t="s">
        <v>156</v>
      </c>
      <c r="B43" s="376" t="s">
        <v>157</v>
      </c>
      <c r="C43" s="799" t="s">
        <v>158</v>
      </c>
      <c r="D43" s="799"/>
      <c r="E43" s="799" t="s">
        <v>159</v>
      </c>
      <c r="F43" s="800"/>
    </row>
    <row r="44" spans="1:6">
      <c r="A44" s="374"/>
      <c r="B44" s="30" t="s">
        <v>160</v>
      </c>
      <c r="C44" s="797"/>
      <c r="D44" s="797"/>
      <c r="E44" s="797"/>
      <c r="F44" s="798"/>
    </row>
    <row r="45" spans="1:6">
      <c r="A45" s="370"/>
      <c r="B45" s="226" t="s">
        <v>161</v>
      </c>
      <c r="C45" s="786"/>
      <c r="D45" s="786"/>
      <c r="E45" s="786"/>
      <c r="F45" s="787"/>
    </row>
    <row r="46" spans="1:6">
      <c r="A46" s="370"/>
      <c r="B46" s="226" t="s">
        <v>162</v>
      </c>
      <c r="C46" s="786"/>
      <c r="D46" s="786"/>
      <c r="E46" s="786"/>
      <c r="F46" s="787"/>
    </row>
    <row r="47" spans="1:6">
      <c r="A47" s="370"/>
      <c r="B47" s="226" t="s">
        <v>163</v>
      </c>
      <c r="C47" s="786"/>
      <c r="D47" s="786"/>
      <c r="E47" s="786"/>
      <c r="F47" s="787"/>
    </row>
    <row r="48" spans="1:6">
      <c r="A48" s="371"/>
      <c r="B48" s="369" t="s">
        <v>164</v>
      </c>
      <c r="C48" s="786"/>
      <c r="D48" s="786"/>
      <c r="E48" s="786"/>
      <c r="F48" s="787"/>
    </row>
    <row r="49" spans="1:6">
      <c r="A49" s="370"/>
      <c r="B49" s="226" t="s">
        <v>165</v>
      </c>
      <c r="C49" s="786"/>
      <c r="D49" s="786"/>
      <c r="E49" s="786"/>
      <c r="F49" s="787"/>
    </row>
    <row r="50" spans="1:6">
      <c r="A50" s="370"/>
      <c r="B50" s="226" t="s">
        <v>166</v>
      </c>
      <c r="C50" s="786"/>
      <c r="D50" s="786"/>
      <c r="E50" s="786"/>
      <c r="F50" s="787"/>
    </row>
    <row r="51" spans="1:6">
      <c r="A51" s="370"/>
      <c r="B51" s="226" t="s">
        <v>167</v>
      </c>
      <c r="C51" s="786"/>
      <c r="D51" s="786"/>
      <c r="E51" s="786"/>
      <c r="F51" s="787"/>
    </row>
    <row r="52" spans="1:6">
      <c r="A52" s="370"/>
      <c r="B52" s="226" t="s">
        <v>168</v>
      </c>
      <c r="C52" s="786"/>
      <c r="D52" s="786"/>
      <c r="E52" s="786"/>
      <c r="F52" s="787"/>
    </row>
    <row r="53" spans="1:6">
      <c r="A53" s="370"/>
      <c r="B53" s="226" t="s">
        <v>169</v>
      </c>
      <c r="C53" s="786"/>
      <c r="D53" s="786"/>
      <c r="E53" s="790"/>
      <c r="F53" s="791"/>
    </row>
    <row r="54" spans="1:6">
      <c r="A54" s="370"/>
      <c r="B54" s="226" t="s">
        <v>170</v>
      </c>
      <c r="C54" s="786"/>
      <c r="D54" s="786"/>
      <c r="E54" s="786"/>
      <c r="F54" s="787"/>
    </row>
    <row r="55" spans="1:6">
      <c r="A55" s="370"/>
      <c r="B55" s="226" t="s">
        <v>171</v>
      </c>
      <c r="C55" s="786"/>
      <c r="D55" s="786"/>
      <c r="E55" s="786"/>
      <c r="F55" s="787"/>
    </row>
    <row r="56" spans="1:6">
      <c r="A56" s="370"/>
      <c r="B56" s="226" t="s">
        <v>172</v>
      </c>
      <c r="C56" s="786"/>
      <c r="D56" s="786"/>
      <c r="E56" s="786"/>
      <c r="F56" s="787"/>
    </row>
    <row r="57" spans="1:6">
      <c r="A57" s="370"/>
      <c r="B57" s="226"/>
      <c r="C57" s="786"/>
      <c r="D57" s="786"/>
      <c r="E57" s="786"/>
      <c r="F57" s="787"/>
    </row>
    <row r="58" spans="1:6">
      <c r="A58" s="370"/>
      <c r="B58" s="226"/>
      <c r="C58" s="786"/>
      <c r="D58" s="786"/>
      <c r="E58" s="786"/>
      <c r="F58" s="787"/>
    </row>
    <row r="59" spans="1:6" ht="13.8" thickBot="1">
      <c r="A59" s="372"/>
      <c r="B59" s="373"/>
      <c r="C59" s="788"/>
      <c r="D59" s="788"/>
      <c r="E59" s="788"/>
      <c r="F59" s="789"/>
    </row>
    <row r="61" spans="1:6">
      <c r="A61" s="400" t="s">
        <v>173</v>
      </c>
      <c r="B61" s="400" t="s">
        <v>174</v>
      </c>
    </row>
  </sheetData>
  <mergeCells count="57">
    <mergeCell ref="A9:B12"/>
    <mergeCell ref="C9:C10"/>
    <mergeCell ref="D9:D10"/>
    <mergeCell ref="A15:B15"/>
    <mergeCell ref="A16:B16"/>
    <mergeCell ref="A17:B17"/>
    <mergeCell ref="A1:A5"/>
    <mergeCell ref="C1:F1"/>
    <mergeCell ref="C2:F2"/>
    <mergeCell ref="C3:F3"/>
    <mergeCell ref="C4:F4"/>
    <mergeCell ref="C5:F5"/>
    <mergeCell ref="B6:F6"/>
    <mergeCell ref="B7:F7"/>
    <mergeCell ref="A8:F8"/>
    <mergeCell ref="A6:A7"/>
    <mergeCell ref="A13:B13"/>
    <mergeCell ref="E9:E12"/>
    <mergeCell ref="F9:F12"/>
    <mergeCell ref="A14:B14"/>
    <mergeCell ref="C48:D48"/>
    <mergeCell ref="E48:F48"/>
    <mergeCell ref="A19:B19"/>
    <mergeCell ref="A20:F20"/>
    <mergeCell ref="C44:D44"/>
    <mergeCell ref="C45:D45"/>
    <mergeCell ref="C46:D46"/>
    <mergeCell ref="C47:D47"/>
    <mergeCell ref="E44:F44"/>
    <mergeCell ref="E45:F45"/>
    <mergeCell ref="E46:F46"/>
    <mergeCell ref="E47:F47"/>
    <mergeCell ref="C43:D43"/>
    <mergeCell ref="E43:F43"/>
    <mergeCell ref="A18:B18"/>
    <mergeCell ref="E50:F50"/>
    <mergeCell ref="E51:F51"/>
    <mergeCell ref="E52:F52"/>
    <mergeCell ref="E54:F54"/>
    <mergeCell ref="E49:F49"/>
    <mergeCell ref="E53:F53"/>
    <mergeCell ref="C50:D50"/>
    <mergeCell ref="C51:D51"/>
    <mergeCell ref="C52:D52"/>
    <mergeCell ref="C54:D54"/>
    <mergeCell ref="C49:D49"/>
    <mergeCell ref="C53:D53"/>
    <mergeCell ref="E55:F55"/>
    <mergeCell ref="E56:F56"/>
    <mergeCell ref="C57:D57"/>
    <mergeCell ref="C58:D58"/>
    <mergeCell ref="C59:D59"/>
    <mergeCell ref="E57:F57"/>
    <mergeCell ref="E58:F58"/>
    <mergeCell ref="E59:F59"/>
    <mergeCell ref="C55:D55"/>
    <mergeCell ref="C56:D56"/>
  </mergeCells>
  <pageMargins left="0.5" right="0.5" top="1.5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Fr-01</vt:lpstr>
      <vt:lpstr>Fr-02</vt:lpstr>
      <vt:lpstr>Fr-03</vt:lpstr>
      <vt:lpstr>Fr-04.1</vt:lpstr>
      <vt:lpstr>Fr-04.2</vt:lpstr>
      <vt:lpstr>Fr-04.3</vt:lpstr>
      <vt:lpstr>Fr-04.4</vt:lpstr>
      <vt:lpstr>Fr-05</vt:lpstr>
      <vt:lpstr>Fr-06.1</vt:lpstr>
      <vt:lpstr>Fr-06.2</vt:lpstr>
      <vt:lpstr>Ref-01_LUC Factor</vt:lpstr>
      <vt:lpstr>Version</vt:lpstr>
      <vt:lpstr>หน่วยผลิตภัณฑ์</vt:lpstr>
    </vt:vector>
  </TitlesOfParts>
  <Manager/>
  <Company>Thailand Environment Institute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Naruetep</dc:creator>
  <cp:keywords>CFP, Verfication Sheet</cp:keywords>
  <dc:description/>
  <cp:lastModifiedBy>PORNNAPA PANYADEE</cp:lastModifiedBy>
  <cp:revision/>
  <dcterms:created xsi:type="dcterms:W3CDTF">2010-05-17T09:33:41Z</dcterms:created>
  <dcterms:modified xsi:type="dcterms:W3CDTF">2025-05-29T14:53:41Z</dcterms:modified>
  <cp:category/>
  <cp:contentStatus/>
</cp:coreProperties>
</file>