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57CAB4DC-B642-4281-8B26-98F0D4A985EA}" xr6:coauthVersionLast="47" xr6:coauthVersionMax="47" xr10:uidLastSave="{00000000-0000-0000-0000-000000000000}"/>
  <bookViews>
    <workbookView xWindow="-108" yWindow="-108" windowWidth="26136" windowHeight="16776" tabRatio="910" activeTab="4" xr2:uid="{0BFDB211-9E44-439F-BD4B-8C07F5A57B68}"/>
  </bookViews>
  <sheets>
    <sheet name="Fr-01" sheetId="4" r:id="rId1"/>
    <sheet name="Fr-02" sheetId="16" r:id="rId2"/>
    <sheet name="Fr-03 (2)" sheetId="52" r:id="rId3"/>
    <sheet name="Fr-04.1 (2)" sheetId="53" r:id="rId4"/>
    <sheet name="Fr-04.2 (2)" sheetId="55" r:id="rId5"/>
    <sheet name="Fr-03" sheetId="19" r:id="rId6"/>
    <sheet name="Fr-04.1" sheetId="23" r:id="rId7"/>
    <sheet name="Fr-04.2" sheetId="31" r:id="rId8"/>
    <sheet name="Fr-04.3" sheetId="39" r:id="rId9"/>
    <sheet name="Fr-04.4" sheetId="40" r:id="rId10"/>
    <sheet name="Fr-05" sheetId="41" r:id="rId11"/>
    <sheet name="Fr-06.1" sheetId="44" r:id="rId12"/>
    <sheet name="Fr-06.2" sheetId="45" r:id="rId13"/>
    <sheet name="Ref-01_LUC Factor" sheetId="43" r:id="rId14"/>
    <sheet name="Version" sheetId="46" r:id="rId15"/>
  </sheets>
  <definedNames>
    <definedName name="ผลรวม" comment="ช้องผลรวมนี้ เชื่อมโยงกับผลที่แสดงใน Fr-01" localSheetId="11">#REF!</definedName>
    <definedName name="ผลรวม" localSheetId="12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55" l="1"/>
  <c r="U301" i="55"/>
  <c r="K301" i="55"/>
  <c r="B301" i="55"/>
  <c r="D3" i="55"/>
  <c r="D2" i="55"/>
  <c r="R161" i="53"/>
  <c r="J161" i="53"/>
  <c r="B161" i="53"/>
  <c r="C3" i="53"/>
  <c r="C2" i="53"/>
  <c r="K60" i="52"/>
  <c r="G60" i="52"/>
  <c r="B60" i="52" a="1"/>
  <c r="B60" i="52" s="1"/>
  <c r="D3" i="52"/>
  <c r="D2" i="52"/>
  <c r="B74" i="19" a="1"/>
  <c r="B74" i="19" s="1"/>
  <c r="C34" i="16"/>
  <c r="F14" i="44"/>
  <c r="F15" i="44"/>
  <c r="F16" i="44"/>
  <c r="F17" i="44"/>
  <c r="F13" i="44"/>
  <c r="E14" i="44"/>
  <c r="E15" i="44"/>
  <c r="E16" i="44"/>
  <c r="E17" i="44"/>
  <c r="E13" i="44"/>
  <c r="E19" i="44"/>
  <c r="D11" i="45"/>
  <c r="C19" i="44"/>
  <c r="D19" i="44"/>
  <c r="F19" i="44"/>
  <c r="F13" i="45"/>
  <c r="D13" i="45"/>
  <c r="B13" i="45"/>
  <c r="F21" i="44"/>
  <c r="D21" i="44"/>
  <c r="B21" i="44"/>
  <c r="N14" i="31"/>
  <c r="F22" i="41"/>
  <c r="D22" i="41"/>
  <c r="B22" i="41"/>
  <c r="Q30" i="40"/>
  <c r="K30" i="40"/>
  <c r="B30" i="40"/>
  <c r="P67" i="39"/>
  <c r="G67" i="39"/>
  <c r="B67" i="39"/>
  <c r="U84" i="31"/>
  <c r="K84" i="31"/>
  <c r="B84" i="31"/>
  <c r="R175" i="23"/>
  <c r="J175" i="23"/>
  <c r="B175" i="23"/>
  <c r="K74" i="19"/>
  <c r="G74" i="19"/>
  <c r="O34" i="16"/>
  <c r="J34" i="16"/>
  <c r="AI65" i="39"/>
  <c r="AI44" i="39"/>
  <c r="AI22" i="39"/>
  <c r="F32" i="4"/>
  <c r="R28" i="40"/>
  <c r="E19" i="41"/>
  <c r="E3" i="16"/>
  <c r="D3" i="19" s="1"/>
  <c r="E2" i="16"/>
  <c r="D2" i="19" s="1"/>
  <c r="AJ44" i="39"/>
  <c r="X79" i="31"/>
  <c r="AJ22" i="39"/>
  <c r="AJ46" i="39"/>
  <c r="Y45" i="39"/>
  <c r="AH45" i="39"/>
  <c r="AJ47" i="39"/>
  <c r="Y46" i="39"/>
  <c r="AJ65" i="39"/>
  <c r="X47" i="39"/>
  <c r="Y47" i="39"/>
  <c r="AH47" i="39"/>
  <c r="X67" i="31"/>
  <c r="M18" i="31"/>
  <c r="M36" i="31"/>
  <c r="M38" i="31"/>
  <c r="M42" i="31"/>
  <c r="M16" i="31"/>
  <c r="M39" i="31"/>
  <c r="M21" i="31"/>
  <c r="M17" i="31"/>
  <c r="M43" i="31"/>
  <c r="M41" i="31"/>
  <c r="X76" i="31"/>
  <c r="X78" i="31"/>
  <c r="M48" i="31"/>
  <c r="X77" i="31"/>
  <c r="M23" i="31"/>
  <c r="M19" i="31"/>
  <c r="M45" i="31"/>
  <c r="M26" i="31"/>
  <c r="M25" i="31"/>
  <c r="M46" i="31"/>
  <c r="M47" i="31"/>
  <c r="M24" i="31"/>
  <c r="X75" i="31"/>
  <c r="X81" i="31"/>
  <c r="Q30" i="23"/>
  <c r="E30" i="23"/>
  <c r="Q149" i="23"/>
  <c r="C15" i="41"/>
  <c r="X73" i="31"/>
  <c r="D17" i="41"/>
  <c r="X64" i="31"/>
  <c r="D16" i="41"/>
  <c r="C14" i="41"/>
  <c r="X57" i="31"/>
  <c r="D15" i="41"/>
  <c r="M14" i="31"/>
  <c r="X14" i="31"/>
  <c r="X33" i="31"/>
  <c r="D14" i="41"/>
  <c r="Q172" i="23"/>
  <c r="C18" i="41"/>
  <c r="Q156" i="23"/>
  <c r="C16" i="41"/>
  <c r="Q166" i="23"/>
  <c r="Q173" i="23"/>
  <c r="C17" i="41"/>
  <c r="E17" i="41"/>
  <c r="R30" i="23"/>
  <c r="R149" i="23"/>
  <c r="R156" i="23"/>
  <c r="R166" i="23"/>
  <c r="R172" i="23"/>
  <c r="X45" i="39"/>
  <c r="X46" i="39"/>
  <c r="AH46" i="39"/>
  <c r="D18" i="41"/>
  <c r="E18" i="41"/>
  <c r="X82" i="31"/>
  <c r="E15" i="41"/>
  <c r="C20" i="41"/>
  <c r="E16" i="41"/>
  <c r="E14" i="41"/>
  <c r="E18" i="44"/>
  <c r="F18" i="44"/>
  <c r="D20" i="41"/>
  <c r="E20" i="41"/>
  <c r="F14" i="41"/>
  <c r="F20" i="41"/>
  <c r="F16" i="41"/>
  <c r="E32" i="4"/>
  <c r="F19" i="41"/>
  <c r="F17" i="41"/>
  <c r="F15" i="41"/>
  <c r="F18" i="41"/>
  <c r="D2" i="31" l="1"/>
  <c r="C2" i="23"/>
  <c r="D3" i="31"/>
  <c r="C3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<sst xmlns="http://schemas.openxmlformats.org/spreadsheetml/2006/main" count="638" uniqueCount="224">
  <si>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</si>
  <si>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</si>
  <si>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</si>
  <si>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</si>
  <si>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</si>
  <si>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</si>
  <si>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</si>
  <si>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</si>
  <si>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</si>
  <si>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</si>
  <si>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</si>
  <si>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</si>
  <si>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</si>
  <si>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</si>
  <si>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</si>
  <si>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</si>
  <si>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</si>
  <si>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</si>
  <si>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</si>
  <si>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</si>
  <si>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</si>
  <si>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</si>
  <si>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</si>
  <si>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</si>
  <si>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</si>
  <si>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</si>
  <si>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</si>
  <si>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</si>
  <si>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</si>
  <si>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</si>
  <si>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</si>
  <si>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</si>
  <si>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</si>
  <si>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</si>
  <si>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</si>
  <si>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</si>
  <si>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</si>
  <si>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</si>
  <si>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</si>
  <si>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</si>
  <si>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</si>
  <si>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</si>
  <si>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</si>
  <si>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</si>
  <si>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ของเสีย</t>
  </si>
  <si>
    <t>ทรัพยากร และวัสดุช่วยการผลิต</t>
  </si>
  <si>
    <t>รายการ</t>
  </si>
  <si>
    <t>หน่วย</t>
  </si>
  <si>
    <t>ปริมาณ</t>
  </si>
  <si>
    <t>ผลิตภัณฑ์</t>
  </si>
  <si>
    <t>ผลิตภัณฑ์ร่วม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</si>
  <si>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</si>
  <si>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</si>
  <si>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</si>
  <si>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</si>
  <si>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</si>
  <si>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</si>
  <si>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</si>
  <si>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</si>
  <si>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</si>
  <si>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</si>
  <si>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</si>
  <si>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</si>
  <si>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</si>
  <si>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</si>
  <si>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</si>
  <si>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</si>
  <si>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</si>
  <si>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</si>
  <si>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</si>
  <si>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</si>
  <si>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</si>
  <si>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</si>
  <si>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</si>
  <si>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</si>
  <si>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</si>
  <si>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</si>
  <si>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</si>
  <si>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</si>
  <si>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</si>
  <si>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</si>
  <si>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</si>
  <si>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</si>
  <si>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</si>
  <si>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</si>
  <si>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</si>
  <si>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</si>
  <si>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</si>
  <si>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</si>
  <si>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</si>
  <si>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</si>
  <si>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</si>
  <si>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</si>
  <si>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</si>
  <si>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</si>
  <si>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</si>
  <si>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</si>
  <si>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</si>
  <si>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</si>
  <si>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</si>
  <si>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</si>
  <si>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</si>
  <si>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</si>
  <si>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</si>
  <si>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</si>
  <si>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</si>
  <si>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</si>
  <si>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</si>
  <si>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</si>
  <si>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</si>
  <si>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</si>
  <si>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</si>
  <si>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การผลิตน้ำแข็ง</t>
  </si>
  <si>
    <t>l</t>
  </si>
  <si>
    <t>การบำบัดน้ำเสีย</t>
  </si>
  <si>
    <t>การบำบัดน้เสีย 1 ลบ.ม. มีค่าคาร์บอนฟุตพรินต์</t>
  </si>
  <si>
    <t>การเลี้ยงกุ้ง</t>
  </si>
  <si>
    <t>รถตู้บรรทุก 4 ล้อ 7 ตัน</t>
  </si>
  <si>
    <t>TGO Guidebook (19/มิ.ย./12): รถตู้บรรทุก 4 ล้อ 7 ตัน</t>
  </si>
  <si>
    <t>รถบรรทุกขยะ 10 ล้อ 16 ตัน</t>
  </si>
  <si>
    <t>TGO Guidebook (19/มิ.ย./12): รถบรรทุกขยะ 10 ล้อ 16 ตัน</t>
  </si>
  <si>
    <t>การผลิตกุ้ง 1 kg มีค่าคาร์บอนฟุตพรินต์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</si>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</sst>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#,##0.000"/>
    <numFmt numFmtId="168" formatCode="#,##0.0000"/>
    <numFmt numFmtId="169" formatCode="_(* #,##0.000_);_(* \(#,##0.000\);_(* &quot;-&quot;??_);_(@_)"/>
    <numFmt numFmtId="170" formatCode="_(* #,##0.0000_);_(* \(#,##0.0000\);_(* &quot;-&quot;??_);_(@_)"/>
    <numFmt numFmtId="171" formatCode="#,##0.00_ ;\-#,##0.00\ "/>
  </numFmts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u/>
      <sz val="8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sz val="8"/>
      <name val="Wingdings"/>
      <charset val="2"/>
    </font>
    <font>
      <sz val="8"/>
      <color indexed="8"/>
      <name val="Tahoma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i/>
      <sz val="8"/>
      <color rgb="FF0070C0"/>
      <name val="Tahoma"/>
      <family val="2"/>
    </font>
    <font>
      <b/>
      <sz val="8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b/>
      <sz val="9"/>
      <color rgb="FFFF0000"/>
      <name val="Tahoma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0" fillId="0" borderId="0"/>
    <xf numFmtId="0" fontId="5" fillId="0" borderId="0"/>
  </cellStyleXfs>
  <cellXfs count="9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2" fontId="7" fillId="0" borderId="6" xfId="0" applyNumberFormat="1" applyFont="1" applyBorder="1"/>
    <xf numFmtId="0" fontId="6" fillId="0" borderId="3" xfId="0" applyFont="1" applyBorder="1" applyAlignment="1">
      <alignment horizontal="center" vertical="center" textRotation="90" wrapText="1"/>
    </xf>
    <xf numFmtId="0" fontId="31" fillId="6" borderId="9" xfId="0" applyFont="1" applyFill="1" applyBorder="1" applyAlignment="1">
      <alignment vertical="center"/>
    </xf>
    <xf numFmtId="0" fontId="31" fillId="7" borderId="9" xfId="0" applyFont="1" applyFill="1" applyBorder="1" applyAlignment="1">
      <alignment vertical="center"/>
    </xf>
    <xf numFmtId="0" fontId="31" fillId="7" borderId="9" xfId="0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vertical="center"/>
    </xf>
    <xf numFmtId="4" fontId="10" fillId="0" borderId="11" xfId="0" applyNumberFormat="1" applyFont="1" applyBorder="1" applyAlignment="1">
      <alignment horizontal="right" vertical="center"/>
    </xf>
    <xf numFmtId="0" fontId="32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12" fillId="0" borderId="2" xfId="0" applyFont="1" applyBorder="1"/>
    <xf numFmtId="0" fontId="33" fillId="0" borderId="6" xfId="0" applyFont="1" applyBorder="1" applyAlignment="1">
      <alignment horizontal="center" vertical="center" textRotation="90" wrapText="1"/>
    </xf>
    <xf numFmtId="0" fontId="34" fillId="0" borderId="5" xfId="0" applyFont="1" applyBorder="1"/>
    <xf numFmtId="0" fontId="34" fillId="0" borderId="6" xfId="0" applyFont="1" applyBorder="1"/>
    <xf numFmtId="0" fontId="34" fillId="0" borderId="0" xfId="0" applyFont="1"/>
    <xf numFmtId="0" fontId="34" fillId="0" borderId="1" xfId="0" applyFont="1" applyBorder="1"/>
    <xf numFmtId="0" fontId="34" fillId="0" borderId="7" xfId="0" applyFont="1" applyBorder="1"/>
    <xf numFmtId="0" fontId="33" fillId="0" borderId="3" xfId="0" applyFont="1" applyBorder="1" applyAlignment="1">
      <alignment horizontal="center" vertical="center" textRotation="90" wrapText="1"/>
    </xf>
    <xf numFmtId="0" fontId="34" fillId="0" borderId="3" xfId="0" applyFont="1" applyBorder="1"/>
    <xf numFmtId="0" fontId="34" fillId="0" borderId="10" xfId="0" applyFont="1" applyBorder="1"/>
    <xf numFmtId="0" fontId="3" fillId="0" borderId="7" xfId="0" applyFont="1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6" fillId="0" borderId="14" xfId="0" applyFont="1" applyBorder="1" applyAlignment="1">
      <alignment horizontal="center"/>
    </xf>
    <xf numFmtId="0" fontId="36" fillId="10" borderId="15" xfId="0" applyFont="1" applyFill="1" applyBorder="1" applyAlignment="1">
      <alignment horizontal="center" vertical="center"/>
    </xf>
    <xf numFmtId="4" fontId="10" fillId="0" borderId="16" xfId="0" applyNumberFormat="1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2" fontId="7" fillId="0" borderId="3" xfId="0" applyNumberFormat="1" applyFont="1" applyBorder="1"/>
    <xf numFmtId="2" fontId="21" fillId="0" borderId="0" xfId="4" applyNumberFormat="1" applyFont="1"/>
    <xf numFmtId="2" fontId="22" fillId="0" borderId="0" xfId="4" applyNumberFormat="1" applyFont="1" applyAlignment="1">
      <alignment horizontal="left"/>
    </xf>
    <xf numFmtId="2" fontId="21" fillId="0" borderId="0" xfId="4" applyNumberFormat="1" applyFont="1" applyAlignment="1">
      <alignment horizontal="center"/>
    </xf>
    <xf numFmtId="2" fontId="21" fillId="0" borderId="0" xfId="2" applyNumberFormat="1" applyFont="1"/>
    <xf numFmtId="2" fontId="23" fillId="0" borderId="0" xfId="4" applyNumberFormat="1" applyFont="1"/>
    <xf numFmtId="2" fontId="23" fillId="0" borderId="0" xfId="2" applyNumberFormat="1" applyFont="1"/>
    <xf numFmtId="2" fontId="24" fillId="0" borderId="0" xfId="4" applyNumberFormat="1" applyFont="1" applyAlignment="1">
      <alignment horizontal="left"/>
    </xf>
    <xf numFmtId="2" fontId="23" fillId="0" borderId="0" xfId="4" applyNumberFormat="1" applyFont="1" applyAlignment="1">
      <alignment horizontal="center"/>
    </xf>
    <xf numFmtId="2" fontId="23" fillId="11" borderId="0" xfId="2" applyNumberFormat="1" applyFont="1" applyFill="1" applyBorder="1" applyAlignment="1">
      <alignment horizontal="center"/>
    </xf>
    <xf numFmtId="2" fontId="23" fillId="12" borderId="17" xfId="4" applyNumberFormat="1" applyFont="1" applyFill="1" applyBorder="1"/>
    <xf numFmtId="2" fontId="23" fillId="12" borderId="14" xfId="4" applyNumberFormat="1" applyFont="1" applyFill="1" applyBorder="1"/>
    <xf numFmtId="2" fontId="23" fillId="12" borderId="4" xfId="2" applyNumberFormat="1" applyFont="1" applyFill="1" applyBorder="1"/>
    <xf numFmtId="2" fontId="23" fillId="2" borderId="5" xfId="4" applyNumberFormat="1" applyFont="1" applyFill="1" applyBorder="1"/>
    <xf numFmtId="2" fontId="23" fillId="2" borderId="7" xfId="4" applyNumberFormat="1" applyFont="1" applyFill="1" applyBorder="1"/>
    <xf numFmtId="2" fontId="23" fillId="0" borderId="0" xfId="4" applyNumberFormat="1" applyFont="1" applyAlignment="1">
      <alignment horizontal="left"/>
    </xf>
    <xf numFmtId="2" fontId="23" fillId="3" borderId="1" xfId="4" applyNumberFormat="1" applyFont="1" applyFill="1" applyBorder="1"/>
    <xf numFmtId="2" fontId="23" fillId="3" borderId="0" xfId="4" applyNumberFormat="1" applyFont="1" applyFill="1" applyAlignment="1">
      <alignment horizontal="center"/>
    </xf>
    <xf numFmtId="2" fontId="23" fillId="3" borderId="2" xfId="2" applyNumberFormat="1" applyFont="1" applyFill="1" applyBorder="1"/>
    <xf numFmtId="2" fontId="23" fillId="2" borderId="1" xfId="4" applyNumberFormat="1" applyFont="1" applyFill="1" applyBorder="1"/>
    <xf numFmtId="2" fontId="23" fillId="2" borderId="0" xfId="4" applyNumberFormat="1" applyFont="1" applyFill="1"/>
    <xf numFmtId="2" fontId="23" fillId="4" borderId="17" xfId="4" applyNumberFormat="1" applyFont="1" applyFill="1" applyBorder="1"/>
    <xf numFmtId="2" fontId="23" fillId="2" borderId="12" xfId="4" applyNumberFormat="1" applyFont="1" applyFill="1" applyBorder="1"/>
    <xf numFmtId="3" fontId="21" fillId="0" borderId="0" xfId="1" applyNumberFormat="1" applyFont="1" applyAlignment="1"/>
    <xf numFmtId="2" fontId="23" fillId="2" borderId="18" xfId="4" applyNumberFormat="1" applyFont="1" applyFill="1" applyBorder="1"/>
    <xf numFmtId="2" fontId="23" fillId="3" borderId="18" xfId="4" applyNumberFormat="1" applyFont="1" applyFill="1" applyBorder="1"/>
    <xf numFmtId="2" fontId="23" fillId="3" borderId="12" xfId="4" applyNumberFormat="1" applyFont="1" applyFill="1" applyBorder="1" applyAlignment="1">
      <alignment horizontal="center"/>
    </xf>
    <xf numFmtId="2" fontId="23" fillId="3" borderId="13" xfId="2" applyNumberFormat="1" applyFont="1" applyFill="1" applyBorder="1"/>
    <xf numFmtId="2" fontId="23" fillId="0" borderId="0" xfId="2" applyNumberFormat="1" applyFont="1" applyFill="1" applyBorder="1"/>
    <xf numFmtId="2" fontId="23" fillId="5" borderId="17" xfId="2" applyNumberFormat="1" applyFont="1" applyFill="1" applyBorder="1"/>
    <xf numFmtId="2" fontId="23" fillId="5" borderId="14" xfId="4" applyNumberFormat="1" applyFont="1" applyFill="1" applyBorder="1"/>
    <xf numFmtId="2" fontId="23" fillId="5" borderId="4" xfId="4" applyNumberFormat="1" applyFont="1" applyFill="1" applyBorder="1"/>
    <xf numFmtId="2" fontId="23" fillId="0" borderId="0" xfId="2" applyNumberFormat="1" applyFont="1" applyBorder="1"/>
    <xf numFmtId="164" fontId="23" fillId="0" borderId="0" xfId="2" applyFont="1"/>
    <xf numFmtId="2" fontId="23" fillId="13" borderId="2" xfId="2" applyNumberFormat="1" applyFont="1" applyFill="1" applyBorder="1"/>
    <xf numFmtId="2" fontId="23" fillId="13" borderId="13" xfId="2" applyNumberFormat="1" applyFont="1" applyFill="1" applyBorder="1"/>
    <xf numFmtId="2" fontId="23" fillId="14" borderId="7" xfId="2" applyNumberFormat="1" applyFont="1" applyFill="1" applyBorder="1"/>
    <xf numFmtId="2" fontId="23" fillId="14" borderId="8" xfId="4" applyNumberFormat="1" applyFont="1" applyFill="1" applyBorder="1"/>
    <xf numFmtId="2" fontId="23" fillId="14" borderId="4" xfId="4" applyNumberFormat="1" applyFont="1" applyFill="1" applyBorder="1"/>
    <xf numFmtId="2" fontId="23" fillId="14" borderId="12" xfId="4" applyNumberFormat="1" applyFont="1" applyFill="1" applyBorder="1"/>
    <xf numFmtId="2" fontId="23" fillId="14" borderId="5" xfId="4" applyNumberFormat="1" applyFont="1" applyFill="1" applyBorder="1"/>
    <xf numFmtId="2" fontId="23" fillId="14" borderId="17" xfId="4" applyNumberFormat="1" applyFont="1" applyFill="1" applyBorder="1"/>
    <xf numFmtId="2" fontId="23" fillId="14" borderId="14" xfId="2" applyNumberFormat="1" applyFont="1" applyFill="1" applyBorder="1"/>
    <xf numFmtId="2" fontId="23" fillId="14" borderId="0" xfId="4" applyNumberFormat="1" applyFont="1" applyFill="1"/>
    <xf numFmtId="2" fontId="23" fillId="13" borderId="8" xfId="4" applyNumberFormat="1" applyFont="1" applyFill="1" applyBorder="1"/>
    <xf numFmtId="2" fontId="23" fillId="12" borderId="5" xfId="4" applyNumberFormat="1" applyFont="1" applyFill="1" applyBorder="1"/>
    <xf numFmtId="2" fontId="23" fillId="12" borderId="7" xfId="4" applyNumberFormat="1" applyFont="1" applyFill="1" applyBorder="1"/>
    <xf numFmtId="2" fontId="23" fillId="12" borderId="8" xfId="2" applyNumberFormat="1" applyFont="1" applyFill="1" applyBorder="1"/>
    <xf numFmtId="2" fontId="23" fillId="14" borderId="13" xfId="4" applyNumberFormat="1" applyFont="1" applyFill="1" applyBorder="1"/>
    <xf numFmtId="2" fontId="23" fillId="0" borderId="0" xfId="2" applyNumberFormat="1" applyFont="1" applyFill="1"/>
    <xf numFmtId="2" fontId="23" fillId="13" borderId="2" xfId="4" applyNumberFormat="1" applyFont="1" applyFill="1" applyBorder="1"/>
    <xf numFmtId="2" fontId="23" fillId="5" borderId="17" xfId="2" applyNumberFormat="1" applyFont="1" applyFill="1" applyBorder="1" applyAlignment="1">
      <alignment vertical="top" wrapText="1"/>
    </xf>
    <xf numFmtId="2" fontId="23" fillId="5" borderId="14" xfId="4" applyNumberFormat="1" applyFont="1" applyFill="1" applyBorder="1" applyAlignment="1">
      <alignment vertical="top"/>
    </xf>
    <xf numFmtId="2" fontId="23" fillId="5" borderId="4" xfId="4" applyNumberFormat="1" applyFont="1" applyFill="1" applyBorder="1" applyAlignment="1">
      <alignment vertical="top"/>
    </xf>
    <xf numFmtId="2" fontId="7" fillId="0" borderId="0" xfId="0" applyNumberFormat="1" applyFont="1"/>
    <xf numFmtId="2" fontId="6" fillId="0" borderId="0" xfId="0" applyNumberFormat="1" applyFont="1"/>
    <xf numFmtId="2" fontId="23" fillId="0" borderId="0" xfId="2" applyNumberFormat="1" applyFont="1" applyFill="1" applyBorder="1" applyAlignment="1"/>
    <xf numFmtId="2" fontId="23" fillId="12" borderId="6" xfId="2" applyNumberFormat="1" applyFont="1" applyFill="1" applyBorder="1" applyAlignment="1"/>
    <xf numFmtId="2" fontId="23" fillId="4" borderId="1" xfId="4" applyNumberFormat="1" applyFont="1" applyFill="1" applyBorder="1"/>
    <xf numFmtId="2" fontId="23" fillId="14" borderId="2" xfId="4" applyNumberFormat="1" applyFont="1" applyFill="1" applyBorder="1"/>
    <xf numFmtId="2" fontId="23" fillId="4" borderId="18" xfId="4" applyNumberFormat="1" applyFont="1" applyFill="1" applyBorder="1"/>
    <xf numFmtId="2" fontId="3" fillId="0" borderId="0" xfId="0" applyNumberFormat="1" applyFont="1"/>
    <xf numFmtId="165" fontId="3" fillId="0" borderId="0" xfId="0" applyNumberFormat="1" applyFont="1"/>
    <xf numFmtId="0" fontId="37" fillId="0" borderId="0" xfId="0" applyFont="1"/>
    <xf numFmtId="0" fontId="38" fillId="0" borderId="0" xfId="0" applyFont="1"/>
    <xf numFmtId="165" fontId="39" fillId="15" borderId="4" xfId="0" applyNumberFormat="1" applyFont="1" applyFill="1" applyBorder="1" applyAlignment="1">
      <alignment horizontal="center" vertical="center"/>
    </xf>
    <xf numFmtId="165" fontId="7" fillId="0" borderId="6" xfId="0" applyNumberFormat="1" applyFont="1" applyBorder="1"/>
    <xf numFmtId="165" fontId="7" fillId="0" borderId="3" xfId="0" applyNumberFormat="1" applyFont="1" applyBorder="1"/>
    <xf numFmtId="165" fontId="7" fillId="0" borderId="10" xfId="0" applyNumberFormat="1" applyFont="1" applyBorder="1"/>
    <xf numFmtId="165" fontId="7" fillId="0" borderId="19" xfId="0" applyNumberFormat="1" applyFont="1" applyBorder="1"/>
    <xf numFmtId="165" fontId="7" fillId="0" borderId="0" xfId="0" applyNumberFormat="1" applyFont="1"/>
    <xf numFmtId="4" fontId="21" fillId="0" borderId="0" xfId="1" applyNumberFormat="1" applyFont="1" applyAlignment="1"/>
    <xf numFmtId="2" fontId="7" fillId="0" borderId="1" xfId="0" applyNumberFormat="1" applyFont="1" applyBorder="1"/>
    <xf numFmtId="0" fontId="38" fillId="0" borderId="1" xfId="0" applyFont="1" applyBorder="1"/>
    <xf numFmtId="165" fontId="7" fillId="0" borderId="8" xfId="0" applyNumberFormat="1" applyFont="1" applyBorder="1"/>
    <xf numFmtId="165" fontId="7" fillId="0" borderId="2" xfId="0" applyNumberFormat="1" applyFont="1" applyBorder="1"/>
    <xf numFmtId="165" fontId="7" fillId="0" borderId="13" xfId="0" applyNumberFormat="1" applyFont="1" applyBorder="1"/>
    <xf numFmtId="0" fontId="3" fillId="0" borderId="3" xfId="0" applyFont="1" applyBorder="1"/>
    <xf numFmtId="165" fontId="39" fillId="15" borderId="4" xfId="0" applyNumberFormat="1" applyFont="1" applyFill="1" applyBorder="1" applyAlignment="1">
      <alignment horizontal="center" vertical="center" wrapText="1"/>
    </xf>
    <xf numFmtId="2" fontId="7" fillId="0" borderId="4" xfId="0" applyNumberFormat="1" applyFont="1" applyBorder="1"/>
    <xf numFmtId="2" fontId="7" fillId="0" borderId="9" xfId="0" applyNumberFormat="1" applyFont="1" applyBorder="1"/>
    <xf numFmtId="2" fontId="12" fillId="0" borderId="3" xfId="0" applyNumberFormat="1" applyFont="1" applyBorder="1"/>
    <xf numFmtId="2" fontId="10" fillId="0" borderId="13" xfId="0" applyNumberFormat="1" applyFont="1" applyBorder="1" applyAlignment="1">
      <alignment horizontal="right" vertical="center"/>
    </xf>
    <xf numFmtId="165" fontId="7" fillId="0" borderId="1" xfId="0" applyNumberFormat="1" applyFont="1" applyBorder="1"/>
    <xf numFmtId="166" fontId="7" fillId="0" borderId="1" xfId="0" applyNumberFormat="1" applyFont="1" applyBorder="1"/>
    <xf numFmtId="166" fontId="25" fillId="0" borderId="1" xfId="0" applyNumberFormat="1" applyFont="1" applyBorder="1"/>
    <xf numFmtId="2" fontId="7" fillId="0" borderId="5" xfId="0" applyNumberFormat="1" applyFont="1" applyBorder="1"/>
    <xf numFmtId="165" fontId="7" fillId="0" borderId="5" xfId="0" applyNumberFormat="1" applyFont="1" applyBorder="1"/>
    <xf numFmtId="0" fontId="33" fillId="0" borderId="3" xfId="0" applyFont="1" applyBorder="1" applyAlignment="1">
      <alignment horizontal="left" vertical="top" wrapText="1"/>
    </xf>
    <xf numFmtId="0" fontId="38" fillId="0" borderId="3" xfId="0" applyFont="1" applyBorder="1" applyAlignment="1">
      <alignment horizontal="left" vertical="top" wrapText="1"/>
    </xf>
    <xf numFmtId="0" fontId="34" fillId="0" borderId="3" xfId="0" applyFont="1" applyBorder="1" applyAlignment="1">
      <alignment horizontal="left" vertical="top" wrapText="1"/>
    </xf>
    <xf numFmtId="2" fontId="34" fillId="0" borderId="3" xfId="0" applyNumberFormat="1" applyFont="1" applyBorder="1" applyAlignment="1">
      <alignment horizontal="left" vertical="top" wrapText="1"/>
    </xf>
    <xf numFmtId="165" fontId="34" fillId="0" borderId="5" xfId="0" applyNumberFormat="1" applyFont="1" applyBorder="1"/>
    <xf numFmtId="165" fontId="34" fillId="0" borderId="1" xfId="0" applyNumberFormat="1" applyFont="1" applyBorder="1"/>
    <xf numFmtId="168" fontId="7" fillId="0" borderId="3" xfId="0" applyNumberFormat="1" applyFont="1" applyBorder="1"/>
    <xf numFmtId="168" fontId="7" fillId="0" borderId="10" xfId="0" applyNumberFormat="1" applyFont="1" applyBorder="1"/>
    <xf numFmtId="168" fontId="6" fillId="0" borderId="19" xfId="0" applyNumberFormat="1" applyFont="1" applyBorder="1"/>
    <xf numFmtId="2" fontId="0" fillId="16" borderId="20" xfId="0" applyNumberFormat="1" applyFill="1" applyBorder="1"/>
    <xf numFmtId="2" fontId="0" fillId="16" borderId="21" xfId="0" applyNumberFormat="1" applyFill="1" applyBorder="1"/>
    <xf numFmtId="2" fontId="36" fillId="10" borderId="22" xfId="0" applyNumberFormat="1" applyFont="1" applyFill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3" xfId="0" applyNumberFormat="1" applyFont="1" applyBorder="1" applyAlignment="1">
      <alignment vertical="center"/>
    </xf>
    <xf numFmtId="165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65" fontId="7" fillId="0" borderId="1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6" fontId="7" fillId="0" borderId="1" xfId="0" applyNumberFormat="1" applyFont="1" applyBorder="1" applyAlignment="1">
      <alignment vertical="center" wrapText="1"/>
    </xf>
    <xf numFmtId="2" fontId="7" fillId="0" borderId="1" xfId="0" applyNumberFormat="1" applyFont="1" applyBorder="1" applyAlignment="1">
      <alignment vertical="center"/>
    </xf>
    <xf numFmtId="168" fontId="7" fillId="0" borderId="3" xfId="0" applyNumberFormat="1" applyFont="1" applyBorder="1" applyAlignment="1">
      <alignment vertical="center"/>
    </xf>
    <xf numFmtId="0" fontId="3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165" fontId="34" fillId="0" borderId="1" xfId="0" applyNumberFormat="1" applyFont="1" applyBorder="1" applyAlignment="1">
      <alignment vertical="center"/>
    </xf>
    <xf numFmtId="2" fontId="34" fillId="0" borderId="3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65" fontId="34" fillId="0" borderId="3" xfId="0" applyNumberFormat="1" applyFont="1" applyBorder="1" applyAlignment="1">
      <alignment horizontal="right" vertical="center" wrapText="1"/>
    </xf>
    <xf numFmtId="0" fontId="31" fillId="6" borderId="23" xfId="0" applyFont="1" applyFill="1" applyBorder="1" applyAlignment="1">
      <alignment vertical="center"/>
    </xf>
    <xf numFmtId="0" fontId="7" fillId="0" borderId="24" xfId="0" applyFont="1" applyBorder="1"/>
    <xf numFmtId="0" fontId="7" fillId="0" borderId="25" xfId="0" applyFont="1" applyBorder="1"/>
    <xf numFmtId="0" fontId="7" fillId="16" borderId="21" xfId="0" applyFont="1" applyFill="1" applyBorder="1"/>
    <xf numFmtId="0" fontId="7" fillId="0" borderId="25" xfId="0" applyFont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5" xfId="0" applyFont="1" applyBorder="1"/>
    <xf numFmtId="0" fontId="31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31" fillId="7" borderId="29" xfId="0" applyFont="1" applyFill="1" applyBorder="1" applyAlignment="1">
      <alignment horizontal="left" vertical="center"/>
    </xf>
    <xf numFmtId="0" fontId="26" fillId="0" borderId="3" xfId="0" applyFont="1" applyBorder="1"/>
    <xf numFmtId="0" fontId="26" fillId="0" borderId="3" xfId="0" applyFont="1" applyBorder="1" applyAlignment="1">
      <alignment horizontal="center"/>
    </xf>
    <xf numFmtId="165" fontId="26" fillId="0" borderId="3" xfId="0" applyNumberFormat="1" applyFont="1" applyBorder="1"/>
    <xf numFmtId="2" fontId="34" fillId="0" borderId="0" xfId="0" applyNumberFormat="1" applyFont="1" applyAlignment="1">
      <alignment horizontal="left" vertical="top" wrapText="1"/>
    </xf>
    <xf numFmtId="168" fontId="7" fillId="0" borderId="0" xfId="0" applyNumberFormat="1" applyFont="1" applyAlignment="1">
      <alignment vertical="center"/>
    </xf>
    <xf numFmtId="168" fontId="34" fillId="0" borderId="7" xfId="0" applyNumberFormat="1" applyFont="1" applyBorder="1"/>
    <xf numFmtId="168" fontId="34" fillId="0" borderId="0" xfId="0" applyNumberFormat="1" applyFont="1"/>
    <xf numFmtId="168" fontId="6" fillId="0" borderId="11" xfId="0" applyNumberFormat="1" applyFont="1" applyBorder="1"/>
    <xf numFmtId="168" fontId="7" fillId="0" borderId="0" xfId="0" applyNumberFormat="1" applyFont="1"/>
    <xf numFmtId="168" fontId="7" fillId="0" borderId="7" xfId="0" applyNumberFormat="1" applyFont="1" applyBorder="1"/>
    <xf numFmtId="1" fontId="34" fillId="0" borderId="3" xfId="0" applyNumberFormat="1" applyFont="1" applyBorder="1" applyAlignment="1">
      <alignment horizontal="center" vertical="center"/>
    </xf>
    <xf numFmtId="0" fontId="34" fillId="0" borderId="3" xfId="0" applyFont="1" applyBorder="1" applyAlignment="1">
      <alignment horizontal="center"/>
    </xf>
    <xf numFmtId="166" fontId="34" fillId="0" borderId="3" xfId="0" applyNumberFormat="1" applyFont="1" applyBorder="1"/>
    <xf numFmtId="170" fontId="8" fillId="17" borderId="17" xfId="0" applyNumberFormat="1" applyFont="1" applyFill="1" applyBorder="1" applyAlignment="1">
      <alignment horizontal="center" vertical="center"/>
    </xf>
    <xf numFmtId="170" fontId="8" fillId="9" borderId="17" xfId="0" applyNumberFormat="1" applyFont="1" applyFill="1" applyBorder="1" applyAlignment="1">
      <alignment horizontal="center" vertical="center"/>
    </xf>
    <xf numFmtId="170" fontId="8" fillId="18" borderId="9" xfId="0" applyNumberFormat="1" applyFont="1" applyFill="1" applyBorder="1" applyAlignment="1">
      <alignment horizontal="center" vertical="center"/>
    </xf>
    <xf numFmtId="170" fontId="8" fillId="18" borderId="6" xfId="0" applyNumberFormat="1" applyFont="1" applyFill="1" applyBorder="1" applyAlignment="1">
      <alignment horizontal="center" vertical="center"/>
    </xf>
    <xf numFmtId="166" fontId="7" fillId="0" borderId="3" xfId="0" applyNumberFormat="1" applyFont="1" applyBorder="1"/>
    <xf numFmtId="1" fontId="7" fillId="0" borderId="0" xfId="0" applyNumberFormat="1" applyFont="1"/>
    <xf numFmtId="0" fontId="3" fillId="0" borderId="0" xfId="0" applyFont="1" applyAlignment="1">
      <alignment horizontal="left" vertical="center" wrapText="1"/>
    </xf>
    <xf numFmtId="167" fontId="7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166" fontId="3" fillId="0" borderId="0" xfId="0" applyNumberFormat="1" applyFont="1" applyAlignment="1">
      <alignment horizontal="right" vertical="center"/>
    </xf>
    <xf numFmtId="0" fontId="13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32" fillId="0" borderId="14" xfId="0" applyFont="1" applyBorder="1" applyAlignment="1">
      <alignment vertical="center"/>
    </xf>
    <xf numFmtId="0" fontId="31" fillId="7" borderId="18" xfId="0" applyFont="1" applyFill="1" applyBorder="1" applyAlignment="1">
      <alignment vertical="center"/>
    </xf>
    <xf numFmtId="0" fontId="31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31" fillId="7" borderId="5" xfId="0" applyFont="1" applyFill="1" applyBorder="1" applyAlignment="1">
      <alignment vertical="center"/>
    </xf>
    <xf numFmtId="0" fontId="31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0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" fillId="19" borderId="0" xfId="0" applyFont="1" applyFill="1"/>
    <xf numFmtId="0" fontId="31" fillId="0" borderId="0" xfId="0" applyFont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6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70" fontId="8" fillId="17" borderId="5" xfId="0" applyNumberFormat="1" applyFont="1" applyFill="1" applyBorder="1" applyAlignment="1">
      <alignment horizontal="center" vertical="center"/>
    </xf>
    <xf numFmtId="170" fontId="8" fillId="9" borderId="5" xfId="0" applyNumberFormat="1" applyFont="1" applyFill="1" applyBorder="1" applyAlignment="1">
      <alignment horizontal="center" vertical="center"/>
    </xf>
    <xf numFmtId="170" fontId="8" fillId="20" borderId="9" xfId="0" applyNumberFormat="1" applyFont="1" applyFill="1" applyBorder="1" applyAlignment="1">
      <alignment horizontal="center" vertical="center"/>
    </xf>
    <xf numFmtId="43" fontId="41" fillId="16" borderId="1" xfId="0" applyNumberFormat="1" applyFont="1" applyFill="1" applyBorder="1" applyAlignment="1">
      <alignment horizontal="center" vertical="center"/>
    </xf>
    <xf numFmtId="169" fontId="41" fillId="16" borderId="1" xfId="0" applyNumberFormat="1" applyFont="1" applyFill="1" applyBorder="1" applyAlignment="1">
      <alignment horizontal="center" vertical="center"/>
    </xf>
    <xf numFmtId="43" fontId="42" fillId="16" borderId="31" xfId="0" applyNumberFormat="1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vertical="center"/>
    </xf>
    <xf numFmtId="0" fontId="7" fillId="16" borderId="17" xfId="0" applyFont="1" applyFill="1" applyBorder="1"/>
    <xf numFmtId="0" fontId="0" fillId="16" borderId="14" xfId="0" applyFill="1" applyBorder="1"/>
    <xf numFmtId="0" fontId="0" fillId="16" borderId="21" xfId="0" applyFill="1" applyBorder="1"/>
    <xf numFmtId="0" fontId="0" fillId="16" borderId="4" xfId="0" applyFill="1" applyBorder="1"/>
    <xf numFmtId="0" fontId="39" fillId="21" borderId="6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/>
    </xf>
    <xf numFmtId="0" fontId="43" fillId="15" borderId="6" xfId="0" applyFont="1" applyFill="1" applyBorder="1" applyAlignment="1">
      <alignment horizontal="center" vertical="center" textRotation="90"/>
    </xf>
    <xf numFmtId="0" fontId="7" fillId="16" borderId="14" xfId="0" applyFont="1" applyFill="1" applyBorder="1"/>
    <xf numFmtId="0" fontId="0" fillId="16" borderId="32" xfId="0" applyFill="1" applyBorder="1"/>
    <xf numFmtId="168" fontId="7" fillId="0" borderId="1" xfId="0" applyNumberFormat="1" applyFont="1" applyBorder="1"/>
    <xf numFmtId="168" fontId="7" fillId="0" borderId="18" xfId="0" applyNumberFormat="1" applyFont="1" applyBorder="1"/>
    <xf numFmtId="0" fontId="34" fillId="0" borderId="8" xfId="0" applyFont="1" applyBorder="1"/>
    <xf numFmtId="166" fontId="34" fillId="0" borderId="2" xfId="0" applyNumberFormat="1" applyFont="1" applyBorder="1"/>
    <xf numFmtId="0" fontId="34" fillId="0" borderId="2" xfId="0" applyFont="1" applyBorder="1"/>
    <xf numFmtId="2" fontId="7" fillId="0" borderId="8" xfId="0" applyNumberFormat="1" applyFont="1" applyBorder="1"/>
    <xf numFmtId="2" fontId="7" fillId="0" borderId="2" xfId="0" applyNumberFormat="1" applyFont="1" applyBorder="1"/>
    <xf numFmtId="168" fontId="6" fillId="0" borderId="14" xfId="0" applyNumberFormat="1" applyFont="1" applyBorder="1"/>
    <xf numFmtId="165" fontId="26" fillId="10" borderId="17" xfId="0" applyNumberFormat="1" applyFont="1" applyFill="1" applyBorder="1"/>
    <xf numFmtId="165" fontId="26" fillId="10" borderId="14" xfId="0" applyNumberFormat="1" applyFont="1" applyFill="1" applyBorder="1"/>
    <xf numFmtId="0" fontId="34" fillId="10" borderId="14" xfId="0" applyFont="1" applyFill="1" applyBorder="1"/>
    <xf numFmtId="166" fontId="7" fillId="10" borderId="14" xfId="0" applyNumberFormat="1" applyFont="1" applyFill="1" applyBorder="1"/>
    <xf numFmtId="168" fontId="34" fillId="10" borderId="4" xfId="0" applyNumberFormat="1" applyFont="1" applyFill="1" applyBorder="1"/>
    <xf numFmtId="0" fontId="40" fillId="7" borderId="32" xfId="0" applyFont="1" applyFill="1" applyBorder="1" applyAlignment="1">
      <alignment vertical="center"/>
    </xf>
    <xf numFmtId="0" fontId="31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6" borderId="36" xfId="0" applyFill="1" applyBorder="1"/>
    <xf numFmtId="168" fontId="34" fillId="0" borderId="6" xfId="0" applyNumberFormat="1" applyFont="1" applyBorder="1"/>
    <xf numFmtId="168" fontId="34" fillId="0" borderId="3" xfId="0" applyNumberFormat="1" applyFont="1" applyBorder="1"/>
    <xf numFmtId="0" fontId="0" fillId="16" borderId="9" xfId="0" applyFill="1" applyBorder="1"/>
    <xf numFmtId="168" fontId="34" fillId="10" borderId="14" xfId="0" applyNumberFormat="1" applyFont="1" applyFill="1" applyBorder="1"/>
    <xf numFmtId="168" fontId="6" fillId="0" borderId="9" xfId="0" applyNumberFormat="1" applyFont="1" applyBorder="1"/>
    <xf numFmtId="0" fontId="44" fillId="0" borderId="0" xfId="3" applyFont="1"/>
    <xf numFmtId="0" fontId="30" fillId="0" borderId="0" xfId="3"/>
    <xf numFmtId="0" fontId="30" fillId="0" borderId="37" xfId="3" applyBorder="1" applyAlignment="1">
      <alignment horizontal="center" vertical="center"/>
    </xf>
    <xf numFmtId="0" fontId="30" fillId="0" borderId="38" xfId="3" applyBorder="1" applyAlignment="1">
      <alignment horizontal="center" vertical="center"/>
    </xf>
    <xf numFmtId="0" fontId="30" fillId="0" borderId="0" xfId="3" applyAlignment="1">
      <alignment horizontal="center"/>
    </xf>
    <xf numFmtId="0" fontId="30" fillId="0" borderId="10" xfId="3" applyBorder="1" applyAlignment="1">
      <alignment horizontal="center" vertical="center"/>
    </xf>
    <xf numFmtId="0" fontId="30" fillId="0" borderId="39" xfId="3" applyBorder="1" applyAlignment="1">
      <alignment horizontal="center" vertical="center"/>
    </xf>
    <xf numFmtId="0" fontId="30" fillId="0" borderId="9" xfId="3" applyBorder="1" applyAlignment="1">
      <alignment horizontal="center" vertical="center"/>
    </xf>
    <xf numFmtId="0" fontId="30" fillId="0" borderId="20" xfId="3" applyBorder="1" applyAlignment="1">
      <alignment horizontal="center" vertical="center"/>
    </xf>
    <xf numFmtId="0" fontId="30" fillId="0" borderId="40" xfId="3" applyBorder="1" applyAlignment="1">
      <alignment horizontal="center" vertical="center"/>
    </xf>
    <xf numFmtId="0" fontId="30" fillId="0" borderId="41" xfId="3" applyBorder="1" applyAlignment="1">
      <alignment horizontal="center" vertical="center"/>
    </xf>
    <xf numFmtId="0" fontId="30" fillId="0" borderId="30" xfId="3" applyBorder="1" applyAlignment="1">
      <alignment horizontal="center" vertical="center"/>
    </xf>
    <xf numFmtId="0" fontId="30" fillId="0" borderId="42" xfId="3" applyBorder="1" applyAlignment="1">
      <alignment horizontal="center" vertical="center"/>
    </xf>
    <xf numFmtId="0" fontId="30" fillId="0" borderId="43" xfId="3" applyBorder="1" applyAlignment="1">
      <alignment horizontal="center" vertical="center"/>
    </xf>
    <xf numFmtId="0" fontId="30" fillId="0" borderId="13" xfId="3" applyBorder="1" applyAlignment="1">
      <alignment horizontal="center" vertical="center"/>
    </xf>
    <xf numFmtId="0" fontId="30" fillId="0" borderId="19" xfId="3" applyBorder="1" applyAlignment="1">
      <alignment horizontal="center" vertical="center"/>
    </xf>
    <xf numFmtId="0" fontId="30" fillId="0" borderId="4" xfId="3" applyBorder="1" applyAlignment="1">
      <alignment horizontal="center" vertical="center"/>
    </xf>
    <xf numFmtId="0" fontId="30" fillId="0" borderId="44" xfId="3" applyBorder="1" applyAlignment="1">
      <alignment horizontal="center" vertical="center"/>
    </xf>
    <xf numFmtId="0" fontId="30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30" fillId="11" borderId="40" xfId="3" applyFill="1" applyBorder="1" applyAlignment="1">
      <alignment horizontal="center" vertical="center"/>
    </xf>
    <xf numFmtId="0" fontId="45" fillId="8" borderId="4" xfId="0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horizontal="center" vertical="center"/>
    </xf>
    <xf numFmtId="2" fontId="23" fillId="2" borderId="0" xfId="4" applyNumberFormat="1" applyFont="1" applyFill="1" applyAlignment="1">
      <alignment horizontal="center"/>
    </xf>
    <xf numFmtId="2" fontId="23" fillId="13" borderId="2" xfId="2" applyNumberFormat="1" applyFont="1" applyFill="1" applyBorder="1" applyAlignment="1">
      <alignment horizontal="center"/>
    </xf>
    <xf numFmtId="2" fontId="23" fillId="2" borderId="1" xfId="4" applyNumberFormat="1" applyFont="1" applyFill="1" applyBorder="1" applyAlignment="1">
      <alignment horizontal="center"/>
    </xf>
    <xf numFmtId="2" fontId="23" fillId="2" borderId="17" xfId="4" applyNumberFormat="1" applyFont="1" applyFill="1" applyBorder="1" applyAlignment="1">
      <alignment horizontal="center"/>
    </xf>
    <xf numFmtId="2" fontId="23" fillId="2" borderId="14" xfId="4" applyNumberFormat="1" applyFont="1" applyFill="1" applyBorder="1" applyAlignment="1">
      <alignment horizontal="center"/>
    </xf>
    <xf numFmtId="2" fontId="23" fillId="13" borderId="4" xfId="2" applyNumberFormat="1" applyFont="1" applyFill="1" applyBorder="1" applyAlignment="1">
      <alignment horizontal="center"/>
    </xf>
    <xf numFmtId="2" fontId="23" fillId="4" borderId="5" xfId="4" applyNumberFormat="1" applyFont="1" applyFill="1" applyBorder="1" applyAlignment="1">
      <alignment horizontal="center"/>
    </xf>
    <xf numFmtId="2" fontId="23" fillId="14" borderId="7" xfId="4" applyNumberFormat="1" applyFont="1" applyFill="1" applyBorder="1" applyAlignment="1">
      <alignment horizontal="center"/>
    </xf>
    <xf numFmtId="2" fontId="23" fillId="14" borderId="8" xfId="4" applyNumberFormat="1" applyFont="1" applyFill="1" applyBorder="1" applyAlignment="1">
      <alignment horizontal="center"/>
    </xf>
    <xf numFmtId="2" fontId="23" fillId="2" borderId="5" xfId="4" applyNumberFormat="1" applyFont="1" applyFill="1" applyBorder="1" applyAlignment="1">
      <alignment horizontal="center"/>
    </xf>
    <xf numFmtId="2" fontId="23" fillId="2" borderId="7" xfId="4" applyNumberFormat="1" applyFont="1" applyFill="1" applyBorder="1" applyAlignment="1">
      <alignment horizontal="center"/>
    </xf>
    <xf numFmtId="2" fontId="23" fillId="13" borderId="8" xfId="4" applyNumberFormat="1" applyFont="1" applyFill="1" applyBorder="1" applyAlignment="1">
      <alignment horizontal="center"/>
    </xf>
    <xf numFmtId="2" fontId="23" fillId="13" borderId="4" xfId="4" applyNumberFormat="1" applyFont="1" applyFill="1" applyBorder="1" applyAlignment="1">
      <alignment horizontal="center"/>
    </xf>
    <xf numFmtId="0" fontId="26" fillId="0" borderId="3" xfId="0" applyFont="1" applyBorder="1" applyAlignment="1">
      <alignment horizontal="right"/>
    </xf>
    <xf numFmtId="0" fontId="3" fillId="19" borderId="12" xfId="0" applyFont="1" applyFill="1" applyBorder="1"/>
    <xf numFmtId="0" fontId="31" fillId="7" borderId="14" xfId="0" applyFont="1" applyFill="1" applyBorder="1" applyAlignment="1">
      <alignment horizontal="center" vertical="center"/>
    </xf>
    <xf numFmtId="0" fontId="31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horizontal="center" vertical="center"/>
    </xf>
    <xf numFmtId="0" fontId="45" fillId="8" borderId="32" xfId="0" applyFont="1" applyFill="1" applyBorder="1" applyAlignment="1">
      <alignment horizontal="center" vertical="center"/>
    </xf>
    <xf numFmtId="0" fontId="40" fillId="7" borderId="14" xfId="0" applyFont="1" applyFill="1" applyBorder="1" applyAlignment="1">
      <alignment vertical="center"/>
    </xf>
    <xf numFmtId="0" fontId="39" fillId="15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31" fillId="22" borderId="9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46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40" fillId="7" borderId="9" xfId="0" applyFont="1" applyFill="1" applyBorder="1" applyAlignment="1">
      <alignment vertical="center"/>
    </xf>
    <xf numFmtId="0" fontId="32" fillId="0" borderId="24" xfId="0" applyFont="1" applyBorder="1"/>
    <xf numFmtId="0" fontId="32" fillId="0" borderId="25" xfId="0" applyFont="1" applyBorder="1"/>
    <xf numFmtId="0" fontId="4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1" fillId="6" borderId="46" xfId="0" applyFont="1" applyFill="1" applyBorder="1" applyAlignment="1">
      <alignment vertical="center"/>
    </xf>
    <xf numFmtId="0" fontId="31" fillId="6" borderId="47" xfId="0" applyFont="1" applyFill="1" applyBorder="1" applyAlignment="1">
      <alignment vertical="center"/>
    </xf>
    <xf numFmtId="0" fontId="31" fillId="6" borderId="48" xfId="0" applyFont="1" applyFill="1" applyBorder="1" applyAlignment="1">
      <alignment vertical="center"/>
    </xf>
    <xf numFmtId="0" fontId="32" fillId="0" borderId="47" xfId="0" applyFont="1" applyBorder="1" applyAlignment="1">
      <alignment vertical="center"/>
    </xf>
    <xf numFmtId="0" fontId="32" fillId="0" borderId="34" xfId="0" applyFont="1" applyBorder="1" applyAlignment="1">
      <alignment vertical="center"/>
    </xf>
    <xf numFmtId="0" fontId="45" fillId="0" borderId="34" xfId="0" applyFont="1" applyBorder="1"/>
    <xf numFmtId="0" fontId="13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9" borderId="26" xfId="0" applyFont="1" applyFill="1" applyBorder="1"/>
    <xf numFmtId="0" fontId="3" fillId="19" borderId="25" xfId="0" applyFont="1" applyFill="1" applyBorder="1"/>
    <xf numFmtId="0" fontId="31" fillId="23" borderId="50" xfId="0" applyFont="1" applyFill="1" applyBorder="1" applyAlignment="1">
      <alignment horizontal="center" vertical="center"/>
    </xf>
    <xf numFmtId="0" fontId="31" fillId="23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9" borderId="26" xfId="0" applyFont="1" applyFill="1" applyBorder="1"/>
    <xf numFmtId="0" fontId="6" fillId="19" borderId="26" xfId="0" applyFont="1" applyFill="1" applyBorder="1"/>
    <xf numFmtId="0" fontId="31" fillId="7" borderId="29" xfId="0" applyFont="1" applyFill="1" applyBorder="1" applyAlignment="1">
      <alignment horizontal="center" vertical="center"/>
    </xf>
    <xf numFmtId="0" fontId="31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20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40" fillId="7" borderId="29" xfId="0" applyFont="1" applyFill="1" applyBorder="1" applyAlignment="1">
      <alignment horizontal="center" vertical="center"/>
    </xf>
    <xf numFmtId="0" fontId="32" fillId="8" borderId="40" xfId="0" applyFont="1" applyFill="1" applyBorder="1" applyAlignment="1">
      <alignment horizontal="center" vertical="center"/>
    </xf>
    <xf numFmtId="0" fontId="31" fillId="7" borderId="40" xfId="0" applyFont="1" applyFill="1" applyBorder="1" applyAlignment="1">
      <alignment horizontal="center" vertical="center"/>
    </xf>
    <xf numFmtId="0" fontId="32" fillId="8" borderId="41" xfId="0" applyFont="1" applyFill="1" applyBorder="1" applyAlignment="1">
      <alignment horizontal="center" vertical="center"/>
    </xf>
    <xf numFmtId="0" fontId="36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41" fillId="16" borderId="52" xfId="0" applyNumberFormat="1" applyFont="1" applyFill="1" applyBorder="1" applyAlignment="1">
      <alignment horizontal="center" vertical="center"/>
    </xf>
    <xf numFmtId="169" fontId="41" fillId="16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31" fillId="15" borderId="30" xfId="0" applyFont="1" applyFill="1" applyBorder="1" applyAlignment="1">
      <alignment horizontal="center" vertical="center" wrapText="1"/>
    </xf>
    <xf numFmtId="0" fontId="31" fillId="22" borderId="30" xfId="0" applyFont="1" applyFill="1" applyBorder="1" applyAlignment="1">
      <alignment horizontal="center" vertical="center" wrapText="1"/>
    </xf>
    <xf numFmtId="0" fontId="39" fillId="22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9" fillId="19" borderId="0" xfId="0" applyFont="1" applyFill="1" applyAlignment="1">
      <alignment vertical="center"/>
    </xf>
    <xf numFmtId="0" fontId="6" fillId="19" borderId="0" xfId="0" applyFont="1" applyFill="1" applyAlignment="1">
      <alignment vertical="center"/>
    </xf>
    <xf numFmtId="43" fontId="28" fillId="17" borderId="28" xfId="0" applyNumberFormat="1" applyFont="1" applyFill="1" applyBorder="1" applyAlignment="1">
      <alignment horizontal="center" vertical="center"/>
    </xf>
    <xf numFmtId="4" fontId="28" fillId="8" borderId="40" xfId="1" applyNumberFormat="1" applyFont="1" applyFill="1" applyBorder="1" applyAlignment="1">
      <alignment horizontal="center" vertical="center"/>
    </xf>
    <xf numFmtId="43" fontId="28" fillId="9" borderId="4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3" fillId="0" borderId="56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7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7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7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71" fontId="8" fillId="18" borderId="10" xfId="0" applyNumberFormat="1" applyFont="1" applyFill="1" applyBorder="1" applyAlignment="1">
      <alignment horizontal="right" vertical="center"/>
    </xf>
    <xf numFmtId="171" fontId="42" fillId="16" borderId="30" xfId="0" applyNumberFormat="1" applyFont="1" applyFill="1" applyBorder="1" applyAlignment="1">
      <alignment horizontal="right" vertical="center"/>
    </xf>
    <xf numFmtId="0" fontId="47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40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4" fillId="11" borderId="0" xfId="0" applyFont="1" applyFill="1" applyAlignment="1">
      <alignment horizontal="center" vertical="center"/>
    </xf>
    <xf numFmtId="0" fontId="56" fillId="11" borderId="0" xfId="0" applyFont="1" applyFill="1" applyAlignment="1">
      <alignment horizontal="center" vertical="center"/>
    </xf>
    <xf numFmtId="0" fontId="54" fillId="11" borderId="0" xfId="0" applyFont="1" applyFill="1" applyAlignment="1">
      <alignment horizontal="left" vertical="center" wrapText="1"/>
    </xf>
    <xf numFmtId="0" fontId="54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7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1" fillId="0" borderId="0" xfId="4" applyNumberFormat="1" applyFont="1" applyAlignment="1">
      <alignment horizontal="left" vertical="center"/>
    </xf>
    <xf numFmtId="2" fontId="21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14" fillId="0" borderId="26" xfId="0" applyFont="1" applyBorder="1" applyAlignment="1">
      <alignment horizontal="center" vertical="center" textRotation="90"/>
    </xf>
    <xf numFmtId="0" fontId="53" fillId="10" borderId="0" xfId="0" applyFont="1" applyFill="1" applyAlignment="1">
      <alignment horizontal="center" vertical="center"/>
    </xf>
    <xf numFmtId="4" fontId="1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1" fillId="24" borderId="0" xfId="0" applyFont="1" applyFill="1" applyAlignment="1">
      <alignment horizontal="right" vertical="center"/>
    </xf>
    <xf numFmtId="0" fontId="31" fillId="24" borderId="2" xfId="0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7" fillId="0" borderId="14" xfId="0" applyFont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3" fillId="0" borderId="14" xfId="0" applyFont="1" applyBorder="1"/>
    <xf numFmtId="0" fontId="13" fillId="0" borderId="4" xfId="0" applyFont="1" applyBorder="1"/>
    <xf numFmtId="0" fontId="31" fillId="7" borderId="17" xfId="0" applyFont="1" applyFill="1" applyBorder="1" applyAlignment="1">
      <alignment vertical="center"/>
    </xf>
    <xf numFmtId="0" fontId="31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2" fillId="0" borderId="17" xfId="0" applyFont="1" applyBorder="1" applyAlignment="1">
      <alignment vertical="center"/>
    </xf>
    <xf numFmtId="0" fontId="45" fillId="0" borderId="14" xfId="0" applyFont="1" applyBorder="1"/>
    <xf numFmtId="0" fontId="45" fillId="0" borderId="4" xfId="0" applyFont="1" applyBorder="1"/>
    <xf numFmtId="0" fontId="31" fillId="15" borderId="17" xfId="0" applyFont="1" applyFill="1" applyBorder="1" applyAlignment="1">
      <alignment horizontal="left" vertical="center"/>
    </xf>
    <xf numFmtId="0" fontId="31" fillId="15" borderId="4" xfId="0" applyFont="1" applyFill="1" applyBorder="1" applyAlignment="1">
      <alignment horizontal="left" vertical="center"/>
    </xf>
    <xf numFmtId="0" fontId="31" fillId="15" borderId="17" xfId="0" applyFont="1" applyFill="1" applyBorder="1" applyAlignment="1">
      <alignment vertical="center"/>
    </xf>
    <xf numFmtId="0" fontId="31" fillId="15" borderId="14" xfId="0" applyFont="1" applyFill="1" applyBorder="1" applyAlignment="1">
      <alignment vertical="center"/>
    </xf>
    <xf numFmtId="0" fontId="31" fillId="15" borderId="4" xfId="0" applyFont="1" applyFill="1" applyBorder="1" applyAlignment="1">
      <alignment vertical="center"/>
    </xf>
    <xf numFmtId="0" fontId="32" fillId="9" borderId="17" xfId="0" applyFont="1" applyFill="1" applyBorder="1" applyAlignment="1">
      <alignment horizontal="left"/>
    </xf>
    <xf numFmtId="0" fontId="32" fillId="9" borderId="14" xfId="0" applyFont="1" applyFill="1" applyBorder="1" applyAlignment="1">
      <alignment horizontal="left"/>
    </xf>
    <xf numFmtId="0" fontId="32" fillId="9" borderId="4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1" fillId="26" borderId="0" xfId="0" applyFont="1" applyFill="1" applyAlignment="1">
      <alignment horizontal="center" vertical="center"/>
    </xf>
    <xf numFmtId="0" fontId="31" fillId="26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5" borderId="18" xfId="0" applyFont="1" applyFill="1" applyBorder="1"/>
    <xf numFmtId="0" fontId="1" fillId="25" borderId="12" xfId="0" applyFont="1" applyFill="1" applyBorder="1"/>
    <xf numFmtId="0" fontId="0" fillId="25" borderId="12" xfId="0" applyFill="1" applyBorder="1"/>
    <xf numFmtId="0" fontId="0" fillId="25" borderId="13" xfId="0" applyFill="1" applyBorder="1"/>
    <xf numFmtId="0" fontId="3" fillId="25" borderId="5" xfId="0" applyFont="1" applyFill="1" applyBorder="1" applyAlignment="1">
      <alignment vertical="center"/>
    </xf>
    <xf numFmtId="0" fontId="3" fillId="25" borderId="7" xfId="0" applyFont="1" applyFill="1" applyBorder="1" applyAlignment="1">
      <alignment vertical="center"/>
    </xf>
    <xf numFmtId="0" fontId="0" fillId="25" borderId="7" xfId="0" applyFill="1" applyBorder="1"/>
    <xf numFmtId="0" fontId="0" fillId="25" borderId="8" xfId="0" applyFill="1" applyBorder="1"/>
    <xf numFmtId="0" fontId="32" fillId="9" borderId="14" xfId="0" applyFont="1" applyFill="1" applyBorder="1" applyAlignment="1">
      <alignment horizontal="left" vertical="center"/>
    </xf>
    <xf numFmtId="0" fontId="32" fillId="9" borderId="4" xfId="0" applyFont="1" applyFill="1" applyBorder="1" applyAlignment="1">
      <alignment horizontal="left" vertical="center"/>
    </xf>
    <xf numFmtId="0" fontId="35" fillId="9" borderId="17" xfId="0" applyFont="1" applyFill="1" applyBorder="1" applyAlignment="1">
      <alignment horizontal="center" vertical="center"/>
    </xf>
    <xf numFmtId="0" fontId="35" fillId="9" borderId="14" xfId="0" applyFont="1" applyFill="1" applyBorder="1" applyAlignment="1">
      <alignment horizontal="center" vertical="center"/>
    </xf>
    <xf numFmtId="0" fontId="35" fillId="9" borderId="4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0" fontId="57" fillId="9" borderId="4" xfId="0" applyFont="1" applyFill="1" applyBorder="1" applyAlignment="1">
      <alignment horizontal="center" vertical="center"/>
    </xf>
    <xf numFmtId="4" fontId="14" fillId="11" borderId="2" xfId="0" applyNumberFormat="1" applyFont="1" applyFill="1" applyBorder="1" applyAlignment="1">
      <alignment horizontal="left" vertical="center"/>
    </xf>
    <xf numFmtId="0" fontId="32" fillId="9" borderId="17" xfId="0" applyFont="1" applyFill="1" applyBorder="1"/>
    <xf numFmtId="0" fontId="32" fillId="9" borderId="14" xfId="0" applyFont="1" applyFill="1" applyBorder="1"/>
    <xf numFmtId="0" fontId="32" fillId="9" borderId="4" xfId="0" applyFont="1" applyFill="1" applyBorder="1"/>
    <xf numFmtId="0" fontId="32" fillId="9" borderId="5" xfId="0" applyFont="1" applyFill="1" applyBorder="1" applyAlignment="1">
      <alignment horizontal="left" wrapText="1"/>
    </xf>
    <xf numFmtId="0" fontId="32" fillId="9" borderId="7" xfId="0" applyFont="1" applyFill="1" applyBorder="1" applyAlignment="1">
      <alignment horizontal="left" wrapText="1"/>
    </xf>
    <xf numFmtId="0" fontId="32" fillId="9" borderId="8" xfId="0" applyFont="1" applyFill="1" applyBorder="1" applyAlignment="1">
      <alignment horizontal="left" wrapText="1"/>
    </xf>
    <xf numFmtId="0" fontId="32" fillId="9" borderId="17" xfId="0" applyFont="1" applyFill="1" applyBorder="1" applyAlignment="1">
      <alignment horizontal="left" vertical="center"/>
    </xf>
    <xf numFmtId="0" fontId="3" fillId="19" borderId="3" xfId="0" applyFont="1" applyFill="1" applyBorder="1"/>
    <xf numFmtId="0" fontId="3" fillId="19" borderId="2" xfId="0" applyFont="1" applyFill="1" applyBorder="1"/>
    <xf numFmtId="0" fontId="32" fillId="9" borderId="17" xfId="0" applyFont="1" applyFill="1" applyBorder="1" applyAlignment="1">
      <alignment horizontal="left" wrapText="1"/>
    </xf>
    <xf numFmtId="0" fontId="32" fillId="9" borderId="14" xfId="0" applyFont="1" applyFill="1" applyBorder="1" applyAlignment="1">
      <alignment horizontal="left" wrapText="1"/>
    </xf>
    <xf numFmtId="0" fontId="32" fillId="9" borderId="4" xfId="0" applyFont="1" applyFill="1" applyBorder="1" applyAlignment="1">
      <alignment horizontal="left" wrapText="1"/>
    </xf>
    <xf numFmtId="0" fontId="48" fillId="26" borderId="17" xfId="0" applyFont="1" applyFill="1" applyBorder="1" applyAlignment="1">
      <alignment horizontal="center" vertical="center"/>
    </xf>
    <xf numFmtId="0" fontId="48" fillId="26" borderId="14" xfId="0" applyFont="1" applyFill="1" applyBorder="1" applyAlignment="1">
      <alignment horizontal="center" vertical="center"/>
    </xf>
    <xf numFmtId="0" fontId="48" fillId="26" borderId="4" xfId="0" applyFont="1" applyFill="1" applyBorder="1" applyAlignment="1">
      <alignment horizontal="center" vertical="center"/>
    </xf>
    <xf numFmtId="0" fontId="31" fillId="15" borderId="1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2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7" borderId="14" xfId="0" applyFont="1" applyFill="1" applyBorder="1" applyAlignment="1">
      <alignment horizontal="center" vertical="center"/>
    </xf>
    <xf numFmtId="0" fontId="40" fillId="7" borderId="14" xfId="0" applyFont="1" applyFill="1" applyBorder="1" applyAlignment="1">
      <alignment horizontal="center" vertical="center"/>
    </xf>
    <xf numFmtId="0" fontId="40" fillId="7" borderId="4" xfId="0" applyFont="1" applyFill="1" applyBorder="1" applyAlignment="1">
      <alignment horizontal="center" vertical="center"/>
    </xf>
    <xf numFmtId="0" fontId="3" fillId="19" borderId="18" xfId="0" applyFont="1" applyFill="1" applyBorder="1"/>
    <xf numFmtId="0" fontId="3" fillId="19" borderId="12" xfId="0" applyFont="1" applyFill="1" applyBorder="1"/>
    <xf numFmtId="0" fontId="3" fillId="19" borderId="13" xfId="0" applyFont="1" applyFill="1" applyBorder="1"/>
    <xf numFmtId="0" fontId="19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left" vertical="center"/>
    </xf>
    <xf numFmtId="4" fontId="14" fillId="11" borderId="0" xfId="0" applyNumberFormat="1" applyFont="1" applyFill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5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0" fillId="7" borderId="4" xfId="0" applyFont="1" applyFill="1" applyBorder="1" applyAlignment="1">
      <alignment vertical="center"/>
    </xf>
    <xf numFmtId="0" fontId="50" fillId="0" borderId="17" xfId="0" applyFont="1" applyBorder="1" applyAlignment="1">
      <alignment horizontal="left" vertical="center"/>
    </xf>
    <xf numFmtId="0" fontId="50" fillId="0" borderId="14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1" fillId="6" borderId="5" xfId="0" applyFont="1" applyFill="1" applyBorder="1" applyAlignment="1">
      <alignment horizontal="left" vertical="center"/>
    </xf>
    <xf numFmtId="0" fontId="31" fillId="6" borderId="8" xfId="0" applyFont="1" applyFill="1" applyBorder="1" applyAlignment="1">
      <alignment horizontal="left" vertical="center"/>
    </xf>
    <xf numFmtId="0" fontId="31" fillId="7" borderId="1" xfId="0" applyFont="1" applyFill="1" applyBorder="1" applyAlignment="1">
      <alignment horizontal="left" vertical="center"/>
    </xf>
    <xf numFmtId="0" fontId="31" fillId="7" borderId="0" xfId="0" applyFont="1" applyFill="1" applyAlignment="1">
      <alignment horizontal="left" vertical="center"/>
    </xf>
    <xf numFmtId="0" fontId="31" fillId="7" borderId="2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4" fillId="11" borderId="17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4" fillId="11" borderId="75" xfId="0" applyFont="1" applyFill="1" applyBorder="1" applyAlignment="1">
      <alignment horizontal="center" vertical="center"/>
    </xf>
    <xf numFmtId="0" fontId="14" fillId="11" borderId="76" xfId="0" applyFont="1" applyFill="1" applyBorder="1" applyAlignment="1">
      <alignment horizontal="center" vertical="center"/>
    </xf>
    <xf numFmtId="0" fontId="14" fillId="11" borderId="77" xfId="0" applyFont="1" applyFill="1" applyBorder="1" applyAlignment="1">
      <alignment horizontal="center" vertical="center"/>
    </xf>
    <xf numFmtId="0" fontId="31" fillId="7" borderId="18" xfId="0" applyFont="1" applyFill="1" applyBorder="1" applyAlignment="1">
      <alignment horizontal="left" vertical="center"/>
    </xf>
    <xf numFmtId="0" fontId="31" fillId="7" borderId="12" xfId="0" applyFont="1" applyFill="1" applyBorder="1" applyAlignment="1">
      <alignment horizontal="left" vertical="center"/>
    </xf>
    <xf numFmtId="0" fontId="31" fillId="7" borderId="13" xfId="0" applyFont="1" applyFill="1" applyBorder="1" applyAlignment="1">
      <alignment horizontal="left" vertical="center"/>
    </xf>
    <xf numFmtId="0" fontId="3" fillId="25" borderId="7" xfId="0" applyFont="1" applyFill="1" applyBorder="1" applyAlignment="1">
      <alignment horizontal="left" vertical="center"/>
    </xf>
    <xf numFmtId="0" fontId="3" fillId="25" borderId="8" xfId="0" applyFont="1" applyFill="1" applyBorder="1" applyAlignment="1">
      <alignment horizontal="left" vertical="center"/>
    </xf>
    <xf numFmtId="0" fontId="3" fillId="25" borderId="12" xfId="0" applyFont="1" applyFill="1" applyBorder="1" applyAlignment="1">
      <alignment horizontal="left"/>
    </xf>
    <xf numFmtId="0" fontId="3" fillId="25" borderId="13" xfId="0" applyFont="1" applyFill="1" applyBorder="1" applyAlignment="1">
      <alignment horizontal="left"/>
    </xf>
    <xf numFmtId="0" fontId="55" fillId="11" borderId="0" xfId="0" applyFont="1" applyFill="1" applyAlignment="1">
      <alignment horizontal="center"/>
    </xf>
    <xf numFmtId="0" fontId="31" fillId="26" borderId="5" xfId="0" applyFont="1" applyFill="1" applyBorder="1" applyAlignment="1">
      <alignment vertical="center"/>
    </xf>
    <xf numFmtId="0" fontId="49" fillId="26" borderId="18" xfId="0" applyFont="1" applyFill="1" applyBorder="1" applyAlignment="1">
      <alignment vertical="center"/>
    </xf>
    <xf numFmtId="2" fontId="23" fillId="3" borderId="17" xfId="2" applyNumberFormat="1" applyFont="1" applyFill="1" applyBorder="1" applyAlignment="1">
      <alignment horizontal="center"/>
    </xf>
    <xf numFmtId="2" fontId="23" fillId="3" borderId="4" xfId="2" applyNumberFormat="1" applyFont="1" applyFill="1" applyBorder="1" applyAlignment="1">
      <alignment horizontal="center"/>
    </xf>
    <xf numFmtId="2" fontId="23" fillId="5" borderId="17" xfId="2" applyNumberFormat="1" applyFont="1" applyFill="1" applyBorder="1" applyAlignment="1">
      <alignment horizontal="center"/>
    </xf>
    <xf numFmtId="2" fontId="23" fillId="5" borderId="4" xfId="2" applyNumberFormat="1" applyFont="1" applyFill="1" applyBorder="1" applyAlignment="1">
      <alignment horizontal="center"/>
    </xf>
    <xf numFmtId="2" fontId="23" fillId="4" borderId="17" xfId="2" applyNumberFormat="1" applyFont="1" applyFill="1" applyBorder="1" applyAlignment="1">
      <alignment horizontal="center"/>
    </xf>
    <xf numFmtId="2" fontId="23" fillId="4" borderId="4" xfId="2" applyNumberFormat="1" applyFont="1" applyFill="1" applyBorder="1" applyAlignment="1">
      <alignment horizontal="center"/>
    </xf>
    <xf numFmtId="2" fontId="23" fillId="2" borderId="17" xfId="2" applyNumberFormat="1" applyFont="1" applyFill="1" applyBorder="1" applyAlignment="1">
      <alignment horizontal="center"/>
    </xf>
    <xf numFmtId="2" fontId="23" fillId="13" borderId="4" xfId="2" applyNumberFormat="1" applyFont="1" applyFill="1" applyBorder="1" applyAlignment="1">
      <alignment horizontal="center"/>
    </xf>
    <xf numFmtId="0" fontId="36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5" borderId="7" xfId="0" applyFont="1" applyFill="1" applyBorder="1"/>
    <xf numFmtId="0" fontId="3" fillId="25" borderId="12" xfId="0" applyFont="1" applyFill="1" applyBorder="1"/>
    <xf numFmtId="0" fontId="3" fillId="19" borderId="5" xfId="0" applyFont="1" applyFill="1" applyBorder="1"/>
    <xf numFmtId="0" fontId="0" fillId="19" borderId="7" xfId="0" applyFill="1" applyBorder="1"/>
    <xf numFmtId="0" fontId="0" fillId="19" borderId="8" xfId="0" applyFill="1" applyBorder="1"/>
    <xf numFmtId="0" fontId="14" fillId="0" borderId="58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50" fillId="0" borderId="23" xfId="0" applyFont="1" applyBorder="1" applyAlignment="1">
      <alignment horizontal="left" vertical="center"/>
    </xf>
    <xf numFmtId="0" fontId="36" fillId="0" borderId="23" xfId="0" applyFont="1" applyBorder="1" applyAlignment="1">
      <alignment horizontal="center" vertical="center"/>
    </xf>
    <xf numFmtId="0" fontId="36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9" fillId="29" borderId="6" xfId="0" applyFont="1" applyFill="1" applyBorder="1" applyAlignment="1">
      <alignment horizontal="center" vertical="center"/>
    </xf>
    <xf numFmtId="0" fontId="39" fillId="29" borderId="3" xfId="0" applyFont="1" applyFill="1" applyBorder="1" applyAlignment="1">
      <alignment horizontal="center" vertical="center"/>
    </xf>
    <xf numFmtId="0" fontId="39" fillId="29" borderId="10" xfId="0" applyFont="1" applyFill="1" applyBorder="1" applyAlignment="1">
      <alignment horizontal="center" vertical="center"/>
    </xf>
    <xf numFmtId="2" fontId="39" fillId="29" borderId="6" xfId="0" applyNumberFormat="1" applyFont="1" applyFill="1" applyBorder="1" applyAlignment="1">
      <alignment horizontal="center" vertical="center" wrapText="1"/>
    </xf>
    <xf numFmtId="2" fontId="39" fillId="29" borderId="3" xfId="0" applyNumberFormat="1" applyFont="1" applyFill="1" applyBorder="1" applyAlignment="1">
      <alignment horizontal="center" vertical="center" wrapText="1"/>
    </xf>
    <xf numFmtId="2" fontId="39" fillId="29" borderId="10" xfId="0" applyNumberFormat="1" applyFont="1" applyFill="1" applyBorder="1" applyAlignment="1">
      <alignment horizontal="center" vertical="center" wrapText="1"/>
    </xf>
    <xf numFmtId="0" fontId="51" fillId="26" borderId="6" xfId="0" applyFont="1" applyFill="1" applyBorder="1" applyAlignment="1">
      <alignment horizontal="center" vertical="center" textRotation="90"/>
    </xf>
    <xf numFmtId="0" fontId="52" fillId="26" borderId="3" xfId="0" applyFont="1" applyFill="1" applyBorder="1" applyAlignment="1">
      <alignment horizontal="center" vertical="center" textRotation="90"/>
    </xf>
    <xf numFmtId="0" fontId="52" fillId="26" borderId="10" xfId="0" applyFont="1" applyFill="1" applyBorder="1" applyAlignment="1">
      <alignment horizontal="center" vertical="center" textRotation="90"/>
    </xf>
    <xf numFmtId="0" fontId="31" fillId="26" borderId="57" xfId="0" applyFont="1" applyFill="1" applyBorder="1" applyAlignment="1">
      <alignment vertical="center"/>
    </xf>
    <xf numFmtId="0" fontId="49" fillId="26" borderId="26" xfId="0" applyFont="1" applyFill="1" applyBorder="1" applyAlignment="1">
      <alignment vertical="center"/>
    </xf>
    <xf numFmtId="0" fontId="0" fillId="25" borderId="24" xfId="0" applyFill="1" applyBorder="1"/>
    <xf numFmtId="0" fontId="3" fillId="25" borderId="0" xfId="0" applyFont="1" applyFill="1"/>
    <xf numFmtId="0" fontId="0" fillId="25" borderId="0" xfId="0" applyFill="1"/>
    <xf numFmtId="0" fontId="0" fillId="25" borderId="25" xfId="0" applyFill="1" applyBorder="1"/>
    <xf numFmtId="0" fontId="3" fillId="19" borderId="51" xfId="0" applyFont="1" applyFill="1" applyBorder="1"/>
    <xf numFmtId="0" fontId="0" fillId="19" borderId="14" xfId="0" applyFill="1" applyBorder="1"/>
    <xf numFmtId="0" fontId="0" fillId="19" borderId="21" xfId="0" applyFill="1" applyBorder="1"/>
    <xf numFmtId="0" fontId="39" fillId="28" borderId="59" xfId="0" applyFont="1" applyFill="1" applyBorder="1" applyAlignment="1">
      <alignment horizontal="center" vertical="center"/>
    </xf>
    <xf numFmtId="0" fontId="39" fillId="28" borderId="60" xfId="0" applyFont="1" applyFill="1" applyBorder="1" applyAlignment="1">
      <alignment horizontal="center" vertical="center"/>
    </xf>
    <xf numFmtId="0" fontId="39" fillId="28" borderId="54" xfId="0" applyFont="1" applyFill="1" applyBorder="1" applyAlignment="1">
      <alignment horizontal="center" vertical="center"/>
    </xf>
    <xf numFmtId="0" fontId="39" fillId="22" borderId="6" xfId="0" applyFont="1" applyFill="1" applyBorder="1" applyAlignment="1">
      <alignment horizontal="center" vertical="center"/>
    </xf>
    <xf numFmtId="0" fontId="49" fillId="22" borderId="3" xfId="0" applyFont="1" applyFill="1" applyBorder="1" applyAlignment="1">
      <alignment vertical="center"/>
    </xf>
    <xf numFmtId="0" fontId="49" fillId="22" borderId="10" xfId="0" applyFont="1" applyFill="1" applyBorder="1" applyAlignment="1">
      <alignment vertical="center"/>
    </xf>
    <xf numFmtId="0" fontId="39" fillId="15" borderId="5" xfId="0" applyFont="1" applyFill="1" applyBorder="1" applyAlignment="1">
      <alignment horizontal="center" vertical="center" wrapText="1"/>
    </xf>
    <xf numFmtId="0" fontId="39" fillId="15" borderId="7" xfId="0" applyFont="1" applyFill="1" applyBorder="1" applyAlignment="1">
      <alignment horizontal="center" vertical="center" wrapText="1"/>
    </xf>
    <xf numFmtId="0" fontId="39" fillId="15" borderId="8" xfId="0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horizontal="center" vertical="center" wrapText="1"/>
    </xf>
    <xf numFmtId="0" fontId="39" fillId="15" borderId="0" xfId="0" applyFont="1" applyFill="1" applyAlignment="1">
      <alignment horizontal="center" vertical="center" wrapText="1"/>
    </xf>
    <xf numFmtId="0" fontId="39" fillId="15" borderId="2" xfId="0" applyFont="1" applyFill="1" applyBorder="1" applyAlignment="1">
      <alignment horizontal="center" vertical="center" wrapText="1"/>
    </xf>
    <xf numFmtId="0" fontId="39" fillId="15" borderId="18" xfId="0" applyFont="1" applyFill="1" applyBorder="1" applyAlignment="1">
      <alignment horizontal="center" vertical="center" wrapText="1"/>
    </xf>
    <xf numFmtId="0" fontId="39" fillId="15" borderId="12" xfId="0" applyFont="1" applyFill="1" applyBorder="1" applyAlignment="1">
      <alignment horizontal="center" vertical="center" wrapText="1"/>
    </xf>
    <xf numFmtId="0" fontId="39" fillId="15" borderId="13" xfId="0" applyFont="1" applyFill="1" applyBorder="1" applyAlignment="1">
      <alignment horizontal="center" vertical="center" wrapText="1"/>
    </xf>
    <xf numFmtId="0" fontId="39" fillId="1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9" fillId="21" borderId="5" xfId="0" applyNumberFormat="1" applyFont="1" applyFill="1" applyBorder="1" applyAlignment="1">
      <alignment horizontal="center" vertical="center" wrapText="1"/>
    </xf>
    <xf numFmtId="165" fontId="39" fillId="21" borderId="1" xfId="0" applyNumberFormat="1" applyFont="1" applyFill="1" applyBorder="1" applyAlignment="1">
      <alignment horizontal="center" vertical="center" wrapText="1"/>
    </xf>
    <xf numFmtId="165" fontId="39" fillId="21" borderId="18" xfId="0" applyNumberFormat="1" applyFont="1" applyFill="1" applyBorder="1" applyAlignment="1">
      <alignment horizontal="center" vertical="center" wrapText="1"/>
    </xf>
    <xf numFmtId="0" fontId="39" fillId="27" borderId="17" xfId="0" applyFont="1" applyFill="1" applyBorder="1" applyAlignment="1">
      <alignment horizontal="center"/>
    </xf>
    <xf numFmtId="0" fontId="39" fillId="27" borderId="14" xfId="0" applyFont="1" applyFill="1" applyBorder="1" applyAlignment="1">
      <alignment horizontal="center"/>
    </xf>
    <xf numFmtId="0" fontId="39" fillId="27" borderId="4" xfId="0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32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0" fillId="7" borderId="32" xfId="0" applyFont="1" applyFill="1" applyBorder="1" applyAlignment="1">
      <alignment horizontal="center" vertical="center"/>
    </xf>
    <xf numFmtId="0" fontId="45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29" borderId="24" xfId="0" applyFont="1" applyFill="1" applyBorder="1" applyAlignment="1">
      <alignment horizontal="center" vertical="center"/>
    </xf>
    <xf numFmtId="0" fontId="39" fillId="29" borderId="25" xfId="0" applyFont="1" applyFill="1" applyBorder="1" applyAlignment="1">
      <alignment horizontal="center" vertical="center"/>
    </xf>
    <xf numFmtId="0" fontId="39" fillId="29" borderId="27" xfId="0" applyFont="1" applyFill="1" applyBorder="1" applyAlignment="1">
      <alignment horizontal="center" vertical="center"/>
    </xf>
    <xf numFmtId="0" fontId="39" fillId="27" borderId="9" xfId="0" applyFont="1" applyFill="1" applyBorder="1" applyAlignment="1">
      <alignment horizontal="center"/>
    </xf>
    <xf numFmtId="0" fontId="43" fillId="27" borderId="6" xfId="0" applyFont="1" applyFill="1" applyBorder="1" applyAlignment="1">
      <alignment horizontal="center" vertical="center" textRotation="90"/>
    </xf>
    <xf numFmtId="0" fontId="43" fillId="27" borderId="3" xfId="0" applyFont="1" applyFill="1" applyBorder="1" applyAlignment="1">
      <alignment horizontal="center" vertical="center" textRotation="90"/>
    </xf>
    <xf numFmtId="0" fontId="43" fillId="27" borderId="10" xfId="0" applyFont="1" applyFill="1" applyBorder="1" applyAlignment="1">
      <alignment horizontal="center" vertical="center" textRotation="90"/>
    </xf>
    <xf numFmtId="0" fontId="43" fillId="27" borderId="8" xfId="0" applyFont="1" applyFill="1" applyBorder="1" applyAlignment="1">
      <alignment horizontal="center" vertical="center" textRotation="90"/>
    </xf>
    <xf numFmtId="0" fontId="43" fillId="27" borderId="13" xfId="0" applyFont="1" applyFill="1" applyBorder="1" applyAlignment="1">
      <alignment horizontal="center" vertical="center" textRotation="90"/>
    </xf>
    <xf numFmtId="0" fontId="43" fillId="27" borderId="5" xfId="0" applyFont="1" applyFill="1" applyBorder="1" applyAlignment="1">
      <alignment horizontal="center" vertical="center" textRotation="90"/>
    </xf>
    <xf numFmtId="0" fontId="43" fillId="27" borderId="18" xfId="0" applyFont="1" applyFill="1" applyBorder="1" applyAlignment="1">
      <alignment horizontal="center" vertical="center" textRotation="90"/>
    </xf>
    <xf numFmtId="0" fontId="39" fillId="27" borderId="6" xfId="0" applyFont="1" applyFill="1" applyBorder="1" applyAlignment="1">
      <alignment horizontal="center" vertical="center"/>
    </xf>
    <xf numFmtId="0" fontId="49" fillId="27" borderId="3" xfId="0" applyFont="1" applyFill="1" applyBorder="1" applyAlignment="1">
      <alignment horizontal="center" vertical="center"/>
    </xf>
    <xf numFmtId="0" fontId="49" fillId="27" borderId="10" xfId="0" applyFont="1" applyFill="1" applyBorder="1" applyAlignment="1">
      <alignment horizontal="center" vertical="center"/>
    </xf>
    <xf numFmtId="0" fontId="53" fillId="10" borderId="17" xfId="0" applyFont="1" applyFill="1" applyBorder="1" applyAlignment="1">
      <alignment horizontal="center" vertical="center"/>
    </xf>
    <xf numFmtId="0" fontId="53" fillId="10" borderId="4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2" fillId="8" borderId="45" xfId="0" applyFont="1" applyFill="1" applyBorder="1" applyAlignment="1">
      <alignment horizontal="left" vertical="center"/>
    </xf>
    <xf numFmtId="0" fontId="45" fillId="8" borderId="32" xfId="0" applyFont="1" applyFill="1" applyBorder="1" applyAlignment="1">
      <alignment horizontal="left" vertical="center"/>
    </xf>
    <xf numFmtId="0" fontId="45" fillId="8" borderId="29" xfId="0" applyFont="1" applyFill="1" applyBorder="1" applyAlignment="1">
      <alignment horizontal="left" vertical="center"/>
    </xf>
    <xf numFmtId="0" fontId="31" fillId="7" borderId="45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31" fillId="7" borderId="32" xfId="0" applyFont="1" applyFill="1" applyBorder="1" applyAlignment="1">
      <alignment horizontal="center" vertical="center"/>
    </xf>
    <xf numFmtId="0" fontId="45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9" fillId="21" borderId="6" xfId="0" applyFont="1" applyFill="1" applyBorder="1" applyAlignment="1">
      <alignment horizontal="center" vertical="center" wrapText="1"/>
    </xf>
    <xf numFmtId="0" fontId="39" fillId="21" borderId="10" xfId="0" applyFont="1" applyFill="1" applyBorder="1" applyAlignment="1">
      <alignment horizontal="center" vertical="center" wrapText="1"/>
    </xf>
    <xf numFmtId="0" fontId="43" fillId="15" borderId="9" xfId="0" applyFont="1" applyFill="1" applyBorder="1" applyAlignment="1">
      <alignment horizontal="center" vertical="center" textRotation="90"/>
    </xf>
    <xf numFmtId="0" fontId="49" fillId="15" borderId="9" xfId="0" applyFont="1" applyFill="1" applyBorder="1" applyAlignment="1">
      <alignment horizontal="center" vertical="center" textRotation="90"/>
    </xf>
    <xf numFmtId="0" fontId="39" fillId="21" borderId="9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39" fillId="21" borderId="9" xfId="0" applyFont="1" applyFill="1" applyBorder="1" applyAlignment="1">
      <alignment horizontal="center" vertical="center"/>
    </xf>
    <xf numFmtId="0" fontId="49" fillId="21" borderId="9" xfId="0" applyFont="1" applyFill="1" applyBorder="1" applyAlignment="1">
      <alignment horizontal="center" vertical="center"/>
    </xf>
    <xf numFmtId="0" fontId="39" fillId="21" borderId="5" xfId="0" applyFont="1" applyFill="1" applyBorder="1" applyAlignment="1">
      <alignment horizontal="center" vertical="center" wrapText="1"/>
    </xf>
    <xf numFmtId="0" fontId="39" fillId="21" borderId="1" xfId="0" applyFont="1" applyFill="1" applyBorder="1" applyAlignment="1">
      <alignment horizontal="center" vertical="center" wrapText="1"/>
    </xf>
    <xf numFmtId="0" fontId="39" fillId="27" borderId="7" xfId="0" applyFont="1" applyFill="1" applyBorder="1" applyAlignment="1">
      <alignment horizontal="center" vertical="center" wrapText="1"/>
    </xf>
    <xf numFmtId="0" fontId="39" fillId="27" borderId="0" xfId="0" applyFont="1" applyFill="1" applyAlignment="1">
      <alignment horizontal="center" vertical="center" wrapText="1"/>
    </xf>
    <xf numFmtId="0" fontId="39" fillId="27" borderId="12" xfId="0" applyFont="1" applyFill="1" applyBorder="1" applyAlignment="1">
      <alignment horizontal="center" vertical="center" wrapText="1"/>
    </xf>
    <xf numFmtId="0" fontId="39" fillId="27" borderId="3" xfId="0" applyFont="1" applyFill="1" applyBorder="1" applyAlignment="1">
      <alignment horizontal="center" vertical="center"/>
    </xf>
    <xf numFmtId="0" fontId="39" fillId="27" borderId="10" xfId="0" applyFont="1" applyFill="1" applyBorder="1" applyAlignment="1">
      <alignment horizontal="center" vertical="center"/>
    </xf>
    <xf numFmtId="0" fontId="39" fillId="27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3" fillId="21" borderId="9" xfId="0" applyFont="1" applyFill="1" applyBorder="1" applyAlignment="1">
      <alignment horizontal="center" vertical="center" textRotation="90"/>
    </xf>
    <xf numFmtId="0" fontId="49" fillId="21" borderId="9" xfId="0" applyFont="1" applyFill="1" applyBorder="1" applyAlignment="1">
      <alignment horizontal="center" vertical="center" textRotation="90"/>
    </xf>
    <xf numFmtId="0" fontId="39" fillId="15" borderId="9" xfId="0" applyFont="1" applyFill="1" applyBorder="1" applyAlignment="1">
      <alignment horizontal="center" vertical="center"/>
    </xf>
    <xf numFmtId="0" fontId="39" fillId="15" borderId="6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horizontal="center" vertical="center" wrapText="1"/>
    </xf>
    <xf numFmtId="0" fontId="39" fillId="15" borderId="10" xfId="0" applyFont="1" applyFill="1" applyBorder="1" applyAlignment="1">
      <alignment horizontal="center" vertical="center" wrapText="1"/>
    </xf>
    <xf numFmtId="0" fontId="49" fillId="15" borderId="9" xfId="0" applyFont="1" applyFill="1" applyBorder="1" applyAlignment="1">
      <alignment horizontal="center" vertical="center"/>
    </xf>
    <xf numFmtId="0" fontId="39" fillId="21" borderId="8" xfId="0" applyFont="1" applyFill="1" applyBorder="1" applyAlignment="1">
      <alignment horizontal="center" vertical="center" wrapText="1"/>
    </xf>
    <xf numFmtId="0" fontId="39" fillId="21" borderId="18" xfId="0" applyFont="1" applyFill="1" applyBorder="1" applyAlignment="1">
      <alignment horizontal="center" vertical="center" wrapText="1"/>
    </xf>
    <xf numFmtId="0" fontId="39" fillId="21" borderId="13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31" fillId="26" borderId="57" xfId="0" applyFont="1" applyFill="1" applyBorder="1" applyAlignment="1">
      <alignment horizontal="center" vertical="center"/>
    </xf>
    <xf numFmtId="0" fontId="49" fillId="26" borderId="26" xfId="0" applyFont="1" applyFill="1" applyBorder="1" applyAlignment="1">
      <alignment horizontal="center" vertical="center"/>
    </xf>
    <xf numFmtId="0" fontId="0" fillId="25" borderId="7" xfId="0" applyFill="1" applyBorder="1" applyAlignment="1">
      <alignment vertical="center"/>
    </xf>
    <xf numFmtId="0" fontId="0" fillId="25" borderId="24" xfId="0" applyFill="1" applyBorder="1" applyAlignment="1">
      <alignment vertical="center"/>
    </xf>
    <xf numFmtId="0" fontId="3" fillId="25" borderId="18" xfId="0" applyFont="1" applyFill="1" applyBorder="1" applyAlignment="1">
      <alignment vertical="center"/>
    </xf>
    <xf numFmtId="0" fontId="0" fillId="25" borderId="12" xfId="0" applyFill="1" applyBorder="1" applyAlignment="1">
      <alignment vertical="center"/>
    </xf>
    <xf numFmtId="0" fontId="0" fillId="25" borderId="27" xfId="0" applyFill="1" applyBorder="1" applyAlignment="1">
      <alignment vertical="center"/>
    </xf>
    <xf numFmtId="0" fontId="3" fillId="19" borderId="61" xfId="0" applyFont="1" applyFill="1" applyBorder="1"/>
    <xf numFmtId="0" fontId="0" fillId="19" borderId="12" xfId="0" applyFill="1" applyBorder="1"/>
    <xf numFmtId="0" fontId="0" fillId="19" borderId="27" xfId="0" applyFill="1" applyBorder="1"/>
    <xf numFmtId="0" fontId="49" fillId="22" borderId="3" xfId="0" applyFont="1" applyFill="1" applyBorder="1" applyAlignment="1">
      <alignment horizontal="center" vertical="center"/>
    </xf>
    <xf numFmtId="0" fontId="49" fillId="22" borderId="10" xfId="0" applyFont="1" applyFill="1" applyBorder="1" applyAlignment="1">
      <alignment horizontal="center" vertical="center"/>
    </xf>
    <xf numFmtId="165" fontId="39" fillId="22" borderId="6" xfId="0" applyNumberFormat="1" applyFont="1" applyFill="1" applyBorder="1" applyAlignment="1">
      <alignment horizontal="center" vertical="center" wrapText="1"/>
    </xf>
    <xf numFmtId="165" fontId="49" fillId="22" borderId="3" xfId="0" applyNumberFormat="1" applyFont="1" applyFill="1" applyBorder="1" applyAlignment="1">
      <alignment horizontal="center" vertical="center" wrapText="1"/>
    </xf>
    <xf numFmtId="165" fontId="49" fillId="22" borderId="10" xfId="0" applyNumberFormat="1" applyFont="1" applyFill="1" applyBorder="1" applyAlignment="1">
      <alignment horizontal="center" vertical="center" wrapText="1"/>
    </xf>
    <xf numFmtId="0" fontId="39" fillId="22" borderId="6" xfId="0" applyFont="1" applyFill="1" applyBorder="1" applyAlignment="1">
      <alignment horizontal="center" vertical="center" wrapText="1"/>
    </xf>
    <xf numFmtId="0" fontId="49" fillId="22" borderId="3" xfId="0" applyFont="1" applyFill="1" applyBorder="1" applyAlignment="1">
      <alignment horizontal="center" vertical="center" wrapText="1"/>
    </xf>
    <xf numFmtId="0" fontId="49" fillId="22" borderId="10" xfId="0" applyFont="1" applyFill="1" applyBorder="1" applyAlignment="1">
      <alignment horizontal="center" vertical="center" wrapText="1"/>
    </xf>
    <xf numFmtId="0" fontId="31" fillId="6" borderId="23" xfId="0" applyFont="1" applyFill="1" applyBorder="1" applyAlignment="1">
      <alignment horizontal="left" vertical="center"/>
    </xf>
    <xf numFmtId="0" fontId="31" fillId="6" borderId="46" xfId="0" applyFont="1" applyFill="1" applyBorder="1" applyAlignment="1">
      <alignment horizontal="left" vertical="center"/>
    </xf>
    <xf numFmtId="0" fontId="31" fillId="6" borderId="47" xfId="0" applyFont="1" applyFill="1" applyBorder="1" applyAlignment="1">
      <alignment horizontal="left" vertical="center"/>
    </xf>
    <xf numFmtId="0" fontId="36" fillId="0" borderId="23" xfId="0" applyFont="1" applyBorder="1" applyAlignment="1">
      <alignment horizontal="left" vertical="center"/>
    </xf>
    <xf numFmtId="0" fontId="36" fillId="0" borderId="62" xfId="0" applyFont="1" applyBorder="1" applyAlignment="1">
      <alignment horizontal="left" vertical="center"/>
    </xf>
    <xf numFmtId="0" fontId="31" fillId="7" borderId="9" xfId="0" applyFont="1" applyFill="1" applyBorder="1" applyAlignment="1">
      <alignment vertical="center"/>
    </xf>
    <xf numFmtId="0" fontId="40" fillId="7" borderId="9" xfId="0" applyFont="1" applyFill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45" fillId="0" borderId="9" xfId="0" applyFont="1" applyBorder="1" applyAlignment="1">
      <alignment vertical="center"/>
    </xf>
    <xf numFmtId="1" fontId="23" fillId="3" borderId="5" xfId="4" applyNumberFormat="1" applyFont="1" applyFill="1" applyBorder="1" applyAlignment="1">
      <alignment horizontal="center" wrapText="1"/>
    </xf>
    <xf numFmtId="1" fontId="23" fillId="3" borderId="7" xfId="4" applyNumberFormat="1" applyFont="1" applyFill="1" applyBorder="1" applyAlignment="1">
      <alignment horizontal="center"/>
    </xf>
    <xf numFmtId="1" fontId="23" fillId="3" borderId="8" xfId="4" applyNumberFormat="1" applyFont="1" applyFill="1" applyBorder="1" applyAlignment="1">
      <alignment horizontal="center"/>
    </xf>
    <xf numFmtId="1" fontId="23" fillId="3" borderId="5" xfId="4" applyNumberFormat="1" applyFont="1" applyFill="1" applyBorder="1" applyAlignment="1">
      <alignment horizontal="center"/>
    </xf>
    <xf numFmtId="2" fontId="23" fillId="12" borderId="17" xfId="4" applyNumberFormat="1" applyFont="1" applyFill="1" applyBorder="1" applyAlignment="1">
      <alignment horizontal="left"/>
    </xf>
    <xf numFmtId="2" fontId="23" fillId="12" borderId="14" xfId="4" applyNumberFormat="1" applyFont="1" applyFill="1" applyBorder="1" applyAlignment="1">
      <alignment horizontal="left"/>
    </xf>
    <xf numFmtId="2" fontId="23" fillId="12" borderId="4" xfId="4" applyNumberFormat="1" applyFont="1" applyFill="1" applyBorder="1" applyAlignment="1">
      <alignment horizontal="left"/>
    </xf>
    <xf numFmtId="2" fontId="23" fillId="12" borderId="18" xfId="4" applyNumberFormat="1" applyFont="1" applyFill="1" applyBorder="1" applyAlignment="1">
      <alignment horizontal="left"/>
    </xf>
    <xf numFmtId="2" fontId="23" fillId="12" borderId="12" xfId="4" applyNumberFormat="1" applyFont="1" applyFill="1" applyBorder="1" applyAlignment="1">
      <alignment horizontal="left"/>
    </xf>
    <xf numFmtId="2" fontId="23" fillId="12" borderId="13" xfId="4" applyNumberFormat="1" applyFont="1" applyFill="1" applyBorder="1" applyAlignment="1">
      <alignment horizontal="left"/>
    </xf>
    <xf numFmtId="0" fontId="7" fillId="16" borderId="51" xfId="0" applyFont="1" applyFill="1" applyBorder="1"/>
    <xf numFmtId="0" fontId="0" fillId="16" borderId="14" xfId="0" applyFill="1" applyBorder="1"/>
    <xf numFmtId="0" fontId="7" fillId="16" borderId="17" xfId="0" applyFont="1" applyFill="1" applyBorder="1"/>
    <xf numFmtId="0" fontId="0" fillId="16" borderId="21" xfId="0" applyFill="1" applyBorder="1"/>
    <xf numFmtId="0" fontId="4" fillId="0" borderId="59" xfId="0" applyFont="1" applyBorder="1" applyAlignment="1">
      <alignment horizontal="center" vertical="center" textRotation="90"/>
    </xf>
    <xf numFmtId="0" fontId="4" fillId="0" borderId="60" xfId="0" applyFont="1" applyBorder="1" applyAlignment="1">
      <alignment horizontal="center" vertical="center" textRotation="90"/>
    </xf>
    <xf numFmtId="0" fontId="4" fillId="0" borderId="54" xfId="0" applyFont="1" applyBorder="1" applyAlignment="1">
      <alignment horizontal="center" vertical="center" textRotation="90"/>
    </xf>
    <xf numFmtId="0" fontId="4" fillId="0" borderId="61" xfId="0" applyFont="1" applyBorder="1" applyAlignment="1">
      <alignment horizontal="center" vertical="center" textRotation="90"/>
    </xf>
    <xf numFmtId="0" fontId="6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21" xfId="0" applyBorder="1"/>
    <xf numFmtId="0" fontId="6" fillId="16" borderId="17" xfId="0" applyFont="1" applyFill="1" applyBorder="1" applyAlignment="1">
      <alignment horizontal="center" vertical="center" textRotation="90"/>
    </xf>
    <xf numFmtId="0" fontId="0" fillId="16" borderId="4" xfId="0" applyFill="1" applyBorder="1"/>
    <xf numFmtId="0" fontId="0" fillId="16" borderId="14" xfId="0" applyFill="1" applyBorder="1" applyAlignment="1">
      <alignment vertical="center"/>
    </xf>
    <xf numFmtId="0" fontId="0" fillId="16" borderId="4" xfId="0" applyFill="1" applyBorder="1" applyAlignment="1">
      <alignment vertical="center"/>
    </xf>
    <xf numFmtId="0" fontId="4" fillId="0" borderId="59" xfId="0" applyFont="1" applyBorder="1" applyAlignment="1">
      <alignment horizontal="center" vertical="center" textRotation="90" wrapText="1"/>
    </xf>
    <xf numFmtId="0" fontId="4" fillId="0" borderId="60" xfId="0" applyFont="1" applyBorder="1" applyAlignment="1">
      <alignment horizontal="center" vertical="center" textRotation="90" wrapText="1"/>
    </xf>
    <xf numFmtId="0" fontId="4" fillId="0" borderId="61" xfId="0" applyFont="1" applyBorder="1" applyAlignment="1">
      <alignment horizontal="center" vertical="center" textRotation="90" wrapText="1"/>
    </xf>
    <xf numFmtId="0" fontId="4" fillId="0" borderId="26" xfId="0" applyFont="1" applyBorder="1" applyAlignment="1">
      <alignment horizontal="center" vertical="center" textRotation="90" wrapText="1"/>
    </xf>
    <xf numFmtId="0" fontId="32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36" fillId="0" borderId="14" xfId="0" applyFont="1" applyBorder="1" applyAlignment="1">
      <alignment horizontal="left" vertical="center"/>
    </xf>
    <xf numFmtId="0" fontId="36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50" fillId="0" borderId="46" xfId="0" applyFont="1" applyBorder="1" applyAlignment="1">
      <alignment horizontal="left" vertical="center"/>
    </xf>
    <xf numFmtId="0" fontId="50" fillId="0" borderId="47" xfId="0" applyFont="1" applyBorder="1" applyAlignment="1">
      <alignment horizontal="left" vertical="center"/>
    </xf>
    <xf numFmtId="0" fontId="50" fillId="0" borderId="48" xfId="0" applyFont="1" applyBorder="1" applyAlignment="1">
      <alignment horizontal="left" vertical="center"/>
    </xf>
    <xf numFmtId="0" fontId="31" fillId="6" borderId="48" xfId="0" applyFont="1" applyFill="1" applyBorder="1" applyAlignment="1">
      <alignment horizontal="left" vertical="center"/>
    </xf>
    <xf numFmtId="0" fontId="39" fillId="28" borderId="59" xfId="0" applyFont="1" applyFill="1" applyBorder="1" applyAlignment="1">
      <alignment horizontal="center" vertical="center" wrapText="1"/>
    </xf>
    <xf numFmtId="0" fontId="39" fillId="28" borderId="60" xfId="0" applyFont="1" applyFill="1" applyBorder="1" applyAlignment="1">
      <alignment horizontal="center" vertical="center" wrapText="1"/>
    </xf>
    <xf numFmtId="0" fontId="39" fillId="28" borderId="54" xfId="0" applyFont="1" applyFill="1" applyBorder="1" applyAlignment="1">
      <alignment horizontal="center" vertical="center" wrapText="1"/>
    </xf>
    <xf numFmtId="0" fontId="39" fillId="15" borderId="17" xfId="0" applyFont="1" applyFill="1" applyBorder="1" applyAlignment="1">
      <alignment horizontal="center" vertical="center"/>
    </xf>
    <xf numFmtId="0" fontId="39" fillId="15" borderId="4" xfId="0" applyFont="1" applyFill="1" applyBorder="1" applyAlignment="1">
      <alignment horizontal="center" vertical="center"/>
    </xf>
    <xf numFmtId="0" fontId="39" fillId="29" borderId="6" xfId="0" applyFont="1" applyFill="1" applyBorder="1" applyAlignment="1">
      <alignment horizontal="center" vertical="center" wrapText="1"/>
    </xf>
    <xf numFmtId="0" fontId="39" fillId="29" borderId="3" xfId="0" applyFont="1" applyFill="1" applyBorder="1" applyAlignment="1">
      <alignment horizontal="center" vertical="center" wrapText="1"/>
    </xf>
    <xf numFmtId="0" fontId="39" fillId="29" borderId="10" xfId="0" applyFont="1" applyFill="1" applyBorder="1" applyAlignment="1">
      <alignment horizontal="center" vertical="center" wrapText="1"/>
    </xf>
    <xf numFmtId="0" fontId="14" fillId="0" borderId="63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9" fillId="21" borderId="5" xfId="0" applyFont="1" applyFill="1" applyBorder="1" applyAlignment="1">
      <alignment horizontal="center" vertical="center"/>
    </xf>
    <xf numFmtId="0" fontId="39" fillId="21" borderId="8" xfId="0" applyFont="1" applyFill="1" applyBorder="1" applyAlignment="1">
      <alignment horizontal="center" vertical="center"/>
    </xf>
    <xf numFmtId="0" fontId="39" fillId="21" borderId="18" xfId="0" applyFont="1" applyFill="1" applyBorder="1" applyAlignment="1">
      <alignment horizontal="center" vertical="center"/>
    </xf>
    <xf numFmtId="0" fontId="39" fillId="21" borderId="13" xfId="0" applyFont="1" applyFill="1" applyBorder="1" applyAlignment="1">
      <alignment horizontal="center" vertical="center"/>
    </xf>
    <xf numFmtId="0" fontId="43" fillId="21" borderId="6" xfId="0" applyFont="1" applyFill="1" applyBorder="1" applyAlignment="1">
      <alignment horizontal="center" vertical="center" textRotation="90"/>
    </xf>
    <xf numFmtId="0" fontId="43" fillId="21" borderId="10" xfId="0" applyFont="1" applyFill="1" applyBorder="1" applyAlignment="1">
      <alignment horizontal="center" vertical="center" textRotation="90"/>
    </xf>
    <xf numFmtId="0" fontId="39" fillId="15" borderId="5" xfId="0" applyFont="1" applyFill="1" applyBorder="1" applyAlignment="1">
      <alignment horizontal="center" vertical="center"/>
    </xf>
    <xf numFmtId="0" fontId="39" fillId="15" borderId="1" xfId="0" applyFont="1" applyFill="1" applyBorder="1" applyAlignment="1">
      <alignment horizontal="center" vertical="center"/>
    </xf>
    <xf numFmtId="0" fontId="39" fillId="21" borderId="6" xfId="0" applyFont="1" applyFill="1" applyBorder="1" applyAlignment="1">
      <alignment horizontal="center" vertical="center"/>
    </xf>
    <xf numFmtId="0" fontId="39" fillId="21" borderId="10" xfId="0" applyFont="1" applyFill="1" applyBorder="1" applyAlignment="1">
      <alignment horizontal="center" vertical="center"/>
    </xf>
    <xf numFmtId="0" fontId="39" fillId="15" borderId="3" xfId="0" applyFont="1" applyFill="1" applyBorder="1" applyAlignment="1">
      <alignment horizontal="center" vertical="center"/>
    </xf>
    <xf numFmtId="0" fontId="39" fillId="21" borderId="7" xfId="0" applyFont="1" applyFill="1" applyBorder="1" applyAlignment="1">
      <alignment horizontal="center" vertical="center"/>
    </xf>
    <xf numFmtId="0" fontId="39" fillId="21" borderId="12" xfId="0" applyFont="1" applyFill="1" applyBorder="1" applyAlignment="1">
      <alignment horizontal="center" vertical="center"/>
    </xf>
    <xf numFmtId="0" fontId="51" fillId="26" borderId="3" xfId="0" applyFont="1" applyFill="1" applyBorder="1" applyAlignment="1">
      <alignment horizontal="center" vertical="center" textRotation="90"/>
    </xf>
    <xf numFmtId="0" fontId="51" fillId="26" borderId="10" xfId="0" applyFont="1" applyFill="1" applyBorder="1" applyAlignment="1">
      <alignment horizontal="center" vertical="center" textRotation="90"/>
    </xf>
    <xf numFmtId="0" fontId="39" fillId="15" borderId="7" xfId="0" applyFont="1" applyFill="1" applyBorder="1" applyAlignment="1">
      <alignment horizontal="center" vertical="center"/>
    </xf>
    <xf numFmtId="0" fontId="39" fillId="15" borderId="8" xfId="0" applyFont="1" applyFill="1" applyBorder="1" applyAlignment="1">
      <alignment horizontal="center" vertical="center"/>
    </xf>
    <xf numFmtId="0" fontId="39" fillId="15" borderId="18" xfId="0" applyFont="1" applyFill="1" applyBorder="1" applyAlignment="1">
      <alignment horizontal="center" vertical="center"/>
    </xf>
    <xf numFmtId="0" fontId="39" fillId="15" borderId="12" xfId="0" applyFont="1" applyFill="1" applyBorder="1" applyAlignment="1">
      <alignment horizontal="center" vertical="center"/>
    </xf>
    <xf numFmtId="0" fontId="39" fillId="15" borderId="13" xfId="0" applyFont="1" applyFill="1" applyBorder="1" applyAlignment="1">
      <alignment horizontal="center" vertical="center"/>
    </xf>
    <xf numFmtId="0" fontId="40" fillId="7" borderId="32" xfId="0" applyFont="1" applyFill="1" applyBorder="1" applyAlignment="1">
      <alignment horizontal="left" vertical="center"/>
    </xf>
    <xf numFmtId="0" fontId="45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1" fillId="22" borderId="9" xfId="0" applyFont="1" applyFill="1" applyBorder="1" applyAlignment="1">
      <alignment horizontal="center" vertical="center"/>
    </xf>
    <xf numFmtId="0" fontId="31" fillId="21" borderId="6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31" fillId="26" borderId="59" xfId="0" applyFont="1" applyFill="1" applyBorder="1" applyAlignment="1">
      <alignment vertical="center"/>
    </xf>
    <xf numFmtId="0" fontId="49" fillId="26" borderId="54" xfId="0" applyFont="1" applyFill="1" applyBorder="1" applyAlignment="1">
      <alignment vertical="center"/>
    </xf>
    <xf numFmtId="0" fontId="3" fillId="25" borderId="5" xfId="0" applyFont="1" applyFill="1" applyBorder="1" applyAlignment="1">
      <alignment horizontal="left" vertical="center"/>
    </xf>
    <xf numFmtId="0" fontId="3" fillId="25" borderId="24" xfId="0" applyFont="1" applyFill="1" applyBorder="1" applyAlignment="1">
      <alignment horizontal="left" vertical="center"/>
    </xf>
    <xf numFmtId="0" fontId="3" fillId="25" borderId="18" xfId="0" applyFont="1" applyFill="1" applyBorder="1" applyAlignment="1">
      <alignment horizontal="center"/>
    </xf>
    <xf numFmtId="0" fontId="3" fillId="25" borderId="12" xfId="0" applyFont="1" applyFill="1" applyBorder="1" applyAlignment="1">
      <alignment horizontal="center"/>
    </xf>
    <xf numFmtId="0" fontId="3" fillId="25" borderId="27" xfId="0" applyFont="1" applyFill="1" applyBorder="1" applyAlignment="1">
      <alignment horizontal="center"/>
    </xf>
    <xf numFmtId="0" fontId="31" fillId="23" borderId="57" xfId="0" applyFont="1" applyFill="1" applyBorder="1" applyAlignment="1">
      <alignment horizontal="center" vertical="center"/>
    </xf>
    <xf numFmtId="0" fontId="31" fillId="23" borderId="8" xfId="0" applyFont="1" applyFill="1" applyBorder="1" applyAlignment="1">
      <alignment horizontal="center" vertical="center"/>
    </xf>
    <xf numFmtId="0" fontId="31" fillId="23" borderId="61" xfId="0" applyFont="1" applyFill="1" applyBorder="1" applyAlignment="1">
      <alignment horizontal="center" vertical="center"/>
    </xf>
    <xf numFmtId="0" fontId="31" fillId="23" borderId="13" xfId="0" applyFont="1" applyFill="1" applyBorder="1" applyAlignment="1">
      <alignment horizontal="center" vertical="center"/>
    </xf>
    <xf numFmtId="0" fontId="31" fillId="23" borderId="5" xfId="0" applyFont="1" applyFill="1" applyBorder="1" applyAlignment="1">
      <alignment horizontal="center" vertical="center"/>
    </xf>
    <xf numFmtId="0" fontId="31" fillId="23" borderId="18" xfId="0" applyFont="1" applyFill="1" applyBorder="1" applyAlignment="1">
      <alignment horizontal="center" vertical="center"/>
    </xf>
    <xf numFmtId="0" fontId="31" fillId="26" borderId="6" xfId="0" applyFont="1" applyFill="1" applyBorder="1" applyAlignment="1">
      <alignment horizontal="center" vertical="center"/>
    </xf>
    <xf numFmtId="0" fontId="31" fillId="26" borderId="10" xfId="0" applyFont="1" applyFill="1" applyBorder="1" applyAlignment="1">
      <alignment horizontal="center" vertical="center"/>
    </xf>
    <xf numFmtId="0" fontId="31" fillId="15" borderId="17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0" fontId="31" fillId="27" borderId="6" xfId="0" applyFont="1" applyFill="1" applyBorder="1" applyAlignment="1">
      <alignment horizontal="center" vertical="center"/>
    </xf>
    <xf numFmtId="0" fontId="31" fillId="27" borderId="10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0" fontId="31" fillId="23" borderId="5" xfId="0" applyFont="1" applyFill="1" applyBorder="1" applyAlignment="1">
      <alignment horizontal="center" vertical="center" wrapText="1"/>
    </xf>
    <xf numFmtId="0" fontId="31" fillId="23" borderId="18" xfId="0" applyFont="1" applyFill="1" applyBorder="1" applyAlignment="1">
      <alignment horizontal="center" vertical="center" wrapText="1"/>
    </xf>
    <xf numFmtId="0" fontId="31" fillId="27" borderId="6" xfId="0" applyFont="1" applyFill="1" applyBorder="1" applyAlignment="1">
      <alignment horizontal="center" vertical="center" wrapText="1"/>
    </xf>
    <xf numFmtId="0" fontId="31" fillId="27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50" fillId="0" borderId="49" xfId="0" applyFont="1" applyBorder="1" applyAlignment="1">
      <alignment horizontal="left" vertical="center"/>
    </xf>
    <xf numFmtId="0" fontId="36" fillId="0" borderId="17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5" borderId="5" xfId="0" applyFont="1" applyFill="1" applyBorder="1"/>
    <xf numFmtId="0" fontId="3" fillId="25" borderId="18" xfId="0" applyFont="1" applyFill="1" applyBorder="1"/>
    <xf numFmtId="0" fontId="0" fillId="25" borderId="27" xfId="0" applyFill="1" applyBorder="1"/>
    <xf numFmtId="0" fontId="3" fillId="19" borderId="53" xfId="0" applyFont="1" applyFill="1" applyBorder="1"/>
    <xf numFmtId="0" fontId="3" fillId="19" borderId="9" xfId="0" applyFont="1" applyFill="1" applyBorder="1"/>
    <xf numFmtId="0" fontId="39" fillId="28" borderId="53" xfId="0" applyFont="1" applyFill="1" applyBorder="1" applyAlignment="1">
      <alignment horizontal="center" vertical="center"/>
    </xf>
    <xf numFmtId="0" fontId="39" fillId="22" borderId="5" xfId="0" applyFont="1" applyFill="1" applyBorder="1" applyAlignment="1">
      <alignment horizontal="center" vertical="center" wrapText="1"/>
    </xf>
    <xf numFmtId="0" fontId="39" fillId="22" borderId="1" xfId="0" applyFont="1" applyFill="1" applyBorder="1" applyAlignment="1">
      <alignment horizontal="center" vertical="center" wrapText="1"/>
    </xf>
    <xf numFmtId="0" fontId="39" fillId="22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9" fillId="27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9" fillId="16" borderId="60" xfId="0" applyFont="1" applyFill="1" applyBorder="1" applyAlignment="1">
      <alignment horizontal="center" vertical="center"/>
    </xf>
    <xf numFmtId="0" fontId="0" fillId="16" borderId="3" xfId="0" applyFill="1" applyBorder="1"/>
    <xf numFmtId="0" fontId="6" fillId="30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30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20" borderId="53" xfId="0" applyFont="1" applyFill="1" applyBorder="1" applyAlignment="1">
      <alignment horizontal="left" vertical="center"/>
    </xf>
    <xf numFmtId="0" fontId="0" fillId="20" borderId="9" xfId="0" applyFill="1" applyBorder="1" applyAlignment="1">
      <alignment horizontal="left" vertical="center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39" fillId="16" borderId="55" xfId="0" applyFont="1" applyFill="1" applyBorder="1" applyAlignment="1">
      <alignment horizontal="center" vertical="center"/>
    </xf>
    <xf numFmtId="0" fontId="0" fillId="16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6" fillId="30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9" fillId="21" borderId="66" xfId="0" applyFont="1" applyFill="1" applyBorder="1" applyAlignment="1">
      <alignment horizontal="center" vertical="center"/>
    </xf>
    <xf numFmtId="0" fontId="39" fillId="21" borderId="3" xfId="0" applyFont="1" applyFill="1" applyBorder="1" applyAlignment="1">
      <alignment horizontal="center" vertical="center"/>
    </xf>
    <xf numFmtId="0" fontId="39" fillId="21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9" borderId="54" xfId="0" applyFont="1" applyFill="1" applyBorder="1"/>
    <xf numFmtId="0" fontId="3" fillId="19" borderId="10" xfId="0" applyFont="1" applyFill="1" applyBorder="1"/>
    <xf numFmtId="0" fontId="0" fillId="0" borderId="39" xfId="0" applyBorder="1"/>
    <xf numFmtId="0" fontId="39" fillId="27" borderId="68" xfId="0" applyFont="1" applyFill="1" applyBorder="1" applyAlignment="1">
      <alignment horizontal="center" vertical="center"/>
    </xf>
    <xf numFmtId="0" fontId="39" fillId="27" borderId="65" xfId="0" applyFont="1" applyFill="1" applyBorder="1" applyAlignment="1">
      <alignment horizontal="center" vertical="center"/>
    </xf>
    <xf numFmtId="0" fontId="39" fillId="27" borderId="69" xfId="0" applyFont="1" applyFill="1" applyBorder="1" applyAlignment="1">
      <alignment horizontal="center" vertical="center"/>
    </xf>
    <xf numFmtId="0" fontId="39" fillId="28" borderId="64" xfId="0" applyFont="1" applyFill="1" applyBorder="1" applyAlignment="1">
      <alignment horizontal="center" vertical="center"/>
    </xf>
    <xf numFmtId="0" fontId="39" fillId="28" borderId="70" xfId="0" applyFont="1" applyFill="1" applyBorder="1" applyAlignment="1">
      <alignment horizontal="center" vertical="center"/>
    </xf>
    <xf numFmtId="0" fontId="39" fillId="28" borderId="26" xfId="0" applyFont="1" applyFill="1" applyBorder="1" applyAlignment="1">
      <alignment horizontal="center" vertical="center"/>
    </xf>
    <xf numFmtId="0" fontId="39" fillId="28" borderId="2" xfId="0" applyFont="1" applyFill="1" applyBorder="1" applyAlignment="1">
      <alignment horizontal="center" vertical="center"/>
    </xf>
    <xf numFmtId="0" fontId="39" fillId="28" borderId="15" xfId="0" applyFont="1" applyFill="1" applyBorder="1" applyAlignment="1">
      <alignment horizontal="center" vertical="center"/>
    </xf>
    <xf numFmtId="0" fontId="39" fillId="28" borderId="22" xfId="0" applyFont="1" applyFill="1" applyBorder="1" applyAlignment="1">
      <alignment horizontal="center" vertical="center"/>
    </xf>
    <xf numFmtId="0" fontId="39" fillId="22" borderId="66" xfId="0" applyFont="1" applyFill="1" applyBorder="1" applyAlignment="1">
      <alignment horizontal="center" vertical="center" wrapText="1"/>
    </xf>
    <xf numFmtId="0" fontId="39" fillId="22" borderId="3" xfId="0" applyFont="1" applyFill="1" applyBorder="1" applyAlignment="1">
      <alignment horizontal="center" vertical="center" wrapText="1"/>
    </xf>
    <xf numFmtId="0" fontId="39" fillId="15" borderId="66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3" fillId="19" borderId="59" xfId="0" applyFont="1" applyFill="1" applyBorder="1"/>
    <xf numFmtId="0" fontId="3" fillId="19" borderId="6" xfId="0" applyFont="1" applyFill="1" applyBorder="1"/>
    <xf numFmtId="0" fontId="0" fillId="0" borderId="50" xfId="0" applyBorder="1"/>
    <xf numFmtId="0" fontId="31" fillId="26" borderId="61" xfId="0" applyFont="1" applyFill="1" applyBorder="1" applyAlignment="1">
      <alignment horizontal="center" vertical="center"/>
    </xf>
    <xf numFmtId="0" fontId="39" fillId="21" borderId="23" xfId="0" applyFont="1" applyFill="1" applyBorder="1" applyAlignment="1">
      <alignment horizontal="center" vertical="center"/>
    </xf>
    <xf numFmtId="0" fontId="39" fillId="21" borderId="62" xfId="0" applyFont="1" applyFill="1" applyBorder="1" applyAlignment="1">
      <alignment horizontal="center" vertical="center"/>
    </xf>
    <xf numFmtId="0" fontId="39" fillId="21" borderId="20" xfId="0" applyFont="1" applyFill="1" applyBorder="1" applyAlignment="1">
      <alignment horizontal="center" vertical="center"/>
    </xf>
    <xf numFmtId="0" fontId="39" fillId="22" borderId="58" xfId="0" applyFont="1" applyFill="1" applyBorder="1" applyAlignment="1">
      <alignment horizontal="center" vertical="center" wrapText="1"/>
    </xf>
    <xf numFmtId="0" fontId="39" fillId="22" borderId="53" xfId="0" applyFont="1" applyFill="1" applyBorder="1" applyAlignment="1">
      <alignment horizontal="center" vertical="center" wrapText="1"/>
    </xf>
    <xf numFmtId="170" fontId="8" fillId="18" borderId="45" xfId="0" applyNumberFormat="1" applyFont="1" applyFill="1" applyBorder="1" applyAlignment="1">
      <alignment vertical="top"/>
    </xf>
    <xf numFmtId="170" fontId="8" fillId="18" borderId="36" xfId="0" applyNumberFormat="1" applyFont="1" applyFill="1" applyBorder="1" applyAlignment="1">
      <alignment vertical="top"/>
    </xf>
    <xf numFmtId="0" fontId="39" fillId="15" borderId="23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 wrapText="1"/>
    </xf>
    <xf numFmtId="0" fontId="39" fillId="27" borderId="23" xfId="0" applyFont="1" applyFill="1" applyBorder="1" applyAlignment="1">
      <alignment horizontal="center" vertical="center"/>
    </xf>
    <xf numFmtId="0" fontId="39" fillId="27" borderId="9" xfId="0" applyFont="1" applyFill="1" applyBorder="1" applyAlignment="1">
      <alignment horizontal="center" vertical="center"/>
    </xf>
    <xf numFmtId="0" fontId="30" fillId="0" borderId="71" xfId="3" applyBorder="1" applyAlignment="1">
      <alignment horizontal="center" vertical="center" textRotation="90"/>
    </xf>
    <xf numFmtId="0" fontId="30" fillId="0" borderId="31" xfId="3" applyBorder="1" applyAlignment="1">
      <alignment horizontal="center" vertical="center" textRotation="90"/>
    </xf>
    <xf numFmtId="0" fontId="30" fillId="0" borderId="16" xfId="3" applyBorder="1" applyAlignment="1">
      <alignment horizontal="center" vertical="center" textRotation="90"/>
    </xf>
    <xf numFmtId="0" fontId="30" fillId="0" borderId="56" xfId="3" applyBorder="1" applyAlignment="1">
      <alignment horizontal="center" vertical="center"/>
    </xf>
    <xf numFmtId="0" fontId="30" fillId="0" borderId="72" xfId="3" applyBorder="1" applyAlignment="1">
      <alignment horizontal="center" vertical="center"/>
    </xf>
    <xf numFmtId="0" fontId="30" fillId="0" borderId="11" xfId="3" applyBorder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0.4</c:v>
                </c:pt>
                <c:pt idx="3">
                  <c:v>12.6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  <c:pt idx="0">
                  <c:v>21</c:v>
                </c:pt>
                <c:pt idx="1">
                  <c:v>3.8</c:v>
                </c:pt>
                <c:pt idx="2">
                  <c:v>0.4</c:v>
                </c:pt>
                <c:pt idx="3">
                  <c:v>10.6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2598</xdr:rowOff>
    </xdr:from>
    <xdr:to>
      <xdr:col>13</xdr:col>
      <xdr:colOff>14038</xdr:colOff>
      <xdr:row>71</xdr:row>
      <xdr:rowOff>90050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24D100-AAB8-F3E9-EE66-5A75DA23792E}"/>
            </a:ext>
          </a:extLst>
        </xdr:cNvPr>
        <xdr:cNvSpPr/>
      </xdr:nvSpPr>
      <xdr:spPr>
        <a:xfrm>
          <a:off x="0" y="1214871"/>
          <a:ext cx="9022772" cy="11594522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13</xdr:row>
      <xdr:rowOff>105504</xdr:rowOff>
    </xdr:from>
    <xdr:to>
      <xdr:col>4</xdr:col>
      <xdr:colOff>637249</xdr:colOff>
      <xdr:row>14</xdr:row>
      <xdr:rowOff>32235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73DBBEDC-C2FE-FFA1-C703-750263DB8887}"/>
            </a:ext>
          </a:extLst>
        </xdr:cNvPr>
        <xdr:cNvSpPr/>
      </xdr:nvSpPr>
      <xdr:spPr>
        <a:xfrm>
          <a:off x="3331552" y="2210529"/>
          <a:ext cx="542192" cy="7913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21</xdr:row>
      <xdr:rowOff>116349</xdr:rowOff>
    </xdr:from>
    <xdr:to>
      <xdr:col>4</xdr:col>
      <xdr:colOff>614480</xdr:colOff>
      <xdr:row>22</xdr:row>
      <xdr:rowOff>38065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8D5EB9E9-3537-4628-5699-36312BAB56EC}"/>
            </a:ext>
          </a:extLst>
        </xdr:cNvPr>
        <xdr:cNvSpPr/>
      </xdr:nvSpPr>
      <xdr:spPr>
        <a:xfrm>
          <a:off x="3308838" y="3311034"/>
          <a:ext cx="542192" cy="8865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63012</xdr:colOff>
      <xdr:row>21</xdr:row>
      <xdr:rowOff>125142</xdr:rowOff>
    </xdr:from>
    <xdr:to>
      <xdr:col>9</xdr:col>
      <xdr:colOff>624666</xdr:colOff>
      <xdr:row>22</xdr:row>
      <xdr:rowOff>39241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FC621987-21FF-6581-9AD1-1CEE56FC2B4C}"/>
            </a:ext>
          </a:extLst>
        </xdr:cNvPr>
        <xdr:cNvSpPr/>
      </xdr:nvSpPr>
      <xdr:spPr>
        <a:xfrm>
          <a:off x="7054362" y="3319827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11</xdr:row>
      <xdr:rowOff>51287</xdr:rowOff>
    </xdr:from>
    <xdr:to>
      <xdr:col>9</xdr:col>
      <xdr:colOff>619961</xdr:colOff>
      <xdr:row>11</xdr:row>
      <xdr:rowOff>131883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9F855EF6-0BED-13A8-9CF5-F60EA1E6973F}"/>
            </a:ext>
          </a:extLst>
        </xdr:cNvPr>
        <xdr:cNvSpPr/>
      </xdr:nvSpPr>
      <xdr:spPr>
        <a:xfrm>
          <a:off x="7049965" y="1851512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17</xdr:row>
      <xdr:rowOff>49822</xdr:rowOff>
    </xdr:from>
    <xdr:to>
      <xdr:col>7</xdr:col>
      <xdr:colOff>298825</xdr:colOff>
      <xdr:row>20</xdr:row>
      <xdr:rowOff>129428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E1D6A113-0E65-4D4F-F9BA-D75216D602E1}"/>
            </a:ext>
          </a:extLst>
        </xdr:cNvPr>
        <xdr:cNvSpPr/>
      </xdr:nvSpPr>
      <xdr:spPr>
        <a:xfrm>
          <a:off x="5363308" y="2764447"/>
          <a:ext cx="206619" cy="388326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32</xdr:row>
      <xdr:rowOff>105504</xdr:rowOff>
    </xdr:from>
    <xdr:to>
      <xdr:col>4</xdr:col>
      <xdr:colOff>637249</xdr:colOff>
      <xdr:row>33</xdr:row>
      <xdr:rowOff>32235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95917B26-D1CB-DF76-6798-EE89A4F35AAE}"/>
            </a:ext>
          </a:extLst>
        </xdr:cNvPr>
        <xdr:cNvSpPr/>
      </xdr:nvSpPr>
      <xdr:spPr>
        <a:xfrm>
          <a:off x="2785163" y="2469436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30</xdr:row>
      <xdr:rowOff>41762</xdr:rowOff>
    </xdr:from>
    <xdr:to>
      <xdr:col>9</xdr:col>
      <xdr:colOff>619961</xdr:colOff>
      <xdr:row>30</xdr:row>
      <xdr:rowOff>122358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C9F986EB-CCE3-18B6-14C9-F594722F9FE2}"/>
            </a:ext>
          </a:extLst>
        </xdr:cNvPr>
        <xdr:cNvSpPr/>
      </xdr:nvSpPr>
      <xdr:spPr>
        <a:xfrm>
          <a:off x="6215229" y="2086173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36</xdr:row>
      <xdr:rowOff>40297</xdr:rowOff>
    </xdr:from>
    <xdr:to>
      <xdr:col>7</xdr:col>
      <xdr:colOff>298825</xdr:colOff>
      <xdr:row>39</xdr:row>
      <xdr:rowOff>119903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BF1A8702-4F62-BBFD-2B8B-CB4F06F78F21}"/>
            </a:ext>
          </a:extLst>
        </xdr:cNvPr>
        <xdr:cNvSpPr/>
      </xdr:nvSpPr>
      <xdr:spPr>
        <a:xfrm>
          <a:off x="4554549" y="3071845"/>
          <a:ext cx="206619" cy="39352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26</xdr:row>
      <xdr:rowOff>34637</xdr:rowOff>
    </xdr:from>
    <xdr:to>
      <xdr:col>7</xdr:col>
      <xdr:colOff>275158</xdr:colOff>
      <xdr:row>29</xdr:row>
      <xdr:rowOff>99114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8AC3786B-5BED-36D8-F545-995B2C4CAE08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40</xdr:row>
      <xdr:rowOff>125874</xdr:rowOff>
    </xdr:from>
    <xdr:to>
      <xdr:col>4</xdr:col>
      <xdr:colOff>614480</xdr:colOff>
      <xdr:row>41</xdr:row>
      <xdr:rowOff>37532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75FB8CAC-FBC0-F45E-05C1-283D535F9D62}"/>
            </a:ext>
          </a:extLst>
        </xdr:cNvPr>
        <xdr:cNvSpPr/>
      </xdr:nvSpPr>
      <xdr:spPr>
        <a:xfrm>
          <a:off x="2762449" y="3626225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63012</xdr:colOff>
      <xdr:row>40</xdr:row>
      <xdr:rowOff>134667</xdr:rowOff>
    </xdr:from>
    <xdr:to>
      <xdr:col>9</xdr:col>
      <xdr:colOff>624666</xdr:colOff>
      <xdr:row>41</xdr:row>
      <xdr:rowOff>38359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6C23D520-0916-369B-B1D0-60DE454FBACA}"/>
            </a:ext>
          </a:extLst>
        </xdr:cNvPr>
        <xdr:cNvSpPr/>
      </xdr:nvSpPr>
      <xdr:spPr>
        <a:xfrm>
          <a:off x="6219626" y="3635018"/>
          <a:ext cx="542192" cy="831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45</xdr:row>
      <xdr:rowOff>34637</xdr:rowOff>
    </xdr:from>
    <xdr:to>
      <xdr:col>7</xdr:col>
      <xdr:colOff>275158</xdr:colOff>
      <xdr:row>48</xdr:row>
      <xdr:rowOff>89628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91EEF291-7E82-C6A5-46EB-EF3C35471FB9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49</xdr:row>
      <xdr:rowOff>125874</xdr:rowOff>
    </xdr:from>
    <xdr:to>
      <xdr:col>4</xdr:col>
      <xdr:colOff>614480</xdr:colOff>
      <xdr:row>50</xdr:row>
      <xdr:rowOff>37532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8D430252-FAAC-4829-CE8E-28126FFCB1FB}"/>
            </a:ext>
          </a:extLst>
        </xdr:cNvPr>
        <xdr:cNvSpPr/>
      </xdr:nvSpPr>
      <xdr:spPr>
        <a:xfrm>
          <a:off x="2762449" y="3626225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54</xdr:row>
      <xdr:rowOff>34637</xdr:rowOff>
    </xdr:from>
    <xdr:to>
      <xdr:col>7</xdr:col>
      <xdr:colOff>275158</xdr:colOff>
      <xdr:row>57</xdr:row>
      <xdr:rowOff>89628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81C0CC46-D208-F9E7-FDAE-D6DA4538F734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60</xdr:row>
      <xdr:rowOff>105504</xdr:rowOff>
    </xdr:from>
    <xdr:to>
      <xdr:col>4</xdr:col>
      <xdr:colOff>637249</xdr:colOff>
      <xdr:row>61</xdr:row>
      <xdr:rowOff>32235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8F0CFDD7-7695-3991-2962-CE6984906193}"/>
            </a:ext>
          </a:extLst>
        </xdr:cNvPr>
        <xdr:cNvSpPr/>
      </xdr:nvSpPr>
      <xdr:spPr>
        <a:xfrm>
          <a:off x="2785163" y="5266322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58</xdr:row>
      <xdr:rowOff>60812</xdr:rowOff>
    </xdr:from>
    <xdr:to>
      <xdr:col>9</xdr:col>
      <xdr:colOff>619961</xdr:colOff>
      <xdr:row>58</xdr:row>
      <xdr:rowOff>125457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9F39F04B-818C-2E55-FF14-1ABABCB89944}"/>
            </a:ext>
          </a:extLst>
        </xdr:cNvPr>
        <xdr:cNvSpPr/>
      </xdr:nvSpPr>
      <xdr:spPr>
        <a:xfrm>
          <a:off x="6215229" y="4883060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60</xdr:row>
      <xdr:rowOff>105504</xdr:rowOff>
    </xdr:from>
    <xdr:to>
      <xdr:col>4</xdr:col>
      <xdr:colOff>637249</xdr:colOff>
      <xdr:row>61</xdr:row>
      <xdr:rowOff>32235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83E2C24F-4204-26F5-A849-BAD52F6D8118}"/>
            </a:ext>
          </a:extLst>
        </xdr:cNvPr>
        <xdr:cNvSpPr/>
      </xdr:nvSpPr>
      <xdr:spPr>
        <a:xfrm>
          <a:off x="2785163" y="5266322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58</xdr:row>
      <xdr:rowOff>60812</xdr:rowOff>
    </xdr:from>
    <xdr:to>
      <xdr:col>9</xdr:col>
      <xdr:colOff>619961</xdr:colOff>
      <xdr:row>58</xdr:row>
      <xdr:rowOff>125457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1B981CE8-9260-F1DB-E8E7-A61E45BEBAA5}"/>
            </a:ext>
          </a:extLst>
        </xdr:cNvPr>
        <xdr:cNvSpPr/>
      </xdr:nvSpPr>
      <xdr:spPr>
        <a:xfrm>
          <a:off x="6215229" y="4883060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64</xdr:row>
      <xdr:rowOff>49822</xdr:rowOff>
    </xdr:from>
    <xdr:to>
      <xdr:col>7</xdr:col>
      <xdr:colOff>298825</xdr:colOff>
      <xdr:row>66</xdr:row>
      <xdr:rowOff>119930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200D285B-D68D-653A-8D5E-71CDE09520C1}"/>
            </a:ext>
          </a:extLst>
        </xdr:cNvPr>
        <xdr:cNvSpPr/>
      </xdr:nvSpPr>
      <xdr:spPr>
        <a:xfrm>
          <a:off x="4554549" y="5868731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zoomScaleNormal="100" workbookViewId="0">
      <selection activeCell="F5" sqref="F5:L5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440" t="s">
        <v>0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1"/>
    </row>
    <row r="2" spans="1:15" s="2" customFormat="1" ht="18.75" customHeight="1">
      <c r="A2" s="442">
        <v>1</v>
      </c>
      <c r="B2" s="443"/>
      <c r="C2" s="24" t="s">
        <v>1</v>
      </c>
      <c r="D2" s="452" t="s">
        <v>2</v>
      </c>
      <c r="E2" s="453"/>
      <c r="F2" s="453"/>
      <c r="G2" s="453"/>
      <c r="H2" s="454"/>
      <c r="I2" s="24" t="s">
        <v>3</v>
      </c>
      <c r="J2" s="444"/>
      <c r="K2" s="444"/>
      <c r="L2" s="445"/>
    </row>
    <row r="3" spans="1:15" s="2" customFormat="1" ht="18.75" customHeight="1">
      <c r="A3" s="442"/>
      <c r="B3" s="443"/>
      <c r="C3" s="449" t="s">
        <v>4</v>
      </c>
      <c r="D3" s="450"/>
      <c r="E3" s="451"/>
      <c r="F3" s="446" t="s">
        <v>5</v>
      </c>
      <c r="G3" s="447"/>
      <c r="H3" s="447"/>
      <c r="I3" s="447"/>
      <c r="J3" s="447"/>
      <c r="K3" s="447"/>
      <c r="L3" s="448"/>
    </row>
    <row r="4" spans="1:15" s="2" customFormat="1" ht="18.75" customHeight="1">
      <c r="A4" s="442"/>
      <c r="B4" s="443"/>
      <c r="C4" s="449" t="s">
        <v>6</v>
      </c>
      <c r="D4" s="450"/>
      <c r="E4" s="451"/>
      <c r="F4" s="446" t="s">
        <v>5</v>
      </c>
      <c r="G4" s="447"/>
      <c r="H4" s="447"/>
      <c r="I4" s="447"/>
      <c r="J4" s="447"/>
      <c r="K4" s="447"/>
      <c r="L4" s="448"/>
    </row>
    <row r="5" spans="1:15" s="2" customFormat="1" ht="18.75" customHeight="1">
      <c r="A5" s="442"/>
      <c r="B5" s="443"/>
      <c r="C5" s="449" t="s">
        <v>7</v>
      </c>
      <c r="D5" s="450"/>
      <c r="E5" s="451"/>
      <c r="F5" s="455"/>
      <c r="G5" s="456"/>
      <c r="H5" s="456"/>
      <c r="I5" s="456"/>
      <c r="J5" s="456"/>
      <c r="K5" s="456"/>
      <c r="L5" s="457"/>
    </row>
    <row r="6" spans="1:15" ht="18.75" customHeight="1">
      <c r="A6" s="442"/>
      <c r="B6" s="443"/>
      <c r="C6" s="449" t="s">
        <v>8</v>
      </c>
      <c r="D6" s="450"/>
      <c r="E6" s="451"/>
      <c r="F6" s="455"/>
      <c r="G6" s="456"/>
      <c r="H6" s="456"/>
      <c r="I6" s="456"/>
      <c r="J6" s="456"/>
      <c r="K6" s="456"/>
      <c r="L6" s="457"/>
    </row>
    <row r="7" spans="1:15">
      <c r="A7" s="468" t="s">
        <v>9</v>
      </c>
      <c r="B7" s="469"/>
      <c r="C7" s="476" t="s">
        <v>10</v>
      </c>
      <c r="D7" s="477"/>
      <c r="E7" s="478"/>
      <c r="F7" s="478"/>
      <c r="G7" s="478"/>
      <c r="H7" s="478"/>
      <c r="I7" s="478"/>
      <c r="J7" s="478"/>
      <c r="K7" s="478"/>
      <c r="L7" s="479"/>
    </row>
    <row r="8" spans="1:15">
      <c r="A8" s="468"/>
      <c r="B8" s="469"/>
      <c r="C8" s="472" t="s">
        <v>11</v>
      </c>
      <c r="D8" s="473"/>
      <c r="E8" s="474"/>
      <c r="F8" s="474"/>
      <c r="G8" s="474"/>
      <c r="H8" s="474"/>
      <c r="I8" s="474"/>
      <c r="J8" s="474"/>
      <c r="K8" s="474"/>
      <c r="L8" s="475"/>
    </row>
    <row r="9" spans="1:15" s="2" customFormat="1" ht="12" customHeight="1">
      <c r="A9" s="470"/>
      <c r="B9" s="470"/>
      <c r="C9" s="470"/>
      <c r="D9" s="470"/>
      <c r="E9" s="470"/>
      <c r="F9" s="470"/>
      <c r="G9" s="470"/>
      <c r="H9" s="470"/>
      <c r="I9" s="470"/>
      <c r="J9" s="470"/>
      <c r="K9" s="470"/>
      <c r="L9" s="471"/>
    </row>
    <row r="10" spans="1:15" s="7" customFormat="1" ht="18.75" customHeight="1">
      <c r="A10" s="519" t="s">
        <v>12</v>
      </c>
      <c r="B10" s="519"/>
      <c r="C10" s="519"/>
      <c r="D10" s="519"/>
      <c r="E10" s="519"/>
      <c r="F10" s="520"/>
      <c r="G10" s="524"/>
      <c r="H10" s="458" t="s">
        <v>13</v>
      </c>
      <c r="I10" s="459"/>
      <c r="J10" s="495"/>
      <c r="K10" s="480"/>
      <c r="L10" s="481"/>
    </row>
    <row r="11" spans="1:15" s="7" customFormat="1" ht="18.75" customHeight="1">
      <c r="A11" s="519"/>
      <c r="B11" s="519"/>
      <c r="C11" s="519"/>
      <c r="D11" s="519"/>
      <c r="E11" s="519"/>
      <c r="F11" s="520"/>
      <c r="G11" s="524"/>
      <c r="H11" s="458" t="s">
        <v>14</v>
      </c>
      <c r="I11" s="459"/>
      <c r="J11" s="489"/>
      <c r="K11" s="490"/>
      <c r="L11" s="491"/>
      <c r="O11" s="202"/>
    </row>
    <row r="12" spans="1:15" s="7" customFormat="1" ht="18.75" customHeight="1">
      <c r="A12" s="519"/>
      <c r="B12" s="519"/>
      <c r="C12" s="519"/>
      <c r="D12" s="519"/>
      <c r="E12" s="519"/>
      <c r="F12" s="520"/>
      <c r="G12" s="524"/>
      <c r="H12" s="458" t="s">
        <v>15</v>
      </c>
      <c r="I12" s="459"/>
      <c r="J12" s="482" t="s">
        <v>222</v>
      </c>
      <c r="K12" s="483"/>
      <c r="L12" s="484"/>
      <c r="O12" s="202"/>
    </row>
    <row r="13" spans="1:15" s="7" customFormat="1" ht="18.75" customHeight="1">
      <c r="A13" s="519"/>
      <c r="B13" s="519"/>
      <c r="C13" s="519"/>
      <c r="D13" s="519"/>
      <c r="E13" s="519"/>
      <c r="F13" s="520"/>
      <c r="G13" s="524"/>
      <c r="H13" s="458" t="s">
        <v>16</v>
      </c>
      <c r="I13" s="459"/>
      <c r="J13" s="482"/>
      <c r="K13" s="483"/>
      <c r="L13" s="484"/>
      <c r="O13" s="202"/>
    </row>
    <row r="14" spans="1:15" s="7" customFormat="1" ht="18.75" customHeight="1">
      <c r="A14" s="519"/>
      <c r="B14" s="519"/>
      <c r="C14" s="519"/>
      <c r="D14" s="519"/>
      <c r="E14" s="519"/>
      <c r="F14" s="520"/>
      <c r="G14" s="524"/>
      <c r="H14" s="458" t="s">
        <v>17</v>
      </c>
      <c r="I14" s="459"/>
      <c r="J14" s="482"/>
      <c r="K14" s="483"/>
      <c r="L14" s="484"/>
      <c r="O14" s="202"/>
    </row>
    <row r="15" spans="1:15" s="7" customFormat="1" ht="18.75" customHeight="1">
      <c r="A15" s="519"/>
      <c r="B15" s="519"/>
      <c r="C15" s="519"/>
      <c r="D15" s="519"/>
      <c r="E15" s="519"/>
      <c r="F15" s="520"/>
      <c r="G15" s="524"/>
      <c r="H15" s="458" t="s">
        <v>18</v>
      </c>
      <c r="I15" s="459"/>
      <c r="J15" s="482"/>
      <c r="K15" s="483"/>
      <c r="L15" s="484"/>
      <c r="O15" s="202"/>
    </row>
    <row r="16" spans="1:15" ht="18" customHeight="1">
      <c r="A16" s="519"/>
      <c r="B16" s="519"/>
      <c r="C16" s="519"/>
      <c r="D16" s="519"/>
      <c r="E16" s="519"/>
      <c r="F16" s="520"/>
      <c r="G16" s="524"/>
      <c r="H16" s="458" t="s">
        <v>19</v>
      </c>
      <c r="I16" s="459"/>
      <c r="J16" s="482"/>
      <c r="K16" s="483"/>
      <c r="L16" s="484"/>
    </row>
    <row r="17" spans="1:14" ht="18" customHeight="1">
      <c r="A17" s="519"/>
      <c r="B17" s="519"/>
      <c r="C17" s="519"/>
      <c r="D17" s="519"/>
      <c r="E17" s="519"/>
      <c r="F17" s="520"/>
      <c r="G17" s="524"/>
      <c r="H17" s="458" t="s">
        <v>20</v>
      </c>
      <c r="I17" s="459"/>
      <c r="J17" s="485"/>
      <c r="K17" s="486"/>
      <c r="L17" s="487"/>
    </row>
    <row r="18" spans="1:14" ht="18.75" customHeight="1">
      <c r="A18" s="519"/>
      <c r="B18" s="519"/>
      <c r="C18" s="519"/>
      <c r="D18" s="519"/>
      <c r="E18" s="519"/>
      <c r="F18" s="520"/>
      <c r="G18" s="524"/>
      <c r="H18" s="460" t="s">
        <v>21</v>
      </c>
      <c r="I18" s="461"/>
      <c r="J18" s="461"/>
      <c r="K18" s="461"/>
      <c r="L18" s="462"/>
    </row>
    <row r="19" spans="1:14" ht="22.95" customHeight="1">
      <c r="A19" s="519"/>
      <c r="B19" s="519"/>
      <c r="C19" s="519"/>
      <c r="D19" s="519"/>
      <c r="E19" s="519"/>
      <c r="F19" s="520"/>
      <c r="G19" s="524"/>
      <c r="H19" s="308">
        <v>1</v>
      </c>
      <c r="I19" s="463"/>
      <c r="J19" s="464"/>
      <c r="K19" s="464"/>
      <c r="L19" s="465"/>
    </row>
    <row r="20" spans="1:14" ht="22.95" customHeight="1">
      <c r="A20" s="519"/>
      <c r="B20" s="519"/>
      <c r="C20" s="519"/>
      <c r="D20" s="519"/>
      <c r="E20" s="519"/>
      <c r="F20" s="520"/>
      <c r="G20" s="524"/>
      <c r="H20" s="317">
        <v>2</v>
      </c>
      <c r="I20" s="498"/>
      <c r="J20" s="499"/>
      <c r="K20" s="499"/>
      <c r="L20" s="500"/>
    </row>
    <row r="21" spans="1:14" ht="22.95" customHeight="1">
      <c r="A21" s="519"/>
      <c r="B21" s="519"/>
      <c r="C21" s="519"/>
      <c r="D21" s="519"/>
      <c r="E21" s="519"/>
      <c r="F21" s="520"/>
      <c r="G21" s="524"/>
      <c r="H21" s="308">
        <v>3</v>
      </c>
      <c r="I21" s="492"/>
      <c r="J21" s="493"/>
      <c r="K21" s="493"/>
      <c r="L21" s="494"/>
    </row>
    <row r="22" spans="1:14" ht="22.95" customHeight="1">
      <c r="A22" s="519"/>
      <c r="B22" s="519"/>
      <c r="C22" s="519"/>
      <c r="D22" s="519"/>
      <c r="E22" s="519"/>
      <c r="F22" s="520"/>
      <c r="G22" s="524"/>
      <c r="H22" s="308">
        <v>4</v>
      </c>
      <c r="I22" s="463"/>
      <c r="J22" s="464"/>
      <c r="K22" s="464"/>
      <c r="L22" s="465"/>
    </row>
    <row r="23" spans="1:14" s="7" customFormat="1" ht="22.95" customHeight="1">
      <c r="A23" s="519"/>
      <c r="B23" s="519"/>
      <c r="C23" s="519"/>
      <c r="D23" s="519"/>
      <c r="E23" s="519"/>
      <c r="F23" s="520"/>
      <c r="G23" s="524"/>
      <c r="H23" s="317">
        <v>5</v>
      </c>
      <c r="I23" s="463"/>
      <c r="J23" s="464"/>
      <c r="K23" s="464"/>
      <c r="L23" s="465"/>
      <c r="N23" s="199"/>
    </row>
    <row r="24" spans="1:14" s="7" customFormat="1" ht="18.75" customHeight="1">
      <c r="A24" s="519"/>
      <c r="B24" s="519"/>
      <c r="C24" s="519"/>
      <c r="D24" s="519"/>
      <c r="E24" s="519"/>
      <c r="F24" s="520"/>
      <c r="G24" s="524"/>
      <c r="H24" s="458" t="s">
        <v>22</v>
      </c>
      <c r="I24" s="504"/>
      <c r="J24" s="480"/>
      <c r="K24" s="480"/>
      <c r="L24" s="481"/>
    </row>
    <row r="25" spans="1:14" ht="19.5" customHeight="1">
      <c r="A25" s="519"/>
      <c r="B25" s="519"/>
      <c r="C25" s="519"/>
      <c r="D25" s="519"/>
      <c r="E25" s="519"/>
      <c r="F25" s="520"/>
      <c r="G25" s="524"/>
      <c r="H25" s="458" t="s">
        <v>23</v>
      </c>
      <c r="I25" s="504"/>
      <c r="J25" s="480"/>
      <c r="K25" s="480"/>
      <c r="L25" s="481"/>
    </row>
    <row r="26" spans="1:14">
      <c r="A26" s="466"/>
      <c r="B26" s="466"/>
      <c r="C26" s="466"/>
      <c r="D26" s="466"/>
      <c r="E26" s="466"/>
      <c r="F26" s="466"/>
      <c r="G26" s="466"/>
      <c r="H26" s="466"/>
      <c r="I26" s="466"/>
      <c r="J26" s="466"/>
      <c r="K26" s="466"/>
      <c r="L26" s="467"/>
    </row>
    <row r="27" spans="1:14">
      <c r="A27" s="502" t="s">
        <v>24</v>
      </c>
      <c r="B27" s="502"/>
      <c r="C27" s="502"/>
      <c r="D27" s="502"/>
      <c r="E27" s="502"/>
      <c r="F27" s="503"/>
      <c r="G27" s="496"/>
      <c r="H27" s="501" t="s">
        <v>25</v>
      </c>
      <c r="I27" s="502"/>
      <c r="J27" s="502"/>
      <c r="K27" s="502"/>
      <c r="L27" s="503"/>
    </row>
    <row r="28" spans="1:14">
      <c r="A28" s="397"/>
      <c r="B28" s="396"/>
      <c r="C28" s="396"/>
      <c r="D28" s="396"/>
      <c r="E28" s="396"/>
      <c r="F28" s="393"/>
      <c r="G28" s="497"/>
      <c r="H28" s="505"/>
      <c r="I28" s="506"/>
      <c r="J28" s="506"/>
      <c r="K28" s="506"/>
      <c r="L28" s="507"/>
    </row>
    <row r="29" spans="1:14">
      <c r="A29" s="397"/>
      <c r="B29" s="522"/>
      <c r="C29" s="522"/>
      <c r="D29" s="522"/>
      <c r="E29" s="396"/>
      <c r="F29" s="393"/>
      <c r="G29" s="497"/>
      <c r="H29" s="505"/>
      <c r="I29" s="506"/>
      <c r="J29" s="506"/>
      <c r="K29" s="506"/>
      <c r="L29" s="507"/>
    </row>
    <row r="30" spans="1:14">
      <c r="A30" s="397"/>
      <c r="B30" s="522"/>
      <c r="C30" s="522"/>
      <c r="D30" s="522"/>
      <c r="E30" s="396"/>
      <c r="F30" s="393"/>
      <c r="G30" s="497"/>
      <c r="H30" s="505"/>
      <c r="I30" s="506"/>
      <c r="J30" s="506"/>
      <c r="K30" s="506"/>
      <c r="L30" s="507"/>
    </row>
    <row r="31" spans="1:14">
      <c r="A31" s="397"/>
      <c r="B31" s="522"/>
      <c r="C31" s="522"/>
      <c r="D31" s="522"/>
      <c r="E31" s="396"/>
      <c r="F31" s="393"/>
      <c r="G31" s="497"/>
      <c r="H31" s="505"/>
      <c r="I31" s="506"/>
      <c r="J31" s="506"/>
      <c r="K31" s="506"/>
      <c r="L31" s="507"/>
    </row>
    <row r="32" spans="1:14">
      <c r="A32" s="397"/>
      <c r="B32" s="522"/>
      <c r="C32" s="522"/>
      <c r="D32" s="522"/>
      <c r="E32" s="525">
        <f>+'Fr-05'!E20</f>
        <v>0</v>
      </c>
      <c r="F32" s="488" t="str">
        <f>IF('Fr-05'!E10="ผลรวม(kgCO2 eq.)","kg",IF('Fr-05'!E10="ผลรวม(gCO2 eq.)","g","ton"))</f>
        <v>kg</v>
      </c>
      <c r="G32" s="497"/>
      <c r="H32" s="505"/>
      <c r="I32" s="506"/>
      <c r="J32" s="506"/>
      <c r="K32" s="506"/>
      <c r="L32" s="507"/>
    </row>
    <row r="33" spans="1:12">
      <c r="A33" s="397"/>
      <c r="B33" s="522"/>
      <c r="C33" s="522"/>
      <c r="D33" s="522"/>
      <c r="E33" s="525"/>
      <c r="F33" s="488"/>
      <c r="G33" s="497"/>
      <c r="H33" s="505"/>
      <c r="I33" s="506"/>
      <c r="J33" s="506"/>
      <c r="K33" s="506"/>
      <c r="L33" s="507"/>
    </row>
    <row r="34" spans="1:12">
      <c r="A34" s="397"/>
      <c r="B34" s="522"/>
      <c r="C34" s="522"/>
      <c r="D34" s="522"/>
      <c r="E34" s="396"/>
      <c r="F34" s="393"/>
      <c r="G34" s="497"/>
      <c r="H34" s="505"/>
      <c r="I34" s="506"/>
      <c r="J34" s="506"/>
      <c r="K34" s="506"/>
      <c r="L34" s="507"/>
    </row>
    <row r="35" spans="1:12">
      <c r="A35" s="397"/>
      <c r="B35" s="522"/>
      <c r="C35" s="522"/>
      <c r="D35" s="522"/>
      <c r="E35" s="396"/>
      <c r="F35" s="393"/>
      <c r="G35" s="497"/>
      <c r="H35" s="505"/>
      <c r="I35" s="506"/>
      <c r="J35" s="506"/>
      <c r="K35" s="506"/>
      <c r="L35" s="507"/>
    </row>
    <row r="36" spans="1:12">
      <c r="A36" s="397"/>
      <c r="B36" s="522"/>
      <c r="C36" s="522"/>
      <c r="D36" s="522"/>
      <c r="E36" s="396"/>
      <c r="F36" s="393"/>
      <c r="G36" s="497"/>
      <c r="H36" s="505"/>
      <c r="I36" s="506"/>
      <c r="J36" s="506"/>
      <c r="K36" s="506"/>
      <c r="L36" s="507"/>
    </row>
    <row r="37" spans="1:12">
      <c r="A37" s="397"/>
      <c r="B37" s="522"/>
      <c r="C37" s="522"/>
      <c r="D37" s="522"/>
      <c r="E37" s="396"/>
      <c r="F37" s="393"/>
      <c r="G37" s="497"/>
      <c r="H37" s="505"/>
      <c r="I37" s="506"/>
      <c r="J37" s="506"/>
      <c r="K37" s="506"/>
      <c r="L37" s="507"/>
    </row>
    <row r="38" spans="1:12">
      <c r="A38" s="397"/>
      <c r="B38" s="522"/>
      <c r="C38" s="522"/>
      <c r="D38" s="522"/>
      <c r="E38" s="396"/>
      <c r="F38" s="393"/>
      <c r="G38" s="497"/>
      <c r="H38" s="505"/>
      <c r="I38" s="506"/>
      <c r="J38" s="506"/>
      <c r="K38" s="506"/>
      <c r="L38" s="507"/>
    </row>
    <row r="39" spans="1:12">
      <c r="A39" s="397"/>
      <c r="B39" s="522"/>
      <c r="C39" s="522"/>
      <c r="D39" s="522"/>
      <c r="E39" s="396"/>
      <c r="F39" s="393"/>
      <c r="G39" s="497"/>
      <c r="H39" s="505"/>
      <c r="I39" s="506"/>
      <c r="J39" s="506"/>
      <c r="K39" s="506"/>
      <c r="L39" s="507"/>
    </row>
    <row r="40" spans="1:12">
      <c r="A40" s="521" t="s">
        <v>218</v>
      </c>
      <c r="B40" s="522"/>
      <c r="C40" s="522"/>
      <c r="D40" s="522"/>
      <c r="E40" s="522"/>
      <c r="F40" s="523"/>
      <c r="G40" s="497"/>
      <c r="H40" s="505"/>
      <c r="I40" s="506"/>
      <c r="J40" s="506"/>
      <c r="K40" s="506"/>
      <c r="L40" s="507"/>
    </row>
    <row r="41" spans="1:12">
      <c r="A41" s="397"/>
      <c r="B41" s="396"/>
      <c r="C41" s="396"/>
      <c r="D41" s="396"/>
      <c r="E41" s="396"/>
      <c r="F41" s="393"/>
      <c r="G41" s="497"/>
      <c r="H41" s="505"/>
      <c r="I41" s="506"/>
      <c r="J41" s="506"/>
      <c r="K41" s="506"/>
      <c r="L41" s="507"/>
    </row>
    <row r="42" spans="1:12" ht="12" customHeight="1">
      <c r="A42" s="398"/>
      <c r="B42" s="394"/>
      <c r="C42" s="394"/>
      <c r="D42" s="394"/>
      <c r="E42" s="394"/>
      <c r="F42" s="395"/>
      <c r="G42" s="497"/>
      <c r="H42" s="508"/>
      <c r="I42" s="509"/>
      <c r="J42" s="509"/>
      <c r="K42" s="509"/>
      <c r="L42" s="510"/>
    </row>
    <row r="43" spans="1:12" ht="12.75" hidden="1" customHeight="1">
      <c r="B43" s="3"/>
      <c r="L43" s="6"/>
    </row>
    <row r="44" spans="1:12" s="4" customFormat="1" ht="10.5" customHeight="1">
      <c r="B44" s="516"/>
      <c r="C44" s="517"/>
      <c r="D44" s="517"/>
      <c r="E44" s="517"/>
      <c r="F44" s="517"/>
      <c r="G44" s="517"/>
      <c r="H44" s="517"/>
      <c r="I44" s="517"/>
      <c r="J44" s="517"/>
      <c r="K44" s="517"/>
      <c r="L44" s="518"/>
    </row>
    <row r="45" spans="1:12" ht="13.5" customHeight="1">
      <c r="B45" s="26" t="s">
        <v>26</v>
      </c>
      <c r="C45" s="511" t="s">
        <v>27</v>
      </c>
      <c r="D45" s="512"/>
      <c r="E45" s="512"/>
      <c r="F45" s="513" t="s">
        <v>28</v>
      </c>
      <c r="G45" s="514"/>
      <c r="H45" s="515"/>
      <c r="I45" s="29" t="s">
        <v>29</v>
      </c>
      <c r="J45" s="290" t="s">
        <v>30</v>
      </c>
      <c r="K45" s="306"/>
      <c r="L45" s="289" t="s">
        <v>31</v>
      </c>
    </row>
  </sheetData>
  <mergeCells count="56"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zoomScale="70" zoomScaleNormal="70" workbookViewId="0">
      <selection activeCell="N22" sqref="N22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532">
        <v>2</v>
      </c>
      <c r="B1" s="543" t="s">
        <v>1</v>
      </c>
      <c r="C1" s="544"/>
      <c r="D1" s="538" t="s">
        <v>32</v>
      </c>
      <c r="E1" s="539"/>
      <c r="F1" s="539"/>
      <c r="G1" s="539"/>
      <c r="H1" s="539"/>
      <c r="I1" s="539"/>
      <c r="J1" s="540"/>
      <c r="K1" s="323" t="s">
        <v>3</v>
      </c>
      <c r="L1" s="324"/>
      <c r="M1" s="324"/>
      <c r="N1" s="541"/>
      <c r="O1" s="541"/>
      <c r="P1" s="541"/>
      <c r="Q1" s="542"/>
    </row>
    <row r="2" spans="1:19" s="2" customFormat="1" ht="18.75" customHeight="1">
      <c r="A2" s="533"/>
      <c r="B2" s="545" t="s">
        <v>7</v>
      </c>
      <c r="C2" s="546"/>
      <c r="D2" s="547"/>
      <c r="E2" s="534">
        <f>'Fr-01'!F5</f>
        <v>0</v>
      </c>
      <c r="F2" s="535"/>
      <c r="G2" s="535"/>
      <c r="H2" s="535"/>
      <c r="I2" s="535"/>
      <c r="J2" s="536"/>
      <c r="K2" s="449" t="s">
        <v>4</v>
      </c>
      <c r="L2" s="450"/>
      <c r="M2" s="537"/>
      <c r="N2" s="446" t="s">
        <v>5</v>
      </c>
      <c r="O2" s="548"/>
      <c r="P2" s="548"/>
      <c r="Q2" s="549"/>
      <c r="R2" s="5"/>
      <c r="S2" s="5"/>
    </row>
    <row r="3" spans="1:19" s="2" customFormat="1" ht="18.75" customHeight="1">
      <c r="A3" s="533"/>
      <c r="B3" s="556" t="s">
        <v>8</v>
      </c>
      <c r="C3" s="557"/>
      <c r="D3" s="558"/>
      <c r="E3" s="534">
        <f>'Fr-01'!F6</f>
        <v>0</v>
      </c>
      <c r="F3" s="535"/>
      <c r="G3" s="535"/>
      <c r="H3" s="535"/>
      <c r="I3" s="535"/>
      <c r="J3" s="536"/>
      <c r="K3" s="449" t="s">
        <v>6</v>
      </c>
      <c r="L3" s="450"/>
      <c r="M3" s="537"/>
      <c r="N3" s="446" t="s">
        <v>5</v>
      </c>
      <c r="O3" s="548"/>
      <c r="P3" s="548"/>
      <c r="Q3" s="549"/>
      <c r="R3" s="5"/>
      <c r="S3" s="5"/>
    </row>
    <row r="4" spans="1:19" ht="12.75" customHeight="1">
      <c r="A4" s="564" t="s">
        <v>9</v>
      </c>
      <c r="B4" s="559" t="s">
        <v>33</v>
      </c>
      <c r="C4" s="559"/>
      <c r="D4" s="559"/>
      <c r="E4" s="559"/>
      <c r="F4" s="559"/>
      <c r="G4" s="559"/>
      <c r="H4" s="559"/>
      <c r="I4" s="559"/>
      <c r="J4" s="559"/>
      <c r="K4" s="559"/>
      <c r="L4" s="559"/>
      <c r="M4" s="559"/>
      <c r="N4" s="559"/>
      <c r="O4" s="559"/>
      <c r="P4" s="559"/>
      <c r="Q4" s="560"/>
    </row>
    <row r="5" spans="1:19" ht="12.75" customHeight="1">
      <c r="A5" s="565"/>
      <c r="B5" s="561" t="s">
        <v>34</v>
      </c>
      <c r="C5" s="561"/>
      <c r="D5" s="561"/>
      <c r="E5" s="561"/>
      <c r="F5" s="561"/>
      <c r="G5" s="561"/>
      <c r="H5" s="561"/>
      <c r="I5" s="561"/>
      <c r="J5" s="561"/>
      <c r="K5" s="561"/>
      <c r="L5" s="561"/>
      <c r="M5" s="561"/>
      <c r="N5" s="561"/>
      <c r="O5" s="561"/>
      <c r="P5" s="561"/>
      <c r="Q5" s="562"/>
    </row>
    <row r="6" spans="1:19">
      <c r="A6" s="408"/>
      <c r="B6" s="408"/>
      <c r="C6" s="408"/>
      <c r="D6" s="408"/>
      <c r="E6" s="408"/>
      <c r="F6" s="408"/>
      <c r="G6" s="408"/>
      <c r="H6" s="408"/>
      <c r="I6" s="408"/>
      <c r="J6" s="408"/>
      <c r="K6" s="408"/>
      <c r="L6" s="408"/>
      <c r="M6" s="408"/>
      <c r="N6" s="408"/>
      <c r="O6" s="408"/>
      <c r="P6" s="408"/>
      <c r="Q6" s="408"/>
    </row>
    <row r="7" spans="1:19" ht="30.75" customHeight="1">
      <c r="A7" s="563" t="s">
        <v>221</v>
      </c>
      <c r="B7" s="563"/>
      <c r="C7" s="563"/>
      <c r="D7" s="563"/>
      <c r="E7" s="563"/>
      <c r="F7" s="563"/>
      <c r="G7" s="563"/>
      <c r="H7" s="563"/>
      <c r="I7" s="563"/>
      <c r="J7" s="563"/>
      <c r="K7" s="563"/>
      <c r="L7" s="563"/>
      <c r="M7" s="563"/>
      <c r="N7" s="563"/>
      <c r="O7" s="563"/>
      <c r="P7" s="563"/>
      <c r="Q7" s="563"/>
    </row>
    <row r="8" spans="1:19" ht="30.75" customHeight="1">
      <c r="A8" s="408"/>
      <c r="B8" s="408"/>
      <c r="C8" s="408"/>
      <c r="D8" s="408"/>
      <c r="E8" s="408"/>
      <c r="F8" s="408"/>
      <c r="G8" s="408"/>
      <c r="H8" s="408"/>
      <c r="I8" s="408"/>
      <c r="J8" s="408"/>
      <c r="K8" s="408"/>
      <c r="L8" s="408"/>
      <c r="M8" s="408"/>
      <c r="N8" s="408"/>
      <c r="O8" s="408"/>
      <c r="P8" s="408"/>
      <c r="Q8" s="408"/>
    </row>
    <row r="9" spans="1:19" ht="30.75" customHeight="1">
      <c r="A9" s="408"/>
      <c r="B9" s="550" t="s">
        <v>220</v>
      </c>
      <c r="C9" s="551"/>
      <c r="D9" s="551"/>
      <c r="E9" s="551"/>
      <c r="F9" s="551"/>
      <c r="G9" s="552"/>
      <c r="H9" s="409"/>
      <c r="I9" s="410"/>
      <c r="J9" s="408"/>
      <c r="K9" s="408"/>
      <c r="L9" s="550" t="s">
        <v>40</v>
      </c>
      <c r="M9" s="551"/>
      <c r="N9" s="551"/>
      <c r="O9" s="551"/>
      <c r="P9" s="552"/>
      <c r="Q9" s="408"/>
    </row>
    <row r="10" spans="1:19" ht="30.75" customHeight="1">
      <c r="A10" s="408"/>
      <c r="B10" s="413"/>
      <c r="C10" s="413"/>
      <c r="D10" s="413"/>
      <c r="E10" s="413"/>
      <c r="F10" s="413"/>
      <c r="G10" s="413"/>
      <c r="H10" s="408"/>
      <c r="I10" s="410"/>
      <c r="J10" s="408"/>
      <c r="K10" s="408"/>
      <c r="L10" s="413"/>
      <c r="M10" s="413"/>
      <c r="N10" s="413"/>
      <c r="O10" s="413"/>
      <c r="P10" s="413"/>
      <c r="Q10" s="408"/>
    </row>
    <row r="11" spans="1:19" ht="30.75" customHeight="1">
      <c r="A11" s="414"/>
      <c r="B11" s="553" t="s">
        <v>219</v>
      </c>
      <c r="C11" s="554"/>
      <c r="D11" s="554"/>
      <c r="E11" s="554"/>
      <c r="F11" s="554"/>
      <c r="G11" s="555"/>
      <c r="H11" s="408"/>
      <c r="I11" s="410"/>
      <c r="J11" s="408"/>
      <c r="K11" s="414"/>
      <c r="L11" s="553" t="s">
        <v>40</v>
      </c>
      <c r="M11" s="554"/>
      <c r="N11" s="554"/>
      <c r="O11" s="554"/>
      <c r="P11" s="555"/>
      <c r="Q11" s="408"/>
    </row>
    <row r="12" spans="1:19" ht="30.75" customHeight="1">
      <c r="A12" s="408"/>
      <c r="B12" s="408"/>
      <c r="C12" s="411"/>
      <c r="D12" s="411"/>
      <c r="E12" s="411"/>
      <c r="F12" s="411"/>
      <c r="G12" s="408"/>
      <c r="H12" s="408"/>
      <c r="I12" s="409"/>
      <c r="J12" s="408"/>
      <c r="K12" s="408"/>
      <c r="L12" s="408"/>
      <c r="M12" s="412"/>
      <c r="N12" s="412"/>
      <c r="O12" s="412"/>
      <c r="P12" s="408"/>
      <c r="Q12" s="408"/>
    </row>
    <row r="13" spans="1:19" ht="30.75" customHeight="1">
      <c r="A13" s="408"/>
      <c r="B13" s="408"/>
      <c r="C13" s="411"/>
      <c r="D13" s="411"/>
      <c r="E13" s="411"/>
      <c r="F13" s="411"/>
      <c r="G13" s="408"/>
      <c r="H13" s="408"/>
      <c r="I13" s="409"/>
      <c r="J13" s="408"/>
      <c r="K13" s="408"/>
      <c r="L13" s="408"/>
      <c r="M13" s="412"/>
      <c r="N13" s="412"/>
      <c r="O13" s="412"/>
      <c r="P13" s="408"/>
      <c r="Q13" s="408"/>
    </row>
    <row r="14" spans="1:19" ht="30.75" customHeight="1">
      <c r="A14" s="408"/>
      <c r="B14" s="408"/>
      <c r="C14" s="411"/>
      <c r="D14" s="411"/>
      <c r="E14" s="411"/>
      <c r="F14" s="411"/>
      <c r="G14" s="408"/>
      <c r="H14" s="408"/>
      <c r="I14" s="409"/>
      <c r="J14" s="408"/>
      <c r="K14" s="408"/>
      <c r="L14" s="408"/>
      <c r="M14" s="412"/>
      <c r="N14" s="412"/>
      <c r="O14" s="412"/>
      <c r="P14" s="408"/>
      <c r="Q14" s="408"/>
    </row>
    <row r="15" spans="1:19" ht="30.75" customHeight="1">
      <c r="A15" s="408"/>
      <c r="B15" s="408"/>
      <c r="C15" s="411"/>
      <c r="D15" s="411"/>
      <c r="E15" s="411"/>
      <c r="F15" s="411"/>
      <c r="G15" s="408"/>
      <c r="H15" s="408"/>
      <c r="I15" s="409"/>
      <c r="J15" s="408"/>
      <c r="K15" s="408"/>
      <c r="L15" s="408"/>
      <c r="M15" s="412"/>
      <c r="N15" s="412"/>
      <c r="O15" s="412"/>
      <c r="P15" s="408"/>
      <c r="Q15" s="408"/>
    </row>
    <row r="16" spans="1:19" ht="30.75" customHeight="1">
      <c r="A16" s="408"/>
      <c r="B16" s="408"/>
      <c r="C16" s="411"/>
      <c r="D16" s="411"/>
      <c r="E16" s="411"/>
      <c r="F16" s="411"/>
      <c r="G16" s="408"/>
      <c r="H16" s="408"/>
      <c r="I16" s="409"/>
      <c r="J16" s="408"/>
      <c r="K16" s="408"/>
      <c r="L16" s="408"/>
      <c r="M16" s="412"/>
      <c r="N16" s="412"/>
      <c r="O16" s="412"/>
      <c r="P16" s="408"/>
      <c r="Q16" s="408"/>
    </row>
    <row r="17" spans="1:17" ht="30.75" customHeight="1">
      <c r="A17" s="408"/>
      <c r="B17" s="408"/>
      <c r="C17" s="411"/>
      <c r="D17" s="411"/>
      <c r="E17" s="411"/>
      <c r="F17" s="411"/>
      <c r="G17" s="408"/>
      <c r="H17" s="408"/>
      <c r="I17" s="409"/>
      <c r="J17" s="408"/>
      <c r="K17" s="408"/>
      <c r="L17" s="408"/>
      <c r="M17" s="412"/>
      <c r="N17" s="412"/>
      <c r="O17" s="412"/>
      <c r="P17" s="408"/>
      <c r="Q17" s="408"/>
    </row>
    <row r="18" spans="1:17" ht="30.75" customHeight="1">
      <c r="A18" s="408"/>
      <c r="B18" s="408"/>
      <c r="C18" s="411"/>
      <c r="D18" s="411"/>
      <c r="E18" s="411"/>
      <c r="F18" s="411"/>
      <c r="G18" s="408"/>
      <c r="H18" s="408"/>
      <c r="I18" s="409"/>
      <c r="J18" s="408"/>
      <c r="K18" s="408"/>
      <c r="L18" s="408"/>
      <c r="M18" s="412"/>
      <c r="N18" s="412"/>
      <c r="O18" s="412"/>
      <c r="P18" s="408"/>
      <c r="Q18" s="408"/>
    </row>
    <row r="19" spans="1:17" ht="30.75" customHeight="1">
      <c r="A19" s="408"/>
      <c r="B19" s="408"/>
      <c r="C19" s="411"/>
      <c r="D19" s="411"/>
      <c r="E19" s="411"/>
      <c r="F19" s="411"/>
      <c r="G19" s="408"/>
      <c r="H19" s="408"/>
      <c r="I19" s="409"/>
      <c r="J19" s="408"/>
      <c r="K19" s="408"/>
      <c r="L19" s="408"/>
      <c r="M19" s="412"/>
      <c r="N19" s="412"/>
      <c r="O19" s="412"/>
      <c r="P19" s="408"/>
      <c r="Q19" s="408"/>
    </row>
    <row r="20" spans="1:17" ht="30.75" customHeight="1">
      <c r="A20" s="408"/>
      <c r="B20" s="408"/>
      <c r="C20" s="411"/>
      <c r="D20" s="411"/>
      <c r="E20" s="411"/>
      <c r="F20" s="411"/>
      <c r="G20" s="408"/>
      <c r="H20" s="408"/>
      <c r="I20" s="409"/>
      <c r="J20" s="408"/>
      <c r="K20" s="408"/>
      <c r="L20" s="408"/>
      <c r="M20" s="412"/>
      <c r="N20" s="412"/>
      <c r="O20" s="412"/>
      <c r="P20" s="408"/>
      <c r="Q20" s="408"/>
    </row>
    <row r="21" spans="1:17" ht="30.75" customHeight="1">
      <c r="A21" s="408"/>
      <c r="B21" s="408"/>
      <c r="C21" s="411"/>
      <c r="D21" s="411"/>
      <c r="E21" s="411"/>
      <c r="F21" s="411"/>
      <c r="G21" s="408"/>
      <c r="H21" s="408"/>
      <c r="I21" s="409"/>
      <c r="J21" s="408"/>
      <c r="K21" s="408"/>
      <c r="L21" s="408"/>
      <c r="M21" s="412"/>
      <c r="N21" s="412"/>
      <c r="O21" s="412"/>
      <c r="P21" s="408"/>
      <c r="Q21" s="408"/>
    </row>
    <row r="22" spans="1:17" ht="30.75" customHeight="1">
      <c r="A22" s="408"/>
      <c r="B22" s="408"/>
      <c r="C22" s="411"/>
      <c r="D22" s="411"/>
      <c r="E22" s="411"/>
      <c r="F22" s="411"/>
      <c r="G22" s="408"/>
      <c r="H22" s="408"/>
      <c r="I22" s="409"/>
      <c r="J22" s="408"/>
      <c r="K22" s="408"/>
      <c r="L22" s="408"/>
      <c r="M22" s="412"/>
      <c r="N22" s="412"/>
      <c r="O22" s="412"/>
      <c r="P22" s="408"/>
      <c r="Q22" s="408"/>
    </row>
    <row r="23" spans="1:17" ht="30.75" customHeight="1">
      <c r="A23" s="408"/>
      <c r="B23" s="408"/>
      <c r="C23" s="411"/>
      <c r="D23" s="411"/>
      <c r="E23" s="411"/>
      <c r="F23" s="411"/>
      <c r="G23" s="408"/>
      <c r="H23" s="408"/>
      <c r="I23" s="409"/>
      <c r="J23" s="408"/>
      <c r="K23" s="408"/>
      <c r="L23" s="408"/>
      <c r="M23" s="412"/>
      <c r="N23" s="412"/>
      <c r="O23" s="412"/>
      <c r="P23" s="408"/>
      <c r="Q23" s="408"/>
    </row>
    <row r="24" spans="1:17" ht="30.75" customHeight="1">
      <c r="A24" s="408"/>
      <c r="B24" s="408"/>
      <c r="C24" s="411"/>
      <c r="D24" s="411"/>
      <c r="E24" s="411"/>
      <c r="F24" s="411"/>
      <c r="G24" s="408"/>
      <c r="H24" s="408"/>
      <c r="I24" s="409"/>
      <c r="J24" s="408"/>
      <c r="K24" s="408"/>
      <c r="L24" s="408"/>
      <c r="M24" s="412"/>
      <c r="N24" s="412"/>
      <c r="O24" s="412"/>
      <c r="P24" s="408"/>
      <c r="Q24" s="408"/>
    </row>
    <row r="25" spans="1:17" ht="30.75" customHeight="1">
      <c r="A25" s="408"/>
      <c r="B25" s="408"/>
      <c r="C25" s="411"/>
      <c r="D25" s="411"/>
      <c r="E25" s="411"/>
      <c r="F25" s="411"/>
      <c r="G25" s="408"/>
      <c r="H25" s="408"/>
      <c r="I25" s="409"/>
      <c r="J25" s="408"/>
      <c r="K25" s="408"/>
      <c r="L25" s="408"/>
      <c r="M25" s="412"/>
      <c r="N25" s="412"/>
      <c r="O25" s="412"/>
      <c r="P25" s="408"/>
      <c r="Q25" s="408"/>
    </row>
    <row r="26" spans="1:17" ht="30.75" customHeight="1">
      <c r="A26" s="408"/>
      <c r="B26" s="408"/>
      <c r="C26" s="411"/>
      <c r="D26" s="411"/>
      <c r="E26" s="411"/>
      <c r="F26" s="411"/>
      <c r="G26" s="408"/>
      <c r="H26" s="408"/>
      <c r="I26" s="409"/>
      <c r="J26" s="408"/>
      <c r="K26" s="408"/>
      <c r="L26" s="408"/>
      <c r="M26" s="412"/>
      <c r="N26" s="412"/>
      <c r="O26" s="412"/>
      <c r="P26" s="408"/>
      <c r="Q26" s="408"/>
    </row>
    <row r="27" spans="1:17" ht="30.75" customHeight="1">
      <c r="A27" s="408"/>
      <c r="B27" s="408"/>
      <c r="C27" s="411"/>
      <c r="D27" s="411"/>
      <c r="E27" s="411"/>
      <c r="F27" s="411"/>
      <c r="G27" s="408"/>
      <c r="H27" s="408"/>
      <c r="I27" s="409"/>
      <c r="J27" s="408"/>
      <c r="K27" s="408"/>
      <c r="L27" s="408"/>
      <c r="M27" s="412"/>
      <c r="N27" s="412"/>
      <c r="O27" s="412"/>
      <c r="P27" s="408"/>
      <c r="Q27" s="408"/>
    </row>
    <row r="28" spans="1:17" ht="30.75" customHeight="1">
      <c r="A28" s="408"/>
      <c r="B28" s="408"/>
      <c r="C28" s="411"/>
      <c r="D28" s="411"/>
      <c r="E28" s="411"/>
      <c r="F28" s="411"/>
      <c r="G28" s="408"/>
      <c r="H28" s="408"/>
      <c r="I28" s="410"/>
      <c r="J28" s="408"/>
      <c r="K28" s="408"/>
      <c r="L28" s="408"/>
      <c r="M28" s="412"/>
      <c r="N28" s="412"/>
      <c r="O28" s="412"/>
      <c r="P28" s="408"/>
      <c r="Q28" s="408"/>
    </row>
    <row r="29" spans="1:17" ht="30.75" customHeight="1">
      <c r="A29" s="408"/>
      <c r="B29" s="408"/>
      <c r="C29" s="411"/>
      <c r="D29" s="411"/>
      <c r="E29" s="411"/>
      <c r="F29" s="411"/>
      <c r="G29" s="408"/>
      <c r="H29" s="408"/>
      <c r="I29" s="410"/>
      <c r="J29" s="408"/>
      <c r="K29" s="408"/>
      <c r="L29" s="408"/>
      <c r="M29" s="412"/>
      <c r="N29" s="412"/>
      <c r="O29" s="412"/>
      <c r="P29" s="408"/>
      <c r="Q29" s="408"/>
    </row>
    <row r="30" spans="1:17" ht="30.75" customHeight="1">
      <c r="A30" s="408"/>
      <c r="B30" s="408"/>
      <c r="C30" s="411"/>
      <c r="D30" s="411"/>
      <c r="E30" s="411"/>
      <c r="F30" s="411"/>
      <c r="G30" s="408"/>
      <c r="H30" s="408"/>
      <c r="I30" s="410"/>
      <c r="J30" s="408"/>
      <c r="K30" s="408"/>
      <c r="L30" s="408"/>
      <c r="M30" s="412"/>
      <c r="N30" s="412"/>
      <c r="O30" s="412"/>
      <c r="P30" s="408"/>
      <c r="Q30" s="408"/>
    </row>
    <row r="31" spans="1:17" ht="30.75" customHeight="1">
      <c r="A31" s="408"/>
      <c r="B31" s="408"/>
      <c r="C31" s="411"/>
      <c r="D31" s="411"/>
      <c r="E31" s="411"/>
      <c r="F31" s="411"/>
      <c r="G31" s="408"/>
      <c r="H31" s="408"/>
      <c r="I31" s="410"/>
      <c r="J31" s="408"/>
      <c r="K31" s="408"/>
      <c r="L31" s="408"/>
      <c r="M31" s="412"/>
      <c r="N31" s="412"/>
      <c r="O31" s="412"/>
      <c r="P31" s="408"/>
      <c r="Q31" s="408"/>
    </row>
    <row r="32" spans="1:17" ht="30.75" customHeight="1">
      <c r="A32" s="408"/>
      <c r="B32" s="408"/>
      <c r="C32" s="411"/>
      <c r="D32" s="411"/>
      <c r="E32" s="411"/>
      <c r="F32" s="411"/>
      <c r="G32" s="408"/>
      <c r="H32" s="408"/>
      <c r="I32" s="410"/>
      <c r="J32" s="408"/>
      <c r="K32" s="408"/>
      <c r="L32" s="408"/>
      <c r="M32" s="412"/>
      <c r="N32" s="412"/>
      <c r="O32" s="412"/>
      <c r="P32" s="408"/>
      <c r="Q32" s="408"/>
    </row>
    <row r="33" spans="1:17" s="4" customFormat="1" ht="30.75" customHeight="1">
      <c r="A33" s="407"/>
      <c r="B33" s="407"/>
      <c r="C33" s="407"/>
      <c r="D33" s="407"/>
      <c r="E33" s="407"/>
      <c r="F33" s="407"/>
      <c r="G33" s="407"/>
      <c r="H33" s="407"/>
      <c r="I33" s="410"/>
      <c r="J33" s="407"/>
      <c r="K33" s="407"/>
      <c r="L33" s="407"/>
      <c r="M33" s="407"/>
      <c r="N33" s="407"/>
      <c r="O33" s="407"/>
      <c r="P33" s="407"/>
      <c r="Q33" s="407"/>
    </row>
    <row r="34" spans="1:17">
      <c r="A34" s="26" t="s">
        <v>26</v>
      </c>
      <c r="B34" s="290"/>
      <c r="C34" s="511" t="str">
        <f>'Fr-01'!C45:E45</f>
        <v>(ที่ปรึกษา/ผู้คำนวณ)</v>
      </c>
      <c r="D34" s="529"/>
      <c r="E34" s="529"/>
      <c r="F34" s="514" t="s">
        <v>35</v>
      </c>
      <c r="G34" s="514"/>
      <c r="H34" s="406"/>
      <c r="I34" s="406"/>
      <c r="J34" s="530" t="str">
        <f>'Fr-01'!I45</f>
        <v>วันที่ผู้ทวนสอบตรวจเสร็จ</v>
      </c>
      <c r="K34" s="512"/>
      <c r="L34" s="512"/>
      <c r="M34" s="531"/>
      <c r="N34" s="26" t="s">
        <v>30</v>
      </c>
      <c r="O34" s="526" t="str">
        <f>'Fr-01'!L45</f>
        <v>กรณีที่ อบก. ให้แก้ไขเพิ่มเติม</v>
      </c>
      <c r="P34" s="527"/>
      <c r="Q34" s="528"/>
    </row>
  </sheetData>
  <mergeCells count="24">
    <mergeCell ref="L9:P9"/>
    <mergeCell ref="B11:G11"/>
    <mergeCell ref="B3:D3"/>
    <mergeCell ref="B4:Q4"/>
    <mergeCell ref="B5:Q5"/>
    <mergeCell ref="A7:Q7"/>
    <mergeCell ref="A4:A5"/>
    <mergeCell ref="L11:P11"/>
    <mergeCell ref="F34:G34"/>
    <mergeCell ref="O34:Q34"/>
    <mergeCell ref="C34:E34"/>
    <mergeCell ref="J34:M34"/>
    <mergeCell ref="A1:A3"/>
    <mergeCell ref="E3:J3"/>
    <mergeCell ref="K2:M2"/>
    <mergeCell ref="D1:J1"/>
    <mergeCell ref="N1:Q1"/>
    <mergeCell ref="B1:C1"/>
    <mergeCell ref="B2:D2"/>
    <mergeCell ref="N2:Q2"/>
    <mergeCell ref="K3:M3"/>
    <mergeCell ref="E2:J2"/>
    <mergeCell ref="N3:Q3"/>
    <mergeCell ref="B9:G9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D3" sqref="D3:G3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532">
        <v>3</v>
      </c>
      <c r="B1" s="24" t="s">
        <v>1</v>
      </c>
      <c r="C1" s="538" t="s">
        <v>36</v>
      </c>
      <c r="D1" s="539"/>
      <c r="E1" s="539"/>
      <c r="F1" s="539"/>
      <c r="G1" s="540"/>
      <c r="H1" s="323" t="s">
        <v>3</v>
      </c>
      <c r="I1" s="324"/>
      <c r="J1" s="574"/>
      <c r="K1" s="541"/>
      <c r="L1" s="541"/>
      <c r="M1" s="542"/>
    </row>
    <row r="2" spans="1:15" s="2" customFormat="1" ht="18.75" customHeight="1">
      <c r="A2" s="533"/>
      <c r="B2" s="449" t="s">
        <v>7</v>
      </c>
      <c r="C2" s="537"/>
      <c r="D2" s="575">
        <f>'Fr-02'!E2</f>
        <v>0</v>
      </c>
      <c r="E2" s="576"/>
      <c r="F2" s="576"/>
      <c r="G2" s="451"/>
      <c r="H2" s="449" t="s">
        <v>4</v>
      </c>
      <c r="I2" s="537"/>
      <c r="J2" s="446" t="s">
        <v>5</v>
      </c>
      <c r="K2" s="548"/>
      <c r="L2" s="548"/>
      <c r="M2" s="549"/>
      <c r="N2" s="5"/>
      <c r="O2" s="5"/>
    </row>
    <row r="3" spans="1:15" s="2" customFormat="1" ht="18.75" customHeight="1">
      <c r="A3" s="533"/>
      <c r="B3" s="449" t="s">
        <v>8</v>
      </c>
      <c r="C3" s="537"/>
      <c r="D3" s="575">
        <f>'Fr-02'!E3</f>
        <v>0</v>
      </c>
      <c r="E3" s="576"/>
      <c r="F3" s="576"/>
      <c r="G3" s="451"/>
      <c r="H3" s="449" t="s">
        <v>6</v>
      </c>
      <c r="I3" s="537"/>
      <c r="J3" s="446" t="s">
        <v>5</v>
      </c>
      <c r="K3" s="548"/>
      <c r="L3" s="548"/>
      <c r="M3" s="549"/>
      <c r="N3" s="5"/>
      <c r="O3" s="5"/>
    </row>
    <row r="4" spans="1:15" ht="12.75" customHeight="1">
      <c r="A4" s="564" t="s">
        <v>9</v>
      </c>
      <c r="B4" s="577" t="s">
        <v>37</v>
      </c>
      <c r="C4" s="478"/>
      <c r="D4" s="478"/>
      <c r="E4" s="478"/>
      <c r="F4" s="478"/>
      <c r="G4" s="478"/>
      <c r="H4" s="478"/>
      <c r="I4" s="478"/>
      <c r="J4" s="478"/>
      <c r="K4" s="478"/>
      <c r="L4" s="478"/>
      <c r="M4" s="479"/>
    </row>
    <row r="5" spans="1:15" ht="12.75" customHeight="1">
      <c r="A5" s="565"/>
      <c r="B5" s="578" t="s">
        <v>38</v>
      </c>
      <c r="C5" s="474"/>
      <c r="D5" s="474"/>
      <c r="E5" s="474"/>
      <c r="F5" s="474"/>
      <c r="G5" s="474"/>
      <c r="H5" s="474"/>
      <c r="I5" s="474"/>
      <c r="J5" s="474"/>
      <c r="K5" s="474"/>
      <c r="L5" s="474"/>
      <c r="M5" s="475"/>
    </row>
    <row r="6" spans="1:15" ht="12" customHeight="1">
      <c r="A6" s="579"/>
      <c r="B6" s="580"/>
      <c r="C6" s="580"/>
      <c r="D6" s="580"/>
      <c r="E6" s="580"/>
      <c r="F6" s="580"/>
      <c r="G6" s="580"/>
      <c r="H6" s="580"/>
      <c r="I6" s="580"/>
      <c r="J6" s="580"/>
      <c r="K6" s="580"/>
      <c r="L6" s="580"/>
      <c r="M6" s="581"/>
    </row>
    <row r="7" spans="1:15">
      <c r="A7" s="41"/>
      <c r="B7" s="50"/>
      <c r="C7" s="50"/>
      <c r="D7" s="50"/>
      <c r="E7" s="51"/>
      <c r="F7" s="50"/>
      <c r="G7" s="52"/>
      <c r="H7" s="52"/>
      <c r="I7" s="53"/>
      <c r="J7" s="50"/>
      <c r="K7" s="50"/>
      <c r="L7" s="572" t="s">
        <v>39</v>
      </c>
      <c r="M7" s="573"/>
    </row>
    <row r="8" spans="1:15">
      <c r="B8" s="426"/>
      <c r="C8" s="426"/>
      <c r="D8" s="427"/>
      <c r="E8" s="56"/>
      <c r="F8" s="54"/>
      <c r="G8" s="57"/>
      <c r="H8" s="57"/>
      <c r="I8" s="55"/>
      <c r="J8" s="54"/>
      <c r="K8" s="54"/>
      <c r="L8" s="566" t="s">
        <v>40</v>
      </c>
      <c r="M8" s="567"/>
    </row>
    <row r="9" spans="1:15">
      <c r="B9" s="426"/>
      <c r="C9" s="426"/>
      <c r="D9" s="427"/>
      <c r="E9" s="56"/>
      <c r="F9" s="54"/>
      <c r="G9" s="57"/>
      <c r="H9" s="57"/>
      <c r="I9" s="55"/>
      <c r="J9" s="54"/>
      <c r="K9" s="54"/>
      <c r="L9" s="568" t="s">
        <v>41</v>
      </c>
      <c r="M9" s="569"/>
    </row>
    <row r="10" spans="1:15">
      <c r="B10" s="426"/>
      <c r="C10" s="426"/>
      <c r="D10" s="427"/>
      <c r="E10" s="56"/>
      <c r="F10" s="54"/>
      <c r="G10" s="54"/>
      <c r="H10" s="54"/>
      <c r="I10" s="54"/>
      <c r="J10" s="54"/>
      <c r="K10" s="54"/>
      <c r="L10" s="570" t="s">
        <v>42</v>
      </c>
      <c r="M10" s="571"/>
    </row>
    <row r="11" spans="1:15">
      <c r="B11" s="428"/>
      <c r="C11" s="428"/>
      <c r="D11" s="429"/>
      <c r="E11" s="418"/>
      <c r="F11" s="419"/>
      <c r="G11" s="420"/>
      <c r="H11" s="420"/>
      <c r="I11" s="421"/>
      <c r="J11" s="419"/>
      <c r="K11" s="431"/>
      <c r="L11" s="432"/>
      <c r="M11" s="432"/>
    </row>
    <row r="12" spans="1:15">
      <c r="B12" s="428"/>
      <c r="C12" s="428"/>
      <c r="D12" s="429"/>
      <c r="E12" s="418"/>
      <c r="J12" s="419"/>
      <c r="K12" s="431"/>
      <c r="L12" s="431"/>
      <c r="M12" s="433"/>
    </row>
    <row r="13" spans="1:15">
      <c r="B13" s="428"/>
      <c r="C13" s="428"/>
      <c r="D13" s="429"/>
      <c r="E13" s="422"/>
      <c r="F13" s="416"/>
      <c r="G13" s="416"/>
      <c r="H13" s="416"/>
      <c r="I13" s="416"/>
      <c r="J13" s="419"/>
      <c r="K13" s="431"/>
      <c r="L13" s="431"/>
      <c r="M13" s="433"/>
    </row>
    <row r="14" spans="1:15">
      <c r="B14" s="428"/>
      <c r="C14" s="428"/>
      <c r="D14" s="429"/>
      <c r="E14" s="422"/>
      <c r="F14" s="416"/>
      <c r="G14" s="416"/>
      <c r="H14" s="416"/>
      <c r="I14" s="416"/>
      <c r="J14" s="419"/>
      <c r="K14" s="431"/>
      <c r="L14" s="431"/>
      <c r="M14" s="431"/>
    </row>
    <row r="15" spans="1:15">
      <c r="B15" s="428"/>
      <c r="C15" s="428"/>
      <c r="D15" s="429"/>
      <c r="E15" s="422"/>
      <c r="F15" s="416"/>
      <c r="G15" s="416"/>
      <c r="H15" s="416"/>
      <c r="I15" s="416"/>
      <c r="J15" s="419"/>
      <c r="K15" s="423"/>
      <c r="L15" s="423"/>
      <c r="M15" s="423"/>
    </row>
    <row r="16" spans="1:15">
      <c r="B16" s="428"/>
      <c r="C16" s="428"/>
      <c r="D16" s="429"/>
      <c r="E16" s="422"/>
      <c r="F16" s="416"/>
      <c r="G16" s="416"/>
      <c r="H16" s="416"/>
      <c r="I16" s="416"/>
      <c r="J16" s="419"/>
      <c r="K16" s="423"/>
      <c r="L16" s="423"/>
      <c r="M16" s="423"/>
    </row>
    <row r="17" spans="2:13">
      <c r="B17" s="428"/>
      <c r="C17" s="428"/>
      <c r="D17" s="429"/>
      <c r="E17" s="422"/>
      <c r="F17" s="416"/>
      <c r="G17" s="416"/>
      <c r="H17" s="416"/>
      <c r="I17" s="416"/>
      <c r="J17" s="419"/>
      <c r="K17" s="431"/>
      <c r="L17" s="433"/>
      <c r="M17" s="431"/>
    </row>
    <row r="18" spans="2:13">
      <c r="B18" s="428"/>
      <c r="C18" s="428"/>
      <c r="D18" s="429"/>
      <c r="E18" s="422"/>
      <c r="F18" s="416"/>
      <c r="G18" s="416"/>
      <c r="H18" s="416"/>
      <c r="I18" s="416"/>
      <c r="J18" s="420"/>
      <c r="K18" s="434"/>
      <c r="L18" s="433"/>
      <c r="M18" s="431"/>
    </row>
    <row r="19" spans="2:13">
      <c r="B19" s="428"/>
      <c r="C19" s="428"/>
      <c r="D19" s="429"/>
      <c r="E19" s="422"/>
      <c r="F19" s="416"/>
      <c r="G19" s="416"/>
      <c r="H19" s="416"/>
      <c r="I19" s="416"/>
      <c r="J19" s="420"/>
      <c r="K19" s="434"/>
      <c r="L19" s="433"/>
      <c r="M19" s="431"/>
    </row>
    <row r="20" spans="2:13">
      <c r="B20" s="428"/>
      <c r="C20" s="428"/>
      <c r="D20" s="430"/>
      <c r="E20" s="422"/>
      <c r="F20" s="416"/>
      <c r="G20" s="416"/>
      <c r="H20" s="416"/>
      <c r="I20" s="4"/>
    </row>
    <row r="21" spans="2:13">
      <c r="B21" s="428"/>
      <c r="C21" s="428"/>
      <c r="D21" s="430"/>
      <c r="E21" s="422"/>
      <c r="F21" s="416"/>
      <c r="G21" s="416"/>
      <c r="H21" s="416"/>
      <c r="I21" s="4"/>
    </row>
    <row r="22" spans="2:13">
      <c r="B22" s="428"/>
      <c r="C22" s="428"/>
      <c r="D22" s="430"/>
      <c r="E22" s="422"/>
      <c r="F22" s="416"/>
      <c r="G22" s="416"/>
      <c r="H22" s="416"/>
      <c r="I22" s="4"/>
    </row>
    <row r="23" spans="2:13">
      <c r="B23" s="428"/>
      <c r="C23" s="428"/>
      <c r="D23" s="430"/>
      <c r="E23" s="422"/>
      <c r="F23" s="416"/>
      <c r="G23" s="416"/>
      <c r="H23" s="416"/>
      <c r="I23" s="4"/>
    </row>
    <row r="24" spans="2:13">
      <c r="B24" s="428"/>
      <c r="C24" s="428"/>
      <c r="D24" s="430"/>
      <c r="E24" s="422"/>
      <c r="F24" s="416"/>
      <c r="G24" s="416"/>
      <c r="H24" s="416"/>
      <c r="I24" s="4"/>
    </row>
    <row r="25" spans="2:13">
      <c r="B25" s="428"/>
      <c r="C25" s="428"/>
      <c r="D25" s="430"/>
      <c r="E25" s="422"/>
      <c r="F25" s="416"/>
      <c r="G25" s="416"/>
      <c r="H25" s="416"/>
      <c r="I25" s="4"/>
    </row>
    <row r="26" spans="2:13">
      <c r="B26" s="428"/>
      <c r="C26" s="428"/>
      <c r="D26" s="430"/>
      <c r="E26" s="422"/>
      <c r="F26" s="416"/>
      <c r="G26" s="416"/>
      <c r="H26" s="416"/>
      <c r="I26" s="4"/>
    </row>
    <row r="27" spans="2:13">
      <c r="B27" s="428"/>
      <c r="C27" s="428"/>
      <c r="D27" s="430"/>
      <c r="E27" s="422"/>
      <c r="F27" s="416"/>
      <c r="G27" s="416"/>
      <c r="H27" s="416"/>
      <c r="I27" s="4"/>
    </row>
    <row r="28" spans="2:13">
      <c r="B28" s="428"/>
      <c r="C28" s="428"/>
      <c r="D28" s="430"/>
      <c r="E28" s="422"/>
      <c r="F28" s="416"/>
      <c r="G28" s="416"/>
      <c r="H28" s="416"/>
      <c r="I28" s="4"/>
    </row>
    <row r="29" spans="2:13">
      <c r="B29" s="428"/>
      <c r="C29" s="428"/>
      <c r="D29" s="430"/>
      <c r="E29" s="422"/>
      <c r="F29" s="416"/>
      <c r="G29" s="416"/>
      <c r="H29" s="416"/>
      <c r="I29" s="4"/>
    </row>
    <row r="30" spans="2:13">
      <c r="B30" s="428"/>
      <c r="C30" s="428"/>
      <c r="D30" s="430"/>
      <c r="E30" s="422"/>
      <c r="F30" s="416"/>
      <c r="G30" s="416"/>
      <c r="H30" s="416"/>
      <c r="I30" s="4"/>
    </row>
    <row r="31" spans="2:13">
      <c r="B31" s="428"/>
      <c r="C31" s="428"/>
      <c r="D31" s="430"/>
      <c r="E31" s="422"/>
      <c r="F31" s="416"/>
      <c r="G31" s="416"/>
      <c r="H31" s="416"/>
      <c r="I31" s="4"/>
    </row>
    <row r="32" spans="2:13">
      <c r="B32" s="428"/>
      <c r="C32" s="428"/>
      <c r="D32" s="430"/>
      <c r="E32" s="422"/>
      <c r="F32" s="416"/>
      <c r="G32" s="416"/>
      <c r="H32" s="416"/>
      <c r="I32" s="4"/>
    </row>
    <row r="33" spans="2:9">
      <c r="B33" s="428"/>
      <c r="C33" s="428"/>
      <c r="D33" s="430"/>
      <c r="E33" s="422"/>
      <c r="F33" s="416"/>
      <c r="G33" s="416"/>
      <c r="H33" s="416"/>
      <c r="I33" s="4"/>
    </row>
    <row r="34" spans="2:9">
      <c r="B34" s="428"/>
      <c r="C34" s="428"/>
      <c r="D34" s="430"/>
      <c r="E34" s="422"/>
      <c r="F34" s="416"/>
      <c r="G34" s="416"/>
      <c r="H34" s="416"/>
      <c r="I34" s="4"/>
    </row>
    <row r="35" spans="2:9">
      <c r="B35" s="428"/>
      <c r="C35" s="428"/>
      <c r="D35" s="430"/>
      <c r="E35" s="422"/>
      <c r="F35" s="416"/>
      <c r="G35" s="416"/>
      <c r="H35" s="416"/>
      <c r="I35" s="4"/>
    </row>
    <row r="36" spans="2:9">
      <c r="B36" s="428"/>
      <c r="C36" s="428"/>
      <c r="D36" s="430"/>
      <c r="E36" s="422"/>
      <c r="F36" s="416"/>
      <c r="G36" s="416"/>
      <c r="H36" s="416"/>
      <c r="I36" s="4"/>
    </row>
    <row r="37" spans="2:9">
      <c r="B37" s="428"/>
      <c r="C37" s="428"/>
      <c r="D37" s="430"/>
      <c r="E37" s="422"/>
      <c r="F37" s="416"/>
      <c r="G37" s="416"/>
      <c r="H37" s="416"/>
      <c r="I37" s="4"/>
    </row>
    <row r="38" spans="2:9">
      <c r="B38" s="428"/>
      <c r="C38" s="428"/>
      <c r="D38" s="430"/>
      <c r="E38" s="422"/>
      <c r="F38" s="416"/>
      <c r="G38" s="416"/>
      <c r="H38" s="416"/>
      <c r="I38" s="4"/>
    </row>
    <row r="39" spans="2:9">
      <c r="B39" s="428"/>
      <c r="C39" s="428"/>
      <c r="D39" s="430"/>
      <c r="E39" s="422"/>
      <c r="F39" s="416"/>
      <c r="G39" s="416"/>
      <c r="H39" s="416"/>
      <c r="I39" s="4"/>
    </row>
    <row r="40" spans="2:9">
      <c r="B40" s="428"/>
      <c r="C40" s="428"/>
      <c r="D40" s="430"/>
      <c r="E40" s="422"/>
      <c r="F40" s="416"/>
      <c r="G40" s="416"/>
      <c r="H40" s="416"/>
      <c r="I40" s="4"/>
    </row>
    <row r="41" spans="2:9">
      <c r="B41" s="428"/>
      <c r="C41" s="428"/>
      <c r="D41" s="430"/>
      <c r="E41" s="422"/>
      <c r="F41" s="416"/>
      <c r="G41" s="416"/>
      <c r="H41" s="416"/>
      <c r="I41" s="4"/>
    </row>
    <row r="42" spans="2:9">
      <c r="B42" s="428"/>
      <c r="C42" s="428"/>
      <c r="D42" s="430"/>
      <c r="E42" s="422"/>
      <c r="F42" s="416"/>
      <c r="G42" s="416"/>
      <c r="H42" s="416"/>
      <c r="I42" s="4"/>
    </row>
    <row r="43" spans="2:9">
      <c r="B43" s="428"/>
      <c r="C43" s="428"/>
      <c r="D43" s="430"/>
      <c r="E43" s="422"/>
      <c r="F43" s="416"/>
      <c r="G43" s="416"/>
      <c r="H43" s="416"/>
      <c r="I43" s="4"/>
    </row>
    <row r="44" spans="2:9">
      <c r="B44" s="428"/>
      <c r="C44" s="428"/>
      <c r="D44" s="430"/>
      <c r="E44" s="422"/>
      <c r="F44" s="416"/>
      <c r="G44" s="416"/>
      <c r="H44" s="416"/>
      <c r="I44" s="4"/>
    </row>
    <row r="45" spans="2:9">
      <c r="B45" s="428"/>
      <c r="C45" s="428"/>
      <c r="D45" s="430"/>
      <c r="E45" s="422"/>
      <c r="F45" s="416"/>
      <c r="G45" s="416"/>
      <c r="H45" s="416"/>
      <c r="I45" s="4"/>
    </row>
    <row r="46" spans="2:9">
      <c r="B46" s="428"/>
      <c r="C46" s="428"/>
      <c r="D46" s="430"/>
      <c r="E46" s="422"/>
      <c r="F46" s="416"/>
      <c r="G46" s="416"/>
      <c r="H46" s="416"/>
      <c r="I46" s="4"/>
    </row>
    <row r="47" spans="2:9">
      <c r="B47" s="428"/>
      <c r="C47" s="428"/>
      <c r="D47" s="430"/>
      <c r="E47" s="422"/>
      <c r="F47" s="416"/>
      <c r="G47" s="416"/>
      <c r="H47" s="416"/>
      <c r="I47" s="4"/>
    </row>
    <row r="48" spans="2:9">
      <c r="B48" s="428"/>
      <c r="C48" s="428"/>
      <c r="D48" s="430"/>
      <c r="E48" s="422"/>
      <c r="F48" s="416"/>
      <c r="G48" s="416"/>
      <c r="H48" s="416"/>
      <c r="I48" s="4"/>
    </row>
    <row r="49" spans="1:13">
      <c r="B49" s="428"/>
      <c r="C49" s="428"/>
      <c r="D49" s="430"/>
      <c r="E49" s="422"/>
      <c r="F49" s="416"/>
      <c r="G49" s="416"/>
      <c r="H49" s="416"/>
      <c r="I49" s="4"/>
    </row>
    <row r="50" spans="1:13">
      <c r="B50" s="428"/>
      <c r="C50" s="428"/>
      <c r="D50" s="430"/>
      <c r="E50" s="422"/>
      <c r="F50" s="416"/>
      <c r="G50" s="416"/>
      <c r="H50" s="416"/>
      <c r="I50" s="4"/>
    </row>
    <row r="51" spans="1:13">
      <c r="B51" s="428"/>
      <c r="C51" s="428"/>
      <c r="D51" s="430"/>
      <c r="E51" s="422"/>
      <c r="F51" s="416"/>
      <c r="G51" s="416"/>
      <c r="H51" s="416"/>
      <c r="I51" s="4"/>
    </row>
    <row r="52" spans="1:13">
      <c r="B52" s="428"/>
      <c r="C52" s="428"/>
      <c r="D52" s="430"/>
      <c r="E52" s="422"/>
      <c r="F52" s="416"/>
      <c r="G52" s="416"/>
      <c r="H52" s="416"/>
      <c r="I52" s="4"/>
    </row>
    <row r="53" spans="1:13">
      <c r="B53" s="428"/>
      <c r="C53" s="428"/>
      <c r="D53" s="430"/>
      <c r="E53" s="422"/>
      <c r="F53" s="416"/>
      <c r="G53" s="416"/>
      <c r="H53" s="416"/>
      <c r="I53" s="4"/>
    </row>
    <row r="54" spans="1:13">
      <c r="B54" s="428"/>
      <c r="C54" s="428"/>
      <c r="D54" s="430"/>
      <c r="E54" s="422"/>
      <c r="F54" s="416"/>
      <c r="G54" s="416"/>
      <c r="H54" s="416"/>
      <c r="I54" s="4"/>
    </row>
    <row r="55" spans="1:13">
      <c r="B55" s="428"/>
      <c r="C55" s="428"/>
      <c r="D55" s="430"/>
      <c r="E55" s="422"/>
      <c r="F55" s="416"/>
      <c r="G55" s="416"/>
      <c r="H55" s="416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424"/>
      <c r="B59" s="415"/>
      <c r="C59" s="415"/>
      <c r="D59" s="415"/>
      <c r="E59" s="424"/>
      <c r="F59" s="417"/>
      <c r="G59" s="417"/>
      <c r="H59" s="417"/>
      <c r="I59" s="417"/>
      <c r="J59" s="424"/>
      <c r="K59" s="424"/>
      <c r="L59" s="424"/>
      <c r="M59" s="425"/>
    </row>
    <row r="60" spans="1:13">
      <c r="A60" s="26" t="s">
        <v>26</v>
      </c>
      <c r="B60" s="511" t="e" cm="1" vm="1">
        <f t="array" aca="1" ref="B60" ca="1">'Fr-01'!C45:E45</f>
        <v>#VALUE!</v>
      </c>
      <c r="C60" s="512"/>
      <c r="D60" s="512"/>
      <c r="E60" s="514" t="s">
        <v>28</v>
      </c>
      <c r="F60" s="514"/>
      <c r="G60" s="530" t="str">
        <f>'Fr-01'!I45</f>
        <v>วันที่ผู้ทวนสอบตรวจเสร็จ</v>
      </c>
      <c r="H60" s="512"/>
      <c r="I60" s="531"/>
      <c r="J60" s="26" t="s">
        <v>30</v>
      </c>
      <c r="K60" s="526" t="str">
        <f>'Fr-01'!L45</f>
        <v>กรณีที่ อบก. ให้แก้ไขเพิ่มเติม</v>
      </c>
      <c r="L60" s="527"/>
      <c r="M60" s="528"/>
    </row>
    <row r="62" spans="1:13" ht="13.5" customHeight="1"/>
  </sheetData>
  <mergeCells count="23"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  <mergeCell ref="B60:D60"/>
    <mergeCell ref="E60:F60"/>
    <mergeCell ref="G60:I60"/>
    <mergeCell ref="K60:M60"/>
    <mergeCell ref="L8:M8"/>
    <mergeCell ref="L9:M9"/>
    <mergeCell ref="L10:M10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zoomScaleNormal="100" workbookViewId="0">
      <pane xSplit="5" ySplit="10" topLeftCell="F134" activePane="bottomRight" state="frozen"/>
      <selection activeCell="Q30" sqref="Q30"/>
      <selection pane="topRight" activeCell="Q30" sqref="Q30"/>
      <selection pane="bottomLeft" activeCell="Q30" sqref="Q30"/>
      <selection pane="bottomRight" activeCell="B136" sqref="B136:B147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111" customWidth="1"/>
    <col min="6" max="6" width="21.5546875" style="1" customWidth="1"/>
    <col min="7" max="7" width="9.109375" style="111" customWidth="1"/>
    <col min="8" max="14" width="3.6640625" style="1" customWidth="1"/>
    <col min="15" max="15" width="33.33203125" style="1" customWidth="1"/>
    <col min="16" max="16" width="8.44140625" style="110" customWidth="1"/>
    <col min="17" max="17" width="11.44140625" style="1" customWidth="1"/>
    <col min="18" max="18" width="7.6640625" style="11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582">
        <v>4.0999999999999996</v>
      </c>
      <c r="B1" s="168" t="s">
        <v>1</v>
      </c>
      <c r="C1" s="584" t="s">
        <v>51</v>
      </c>
      <c r="D1" s="584"/>
      <c r="E1" s="584"/>
      <c r="F1" s="584"/>
      <c r="G1" s="584"/>
      <c r="H1" s="584"/>
      <c r="I1" s="323" t="s">
        <v>3</v>
      </c>
      <c r="J1" s="324"/>
      <c r="K1" s="323"/>
      <c r="L1" s="324"/>
      <c r="M1" s="323"/>
      <c r="N1" s="324"/>
      <c r="O1" s="585"/>
      <c r="P1" s="585"/>
      <c r="Q1" s="585"/>
      <c r="R1" s="585"/>
      <c r="S1" s="585"/>
      <c r="T1" s="586"/>
    </row>
    <row r="2" spans="1:22" s="2" customFormat="1" ht="18.75" customHeight="1">
      <c r="A2" s="583"/>
      <c r="B2" s="25" t="s">
        <v>7</v>
      </c>
      <c r="C2" s="587">
        <f>'Fr-03'!$D$2</f>
        <v>0</v>
      </c>
      <c r="D2" s="587"/>
      <c r="E2" s="588"/>
      <c r="F2" s="588"/>
      <c r="G2" s="588"/>
      <c r="H2" s="588"/>
      <c r="I2" s="25" t="s">
        <v>4</v>
      </c>
      <c r="J2" s="318"/>
      <c r="K2" s="318"/>
      <c r="L2" s="318"/>
      <c r="M2" s="318"/>
      <c r="N2" s="318"/>
      <c r="O2" s="589" t="s">
        <v>5</v>
      </c>
      <c r="P2" s="589"/>
      <c r="Q2" s="589"/>
      <c r="R2" s="589"/>
      <c r="S2" s="589"/>
      <c r="T2" s="590"/>
      <c r="U2" s="5"/>
      <c r="V2" s="5"/>
    </row>
    <row r="3" spans="1:22" s="2" customFormat="1" ht="18.75" customHeight="1">
      <c r="A3" s="583"/>
      <c r="B3" s="25" t="s">
        <v>8</v>
      </c>
      <c r="C3" s="587">
        <f>'Fr-03'!$D$3</f>
        <v>0</v>
      </c>
      <c r="D3" s="587"/>
      <c r="E3" s="588"/>
      <c r="F3" s="588"/>
      <c r="G3" s="588"/>
      <c r="H3" s="588"/>
      <c r="I3" s="25" t="s">
        <v>6</v>
      </c>
      <c r="J3" s="318"/>
      <c r="K3" s="318"/>
      <c r="L3" s="318"/>
      <c r="M3" s="318"/>
      <c r="N3" s="318"/>
      <c r="O3" s="589" t="s">
        <v>5</v>
      </c>
      <c r="P3" s="589"/>
      <c r="Q3" s="589"/>
      <c r="R3" s="589"/>
      <c r="S3" s="589"/>
      <c r="T3" s="590"/>
      <c r="U3" s="5"/>
      <c r="V3" s="5"/>
    </row>
    <row r="4" spans="1:22" ht="13.5" customHeight="1">
      <c r="A4" s="600" t="s">
        <v>9</v>
      </c>
      <c r="B4" s="577" t="s">
        <v>52</v>
      </c>
      <c r="C4" s="478"/>
      <c r="D4" s="478"/>
      <c r="E4" s="478"/>
      <c r="F4" s="478"/>
      <c r="G4" s="478"/>
      <c r="H4" s="478"/>
      <c r="I4" s="478"/>
      <c r="J4" s="478"/>
      <c r="K4" s="478"/>
      <c r="L4" s="478"/>
      <c r="M4" s="478"/>
      <c r="N4" s="478"/>
      <c r="O4" s="478"/>
      <c r="P4" s="478"/>
      <c r="Q4" s="478"/>
      <c r="R4" s="478"/>
      <c r="S4" s="478"/>
      <c r="T4" s="602"/>
    </row>
    <row r="5" spans="1:22" ht="13.5" customHeight="1">
      <c r="A5" s="601"/>
      <c r="B5" s="603" t="s">
        <v>53</v>
      </c>
      <c r="C5" s="604"/>
      <c r="D5" s="604"/>
      <c r="E5" s="604"/>
      <c r="F5" s="604"/>
      <c r="G5" s="604"/>
      <c r="H5" s="604"/>
      <c r="I5" s="604"/>
      <c r="J5" s="604"/>
      <c r="K5" s="604"/>
      <c r="L5" s="604"/>
      <c r="M5" s="604"/>
      <c r="N5" s="604"/>
      <c r="O5" s="604"/>
      <c r="P5" s="604"/>
      <c r="Q5" s="604"/>
      <c r="R5" s="604"/>
      <c r="S5" s="604"/>
      <c r="T5" s="605"/>
    </row>
    <row r="6" spans="1:22" ht="12" customHeight="1">
      <c r="A6" s="606"/>
      <c r="B6" s="607"/>
      <c r="C6" s="607"/>
      <c r="D6" s="607"/>
      <c r="E6" s="607"/>
      <c r="F6" s="607"/>
      <c r="G6" s="607"/>
      <c r="H6" s="607"/>
      <c r="I6" s="607"/>
      <c r="J6" s="607"/>
      <c r="K6" s="607"/>
      <c r="L6" s="607"/>
      <c r="M6" s="607"/>
      <c r="N6" s="607"/>
      <c r="O6" s="607"/>
      <c r="P6" s="607"/>
      <c r="Q6" s="607"/>
      <c r="R6" s="607"/>
      <c r="S6" s="607"/>
      <c r="T6" s="608"/>
    </row>
    <row r="7" spans="1:22">
      <c r="A7" s="609" t="s">
        <v>54</v>
      </c>
      <c r="B7" s="612" t="s">
        <v>46</v>
      </c>
      <c r="C7" s="615" t="s">
        <v>55</v>
      </c>
      <c r="D7" s="616"/>
      <c r="E7" s="617"/>
      <c r="F7" s="624" t="s">
        <v>56</v>
      </c>
      <c r="G7" s="627" t="s">
        <v>57</v>
      </c>
      <c r="H7" s="630" t="s">
        <v>58</v>
      </c>
      <c r="I7" s="631"/>
      <c r="J7" s="631"/>
      <c r="K7" s="631"/>
      <c r="L7" s="631"/>
      <c r="M7" s="632"/>
      <c r="N7" s="646" t="s">
        <v>59</v>
      </c>
      <c r="O7" s="653" t="s">
        <v>60</v>
      </c>
      <c r="P7" s="594" t="s">
        <v>61</v>
      </c>
      <c r="Q7" s="591" t="s">
        <v>62</v>
      </c>
      <c r="R7" s="594" t="s">
        <v>63</v>
      </c>
      <c r="S7" s="597" t="s">
        <v>64</v>
      </c>
      <c r="T7" s="642" t="s">
        <v>65</v>
      </c>
    </row>
    <row r="8" spans="1:22" s="9" customFormat="1" ht="12.75" customHeight="1">
      <c r="A8" s="610"/>
      <c r="B8" s="613"/>
      <c r="C8" s="618"/>
      <c r="D8" s="619"/>
      <c r="E8" s="620"/>
      <c r="F8" s="625"/>
      <c r="G8" s="628"/>
      <c r="H8" s="645" t="s">
        <v>66</v>
      </c>
      <c r="I8" s="645"/>
      <c r="J8" s="630" t="s">
        <v>67</v>
      </c>
      <c r="K8" s="631"/>
      <c r="L8" s="631"/>
      <c r="M8" s="646" t="s">
        <v>68</v>
      </c>
      <c r="N8" s="647"/>
      <c r="O8" s="654"/>
      <c r="P8" s="595"/>
      <c r="Q8" s="592"/>
      <c r="R8" s="595"/>
      <c r="S8" s="598"/>
      <c r="T8" s="643"/>
    </row>
    <row r="9" spans="1:22" s="9" customFormat="1" ht="12.75" customHeight="1">
      <c r="A9" s="610"/>
      <c r="B9" s="613"/>
      <c r="C9" s="621"/>
      <c r="D9" s="622"/>
      <c r="E9" s="623"/>
      <c r="F9" s="625"/>
      <c r="G9" s="628"/>
      <c r="H9" s="646" t="s">
        <v>69</v>
      </c>
      <c r="I9" s="649" t="s">
        <v>70</v>
      </c>
      <c r="J9" s="651" t="s">
        <v>71</v>
      </c>
      <c r="K9" s="646" t="s">
        <v>72</v>
      </c>
      <c r="L9" s="651" t="s">
        <v>73</v>
      </c>
      <c r="M9" s="647"/>
      <c r="N9" s="647"/>
      <c r="O9" s="654"/>
      <c r="P9" s="595"/>
      <c r="Q9" s="592"/>
      <c r="R9" s="595"/>
      <c r="S9" s="598"/>
      <c r="T9" s="643"/>
    </row>
    <row r="10" spans="1:22" ht="40.5" customHeight="1">
      <c r="A10" s="611"/>
      <c r="B10" s="614"/>
      <c r="C10" s="240" t="s">
        <v>47</v>
      </c>
      <c r="D10" s="114" t="s">
        <v>48</v>
      </c>
      <c r="E10" s="127" t="s">
        <v>74</v>
      </c>
      <c r="F10" s="626"/>
      <c r="G10" s="629"/>
      <c r="H10" s="648"/>
      <c r="I10" s="650"/>
      <c r="J10" s="652"/>
      <c r="K10" s="648"/>
      <c r="L10" s="652"/>
      <c r="M10" s="648"/>
      <c r="N10" s="648"/>
      <c r="O10" s="655"/>
      <c r="P10" s="596"/>
      <c r="Q10" s="593"/>
      <c r="R10" s="596"/>
      <c r="S10" s="599"/>
      <c r="T10" s="644"/>
    </row>
    <row r="11" spans="1:22" ht="19.5" customHeight="1">
      <c r="A11" s="435"/>
      <c r="T11" s="176"/>
    </row>
    <row r="12" spans="1:22" ht="19.5" customHeight="1">
      <c r="A12" s="435"/>
      <c r="T12" s="176"/>
    </row>
    <row r="13" spans="1:22" ht="19.5" customHeight="1">
      <c r="A13" s="435"/>
      <c r="T13" s="176"/>
    </row>
    <row r="14" spans="1:22" ht="19.5" customHeight="1">
      <c r="A14" s="435"/>
      <c r="T14" s="176"/>
    </row>
    <row r="15" spans="1:22" ht="19.5" customHeight="1">
      <c r="A15" s="435"/>
      <c r="T15" s="176"/>
    </row>
    <row r="16" spans="1:22" ht="19.5" customHeight="1">
      <c r="A16" s="435"/>
      <c r="T16" s="176"/>
    </row>
    <row r="17" spans="1:20" ht="19.5" customHeight="1">
      <c r="A17" s="435"/>
      <c r="T17" s="176"/>
    </row>
    <row r="18" spans="1:20" ht="19.5" customHeight="1">
      <c r="A18" s="435"/>
      <c r="T18" s="176"/>
    </row>
    <row r="19" spans="1:20" ht="19.5" customHeight="1">
      <c r="A19" s="435"/>
      <c r="T19" s="176"/>
    </row>
    <row r="20" spans="1:20" ht="19.5" customHeight="1">
      <c r="A20" s="435"/>
      <c r="T20" s="176"/>
    </row>
    <row r="21" spans="1:20" ht="19.5" customHeight="1">
      <c r="A21" s="435"/>
      <c r="T21" s="176"/>
    </row>
    <row r="22" spans="1:20" ht="19.5" customHeight="1">
      <c r="A22" s="435"/>
      <c r="T22" s="176"/>
    </row>
    <row r="23" spans="1:20" ht="19.5" customHeight="1">
      <c r="A23" s="435"/>
      <c r="T23" s="176"/>
    </row>
    <row r="24" spans="1:20" ht="19.5" customHeight="1">
      <c r="A24" s="435"/>
      <c r="T24" s="176"/>
    </row>
    <row r="25" spans="1:20" ht="19.5" customHeight="1">
      <c r="A25" s="435"/>
      <c r="T25" s="176"/>
    </row>
    <row r="26" spans="1:20" ht="19.5" customHeight="1">
      <c r="A26" s="435"/>
      <c r="T26" s="176"/>
    </row>
    <row r="27" spans="1:20" ht="19.5" customHeight="1">
      <c r="A27" s="435"/>
      <c r="T27" s="176"/>
    </row>
    <row r="28" spans="1:20" ht="19.5" customHeight="1">
      <c r="A28" s="435"/>
      <c r="T28" s="176"/>
    </row>
    <row r="29" spans="1:20" ht="19.5" customHeight="1">
      <c r="A29" s="435"/>
      <c r="T29" s="176"/>
    </row>
    <row r="30" spans="1:20" ht="19.5" customHeight="1">
      <c r="A30" s="435"/>
      <c r="T30" s="176"/>
    </row>
    <row r="31" spans="1:20" ht="19.5" customHeight="1">
      <c r="A31" s="435"/>
      <c r="T31" s="176"/>
    </row>
    <row r="32" spans="1:20" ht="19.5" customHeight="1">
      <c r="A32" s="435"/>
      <c r="T32" s="176"/>
    </row>
    <row r="33" spans="1:20" ht="19.5" customHeight="1">
      <c r="A33" s="435"/>
      <c r="T33" s="176"/>
    </row>
    <row r="34" spans="1:20" ht="19.5" customHeight="1">
      <c r="A34" s="435"/>
      <c r="T34" s="176"/>
    </row>
    <row r="35" spans="1:20" ht="19.5" customHeight="1">
      <c r="A35" s="435"/>
      <c r="T35" s="176"/>
    </row>
    <row r="36" spans="1:20" ht="19.5" customHeight="1">
      <c r="A36" s="435"/>
      <c r="T36" s="176"/>
    </row>
    <row r="37" spans="1:20" ht="19.5" customHeight="1">
      <c r="A37" s="435"/>
      <c r="T37" s="176"/>
    </row>
    <row r="38" spans="1:20" ht="19.5" customHeight="1">
      <c r="A38" s="435"/>
      <c r="T38" s="176"/>
    </row>
    <row r="39" spans="1:20" ht="19.5" customHeight="1">
      <c r="A39" s="435"/>
      <c r="T39" s="176"/>
    </row>
    <row r="40" spans="1:20" ht="19.5" customHeight="1">
      <c r="A40" s="435"/>
      <c r="T40" s="176"/>
    </row>
    <row r="41" spans="1:20" ht="19.5" customHeight="1">
      <c r="A41" s="435"/>
      <c r="T41" s="176"/>
    </row>
    <row r="42" spans="1:20" ht="19.5" customHeight="1">
      <c r="A42" s="435"/>
      <c r="T42" s="176"/>
    </row>
    <row r="43" spans="1:20" ht="19.5" customHeight="1">
      <c r="A43" s="435"/>
      <c r="T43" s="176"/>
    </row>
    <row r="44" spans="1:20" ht="19.5" customHeight="1">
      <c r="A44" s="435"/>
      <c r="T44" s="176"/>
    </row>
    <row r="45" spans="1:20" ht="19.5" customHeight="1">
      <c r="A45" s="435"/>
      <c r="T45" s="176"/>
    </row>
    <row r="46" spans="1:20" ht="19.5" customHeight="1">
      <c r="A46" s="435"/>
      <c r="T46" s="176"/>
    </row>
    <row r="47" spans="1:20" ht="19.5" customHeight="1">
      <c r="A47" s="435"/>
      <c r="T47" s="176"/>
    </row>
    <row r="48" spans="1:20" ht="19.5" customHeight="1">
      <c r="A48" s="435"/>
      <c r="T48" s="176"/>
    </row>
    <row r="49" spans="1:20" ht="19.5" customHeight="1">
      <c r="A49" s="435"/>
      <c r="T49" s="176"/>
    </row>
    <row r="50" spans="1:20" ht="19.5" customHeight="1">
      <c r="A50" s="435"/>
      <c r="T50" s="176"/>
    </row>
    <row r="51" spans="1:20" ht="19.5" customHeight="1">
      <c r="A51" s="435"/>
      <c r="T51" s="176"/>
    </row>
    <row r="52" spans="1:20" ht="19.5" customHeight="1">
      <c r="A52" s="435"/>
      <c r="T52" s="176"/>
    </row>
    <row r="53" spans="1:20" ht="19.5" customHeight="1">
      <c r="A53" s="435"/>
      <c r="T53" s="176"/>
    </row>
    <row r="54" spans="1:20" ht="19.5" customHeight="1">
      <c r="A54" s="435"/>
      <c r="T54" s="176"/>
    </row>
    <row r="55" spans="1:20" ht="19.5" customHeight="1">
      <c r="A55" s="435"/>
      <c r="T55" s="176"/>
    </row>
    <row r="56" spans="1:20" ht="19.5" customHeight="1">
      <c r="A56" s="435"/>
      <c r="T56" s="176"/>
    </row>
    <row r="57" spans="1:20" ht="19.5" customHeight="1">
      <c r="A57" s="435"/>
      <c r="T57" s="176"/>
    </row>
    <row r="58" spans="1:20" ht="19.5" customHeight="1">
      <c r="A58" s="435"/>
      <c r="T58" s="176"/>
    </row>
    <row r="59" spans="1:20" ht="19.5" customHeight="1">
      <c r="A59" s="435"/>
      <c r="T59" s="176"/>
    </row>
    <row r="60" spans="1:20" ht="19.5" customHeight="1">
      <c r="A60" s="435"/>
      <c r="T60" s="176"/>
    </row>
    <row r="61" spans="1:20" ht="19.5" customHeight="1">
      <c r="A61" s="435"/>
      <c r="T61" s="176"/>
    </row>
    <row r="62" spans="1:20" ht="19.5" customHeight="1">
      <c r="A62" s="435"/>
      <c r="T62" s="176"/>
    </row>
    <row r="63" spans="1:20" ht="19.5" customHeight="1">
      <c r="A63" s="435"/>
      <c r="T63" s="176"/>
    </row>
    <row r="64" spans="1:20" ht="19.5" customHeight="1">
      <c r="A64" s="435"/>
      <c r="T64" s="176"/>
    </row>
    <row r="65" spans="1:20" ht="19.5" customHeight="1">
      <c r="A65" s="435"/>
      <c r="T65" s="176"/>
    </row>
    <row r="66" spans="1:20" ht="19.5" customHeight="1">
      <c r="A66" s="435"/>
      <c r="T66" s="176"/>
    </row>
    <row r="67" spans="1:20" ht="19.5" customHeight="1">
      <c r="A67" s="435"/>
      <c r="T67" s="176"/>
    </row>
    <row r="68" spans="1:20" ht="19.5" customHeight="1">
      <c r="A68" s="435"/>
      <c r="T68" s="176"/>
    </row>
    <row r="69" spans="1:20" ht="19.5" customHeight="1">
      <c r="A69" s="435"/>
      <c r="T69" s="176"/>
    </row>
    <row r="70" spans="1:20" ht="19.5" customHeight="1">
      <c r="A70" s="435"/>
      <c r="T70" s="176"/>
    </row>
    <row r="71" spans="1:20" ht="19.5" customHeight="1">
      <c r="A71" s="435"/>
      <c r="T71" s="176"/>
    </row>
    <row r="72" spans="1:20" ht="19.5" customHeight="1">
      <c r="A72" s="435"/>
      <c r="T72" s="176"/>
    </row>
    <row r="73" spans="1:20" ht="19.5" customHeight="1">
      <c r="A73" s="435"/>
      <c r="T73" s="176"/>
    </row>
    <row r="74" spans="1:20" ht="19.5" customHeight="1">
      <c r="A74" s="435"/>
      <c r="T74" s="176"/>
    </row>
    <row r="75" spans="1:20" ht="19.5" customHeight="1">
      <c r="A75" s="435"/>
      <c r="T75" s="176"/>
    </row>
    <row r="76" spans="1:20" ht="19.5" customHeight="1">
      <c r="A76" s="435"/>
      <c r="T76" s="176"/>
    </row>
    <row r="77" spans="1:20" ht="19.5" customHeight="1">
      <c r="A77" s="435"/>
      <c r="T77" s="176"/>
    </row>
    <row r="78" spans="1:20" ht="19.5" customHeight="1">
      <c r="A78" s="435"/>
      <c r="T78" s="176"/>
    </row>
    <row r="79" spans="1:20" ht="19.5" customHeight="1">
      <c r="A79" s="435"/>
      <c r="T79" s="176"/>
    </row>
    <row r="80" spans="1:20" ht="19.5" customHeight="1">
      <c r="A80" s="435"/>
      <c r="T80" s="176"/>
    </row>
    <row r="81" spans="1:20" ht="19.5" customHeight="1">
      <c r="A81" s="435"/>
      <c r="T81" s="176"/>
    </row>
    <row r="82" spans="1:20" ht="19.5" customHeight="1">
      <c r="A82" s="435"/>
      <c r="T82" s="176"/>
    </row>
    <row r="83" spans="1:20" ht="19.5" customHeight="1">
      <c r="A83" s="435"/>
      <c r="T83" s="176"/>
    </row>
    <row r="84" spans="1:20" ht="19.5" customHeight="1">
      <c r="A84" s="435"/>
      <c r="T84" s="176"/>
    </row>
    <row r="85" spans="1:20" ht="19.5" customHeight="1">
      <c r="A85" s="435"/>
      <c r="T85" s="176"/>
    </row>
    <row r="86" spans="1:20" ht="19.5" customHeight="1">
      <c r="A86" s="435"/>
      <c r="T86" s="176"/>
    </row>
    <row r="87" spans="1:20" ht="19.5" customHeight="1">
      <c r="A87" s="435"/>
      <c r="T87" s="176"/>
    </row>
    <row r="88" spans="1:20" ht="19.5" customHeight="1">
      <c r="A88" s="435"/>
      <c r="T88" s="176"/>
    </row>
    <row r="89" spans="1:20" ht="19.5" customHeight="1">
      <c r="A89" s="435"/>
      <c r="T89" s="176"/>
    </row>
    <row r="90" spans="1:20" ht="19.5" customHeight="1">
      <c r="A90" s="435"/>
      <c r="T90" s="176"/>
    </row>
    <row r="91" spans="1:20" ht="19.5" customHeight="1">
      <c r="A91" s="435"/>
      <c r="T91" s="176"/>
    </row>
    <row r="92" spans="1:20" ht="19.5" customHeight="1">
      <c r="A92" s="435"/>
      <c r="T92" s="176"/>
    </row>
    <row r="93" spans="1:20" ht="19.5" customHeight="1">
      <c r="A93" s="435"/>
      <c r="T93" s="176"/>
    </row>
    <row r="94" spans="1:20" ht="19.5" customHeight="1">
      <c r="A94" s="435"/>
      <c r="T94" s="176"/>
    </row>
    <row r="95" spans="1:20" ht="19.5" customHeight="1">
      <c r="A95" s="435"/>
      <c r="T95" s="176"/>
    </row>
    <row r="96" spans="1:20" ht="19.5" customHeight="1">
      <c r="A96" s="435"/>
      <c r="T96" s="176"/>
    </row>
    <row r="97" spans="1:20" ht="19.5" customHeight="1">
      <c r="A97" s="435"/>
      <c r="T97" s="176"/>
    </row>
    <row r="98" spans="1:20" ht="19.5" customHeight="1">
      <c r="A98" s="435"/>
      <c r="T98" s="176"/>
    </row>
    <row r="99" spans="1:20" ht="19.5" customHeight="1">
      <c r="A99" s="435"/>
      <c r="T99" s="176"/>
    </row>
    <row r="100" spans="1:20" ht="19.5" customHeight="1">
      <c r="A100" s="435"/>
      <c r="T100" s="176"/>
    </row>
    <row r="101" spans="1:20" ht="19.5" customHeight="1">
      <c r="A101" s="435"/>
      <c r="T101" s="176"/>
    </row>
    <row r="102" spans="1:20" ht="19.5" customHeight="1">
      <c r="A102" s="435"/>
      <c r="T102" s="176"/>
    </row>
    <row r="103" spans="1:20" ht="19.5" customHeight="1">
      <c r="A103" s="435"/>
      <c r="T103" s="176"/>
    </row>
    <row r="104" spans="1:20" ht="19.5" customHeight="1">
      <c r="A104" s="435"/>
      <c r="T104" s="176"/>
    </row>
    <row r="105" spans="1:20" ht="19.5" customHeight="1">
      <c r="A105" s="435"/>
      <c r="T105" s="176"/>
    </row>
    <row r="106" spans="1:20" ht="19.5" customHeight="1">
      <c r="A106" s="435"/>
      <c r="T106" s="176"/>
    </row>
    <row r="107" spans="1:20" ht="19.5" customHeight="1">
      <c r="A107" s="435"/>
      <c r="T107" s="176"/>
    </row>
    <row r="108" spans="1:20" ht="19.5" customHeight="1">
      <c r="A108" s="435"/>
      <c r="T108" s="176"/>
    </row>
    <row r="109" spans="1:20" ht="19.5" customHeight="1">
      <c r="A109" s="435"/>
      <c r="T109" s="176"/>
    </row>
    <row r="110" spans="1:20" ht="19.5" customHeight="1">
      <c r="A110" s="435"/>
      <c r="T110" s="176"/>
    </row>
    <row r="111" spans="1:20" ht="19.5" customHeight="1">
      <c r="A111" s="435"/>
      <c r="T111" s="176"/>
    </row>
    <row r="112" spans="1:20" ht="19.5" customHeight="1">
      <c r="A112" s="435"/>
      <c r="T112" s="176"/>
    </row>
    <row r="113" spans="1:20" ht="19.5" customHeight="1">
      <c r="A113" s="435"/>
      <c r="T113" s="176"/>
    </row>
    <row r="114" spans="1:20" ht="19.5" customHeight="1">
      <c r="A114" s="435"/>
      <c r="T114" s="176"/>
    </row>
    <row r="115" spans="1:20" ht="19.5" customHeight="1">
      <c r="A115" s="435"/>
      <c r="T115" s="176"/>
    </row>
    <row r="116" spans="1:20" ht="19.5" customHeight="1">
      <c r="A116" s="435"/>
      <c r="T116" s="176"/>
    </row>
    <row r="117" spans="1:20" ht="19.5" customHeight="1">
      <c r="A117" s="435"/>
      <c r="T117" s="176"/>
    </row>
    <row r="118" spans="1:20" ht="19.5" customHeight="1">
      <c r="A118" s="435"/>
      <c r="T118" s="176"/>
    </row>
    <row r="119" spans="1:20" ht="19.5" customHeight="1">
      <c r="A119" s="435"/>
      <c r="T119" s="176"/>
    </row>
    <row r="120" spans="1:20" ht="19.5" customHeight="1">
      <c r="A120" s="435"/>
      <c r="T120" s="176"/>
    </row>
    <row r="121" spans="1:20" ht="19.5" customHeight="1">
      <c r="A121" s="435"/>
      <c r="T121" s="176"/>
    </row>
    <row r="122" spans="1:20" ht="19.5" customHeight="1">
      <c r="A122" s="435"/>
      <c r="T122" s="176"/>
    </row>
    <row r="123" spans="1:20" ht="19.5" customHeight="1">
      <c r="A123" s="435"/>
      <c r="T123" s="176"/>
    </row>
    <row r="124" spans="1:20" ht="19.5" customHeight="1">
      <c r="A124" s="435"/>
      <c r="T124" s="176"/>
    </row>
    <row r="125" spans="1:20" ht="19.5" customHeight="1">
      <c r="A125" s="435"/>
      <c r="T125" s="176"/>
    </row>
    <row r="126" spans="1:20" ht="19.5" customHeight="1">
      <c r="A126" s="435"/>
      <c r="T126" s="176"/>
    </row>
    <row r="127" spans="1:20" ht="19.5" customHeight="1">
      <c r="A127" s="435"/>
      <c r="T127" s="176"/>
    </row>
    <row r="128" spans="1:20" ht="19.5" customHeight="1">
      <c r="A128" s="435"/>
      <c r="T128" s="176"/>
    </row>
    <row r="129" spans="1:20" ht="19.5" customHeight="1">
      <c r="A129" s="435"/>
      <c r="T129" s="176"/>
    </row>
    <row r="130" spans="1:20" ht="19.5" customHeight="1">
      <c r="A130" s="435"/>
      <c r="T130" s="176"/>
    </row>
    <row r="131" spans="1:20" ht="19.5" customHeight="1">
      <c r="A131" s="435"/>
      <c r="T131" s="176"/>
    </row>
    <row r="132" spans="1:20" ht="19.5" customHeight="1">
      <c r="A132" s="435"/>
      <c r="T132" s="176"/>
    </row>
    <row r="133" spans="1:20" ht="19.5" customHeight="1">
      <c r="A133" s="435"/>
      <c r="T133" s="176"/>
    </row>
    <row r="134" spans="1:20" ht="19.5" customHeight="1">
      <c r="A134" s="435"/>
      <c r="T134" s="176"/>
    </row>
    <row r="135" spans="1:20" ht="19.5" customHeight="1">
      <c r="A135" s="435"/>
      <c r="T135" s="176"/>
    </row>
    <row r="136" spans="1:20" ht="19.5" customHeight="1">
      <c r="A136" s="435"/>
      <c r="T136" s="176"/>
    </row>
    <row r="137" spans="1:20" ht="19.5" customHeight="1">
      <c r="A137" s="435"/>
      <c r="T137" s="176"/>
    </row>
    <row r="138" spans="1:20" ht="19.5" customHeight="1">
      <c r="A138" s="435"/>
      <c r="T138" s="176"/>
    </row>
    <row r="139" spans="1:20" ht="19.5" customHeight="1">
      <c r="A139" s="435"/>
      <c r="T139" s="176"/>
    </row>
    <row r="140" spans="1:20" ht="19.5" customHeight="1">
      <c r="A140" s="435"/>
      <c r="T140" s="176"/>
    </row>
    <row r="141" spans="1:20" ht="19.5" customHeight="1">
      <c r="A141" s="435"/>
      <c r="T141" s="176"/>
    </row>
    <row r="142" spans="1:20" ht="19.5" customHeight="1">
      <c r="A142" s="435"/>
      <c r="T142" s="176"/>
    </row>
    <row r="143" spans="1:20" ht="19.5" customHeight="1">
      <c r="A143" s="435"/>
      <c r="T143" s="176"/>
    </row>
    <row r="144" spans="1:20" ht="19.5" customHeight="1">
      <c r="A144" s="435"/>
      <c r="T144" s="176"/>
    </row>
    <row r="145" spans="1:20" ht="19.5" customHeight="1">
      <c r="A145" s="435"/>
      <c r="T145" s="176"/>
    </row>
    <row r="146" spans="1:20" ht="19.5" customHeight="1">
      <c r="A146" s="435"/>
      <c r="T146" s="176"/>
    </row>
    <row r="147" spans="1:20" ht="19.5" customHeight="1">
      <c r="A147" s="435"/>
      <c r="T147" s="176"/>
    </row>
    <row r="148" spans="1:20" ht="19.5" customHeight="1">
      <c r="A148" s="435"/>
      <c r="T148" s="176"/>
    </row>
    <row r="149" spans="1:20" ht="19.5" customHeight="1">
      <c r="A149" s="435"/>
      <c r="T149" s="176"/>
    </row>
    <row r="150" spans="1:20" ht="19.5" customHeight="1">
      <c r="A150" s="435"/>
      <c r="T150" s="176"/>
    </row>
    <row r="151" spans="1:20" ht="19.5" customHeight="1">
      <c r="A151" s="435"/>
      <c r="T151" s="176"/>
    </row>
    <row r="152" spans="1:20" ht="19.5" customHeight="1">
      <c r="A152" s="435"/>
      <c r="T152" s="176"/>
    </row>
    <row r="153" spans="1:20" ht="19.5" customHeight="1">
      <c r="A153" s="435"/>
      <c r="T153" s="176"/>
    </row>
    <row r="154" spans="1:20" ht="19.5" customHeight="1">
      <c r="A154" s="435"/>
      <c r="T154" s="176"/>
    </row>
    <row r="155" spans="1:20" ht="19.5" customHeight="1">
      <c r="A155" s="435"/>
      <c r="T155" s="176"/>
    </row>
    <row r="156" spans="1:20" ht="19.5" customHeight="1">
      <c r="A156" s="435"/>
      <c r="T156" s="176"/>
    </row>
    <row r="157" spans="1:20" ht="19.5" customHeight="1">
      <c r="A157" s="435"/>
      <c r="T157" s="176"/>
    </row>
    <row r="158" spans="1:20" ht="19.5" customHeight="1">
      <c r="A158" s="435"/>
      <c r="T158" s="176"/>
    </row>
    <row r="159" spans="1:20" ht="19.5" customHeight="1">
      <c r="A159" s="435"/>
      <c r="T159" s="176"/>
    </row>
    <row r="160" spans="1:20" ht="19.5" customHeight="1">
      <c r="A160" s="435"/>
      <c r="T160" s="176"/>
    </row>
    <row r="161" spans="1:20" ht="13.8" thickBot="1">
      <c r="A161" s="177" t="s">
        <v>26</v>
      </c>
      <c r="B161" s="636" t="e">
        <f>'Fr-01'!C45:E45</f>
        <v>#VALUE!</v>
      </c>
      <c r="C161" s="637"/>
      <c r="D161" s="637"/>
      <c r="E161" s="637"/>
      <c r="F161" s="637"/>
      <c r="G161" s="638" t="s">
        <v>28</v>
      </c>
      <c r="H161" s="638"/>
      <c r="I161" s="638"/>
      <c r="J161" s="639" t="str">
        <f>'Fr-01'!I45</f>
        <v>วันที่ผู้ทวนสอบตรวจเสร็จ</v>
      </c>
      <c r="K161" s="640"/>
      <c r="L161" s="640"/>
      <c r="M161" s="640"/>
      <c r="N161" s="640"/>
      <c r="O161" s="641"/>
      <c r="P161" s="178"/>
      <c r="Q161" s="179" t="s">
        <v>30</v>
      </c>
      <c r="R161" s="633" t="str">
        <f>'Fr-01'!L45</f>
        <v>กรณีที่ อบก. ให้แก้ไขเพิ่มเติม</v>
      </c>
      <c r="S161" s="634"/>
      <c r="T161" s="635"/>
    </row>
    <row r="162" spans="1:20" s="4" customFormat="1" ht="21.75" customHeight="1">
      <c r="A162" s="1"/>
      <c r="B162" s="1"/>
      <c r="C162" s="1"/>
      <c r="D162" s="1"/>
      <c r="E162" s="111"/>
      <c r="F162" s="1"/>
      <c r="G162" s="111"/>
      <c r="H162" s="1"/>
      <c r="I162" s="1"/>
      <c r="J162" s="1"/>
      <c r="K162" s="1"/>
      <c r="L162" s="1"/>
      <c r="M162" s="1"/>
      <c r="N162" s="1"/>
      <c r="O162" s="1"/>
      <c r="P162" s="110"/>
      <c r="Q162" s="1"/>
      <c r="R162" s="110"/>
      <c r="S162" s="1"/>
      <c r="T162" s="1"/>
    </row>
  </sheetData>
  <mergeCells count="36"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A1:A3"/>
    <mergeCell ref="C1:H1"/>
    <mergeCell ref="O1:T1"/>
    <mergeCell ref="C2:H2"/>
    <mergeCell ref="O2:T2"/>
    <mergeCell ref="C3:H3"/>
    <mergeCell ref="O3:T3"/>
  </mergeCells>
  <pageMargins left="0.5" right="0.5" top="1.5" bottom="1" header="0.5" footer="0.5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27C-45AC-440E-BD48-7F6A68A47CDB}">
  <dimension ref="A1:AE301"/>
  <sheetViews>
    <sheetView tabSelected="1" zoomScale="155" zoomScaleNormal="155" zoomScaleSheetLayoutView="100" workbookViewId="0">
      <pane xSplit="4" ySplit="11" topLeftCell="E289" activePane="bottomRight" state="frozen"/>
      <selection activeCell="Q30" sqref="Q30"/>
      <selection pane="topRight" activeCell="Q30" sqref="Q30"/>
      <selection pane="bottomLeft" activeCell="Q30" sqref="Q30"/>
      <selection pane="bottomRight" activeCell="B12" sqref="B12:D300"/>
    </sheetView>
  </sheetViews>
  <sheetFormatPr defaultColWidth="11" defaultRowHeight="13.2"/>
  <cols>
    <col min="1" max="1" width="11.5546875" style="1" customWidth="1"/>
    <col min="2" max="2" width="21" style="1" customWidth="1"/>
    <col min="3" max="3" width="6.6640625" style="1" customWidth="1"/>
    <col min="4" max="4" width="6.6640625" style="111" customWidth="1"/>
    <col min="5" max="5" width="7.109375" style="1" customWidth="1"/>
    <col min="6" max="6" width="21.6640625" style="1" customWidth="1"/>
    <col min="7" max="7" width="10.109375" style="1" customWidth="1"/>
    <col min="8" max="9" width="6.6640625" style="1" customWidth="1"/>
    <col min="10" max="10" width="8.441406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582">
        <v>4.2</v>
      </c>
      <c r="B1" s="718" t="s">
        <v>1</v>
      </c>
      <c r="C1" s="718"/>
      <c r="D1" s="584" t="s">
        <v>83</v>
      </c>
      <c r="E1" s="584"/>
      <c r="F1" s="584"/>
      <c r="G1" s="584"/>
      <c r="H1" s="584"/>
      <c r="I1" s="584"/>
      <c r="J1" s="584"/>
      <c r="K1" s="584"/>
      <c r="L1" s="584"/>
      <c r="M1" s="719" t="s">
        <v>3</v>
      </c>
      <c r="N1" s="720"/>
      <c r="O1" s="721"/>
      <c r="P1" s="721"/>
      <c r="Q1" s="721"/>
      <c r="R1" s="721"/>
      <c r="S1" s="721"/>
      <c r="T1" s="721"/>
      <c r="U1" s="721"/>
      <c r="V1" s="721"/>
      <c r="W1" s="721"/>
      <c r="X1" s="721"/>
      <c r="Y1" s="721"/>
      <c r="Z1" s="722"/>
      <c r="AA1" s="1"/>
      <c r="AB1" s="1"/>
      <c r="AC1" s="1"/>
      <c r="AD1" s="1"/>
    </row>
    <row r="2" spans="1:31" s="2" customFormat="1" ht="18.75" customHeight="1">
      <c r="A2" s="583"/>
      <c r="B2" s="723" t="s">
        <v>7</v>
      </c>
      <c r="C2" s="724"/>
      <c r="D2" s="725">
        <f>'Fr-03'!$D$2</f>
        <v>0</v>
      </c>
      <c r="E2" s="725"/>
      <c r="F2" s="725"/>
      <c r="G2" s="726"/>
      <c r="H2" s="726"/>
      <c r="I2" s="726"/>
      <c r="J2" s="726"/>
      <c r="K2" s="726"/>
      <c r="L2" s="726"/>
      <c r="M2" s="25" t="s">
        <v>4</v>
      </c>
      <c r="N2" s="25"/>
      <c r="O2" s="697" t="s">
        <v>5</v>
      </c>
      <c r="P2" s="698"/>
      <c r="Q2" s="698"/>
      <c r="R2" s="698"/>
      <c r="S2" s="698"/>
      <c r="T2" s="698"/>
      <c r="U2" s="698"/>
      <c r="V2" s="698"/>
      <c r="W2" s="698"/>
      <c r="X2" s="698"/>
      <c r="Y2" s="698"/>
      <c r="Z2" s="699"/>
      <c r="AA2" s="9"/>
      <c r="AB2" s="9"/>
      <c r="AC2" s="9"/>
      <c r="AD2" s="9"/>
      <c r="AE2" s="5"/>
    </row>
    <row r="3" spans="1:31" s="2" customFormat="1" ht="18.75" customHeight="1">
      <c r="A3" s="583"/>
      <c r="B3" s="723" t="s">
        <v>8</v>
      </c>
      <c r="C3" s="724"/>
      <c r="D3" s="725">
        <f>'Fr-03'!$D$3</f>
        <v>0</v>
      </c>
      <c r="E3" s="725"/>
      <c r="F3" s="725"/>
      <c r="G3" s="726"/>
      <c r="H3" s="726"/>
      <c r="I3" s="726"/>
      <c r="J3" s="726"/>
      <c r="K3" s="726"/>
      <c r="L3" s="726"/>
      <c r="M3" s="25" t="s">
        <v>6</v>
      </c>
      <c r="N3" s="25"/>
      <c r="O3" s="697" t="s">
        <v>5</v>
      </c>
      <c r="P3" s="698"/>
      <c r="Q3" s="698"/>
      <c r="R3" s="698"/>
      <c r="S3" s="698"/>
      <c r="T3" s="698"/>
      <c r="U3" s="698"/>
      <c r="V3" s="698"/>
      <c r="W3" s="698"/>
      <c r="X3" s="698"/>
      <c r="Y3" s="698"/>
      <c r="Z3" s="699"/>
      <c r="AA3" s="1"/>
      <c r="AB3" s="1"/>
      <c r="AC3" s="1"/>
      <c r="AD3" s="1"/>
      <c r="AE3" s="5"/>
    </row>
    <row r="4" spans="1:31" ht="12.75" customHeight="1">
      <c r="A4" s="700" t="s">
        <v>9</v>
      </c>
      <c r="B4" s="476" t="s">
        <v>84</v>
      </c>
      <c r="C4" s="702"/>
      <c r="D4" s="702"/>
      <c r="E4" s="702"/>
      <c r="F4" s="702"/>
      <c r="G4" s="702"/>
      <c r="H4" s="702"/>
      <c r="I4" s="702"/>
      <c r="J4" s="702"/>
      <c r="K4" s="702"/>
      <c r="L4" s="702"/>
      <c r="M4" s="702"/>
      <c r="N4" s="702"/>
      <c r="O4" s="702"/>
      <c r="P4" s="702"/>
      <c r="Q4" s="702"/>
      <c r="R4" s="702"/>
      <c r="S4" s="702"/>
      <c r="T4" s="702"/>
      <c r="U4" s="702"/>
      <c r="V4" s="702"/>
      <c r="W4" s="702"/>
      <c r="X4" s="702"/>
      <c r="Y4" s="702"/>
      <c r="Z4" s="703"/>
    </row>
    <row r="5" spans="1:31" ht="12.75" customHeight="1">
      <c r="A5" s="701"/>
      <c r="B5" s="704" t="s">
        <v>85</v>
      </c>
      <c r="C5" s="705"/>
      <c r="D5" s="705"/>
      <c r="E5" s="705"/>
      <c r="F5" s="705"/>
      <c r="G5" s="705"/>
      <c r="H5" s="705"/>
      <c r="I5" s="705"/>
      <c r="J5" s="705"/>
      <c r="K5" s="705"/>
      <c r="L5" s="705"/>
      <c r="M5" s="705"/>
      <c r="N5" s="705"/>
      <c r="O5" s="705"/>
      <c r="P5" s="705"/>
      <c r="Q5" s="705"/>
      <c r="R5" s="705"/>
      <c r="S5" s="705"/>
      <c r="T5" s="705"/>
      <c r="U5" s="705"/>
      <c r="V5" s="705"/>
      <c r="W5" s="705"/>
      <c r="X5" s="705"/>
      <c r="Y5" s="705"/>
      <c r="Z5" s="706"/>
    </row>
    <row r="6" spans="1:31" ht="12" customHeight="1">
      <c r="A6" s="707"/>
      <c r="B6" s="708"/>
      <c r="C6" s="708"/>
      <c r="D6" s="708"/>
      <c r="E6" s="708"/>
      <c r="F6" s="708"/>
      <c r="G6" s="708"/>
      <c r="H6" s="708"/>
      <c r="I6" s="708"/>
      <c r="J6" s="708"/>
      <c r="K6" s="708"/>
      <c r="L6" s="708"/>
      <c r="M6" s="708"/>
      <c r="N6" s="708"/>
      <c r="O6" s="708"/>
      <c r="P6" s="708"/>
      <c r="Q6" s="708"/>
      <c r="R6" s="708"/>
      <c r="S6" s="708"/>
      <c r="T6" s="708"/>
      <c r="U6" s="708"/>
      <c r="V6" s="708"/>
      <c r="W6" s="708"/>
      <c r="X6" s="708"/>
      <c r="Y6" s="708"/>
      <c r="Z6" s="709"/>
    </row>
    <row r="7" spans="1:31" s="9" customFormat="1" ht="12.75" customHeight="1">
      <c r="A7" s="609" t="s">
        <v>54</v>
      </c>
      <c r="B7" s="612" t="s">
        <v>86</v>
      </c>
      <c r="C7" s="612" t="s">
        <v>47</v>
      </c>
      <c r="D7" s="712" t="s">
        <v>74</v>
      </c>
      <c r="E7" s="715" t="s">
        <v>87</v>
      </c>
      <c r="F7" s="612" t="s">
        <v>88</v>
      </c>
      <c r="G7" s="689" t="s">
        <v>89</v>
      </c>
      <c r="H7" s="689"/>
      <c r="I7" s="689"/>
      <c r="J7" s="690" t="s">
        <v>90</v>
      </c>
      <c r="K7" s="689" t="s">
        <v>58</v>
      </c>
      <c r="L7" s="689"/>
      <c r="M7" s="675" t="s">
        <v>91</v>
      </c>
      <c r="N7" s="675"/>
      <c r="O7" s="675"/>
      <c r="P7" s="675"/>
      <c r="Q7" s="675"/>
      <c r="R7" s="677" t="s">
        <v>92</v>
      </c>
      <c r="S7" s="694"/>
      <c r="T7" s="675" t="s">
        <v>58</v>
      </c>
      <c r="U7" s="675"/>
      <c r="V7" s="677" t="s">
        <v>93</v>
      </c>
      <c r="W7" s="679" t="s">
        <v>61</v>
      </c>
      <c r="X7" s="653" t="s">
        <v>62</v>
      </c>
      <c r="Y7" s="597" t="s">
        <v>64</v>
      </c>
      <c r="Z7" s="684" t="s">
        <v>65</v>
      </c>
      <c r="AA7" s="1"/>
      <c r="AB7" s="1"/>
      <c r="AC7" s="1"/>
      <c r="AD7" s="1"/>
    </row>
    <row r="8" spans="1:31" ht="12.75" customHeight="1">
      <c r="A8" s="610"/>
      <c r="B8" s="710"/>
      <c r="C8" s="710"/>
      <c r="D8" s="713"/>
      <c r="E8" s="716"/>
      <c r="F8" s="625"/>
      <c r="G8" s="689"/>
      <c r="H8" s="689"/>
      <c r="I8" s="689"/>
      <c r="J8" s="691"/>
      <c r="K8" s="693"/>
      <c r="L8" s="693"/>
      <c r="M8" s="675"/>
      <c r="N8" s="675"/>
      <c r="O8" s="675"/>
      <c r="P8" s="675"/>
      <c r="Q8" s="675"/>
      <c r="R8" s="695"/>
      <c r="S8" s="696"/>
      <c r="T8" s="676"/>
      <c r="U8" s="676"/>
      <c r="V8" s="678"/>
      <c r="W8" s="680"/>
      <c r="X8" s="682"/>
      <c r="Y8" s="598"/>
      <c r="Z8" s="685"/>
    </row>
    <row r="9" spans="1:31" ht="12.75" customHeight="1">
      <c r="A9" s="610"/>
      <c r="B9" s="710"/>
      <c r="C9" s="710"/>
      <c r="D9" s="713"/>
      <c r="E9" s="716"/>
      <c r="F9" s="625"/>
      <c r="G9" s="689" t="s">
        <v>94</v>
      </c>
      <c r="H9" s="689" t="s">
        <v>47</v>
      </c>
      <c r="I9" s="689" t="s">
        <v>48</v>
      </c>
      <c r="J9" s="691"/>
      <c r="K9" s="671" t="s">
        <v>72</v>
      </c>
      <c r="L9" s="671" t="s">
        <v>73</v>
      </c>
      <c r="M9" s="673" t="s">
        <v>95</v>
      </c>
      <c r="N9" s="669" t="s">
        <v>96</v>
      </c>
      <c r="O9" s="675" t="s">
        <v>97</v>
      </c>
      <c r="P9" s="669" t="s">
        <v>98</v>
      </c>
      <c r="Q9" s="673" t="s">
        <v>99</v>
      </c>
      <c r="R9" s="239" t="s">
        <v>100</v>
      </c>
      <c r="S9" s="239" t="s">
        <v>101</v>
      </c>
      <c r="T9" s="687" t="s">
        <v>72</v>
      </c>
      <c r="U9" s="687" t="s">
        <v>73</v>
      </c>
      <c r="V9" s="678"/>
      <c r="W9" s="680"/>
      <c r="X9" s="682"/>
      <c r="Y9" s="598"/>
      <c r="Z9" s="685"/>
    </row>
    <row r="10" spans="1:31" ht="12.75" customHeight="1">
      <c r="A10" s="610"/>
      <c r="B10" s="710"/>
      <c r="C10" s="710"/>
      <c r="D10" s="713"/>
      <c r="E10" s="716"/>
      <c r="F10" s="625"/>
      <c r="G10" s="689"/>
      <c r="H10" s="689"/>
      <c r="I10" s="689"/>
      <c r="J10" s="691"/>
      <c r="K10" s="672"/>
      <c r="L10" s="672"/>
      <c r="M10" s="673"/>
      <c r="N10" s="674"/>
      <c r="O10" s="675"/>
      <c r="P10" s="674"/>
      <c r="Q10" s="673"/>
      <c r="R10" s="669" t="s">
        <v>102</v>
      </c>
      <c r="S10" s="669" t="s">
        <v>103</v>
      </c>
      <c r="T10" s="688"/>
      <c r="U10" s="688"/>
      <c r="V10" s="678"/>
      <c r="W10" s="680"/>
      <c r="X10" s="682"/>
      <c r="Y10" s="598"/>
      <c r="Z10" s="685"/>
    </row>
    <row r="11" spans="1:31" ht="27.75" customHeight="1" thickBot="1">
      <c r="A11" s="611"/>
      <c r="B11" s="711"/>
      <c r="C11" s="711"/>
      <c r="D11" s="714"/>
      <c r="E11" s="717"/>
      <c r="F11" s="626"/>
      <c r="G11" s="689"/>
      <c r="H11" s="689"/>
      <c r="I11" s="689"/>
      <c r="J11" s="692"/>
      <c r="K11" s="672"/>
      <c r="L11" s="672"/>
      <c r="M11" s="673"/>
      <c r="N11" s="670"/>
      <c r="O11" s="675"/>
      <c r="P11" s="670"/>
      <c r="Q11" s="673"/>
      <c r="R11" s="670"/>
      <c r="S11" s="670"/>
      <c r="T11" s="688"/>
      <c r="U11" s="688"/>
      <c r="V11" s="678"/>
      <c r="W11" s="681"/>
      <c r="X11" s="683"/>
      <c r="Y11" s="599"/>
      <c r="Z11" s="686"/>
    </row>
    <row r="12" spans="1:31" ht="13.2" customHeight="1" thickBot="1">
      <c r="A12" s="173"/>
      <c r="B12" s="1" t="s">
        <v>223</v>
      </c>
      <c r="D12" s="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656" t="s">
        <v>81</v>
      </c>
      <c r="W12" s="657"/>
      <c r="X12" s="28" t="e">
        <f>+#REF!+#REF!+#REF!+#REF!+#REF!</f>
        <v>#REF!</v>
      </c>
      <c r="Y12" s="658" t="s">
        <v>82</v>
      </c>
      <c r="Z12" s="659"/>
    </row>
    <row r="13" spans="1:31" ht="13.2" customHeight="1">
      <c r="A13" s="173"/>
      <c r="D13" s="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436"/>
      <c r="W13" s="436"/>
      <c r="X13" s="437"/>
      <c r="Y13" s="438"/>
      <c r="Z13" s="439"/>
    </row>
    <row r="14" spans="1:31" ht="13.2" customHeight="1">
      <c r="A14" s="173"/>
      <c r="D14" s="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436"/>
      <c r="W14" s="436"/>
      <c r="X14" s="437"/>
      <c r="Y14" s="438"/>
      <c r="Z14" s="439"/>
    </row>
    <row r="15" spans="1:31" ht="13.2" customHeight="1">
      <c r="A15" s="173"/>
      <c r="D15" s="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436"/>
      <c r="W15" s="436"/>
      <c r="X15" s="437"/>
      <c r="Y15" s="438"/>
      <c r="Z15" s="439"/>
    </row>
    <row r="16" spans="1:31" ht="13.2" customHeight="1">
      <c r="A16" s="173"/>
      <c r="D16" s="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436"/>
      <c r="W16" s="436"/>
      <c r="X16" s="437"/>
      <c r="Y16" s="438"/>
      <c r="Z16" s="439"/>
    </row>
    <row r="17" spans="1:26" ht="13.2" customHeight="1">
      <c r="A17" s="173"/>
      <c r="D17" s="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36"/>
      <c r="W17" s="436"/>
      <c r="X17" s="437"/>
      <c r="Y17" s="438"/>
      <c r="Z17" s="439"/>
    </row>
    <row r="18" spans="1:26" ht="13.2" customHeight="1">
      <c r="A18" s="173"/>
      <c r="D18" s="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436"/>
      <c r="W18" s="436"/>
      <c r="X18" s="437"/>
      <c r="Y18" s="438"/>
      <c r="Z18" s="439"/>
    </row>
    <row r="19" spans="1:26" ht="13.2" customHeight="1">
      <c r="A19" s="173"/>
      <c r="D19" s="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436"/>
      <c r="W19" s="436"/>
      <c r="X19" s="437"/>
      <c r="Y19" s="438"/>
      <c r="Z19" s="439"/>
    </row>
    <row r="20" spans="1:26" ht="13.2" customHeight="1">
      <c r="A20" s="173"/>
      <c r="D20" s="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436"/>
      <c r="W20" s="436"/>
      <c r="X20" s="437"/>
      <c r="Y20" s="438"/>
      <c r="Z20" s="439"/>
    </row>
    <row r="21" spans="1:26" ht="13.2" customHeight="1">
      <c r="A21" s="173"/>
      <c r="D21" s="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436"/>
      <c r="W21" s="436"/>
      <c r="X21" s="437"/>
      <c r="Y21" s="438"/>
      <c r="Z21" s="439"/>
    </row>
    <row r="22" spans="1:26" ht="13.2" customHeight="1">
      <c r="A22" s="173"/>
      <c r="D22" s="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436"/>
      <c r="W22" s="436"/>
      <c r="X22" s="437"/>
      <c r="Y22" s="438"/>
      <c r="Z22" s="439"/>
    </row>
    <row r="23" spans="1:26" ht="13.2" customHeight="1">
      <c r="A23" s="173"/>
      <c r="D23" s="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436"/>
      <c r="W23" s="436"/>
      <c r="X23" s="437"/>
      <c r="Y23" s="438"/>
      <c r="Z23" s="439"/>
    </row>
    <row r="24" spans="1:26" ht="13.2" customHeight="1">
      <c r="A24" s="173"/>
      <c r="D24" s="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436"/>
      <c r="W24" s="436"/>
      <c r="X24" s="437"/>
      <c r="Y24" s="438"/>
      <c r="Z24" s="439"/>
    </row>
    <row r="25" spans="1:26" ht="13.2" customHeight="1">
      <c r="A25" s="173"/>
      <c r="D25" s="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436"/>
      <c r="W25" s="436"/>
      <c r="X25" s="437"/>
      <c r="Y25" s="438"/>
      <c r="Z25" s="439"/>
    </row>
    <row r="26" spans="1:26" ht="13.2" customHeight="1">
      <c r="A26" s="173"/>
      <c r="D26" s="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436"/>
      <c r="W26" s="436"/>
      <c r="X26" s="437"/>
      <c r="Y26" s="438"/>
      <c r="Z26" s="439"/>
    </row>
    <row r="27" spans="1:26" ht="13.2" customHeight="1">
      <c r="A27" s="173"/>
      <c r="D27" s="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436"/>
      <c r="W27" s="436"/>
      <c r="X27" s="437"/>
      <c r="Y27" s="438"/>
      <c r="Z27" s="439"/>
    </row>
    <row r="28" spans="1:26" ht="13.2" customHeight="1">
      <c r="A28" s="173"/>
      <c r="D28" s="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436"/>
      <c r="W28" s="436"/>
      <c r="X28" s="437"/>
      <c r="Y28" s="438"/>
      <c r="Z28" s="439"/>
    </row>
    <row r="29" spans="1:26" ht="13.2" customHeight="1">
      <c r="A29" s="173"/>
      <c r="D29" s="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436"/>
      <c r="W29" s="436"/>
      <c r="X29" s="437"/>
      <c r="Y29" s="438"/>
      <c r="Z29" s="439"/>
    </row>
    <row r="30" spans="1:26" ht="13.2" customHeight="1">
      <c r="A30" s="173"/>
      <c r="D30" s="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436"/>
      <c r="W30" s="436"/>
      <c r="X30" s="437"/>
      <c r="Y30" s="438"/>
      <c r="Z30" s="439"/>
    </row>
    <row r="31" spans="1:26" ht="13.2" customHeight="1">
      <c r="A31" s="173"/>
      <c r="D31" s="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436"/>
      <c r="W31" s="436"/>
      <c r="X31" s="437"/>
      <c r="Y31" s="438"/>
      <c r="Z31" s="439"/>
    </row>
    <row r="32" spans="1:26" ht="13.2" customHeight="1">
      <c r="A32" s="173"/>
      <c r="D32" s="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436"/>
      <c r="W32" s="436"/>
      <c r="X32" s="437"/>
      <c r="Y32" s="438"/>
      <c r="Z32" s="439"/>
    </row>
    <row r="33" spans="1:26" ht="13.2" customHeight="1">
      <c r="A33" s="173"/>
      <c r="D33" s="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436"/>
      <c r="W33" s="436"/>
      <c r="X33" s="437"/>
      <c r="Y33" s="438"/>
      <c r="Z33" s="439"/>
    </row>
    <row r="34" spans="1:26" ht="13.2" customHeight="1">
      <c r="A34" s="173"/>
      <c r="D34" s="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436"/>
      <c r="W34" s="436"/>
      <c r="X34" s="437"/>
      <c r="Y34" s="438"/>
      <c r="Z34" s="439"/>
    </row>
    <row r="35" spans="1:26" ht="13.2" customHeight="1">
      <c r="A35" s="173"/>
      <c r="D35" s="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436"/>
      <c r="W35" s="436"/>
      <c r="X35" s="437"/>
      <c r="Y35" s="438"/>
      <c r="Z35" s="439"/>
    </row>
    <row r="36" spans="1:26" ht="13.2" customHeight="1">
      <c r="A36" s="173"/>
      <c r="D36" s="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436"/>
      <c r="W36" s="436"/>
      <c r="X36" s="437"/>
      <c r="Y36" s="438"/>
      <c r="Z36" s="439"/>
    </row>
    <row r="37" spans="1:26" ht="13.2" customHeight="1">
      <c r="A37" s="173"/>
      <c r="D37" s="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436"/>
      <c r="W37" s="436"/>
      <c r="X37" s="437"/>
      <c r="Y37" s="438"/>
      <c r="Z37" s="439"/>
    </row>
    <row r="38" spans="1:26" ht="13.2" customHeight="1">
      <c r="A38" s="173"/>
      <c r="D38" s="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436"/>
      <c r="W38" s="436"/>
      <c r="X38" s="437"/>
      <c r="Y38" s="438"/>
      <c r="Z38" s="439"/>
    </row>
    <row r="39" spans="1:26" ht="13.2" customHeight="1">
      <c r="A39" s="173"/>
      <c r="D39" s="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436"/>
      <c r="W39" s="436"/>
      <c r="X39" s="437"/>
      <c r="Y39" s="438"/>
      <c r="Z39" s="439"/>
    </row>
    <row r="40" spans="1:26" ht="13.2" customHeight="1">
      <c r="A40" s="173"/>
      <c r="D40" s="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436"/>
      <c r="W40" s="436"/>
      <c r="X40" s="437"/>
      <c r="Y40" s="438"/>
      <c r="Z40" s="439"/>
    </row>
    <row r="41" spans="1:26" ht="13.2" customHeight="1">
      <c r="A41" s="173"/>
      <c r="D41" s="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436"/>
      <c r="W41" s="436"/>
      <c r="X41" s="437"/>
      <c r="Y41" s="438"/>
      <c r="Z41" s="439"/>
    </row>
    <row r="42" spans="1:26" ht="13.2" customHeight="1">
      <c r="A42" s="173"/>
      <c r="D42" s="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436"/>
      <c r="W42" s="436"/>
      <c r="X42" s="437"/>
      <c r="Y42" s="438"/>
      <c r="Z42" s="439"/>
    </row>
    <row r="43" spans="1:26" ht="13.2" customHeight="1">
      <c r="A43" s="173"/>
      <c r="D43" s="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436"/>
      <c r="W43" s="436"/>
      <c r="X43" s="437"/>
      <c r="Y43" s="438"/>
      <c r="Z43" s="439"/>
    </row>
    <row r="44" spans="1:26" ht="13.2" customHeight="1">
      <c r="A44" s="173"/>
      <c r="D44" s="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436"/>
      <c r="W44" s="436"/>
      <c r="X44" s="437"/>
      <c r="Y44" s="438"/>
      <c r="Z44" s="439"/>
    </row>
    <row r="45" spans="1:26" ht="13.2" customHeight="1">
      <c r="A45" s="173"/>
      <c r="D45" s="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436"/>
      <c r="W45" s="436"/>
      <c r="X45" s="437"/>
      <c r="Y45" s="438"/>
      <c r="Z45" s="439"/>
    </row>
    <row r="46" spans="1:26" ht="13.2" customHeight="1">
      <c r="A46" s="173"/>
      <c r="D46" s="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436"/>
      <c r="W46" s="436"/>
      <c r="X46" s="437"/>
      <c r="Y46" s="438"/>
      <c r="Z46" s="439"/>
    </row>
    <row r="47" spans="1:26" ht="13.2" customHeight="1">
      <c r="A47" s="173"/>
      <c r="D47" s="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436"/>
      <c r="W47" s="436"/>
      <c r="X47" s="437"/>
      <c r="Y47" s="438"/>
      <c r="Z47" s="439"/>
    </row>
    <row r="48" spans="1:26" ht="13.2" customHeight="1">
      <c r="A48" s="173"/>
      <c r="D48" s="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436"/>
      <c r="W48" s="436"/>
      <c r="X48" s="437"/>
      <c r="Y48" s="438"/>
      <c r="Z48" s="439"/>
    </row>
    <row r="49" spans="1:26" ht="13.2" customHeight="1">
      <c r="A49" s="173"/>
      <c r="D49" s="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436"/>
      <c r="W49" s="436"/>
      <c r="X49" s="437"/>
      <c r="Y49" s="438"/>
      <c r="Z49" s="439"/>
    </row>
    <row r="50" spans="1:26" ht="13.2" customHeight="1">
      <c r="A50" s="173"/>
      <c r="D50" s="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436"/>
      <c r="W50" s="436"/>
      <c r="X50" s="437"/>
      <c r="Y50" s="438"/>
      <c r="Z50" s="439"/>
    </row>
    <row r="51" spans="1:26" ht="13.2" customHeight="1">
      <c r="A51" s="173"/>
      <c r="D51" s="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436"/>
      <c r="W51" s="436"/>
      <c r="X51" s="437"/>
      <c r="Y51" s="438"/>
      <c r="Z51" s="439"/>
    </row>
    <row r="52" spans="1:26" ht="13.2" customHeight="1">
      <c r="A52" s="173"/>
      <c r="D52" s="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436"/>
      <c r="W52" s="436"/>
      <c r="X52" s="437"/>
      <c r="Y52" s="438"/>
      <c r="Z52" s="439"/>
    </row>
    <row r="53" spans="1:26" ht="13.2" customHeight="1">
      <c r="A53" s="173"/>
      <c r="D53" s="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436"/>
      <c r="W53" s="436"/>
      <c r="X53" s="437"/>
      <c r="Y53" s="438"/>
      <c r="Z53" s="439"/>
    </row>
    <row r="54" spans="1:26" ht="13.2" customHeight="1">
      <c r="A54" s="173"/>
      <c r="D54" s="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436"/>
      <c r="W54" s="436"/>
      <c r="X54" s="437"/>
      <c r="Y54" s="438"/>
      <c r="Z54" s="439"/>
    </row>
    <row r="55" spans="1:26" ht="13.2" customHeight="1">
      <c r="A55" s="173"/>
      <c r="D55" s="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436"/>
      <c r="W55" s="436"/>
      <c r="X55" s="437"/>
      <c r="Y55" s="438"/>
      <c r="Z55" s="439"/>
    </row>
    <row r="56" spans="1:26" ht="13.2" customHeight="1">
      <c r="A56" s="173"/>
      <c r="D56" s="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436"/>
      <c r="W56" s="436"/>
      <c r="X56" s="437"/>
      <c r="Y56" s="438"/>
      <c r="Z56" s="439"/>
    </row>
    <row r="57" spans="1:26" ht="13.2" customHeight="1">
      <c r="A57" s="173"/>
      <c r="D57" s="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436"/>
      <c r="W57" s="436"/>
      <c r="X57" s="437"/>
      <c r="Y57" s="438"/>
      <c r="Z57" s="439"/>
    </row>
    <row r="58" spans="1:26" ht="13.2" customHeight="1">
      <c r="A58" s="173"/>
      <c r="D58" s="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436"/>
      <c r="W58" s="436"/>
      <c r="X58" s="437"/>
      <c r="Y58" s="438"/>
      <c r="Z58" s="439"/>
    </row>
    <row r="59" spans="1:26" ht="13.2" customHeight="1">
      <c r="A59" s="173"/>
      <c r="D59" s="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436"/>
      <c r="W59" s="436"/>
      <c r="X59" s="437"/>
      <c r="Y59" s="438"/>
      <c r="Z59" s="439"/>
    </row>
    <row r="60" spans="1:26" ht="13.2" customHeight="1">
      <c r="A60" s="173"/>
      <c r="D60" s="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436"/>
      <c r="W60" s="436"/>
      <c r="X60" s="437"/>
      <c r="Y60" s="438"/>
      <c r="Z60" s="439"/>
    </row>
    <row r="61" spans="1:26" ht="13.2" customHeight="1">
      <c r="A61" s="173"/>
      <c r="D61" s="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436"/>
      <c r="W61" s="436"/>
      <c r="X61" s="437"/>
      <c r="Y61" s="438"/>
      <c r="Z61" s="439"/>
    </row>
    <row r="62" spans="1:26" ht="13.2" customHeight="1">
      <c r="A62" s="173"/>
      <c r="D62" s="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436"/>
      <c r="W62" s="436"/>
      <c r="X62" s="437"/>
      <c r="Y62" s="438"/>
      <c r="Z62" s="439"/>
    </row>
    <row r="63" spans="1:26" ht="13.2" customHeight="1">
      <c r="A63" s="173"/>
      <c r="D63" s="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436"/>
      <c r="W63" s="436"/>
      <c r="X63" s="437"/>
      <c r="Y63" s="438"/>
      <c r="Z63" s="439"/>
    </row>
    <row r="64" spans="1:26" ht="13.2" customHeight="1">
      <c r="A64" s="173"/>
      <c r="D64" s="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436"/>
      <c r="W64" s="436"/>
      <c r="X64" s="437"/>
      <c r="Y64" s="438"/>
      <c r="Z64" s="439"/>
    </row>
    <row r="65" spans="1:26" ht="13.2" customHeight="1">
      <c r="A65" s="173"/>
      <c r="D65" s="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436"/>
      <c r="W65" s="436"/>
      <c r="X65" s="437"/>
      <c r="Y65" s="438"/>
      <c r="Z65" s="439"/>
    </row>
    <row r="66" spans="1:26" ht="13.2" customHeight="1">
      <c r="A66" s="173"/>
      <c r="D66" s="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436"/>
      <c r="W66" s="436"/>
      <c r="X66" s="437"/>
      <c r="Y66" s="438"/>
      <c r="Z66" s="439"/>
    </row>
    <row r="67" spans="1:26" ht="13.2" customHeight="1">
      <c r="A67" s="173"/>
      <c r="D67" s="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436"/>
      <c r="W67" s="436"/>
      <c r="X67" s="437"/>
      <c r="Y67" s="438"/>
      <c r="Z67" s="439"/>
    </row>
    <row r="68" spans="1:26" ht="13.2" customHeight="1">
      <c r="A68" s="173"/>
      <c r="D68" s="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436"/>
      <c r="W68" s="436"/>
      <c r="X68" s="437"/>
      <c r="Y68" s="438"/>
      <c r="Z68" s="439"/>
    </row>
    <row r="69" spans="1:26" ht="13.2" customHeight="1">
      <c r="A69" s="173"/>
      <c r="D69" s="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436"/>
      <c r="W69" s="436"/>
      <c r="X69" s="437"/>
      <c r="Y69" s="438"/>
      <c r="Z69" s="439"/>
    </row>
    <row r="70" spans="1:26" ht="13.2" customHeight="1">
      <c r="A70" s="173"/>
      <c r="D70" s="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436"/>
      <c r="W70" s="436"/>
      <c r="X70" s="437"/>
      <c r="Y70" s="438"/>
      <c r="Z70" s="439"/>
    </row>
    <row r="71" spans="1:26" ht="13.2" customHeight="1">
      <c r="A71" s="173"/>
      <c r="D71" s="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436"/>
      <c r="W71" s="436"/>
      <c r="X71" s="437"/>
      <c r="Y71" s="438"/>
      <c r="Z71" s="439"/>
    </row>
    <row r="72" spans="1:26" ht="13.2" customHeight="1">
      <c r="A72" s="173"/>
      <c r="D72" s="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436"/>
      <c r="W72" s="436"/>
      <c r="X72" s="437"/>
      <c r="Y72" s="438"/>
      <c r="Z72" s="439"/>
    </row>
    <row r="73" spans="1:26" ht="13.2" customHeight="1">
      <c r="A73" s="173"/>
      <c r="D73" s="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436"/>
      <c r="W73" s="436"/>
      <c r="X73" s="437"/>
      <c r="Y73" s="438"/>
      <c r="Z73" s="439"/>
    </row>
    <row r="74" spans="1:26" ht="13.2" customHeight="1">
      <c r="A74" s="173"/>
      <c r="D74" s="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436"/>
      <c r="W74" s="436"/>
      <c r="X74" s="437"/>
      <c r="Y74" s="438"/>
      <c r="Z74" s="439"/>
    </row>
    <row r="75" spans="1:26" ht="13.2" customHeight="1">
      <c r="A75" s="173"/>
      <c r="D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436"/>
      <c r="W75" s="436"/>
      <c r="X75" s="437"/>
      <c r="Y75" s="438"/>
      <c r="Z75" s="439"/>
    </row>
    <row r="76" spans="1:26" ht="13.2" customHeight="1">
      <c r="A76" s="173"/>
      <c r="D76" s="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436"/>
      <c r="W76" s="436"/>
      <c r="X76" s="437"/>
      <c r="Y76" s="438"/>
      <c r="Z76" s="439"/>
    </row>
    <row r="77" spans="1:26" ht="13.2" customHeight="1">
      <c r="A77" s="173"/>
      <c r="D77" s="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436"/>
      <c r="W77" s="436"/>
      <c r="X77" s="437"/>
      <c r="Y77" s="438"/>
      <c r="Z77" s="439"/>
    </row>
    <row r="78" spans="1:26" ht="13.2" customHeight="1">
      <c r="A78" s="173"/>
      <c r="D78" s="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436"/>
      <c r="W78" s="436"/>
      <c r="X78" s="437"/>
      <c r="Y78" s="438"/>
      <c r="Z78" s="439"/>
    </row>
    <row r="79" spans="1:26" ht="13.2" customHeight="1">
      <c r="A79" s="173"/>
      <c r="D79" s="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436"/>
      <c r="W79" s="436"/>
      <c r="X79" s="437"/>
      <c r="Y79" s="438"/>
      <c r="Z79" s="439"/>
    </row>
    <row r="80" spans="1:26" ht="13.2" customHeight="1">
      <c r="A80" s="173"/>
      <c r="D80" s="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436"/>
      <c r="W80" s="436"/>
      <c r="X80" s="437"/>
      <c r="Y80" s="438"/>
      <c r="Z80" s="439"/>
    </row>
    <row r="81" spans="1:26" ht="13.2" customHeight="1">
      <c r="A81" s="173"/>
      <c r="D81" s="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436"/>
      <c r="W81" s="436"/>
      <c r="X81" s="437"/>
      <c r="Y81" s="438"/>
      <c r="Z81" s="439"/>
    </row>
    <row r="82" spans="1:26" ht="13.2" customHeight="1">
      <c r="A82" s="173"/>
      <c r="D82" s="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436"/>
      <c r="W82" s="436"/>
      <c r="X82" s="437"/>
      <c r="Y82" s="438"/>
      <c r="Z82" s="439"/>
    </row>
    <row r="83" spans="1:26" ht="13.2" customHeight="1">
      <c r="A83" s="173"/>
      <c r="D83" s="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436"/>
      <c r="W83" s="436"/>
      <c r="X83" s="437"/>
      <c r="Y83" s="438"/>
      <c r="Z83" s="439"/>
    </row>
    <row r="84" spans="1:26" ht="13.2" customHeight="1">
      <c r="A84" s="173"/>
      <c r="D84" s="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436"/>
      <c r="W84" s="436"/>
      <c r="X84" s="437"/>
      <c r="Y84" s="438"/>
      <c r="Z84" s="439"/>
    </row>
    <row r="85" spans="1:26" ht="13.2" customHeight="1">
      <c r="A85" s="173"/>
      <c r="D85" s="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436"/>
      <c r="W85" s="436"/>
      <c r="X85" s="437"/>
      <c r="Y85" s="438"/>
      <c r="Z85" s="439"/>
    </row>
    <row r="86" spans="1:26" ht="13.2" customHeight="1">
      <c r="A86" s="173"/>
      <c r="D86" s="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436"/>
      <c r="W86" s="436"/>
      <c r="X86" s="437"/>
      <c r="Y86" s="438"/>
      <c r="Z86" s="439"/>
    </row>
    <row r="87" spans="1:26" ht="13.2" customHeight="1">
      <c r="A87" s="173"/>
      <c r="D87" s="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436"/>
      <c r="W87" s="436"/>
      <c r="X87" s="437"/>
      <c r="Y87" s="438"/>
      <c r="Z87" s="439"/>
    </row>
    <row r="88" spans="1:26" ht="13.2" customHeight="1">
      <c r="A88" s="173"/>
      <c r="D88" s="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436"/>
      <c r="W88" s="436"/>
      <c r="X88" s="437"/>
      <c r="Y88" s="438"/>
      <c r="Z88" s="439"/>
    </row>
    <row r="89" spans="1:26" ht="13.2" customHeight="1">
      <c r="A89" s="173"/>
      <c r="D89" s="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436"/>
      <c r="W89" s="436"/>
      <c r="X89" s="437"/>
      <c r="Y89" s="438"/>
      <c r="Z89" s="439"/>
    </row>
    <row r="90" spans="1:26" ht="13.2" customHeight="1">
      <c r="A90" s="173"/>
      <c r="D90" s="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436"/>
      <c r="W90" s="436"/>
      <c r="X90" s="437"/>
      <c r="Y90" s="438"/>
      <c r="Z90" s="439"/>
    </row>
    <row r="91" spans="1:26" ht="13.2" customHeight="1">
      <c r="A91" s="173"/>
      <c r="D91" s="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436"/>
      <c r="W91" s="436"/>
      <c r="X91" s="437"/>
      <c r="Y91" s="438"/>
      <c r="Z91" s="439"/>
    </row>
    <row r="92" spans="1:26" ht="13.2" customHeight="1">
      <c r="A92" s="173"/>
      <c r="D92" s="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436"/>
      <c r="W92" s="436"/>
      <c r="X92" s="437"/>
      <c r="Y92" s="438"/>
      <c r="Z92" s="439"/>
    </row>
    <row r="93" spans="1:26" ht="13.2" customHeight="1">
      <c r="A93" s="173"/>
      <c r="D93" s="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436"/>
      <c r="W93" s="436"/>
      <c r="X93" s="437"/>
      <c r="Y93" s="438"/>
      <c r="Z93" s="439"/>
    </row>
    <row r="94" spans="1:26" ht="13.2" customHeight="1">
      <c r="A94" s="173"/>
      <c r="D94" s="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436"/>
      <c r="W94" s="436"/>
      <c r="X94" s="437"/>
      <c r="Y94" s="438"/>
      <c r="Z94" s="439"/>
    </row>
    <row r="95" spans="1:26" ht="13.2" customHeight="1">
      <c r="A95" s="173"/>
      <c r="D95" s="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436"/>
      <c r="W95" s="436"/>
      <c r="X95" s="437"/>
      <c r="Y95" s="438"/>
      <c r="Z95" s="439"/>
    </row>
    <row r="96" spans="1:26" ht="13.2" customHeight="1">
      <c r="A96" s="173"/>
      <c r="D96" s="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436"/>
      <c r="W96" s="436"/>
      <c r="X96" s="437"/>
      <c r="Y96" s="438"/>
      <c r="Z96" s="439"/>
    </row>
    <row r="97" spans="1:26" ht="13.2" customHeight="1">
      <c r="A97" s="173"/>
      <c r="D97" s="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436"/>
      <c r="W97" s="436"/>
      <c r="X97" s="437"/>
      <c r="Y97" s="438"/>
      <c r="Z97" s="439"/>
    </row>
    <row r="98" spans="1:26" ht="13.2" customHeight="1">
      <c r="A98" s="173"/>
      <c r="D98" s="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436"/>
      <c r="W98" s="436"/>
      <c r="X98" s="437"/>
      <c r="Y98" s="438"/>
      <c r="Z98" s="439"/>
    </row>
    <row r="99" spans="1:26" ht="13.2" customHeight="1">
      <c r="A99" s="173"/>
      <c r="D99" s="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436"/>
      <c r="W99" s="436"/>
      <c r="X99" s="437"/>
      <c r="Y99" s="438"/>
      <c r="Z99" s="439"/>
    </row>
    <row r="100" spans="1:26" ht="13.2" customHeight="1">
      <c r="A100" s="173"/>
      <c r="D100" s="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436"/>
      <c r="W100" s="436"/>
      <c r="X100" s="437"/>
      <c r="Y100" s="438"/>
      <c r="Z100" s="439"/>
    </row>
    <row r="101" spans="1:26" ht="13.2" customHeight="1">
      <c r="A101" s="173"/>
      <c r="D101" s="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436"/>
      <c r="W101" s="436"/>
      <c r="X101" s="437"/>
      <c r="Y101" s="438"/>
      <c r="Z101" s="439"/>
    </row>
    <row r="102" spans="1:26" ht="13.2" customHeight="1">
      <c r="A102" s="173"/>
      <c r="D102" s="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436"/>
      <c r="W102" s="436"/>
      <c r="X102" s="437"/>
      <c r="Y102" s="438"/>
      <c r="Z102" s="439"/>
    </row>
    <row r="103" spans="1:26" ht="13.2" customHeight="1">
      <c r="A103" s="173"/>
      <c r="D103" s="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436"/>
      <c r="W103" s="436"/>
      <c r="X103" s="437"/>
      <c r="Y103" s="438"/>
      <c r="Z103" s="439"/>
    </row>
    <row r="104" spans="1:26" ht="13.2" customHeight="1">
      <c r="A104" s="173"/>
      <c r="D104" s="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436"/>
      <c r="W104" s="436"/>
      <c r="X104" s="437"/>
      <c r="Y104" s="438"/>
      <c r="Z104" s="439"/>
    </row>
    <row r="105" spans="1:26" ht="13.2" customHeight="1">
      <c r="A105" s="173"/>
      <c r="D105" s="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436"/>
      <c r="W105" s="436"/>
      <c r="X105" s="437"/>
      <c r="Y105" s="438"/>
      <c r="Z105" s="439"/>
    </row>
    <row r="106" spans="1:26" ht="13.2" customHeight="1">
      <c r="A106" s="173"/>
      <c r="D106" s="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436"/>
      <c r="W106" s="436"/>
      <c r="X106" s="437"/>
      <c r="Y106" s="438"/>
      <c r="Z106" s="439"/>
    </row>
    <row r="107" spans="1:26" ht="13.2" customHeight="1">
      <c r="A107" s="173"/>
      <c r="D107" s="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436"/>
      <c r="W107" s="436"/>
      <c r="X107" s="437"/>
      <c r="Y107" s="438"/>
      <c r="Z107" s="439"/>
    </row>
    <row r="108" spans="1:26" ht="13.2" customHeight="1">
      <c r="A108" s="173"/>
      <c r="D108" s="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436"/>
      <c r="W108" s="436"/>
      <c r="X108" s="437"/>
      <c r="Y108" s="438"/>
      <c r="Z108" s="439"/>
    </row>
    <row r="109" spans="1:26" ht="13.2" customHeight="1">
      <c r="A109" s="173"/>
      <c r="D109" s="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436"/>
      <c r="W109" s="436"/>
      <c r="X109" s="437"/>
      <c r="Y109" s="438"/>
      <c r="Z109" s="439"/>
    </row>
    <row r="110" spans="1:26" ht="13.2" customHeight="1">
      <c r="A110" s="173"/>
      <c r="D110" s="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436"/>
      <c r="W110" s="436"/>
      <c r="X110" s="437"/>
      <c r="Y110" s="438"/>
      <c r="Z110" s="439"/>
    </row>
    <row r="111" spans="1:26" ht="13.2" customHeight="1">
      <c r="A111" s="173"/>
      <c r="D111" s="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436"/>
      <c r="W111" s="436"/>
      <c r="X111" s="437"/>
      <c r="Y111" s="438"/>
      <c r="Z111" s="439"/>
    </row>
    <row r="112" spans="1:26" ht="13.2" customHeight="1">
      <c r="A112" s="173"/>
      <c r="D112" s="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436"/>
      <c r="W112" s="436"/>
      <c r="X112" s="437"/>
      <c r="Y112" s="438"/>
      <c r="Z112" s="439"/>
    </row>
    <row r="113" spans="1:26" ht="13.2" customHeight="1">
      <c r="A113" s="173"/>
      <c r="D113" s="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436"/>
      <c r="W113" s="436"/>
      <c r="X113" s="437"/>
      <c r="Y113" s="438"/>
      <c r="Z113" s="439"/>
    </row>
    <row r="114" spans="1:26" ht="13.2" customHeight="1">
      <c r="A114" s="173"/>
      <c r="D114" s="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436"/>
      <c r="W114" s="436"/>
      <c r="X114" s="437"/>
      <c r="Y114" s="438"/>
      <c r="Z114" s="439"/>
    </row>
    <row r="115" spans="1:26" ht="13.2" customHeight="1">
      <c r="A115" s="173"/>
      <c r="D115" s="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436"/>
      <c r="W115" s="436"/>
      <c r="X115" s="437"/>
      <c r="Y115" s="438"/>
      <c r="Z115" s="439"/>
    </row>
    <row r="116" spans="1:26" ht="13.2" customHeight="1">
      <c r="A116" s="173"/>
      <c r="D116" s="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436"/>
      <c r="W116" s="436"/>
      <c r="X116" s="437"/>
      <c r="Y116" s="438"/>
      <c r="Z116" s="439"/>
    </row>
    <row r="117" spans="1:26" ht="13.2" customHeight="1">
      <c r="A117" s="173"/>
      <c r="D117" s="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436"/>
      <c r="W117" s="436"/>
      <c r="X117" s="437"/>
      <c r="Y117" s="438"/>
      <c r="Z117" s="439"/>
    </row>
    <row r="118" spans="1:26" ht="13.2" customHeight="1">
      <c r="A118" s="173"/>
      <c r="D118" s="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436"/>
      <c r="W118" s="436"/>
      <c r="X118" s="437"/>
      <c r="Y118" s="438"/>
      <c r="Z118" s="439"/>
    </row>
    <row r="119" spans="1:26" ht="13.2" customHeight="1">
      <c r="A119" s="173"/>
      <c r="D119" s="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436"/>
      <c r="W119" s="436"/>
      <c r="X119" s="437"/>
      <c r="Y119" s="438"/>
      <c r="Z119" s="439"/>
    </row>
    <row r="120" spans="1:26" ht="13.2" customHeight="1">
      <c r="A120" s="173"/>
      <c r="D120" s="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436"/>
      <c r="W120" s="436"/>
      <c r="X120" s="437"/>
      <c r="Y120" s="438"/>
      <c r="Z120" s="439"/>
    </row>
    <row r="121" spans="1:26" ht="13.2" customHeight="1">
      <c r="A121" s="173"/>
      <c r="D121" s="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436"/>
      <c r="W121" s="436"/>
      <c r="X121" s="437"/>
      <c r="Y121" s="438"/>
      <c r="Z121" s="439"/>
    </row>
    <row r="122" spans="1:26" ht="13.2" customHeight="1">
      <c r="A122" s="173"/>
      <c r="D122" s="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436"/>
      <c r="W122" s="436"/>
      <c r="X122" s="437"/>
      <c r="Y122" s="438"/>
      <c r="Z122" s="439"/>
    </row>
    <row r="123" spans="1:26" ht="13.2" customHeight="1">
      <c r="A123" s="173"/>
      <c r="D123" s="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436"/>
      <c r="W123" s="436"/>
      <c r="X123" s="437"/>
      <c r="Y123" s="438"/>
      <c r="Z123" s="439"/>
    </row>
    <row r="124" spans="1:26" ht="13.2" customHeight="1">
      <c r="A124" s="173"/>
      <c r="D124" s="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436"/>
      <c r="W124" s="436"/>
      <c r="X124" s="437"/>
      <c r="Y124" s="438"/>
      <c r="Z124" s="439"/>
    </row>
    <row r="125" spans="1:26" ht="13.2" customHeight="1">
      <c r="A125" s="173"/>
      <c r="D125" s="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436"/>
      <c r="W125" s="436"/>
      <c r="X125" s="437"/>
      <c r="Y125" s="438"/>
      <c r="Z125" s="439"/>
    </row>
    <row r="126" spans="1:26" ht="13.2" customHeight="1">
      <c r="A126" s="173"/>
      <c r="D126" s="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436"/>
      <c r="W126" s="436"/>
      <c r="X126" s="437"/>
      <c r="Y126" s="438"/>
      <c r="Z126" s="439"/>
    </row>
    <row r="127" spans="1:26" ht="13.2" customHeight="1">
      <c r="A127" s="173"/>
      <c r="D127" s="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436"/>
      <c r="W127" s="436"/>
      <c r="X127" s="437"/>
      <c r="Y127" s="438"/>
      <c r="Z127" s="439"/>
    </row>
    <row r="128" spans="1:26" ht="13.2" customHeight="1">
      <c r="A128" s="173"/>
      <c r="D128" s="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436"/>
      <c r="W128" s="436"/>
      <c r="X128" s="437"/>
      <c r="Y128" s="438"/>
      <c r="Z128" s="439"/>
    </row>
    <row r="129" spans="1:26" ht="13.2" customHeight="1">
      <c r="A129" s="173"/>
      <c r="D129" s="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436"/>
      <c r="W129" s="436"/>
      <c r="X129" s="437"/>
      <c r="Y129" s="438"/>
      <c r="Z129" s="439"/>
    </row>
    <row r="130" spans="1:26" ht="13.2" customHeight="1">
      <c r="A130" s="173"/>
      <c r="D130" s="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436"/>
      <c r="W130" s="436"/>
      <c r="X130" s="437"/>
      <c r="Y130" s="438"/>
      <c r="Z130" s="439"/>
    </row>
    <row r="131" spans="1:26" ht="13.2" customHeight="1">
      <c r="A131" s="173"/>
      <c r="D131" s="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436"/>
      <c r="W131" s="436"/>
      <c r="X131" s="437"/>
      <c r="Y131" s="438"/>
      <c r="Z131" s="439"/>
    </row>
    <row r="132" spans="1:26" ht="13.2" customHeight="1">
      <c r="A132" s="173"/>
      <c r="D132" s="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436"/>
      <c r="W132" s="436"/>
      <c r="X132" s="437"/>
      <c r="Y132" s="438"/>
      <c r="Z132" s="439"/>
    </row>
    <row r="133" spans="1:26" ht="13.2" customHeight="1">
      <c r="A133" s="173"/>
      <c r="D133" s="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436"/>
      <c r="W133" s="436"/>
      <c r="X133" s="437"/>
      <c r="Y133" s="438"/>
      <c r="Z133" s="439"/>
    </row>
    <row r="134" spans="1:26" ht="13.2" customHeight="1">
      <c r="A134" s="173"/>
      <c r="D134" s="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436"/>
      <c r="W134" s="436"/>
      <c r="X134" s="437"/>
      <c r="Y134" s="438"/>
      <c r="Z134" s="439"/>
    </row>
    <row r="135" spans="1:26" ht="13.2" customHeight="1">
      <c r="A135" s="173"/>
      <c r="D135" s="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436"/>
      <c r="W135" s="436"/>
      <c r="X135" s="437"/>
      <c r="Y135" s="438"/>
      <c r="Z135" s="439"/>
    </row>
    <row r="136" spans="1:26" ht="13.2" customHeight="1">
      <c r="A136" s="173"/>
      <c r="D136" s="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436"/>
      <c r="W136" s="436"/>
      <c r="X136" s="437"/>
      <c r="Y136" s="438"/>
      <c r="Z136" s="439"/>
    </row>
    <row r="137" spans="1:26" ht="13.2" customHeight="1">
      <c r="A137" s="173"/>
      <c r="D137" s="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436"/>
      <c r="W137" s="436"/>
      <c r="X137" s="437"/>
      <c r="Y137" s="438"/>
      <c r="Z137" s="439"/>
    </row>
    <row r="138" spans="1:26" ht="13.2" customHeight="1">
      <c r="A138" s="173"/>
      <c r="D138" s="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436"/>
      <c r="W138" s="436"/>
      <c r="X138" s="437"/>
      <c r="Y138" s="438"/>
      <c r="Z138" s="439"/>
    </row>
    <row r="139" spans="1:26" ht="13.2" customHeight="1">
      <c r="A139" s="173"/>
      <c r="D139" s="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436"/>
      <c r="W139" s="436"/>
      <c r="X139" s="437"/>
      <c r="Y139" s="438"/>
      <c r="Z139" s="439"/>
    </row>
    <row r="140" spans="1:26" ht="13.2" customHeight="1">
      <c r="A140" s="173"/>
      <c r="D140" s="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436"/>
      <c r="W140" s="436"/>
      <c r="X140" s="437"/>
      <c r="Y140" s="438"/>
      <c r="Z140" s="439"/>
    </row>
    <row r="141" spans="1:26" ht="13.2" customHeight="1">
      <c r="A141" s="173"/>
      <c r="D141" s="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436"/>
      <c r="W141" s="436"/>
      <c r="X141" s="437"/>
      <c r="Y141" s="438"/>
      <c r="Z141" s="439"/>
    </row>
    <row r="142" spans="1:26" ht="13.2" customHeight="1">
      <c r="A142" s="173"/>
      <c r="D142" s="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436"/>
      <c r="W142" s="436"/>
      <c r="X142" s="437"/>
      <c r="Y142" s="438"/>
      <c r="Z142" s="439"/>
    </row>
    <row r="143" spans="1:26" ht="13.2" customHeight="1">
      <c r="A143" s="173"/>
      <c r="D143" s="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436"/>
      <c r="W143" s="436"/>
      <c r="X143" s="437"/>
      <c r="Y143" s="438"/>
      <c r="Z143" s="439"/>
    </row>
    <row r="144" spans="1:26" ht="13.2" customHeight="1">
      <c r="A144" s="173"/>
      <c r="D144" s="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436"/>
      <c r="W144" s="436"/>
      <c r="X144" s="437"/>
      <c r="Y144" s="438"/>
      <c r="Z144" s="439"/>
    </row>
    <row r="145" spans="1:26" ht="13.2" customHeight="1">
      <c r="A145" s="173"/>
      <c r="D145" s="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436"/>
      <c r="W145" s="436"/>
      <c r="X145" s="437"/>
      <c r="Y145" s="438"/>
      <c r="Z145" s="439"/>
    </row>
    <row r="146" spans="1:26" ht="13.2" customHeight="1">
      <c r="A146" s="173"/>
      <c r="D146" s="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436"/>
      <c r="W146" s="436"/>
      <c r="X146" s="437"/>
      <c r="Y146" s="438"/>
      <c r="Z146" s="439"/>
    </row>
    <row r="147" spans="1:26" ht="13.2" customHeight="1">
      <c r="A147" s="173"/>
      <c r="D147" s="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436"/>
      <c r="W147" s="436"/>
      <c r="X147" s="437"/>
      <c r="Y147" s="438"/>
      <c r="Z147" s="439"/>
    </row>
    <row r="148" spans="1:26" ht="13.2" customHeight="1">
      <c r="A148" s="173"/>
      <c r="D148" s="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436"/>
      <c r="W148" s="436"/>
      <c r="X148" s="437"/>
      <c r="Y148" s="438"/>
      <c r="Z148" s="439"/>
    </row>
    <row r="149" spans="1:26" ht="13.2" customHeight="1">
      <c r="A149" s="173"/>
      <c r="D149" s="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436"/>
      <c r="W149" s="436"/>
      <c r="X149" s="437"/>
      <c r="Y149" s="438"/>
      <c r="Z149" s="439"/>
    </row>
    <row r="150" spans="1:26" ht="13.2" customHeight="1">
      <c r="A150" s="173"/>
      <c r="D150" s="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436"/>
      <c r="W150" s="436"/>
      <c r="X150" s="437"/>
      <c r="Y150" s="438"/>
      <c r="Z150" s="439"/>
    </row>
    <row r="151" spans="1:26" ht="13.2" customHeight="1">
      <c r="A151" s="173"/>
      <c r="D151" s="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436"/>
      <c r="W151" s="436"/>
      <c r="X151" s="437"/>
      <c r="Y151" s="438"/>
      <c r="Z151" s="439"/>
    </row>
    <row r="152" spans="1:26" ht="13.2" customHeight="1">
      <c r="A152" s="173"/>
      <c r="D152" s="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436"/>
      <c r="W152" s="436"/>
      <c r="X152" s="437"/>
      <c r="Y152" s="438"/>
      <c r="Z152" s="439"/>
    </row>
    <row r="153" spans="1:26" ht="13.2" customHeight="1">
      <c r="A153" s="173"/>
      <c r="D153" s="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436"/>
      <c r="W153" s="436"/>
      <c r="X153" s="437"/>
      <c r="Y153" s="438"/>
      <c r="Z153" s="439"/>
    </row>
    <row r="154" spans="1:26" ht="13.2" customHeight="1">
      <c r="A154" s="173"/>
      <c r="D154" s="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436"/>
      <c r="W154" s="436"/>
      <c r="X154" s="437"/>
      <c r="Y154" s="438"/>
      <c r="Z154" s="439"/>
    </row>
    <row r="155" spans="1:26" ht="13.2" customHeight="1">
      <c r="A155" s="173"/>
      <c r="D155" s="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436"/>
      <c r="W155" s="436"/>
      <c r="X155" s="437"/>
      <c r="Y155" s="438"/>
      <c r="Z155" s="439"/>
    </row>
    <row r="156" spans="1:26" ht="13.2" customHeight="1">
      <c r="A156" s="173"/>
      <c r="D156" s="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436"/>
      <c r="W156" s="436"/>
      <c r="X156" s="437"/>
      <c r="Y156" s="438"/>
      <c r="Z156" s="439"/>
    </row>
    <row r="157" spans="1:26" ht="13.2" customHeight="1">
      <c r="A157" s="173"/>
      <c r="D157" s="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436"/>
      <c r="W157" s="436"/>
      <c r="X157" s="437"/>
      <c r="Y157" s="438"/>
      <c r="Z157" s="439"/>
    </row>
    <row r="158" spans="1:26" ht="13.2" customHeight="1">
      <c r="A158" s="173"/>
      <c r="D158" s="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436"/>
      <c r="W158" s="436"/>
      <c r="X158" s="437"/>
      <c r="Y158" s="438"/>
      <c r="Z158" s="439"/>
    </row>
    <row r="159" spans="1:26" ht="13.2" customHeight="1">
      <c r="A159" s="173"/>
      <c r="D159" s="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436"/>
      <c r="W159" s="436"/>
      <c r="X159" s="437"/>
      <c r="Y159" s="438"/>
      <c r="Z159" s="439"/>
    </row>
    <row r="160" spans="1:26" ht="13.2" customHeight="1">
      <c r="A160" s="173"/>
      <c r="D160" s="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436"/>
      <c r="W160" s="436"/>
      <c r="X160" s="437"/>
      <c r="Y160" s="438"/>
      <c r="Z160" s="439"/>
    </row>
    <row r="161" spans="1:26" ht="13.2" customHeight="1">
      <c r="A161" s="173"/>
      <c r="D161" s="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436"/>
      <c r="W161" s="436"/>
      <c r="X161" s="437"/>
      <c r="Y161" s="438"/>
      <c r="Z161" s="439"/>
    </row>
    <row r="162" spans="1:26" ht="13.2" customHeight="1">
      <c r="A162" s="173"/>
      <c r="D162" s="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436"/>
      <c r="W162" s="436"/>
      <c r="X162" s="437"/>
      <c r="Y162" s="438"/>
      <c r="Z162" s="439"/>
    </row>
    <row r="163" spans="1:26" ht="13.2" customHeight="1">
      <c r="A163" s="173"/>
      <c r="D163" s="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436"/>
      <c r="W163" s="436"/>
      <c r="X163" s="437"/>
      <c r="Y163" s="438"/>
      <c r="Z163" s="439"/>
    </row>
    <row r="164" spans="1:26" ht="13.2" customHeight="1">
      <c r="A164" s="173"/>
      <c r="D164" s="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436"/>
      <c r="W164" s="436"/>
      <c r="X164" s="437"/>
      <c r="Y164" s="438"/>
      <c r="Z164" s="439"/>
    </row>
    <row r="165" spans="1:26" ht="13.2" customHeight="1">
      <c r="A165" s="173"/>
      <c r="D165" s="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436"/>
      <c r="W165" s="436"/>
      <c r="X165" s="437"/>
      <c r="Y165" s="438"/>
      <c r="Z165" s="439"/>
    </row>
    <row r="166" spans="1:26" ht="13.2" customHeight="1">
      <c r="A166" s="173"/>
      <c r="D166" s="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436"/>
      <c r="W166" s="436"/>
      <c r="X166" s="437"/>
      <c r="Y166" s="438"/>
      <c r="Z166" s="439"/>
    </row>
    <row r="167" spans="1:26" ht="13.2" customHeight="1">
      <c r="A167" s="173"/>
      <c r="D167" s="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436"/>
      <c r="W167" s="436"/>
      <c r="X167" s="437"/>
      <c r="Y167" s="438"/>
      <c r="Z167" s="439"/>
    </row>
    <row r="168" spans="1:26" ht="13.2" customHeight="1">
      <c r="A168" s="173"/>
      <c r="D168" s="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436"/>
      <c r="W168" s="436"/>
      <c r="X168" s="437"/>
      <c r="Y168" s="438"/>
      <c r="Z168" s="439"/>
    </row>
    <row r="169" spans="1:26" ht="13.2" customHeight="1">
      <c r="A169" s="173"/>
      <c r="D169" s="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436"/>
      <c r="W169" s="436"/>
      <c r="X169" s="437"/>
      <c r="Y169" s="438"/>
      <c r="Z169" s="439"/>
    </row>
    <row r="170" spans="1:26" ht="13.2" customHeight="1">
      <c r="A170" s="173"/>
      <c r="D170" s="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436"/>
      <c r="W170" s="436"/>
      <c r="X170" s="437"/>
      <c r="Y170" s="438"/>
      <c r="Z170" s="439"/>
    </row>
    <row r="171" spans="1:26" ht="13.2" customHeight="1">
      <c r="A171" s="173"/>
      <c r="D171" s="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436"/>
      <c r="W171" s="436"/>
      <c r="X171" s="437"/>
      <c r="Y171" s="438"/>
      <c r="Z171" s="439"/>
    </row>
    <row r="172" spans="1:26" ht="13.2" customHeight="1">
      <c r="A172" s="173"/>
      <c r="D172" s="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436"/>
      <c r="W172" s="436"/>
      <c r="X172" s="437"/>
      <c r="Y172" s="438"/>
      <c r="Z172" s="439"/>
    </row>
    <row r="173" spans="1:26" ht="13.2" customHeight="1">
      <c r="A173" s="173"/>
      <c r="D173" s="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436"/>
      <c r="W173" s="436"/>
      <c r="X173" s="437"/>
      <c r="Y173" s="438"/>
      <c r="Z173" s="439"/>
    </row>
    <row r="174" spans="1:26" ht="13.2" customHeight="1">
      <c r="A174" s="173"/>
      <c r="D174" s="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436"/>
      <c r="W174" s="436"/>
      <c r="X174" s="437"/>
      <c r="Y174" s="438"/>
      <c r="Z174" s="439"/>
    </row>
    <row r="175" spans="1:26" ht="13.2" customHeight="1">
      <c r="A175" s="173"/>
      <c r="D175" s="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436"/>
      <c r="W175" s="436"/>
      <c r="X175" s="437"/>
      <c r="Y175" s="438"/>
      <c r="Z175" s="439"/>
    </row>
    <row r="176" spans="1:26" ht="13.2" customHeight="1">
      <c r="A176" s="173"/>
      <c r="D176" s="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436"/>
      <c r="W176" s="436"/>
      <c r="X176" s="437"/>
      <c r="Y176" s="438"/>
      <c r="Z176" s="439"/>
    </row>
    <row r="177" spans="1:26" ht="13.2" customHeight="1">
      <c r="A177" s="173"/>
      <c r="D177" s="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436"/>
      <c r="W177" s="436"/>
      <c r="X177" s="437"/>
      <c r="Y177" s="438"/>
      <c r="Z177" s="439"/>
    </row>
    <row r="178" spans="1:26" ht="13.2" customHeight="1">
      <c r="A178" s="173"/>
      <c r="D178" s="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436"/>
      <c r="W178" s="436"/>
      <c r="X178" s="437"/>
      <c r="Y178" s="438"/>
      <c r="Z178" s="439"/>
    </row>
    <row r="179" spans="1:26" ht="13.2" customHeight="1">
      <c r="A179" s="173"/>
      <c r="D179" s="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436"/>
      <c r="W179" s="436"/>
      <c r="X179" s="437"/>
      <c r="Y179" s="438"/>
      <c r="Z179" s="439"/>
    </row>
    <row r="180" spans="1:26" ht="13.2" customHeight="1">
      <c r="A180" s="173"/>
      <c r="D180" s="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436"/>
      <c r="W180" s="436"/>
      <c r="X180" s="437"/>
      <c r="Y180" s="438"/>
      <c r="Z180" s="439"/>
    </row>
    <row r="181" spans="1:26" ht="13.2" customHeight="1">
      <c r="A181" s="173"/>
      <c r="D181" s="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436"/>
      <c r="W181" s="436"/>
      <c r="X181" s="437"/>
      <c r="Y181" s="438"/>
      <c r="Z181" s="439"/>
    </row>
    <row r="182" spans="1:26" ht="13.2" customHeight="1">
      <c r="A182" s="173"/>
      <c r="D182" s="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436"/>
      <c r="W182" s="436"/>
      <c r="X182" s="437"/>
      <c r="Y182" s="438"/>
      <c r="Z182" s="439"/>
    </row>
    <row r="183" spans="1:26" ht="13.2" customHeight="1">
      <c r="A183" s="173"/>
      <c r="D183" s="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436"/>
      <c r="W183" s="436"/>
      <c r="X183" s="437"/>
      <c r="Y183" s="438"/>
      <c r="Z183" s="439"/>
    </row>
    <row r="184" spans="1:26" ht="13.2" customHeight="1">
      <c r="A184" s="173"/>
      <c r="D184" s="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436"/>
      <c r="W184" s="436"/>
      <c r="X184" s="437"/>
      <c r="Y184" s="438"/>
      <c r="Z184" s="439"/>
    </row>
    <row r="185" spans="1:26" ht="13.2" customHeight="1">
      <c r="A185" s="173"/>
      <c r="D185" s="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436"/>
      <c r="W185" s="436"/>
      <c r="X185" s="437"/>
      <c r="Y185" s="438"/>
      <c r="Z185" s="439"/>
    </row>
    <row r="186" spans="1:26" ht="13.2" customHeight="1">
      <c r="A186" s="173"/>
      <c r="D186" s="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436"/>
      <c r="W186" s="436"/>
      <c r="X186" s="437"/>
      <c r="Y186" s="438"/>
      <c r="Z186" s="439"/>
    </row>
    <row r="187" spans="1:26" ht="13.2" customHeight="1">
      <c r="A187" s="173"/>
      <c r="D187" s="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436"/>
      <c r="W187" s="436"/>
      <c r="X187" s="437"/>
      <c r="Y187" s="438"/>
      <c r="Z187" s="439"/>
    </row>
    <row r="188" spans="1:26" ht="13.2" customHeight="1">
      <c r="A188" s="173"/>
      <c r="D188" s="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436"/>
      <c r="W188" s="436"/>
      <c r="X188" s="437"/>
      <c r="Y188" s="438"/>
      <c r="Z188" s="439"/>
    </row>
    <row r="189" spans="1:26" ht="13.2" customHeight="1">
      <c r="A189" s="173"/>
      <c r="D189" s="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436"/>
      <c r="W189" s="436"/>
      <c r="X189" s="437"/>
      <c r="Y189" s="438"/>
      <c r="Z189" s="439"/>
    </row>
    <row r="190" spans="1:26" ht="13.2" customHeight="1">
      <c r="A190" s="173"/>
      <c r="D190" s="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436"/>
      <c r="W190" s="436"/>
      <c r="X190" s="437"/>
      <c r="Y190" s="438"/>
      <c r="Z190" s="439"/>
    </row>
    <row r="191" spans="1:26" ht="13.2" customHeight="1">
      <c r="A191" s="173"/>
      <c r="D191" s="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436"/>
      <c r="W191" s="436"/>
      <c r="X191" s="437"/>
      <c r="Y191" s="438"/>
      <c r="Z191" s="439"/>
    </row>
    <row r="192" spans="1:26" ht="13.2" customHeight="1">
      <c r="A192" s="173"/>
      <c r="D192" s="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436"/>
      <c r="W192" s="436"/>
      <c r="X192" s="437"/>
      <c r="Y192" s="438"/>
      <c r="Z192" s="439"/>
    </row>
    <row r="193" spans="1:26" ht="13.2" customHeight="1">
      <c r="A193" s="173"/>
      <c r="D193" s="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436"/>
      <c r="W193" s="436"/>
      <c r="X193" s="437"/>
      <c r="Y193" s="438"/>
      <c r="Z193" s="439"/>
    </row>
    <row r="194" spans="1:26" ht="13.2" customHeight="1">
      <c r="A194" s="173"/>
      <c r="D194" s="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436"/>
      <c r="W194" s="436"/>
      <c r="X194" s="437"/>
      <c r="Y194" s="438"/>
      <c r="Z194" s="439"/>
    </row>
    <row r="195" spans="1:26" ht="13.2" customHeight="1">
      <c r="A195" s="173"/>
      <c r="D195" s="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436"/>
      <c r="W195" s="436"/>
      <c r="X195" s="437"/>
      <c r="Y195" s="438"/>
      <c r="Z195" s="439"/>
    </row>
    <row r="196" spans="1:26" ht="13.2" customHeight="1">
      <c r="A196" s="173"/>
      <c r="D196" s="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436"/>
      <c r="W196" s="436"/>
      <c r="X196" s="437"/>
      <c r="Y196" s="438"/>
      <c r="Z196" s="439"/>
    </row>
    <row r="197" spans="1:26" ht="13.2" customHeight="1">
      <c r="A197" s="173"/>
      <c r="D197" s="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436"/>
      <c r="W197" s="436"/>
      <c r="X197" s="437"/>
      <c r="Y197" s="438"/>
      <c r="Z197" s="439"/>
    </row>
    <row r="198" spans="1:26" ht="13.2" customHeight="1">
      <c r="A198" s="173"/>
      <c r="D198" s="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436"/>
      <c r="W198" s="436"/>
      <c r="X198" s="437"/>
      <c r="Y198" s="438"/>
      <c r="Z198" s="439"/>
    </row>
    <row r="199" spans="1:26" ht="13.2" customHeight="1">
      <c r="A199" s="173"/>
      <c r="D199" s="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436"/>
      <c r="W199" s="436"/>
      <c r="X199" s="437"/>
      <c r="Y199" s="438"/>
      <c r="Z199" s="439"/>
    </row>
    <row r="200" spans="1:26" ht="13.2" customHeight="1">
      <c r="A200" s="173"/>
      <c r="D200" s="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436"/>
      <c r="W200" s="436"/>
      <c r="X200" s="437"/>
      <c r="Y200" s="438"/>
      <c r="Z200" s="439"/>
    </row>
    <row r="201" spans="1:26" ht="13.2" customHeight="1">
      <c r="A201" s="173"/>
      <c r="D201" s="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436"/>
      <c r="W201" s="436"/>
      <c r="X201" s="437"/>
      <c r="Y201" s="438"/>
      <c r="Z201" s="439"/>
    </row>
    <row r="202" spans="1:26" ht="13.2" customHeight="1">
      <c r="A202" s="173"/>
      <c r="D202" s="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436"/>
      <c r="W202" s="436"/>
      <c r="X202" s="437"/>
      <c r="Y202" s="438"/>
      <c r="Z202" s="439"/>
    </row>
    <row r="203" spans="1:26" ht="13.2" customHeight="1">
      <c r="A203" s="173"/>
      <c r="D203" s="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436"/>
      <c r="W203" s="436"/>
      <c r="X203" s="437"/>
      <c r="Y203" s="438"/>
      <c r="Z203" s="439"/>
    </row>
    <row r="204" spans="1:26" ht="13.2" customHeight="1">
      <c r="A204" s="173"/>
      <c r="D204" s="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436"/>
      <c r="W204" s="436"/>
      <c r="X204" s="437"/>
      <c r="Y204" s="438"/>
      <c r="Z204" s="439"/>
    </row>
    <row r="205" spans="1:26" ht="13.2" customHeight="1">
      <c r="A205" s="173"/>
      <c r="D205" s="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436"/>
      <c r="W205" s="436"/>
      <c r="X205" s="437"/>
      <c r="Y205" s="438"/>
      <c r="Z205" s="439"/>
    </row>
    <row r="206" spans="1:26" ht="13.2" customHeight="1">
      <c r="A206" s="173"/>
      <c r="D206" s="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436"/>
      <c r="W206" s="436"/>
      <c r="X206" s="437"/>
      <c r="Y206" s="438"/>
      <c r="Z206" s="439"/>
    </row>
    <row r="207" spans="1:26" ht="13.2" customHeight="1">
      <c r="A207" s="173"/>
      <c r="D207" s="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436"/>
      <c r="W207" s="436"/>
      <c r="X207" s="437"/>
      <c r="Y207" s="438"/>
      <c r="Z207" s="439"/>
    </row>
    <row r="208" spans="1:26" ht="13.2" customHeight="1">
      <c r="A208" s="173"/>
      <c r="D208" s="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436"/>
      <c r="W208" s="436"/>
      <c r="X208" s="437"/>
      <c r="Y208" s="438"/>
      <c r="Z208" s="439"/>
    </row>
    <row r="209" spans="1:26" ht="13.2" customHeight="1">
      <c r="A209" s="173"/>
      <c r="D209" s="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436"/>
      <c r="W209" s="436"/>
      <c r="X209" s="437"/>
      <c r="Y209" s="438"/>
      <c r="Z209" s="439"/>
    </row>
    <row r="210" spans="1:26" ht="13.2" customHeight="1">
      <c r="A210" s="173"/>
      <c r="D210" s="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436"/>
      <c r="W210" s="436"/>
      <c r="X210" s="437"/>
      <c r="Y210" s="438"/>
      <c r="Z210" s="439"/>
    </row>
    <row r="211" spans="1:26" ht="13.2" customHeight="1">
      <c r="A211" s="173"/>
      <c r="D211" s="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436"/>
      <c r="W211" s="436"/>
      <c r="X211" s="437"/>
      <c r="Y211" s="438"/>
      <c r="Z211" s="439"/>
    </row>
    <row r="212" spans="1:26" ht="13.2" customHeight="1">
      <c r="A212" s="173"/>
      <c r="D212" s="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436"/>
      <c r="W212" s="436"/>
      <c r="X212" s="437"/>
      <c r="Y212" s="438"/>
      <c r="Z212" s="439"/>
    </row>
    <row r="213" spans="1:26" ht="13.2" customHeight="1">
      <c r="A213" s="173"/>
      <c r="D213" s="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436"/>
      <c r="W213" s="436"/>
      <c r="X213" s="437"/>
      <c r="Y213" s="438"/>
      <c r="Z213" s="439"/>
    </row>
    <row r="214" spans="1:26" ht="13.2" customHeight="1">
      <c r="A214" s="173"/>
      <c r="D214" s="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436"/>
      <c r="W214" s="436"/>
      <c r="X214" s="437"/>
      <c r="Y214" s="438"/>
      <c r="Z214" s="439"/>
    </row>
    <row r="215" spans="1:26" ht="13.2" customHeight="1">
      <c r="A215" s="173"/>
      <c r="D215" s="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436"/>
      <c r="W215" s="436"/>
      <c r="X215" s="437"/>
      <c r="Y215" s="438"/>
      <c r="Z215" s="439"/>
    </row>
    <row r="216" spans="1:26" ht="13.2" customHeight="1">
      <c r="A216" s="173"/>
      <c r="D216" s="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436"/>
      <c r="W216" s="436"/>
      <c r="X216" s="437"/>
      <c r="Y216" s="438"/>
      <c r="Z216" s="439"/>
    </row>
    <row r="217" spans="1:26" ht="13.2" customHeight="1">
      <c r="A217" s="173"/>
      <c r="D217" s="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436"/>
      <c r="W217" s="436"/>
      <c r="X217" s="437"/>
      <c r="Y217" s="438"/>
      <c r="Z217" s="439"/>
    </row>
    <row r="218" spans="1:26" ht="13.2" customHeight="1">
      <c r="A218" s="173"/>
      <c r="D218" s="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436"/>
      <c r="W218" s="436"/>
      <c r="X218" s="437"/>
      <c r="Y218" s="438"/>
      <c r="Z218" s="439"/>
    </row>
    <row r="219" spans="1:26" ht="13.2" customHeight="1">
      <c r="A219" s="173"/>
      <c r="D219" s="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436"/>
      <c r="W219" s="436"/>
      <c r="X219" s="437"/>
      <c r="Y219" s="438"/>
      <c r="Z219" s="439"/>
    </row>
    <row r="220" spans="1:26" ht="13.2" customHeight="1">
      <c r="A220" s="173"/>
      <c r="D220" s="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436"/>
      <c r="W220" s="436"/>
      <c r="X220" s="437"/>
      <c r="Y220" s="438"/>
      <c r="Z220" s="439"/>
    </row>
    <row r="221" spans="1:26" ht="13.2" customHeight="1">
      <c r="A221" s="173"/>
      <c r="D221" s="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436"/>
      <c r="W221" s="436"/>
      <c r="X221" s="437"/>
      <c r="Y221" s="438"/>
      <c r="Z221" s="439"/>
    </row>
    <row r="222" spans="1:26" ht="13.2" customHeight="1">
      <c r="A222" s="173"/>
      <c r="D222" s="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436"/>
      <c r="W222" s="436"/>
      <c r="X222" s="437"/>
      <c r="Y222" s="438"/>
      <c r="Z222" s="439"/>
    </row>
    <row r="223" spans="1:26" ht="13.2" customHeight="1">
      <c r="A223" s="173"/>
      <c r="D223" s="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436"/>
      <c r="W223" s="436"/>
      <c r="X223" s="437"/>
      <c r="Y223" s="438"/>
      <c r="Z223" s="439"/>
    </row>
    <row r="224" spans="1:26" ht="13.2" customHeight="1">
      <c r="A224" s="173"/>
      <c r="D224" s="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436"/>
      <c r="W224" s="436"/>
      <c r="X224" s="437"/>
      <c r="Y224" s="438"/>
      <c r="Z224" s="439"/>
    </row>
    <row r="225" spans="1:26" ht="13.2" customHeight="1">
      <c r="A225" s="173"/>
      <c r="D225" s="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436"/>
      <c r="W225" s="436"/>
      <c r="X225" s="437"/>
      <c r="Y225" s="438"/>
      <c r="Z225" s="439"/>
    </row>
    <row r="226" spans="1:26" ht="13.2" customHeight="1">
      <c r="A226" s="173"/>
      <c r="D226" s="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436"/>
      <c r="W226" s="436"/>
      <c r="X226" s="437"/>
      <c r="Y226" s="438"/>
      <c r="Z226" s="439"/>
    </row>
    <row r="227" spans="1:26" ht="13.2" customHeight="1">
      <c r="A227" s="173"/>
      <c r="D227" s="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436"/>
      <c r="W227" s="436"/>
      <c r="X227" s="437"/>
      <c r="Y227" s="438"/>
      <c r="Z227" s="439"/>
    </row>
    <row r="228" spans="1:26" ht="13.2" customHeight="1">
      <c r="A228" s="173"/>
      <c r="D228" s="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436"/>
      <c r="W228" s="436"/>
      <c r="X228" s="437"/>
      <c r="Y228" s="438"/>
      <c r="Z228" s="439"/>
    </row>
    <row r="229" spans="1:26" ht="13.2" customHeight="1">
      <c r="A229" s="173"/>
      <c r="D229" s="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436"/>
      <c r="W229" s="436"/>
      <c r="X229" s="437"/>
      <c r="Y229" s="438"/>
      <c r="Z229" s="439"/>
    </row>
    <row r="230" spans="1:26" ht="13.2" customHeight="1">
      <c r="A230" s="173"/>
      <c r="D230" s="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436"/>
      <c r="W230" s="436"/>
      <c r="X230" s="437"/>
      <c r="Y230" s="438"/>
      <c r="Z230" s="439"/>
    </row>
    <row r="231" spans="1:26" ht="13.2" customHeight="1">
      <c r="A231" s="173"/>
      <c r="D231" s="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436"/>
      <c r="W231" s="436"/>
      <c r="X231" s="437"/>
      <c r="Y231" s="438"/>
      <c r="Z231" s="439"/>
    </row>
    <row r="232" spans="1:26" ht="13.2" customHeight="1">
      <c r="A232" s="173"/>
      <c r="D232" s="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436"/>
      <c r="W232" s="436"/>
      <c r="X232" s="437"/>
      <c r="Y232" s="438"/>
      <c r="Z232" s="439"/>
    </row>
    <row r="233" spans="1:26" ht="13.2" customHeight="1">
      <c r="A233" s="173"/>
      <c r="D233" s="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436"/>
      <c r="W233" s="436"/>
      <c r="X233" s="437"/>
      <c r="Y233" s="438"/>
      <c r="Z233" s="439"/>
    </row>
    <row r="234" spans="1:26" ht="13.2" customHeight="1">
      <c r="A234" s="173"/>
      <c r="D234" s="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436"/>
      <c r="W234" s="436"/>
      <c r="X234" s="437"/>
      <c r="Y234" s="438"/>
      <c r="Z234" s="439"/>
    </row>
    <row r="235" spans="1:26" ht="13.2" customHeight="1">
      <c r="A235" s="173"/>
      <c r="D235" s="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436"/>
      <c r="W235" s="436"/>
      <c r="X235" s="437"/>
      <c r="Y235" s="438"/>
      <c r="Z235" s="439"/>
    </row>
    <row r="236" spans="1:26" ht="13.2" customHeight="1">
      <c r="A236" s="173"/>
      <c r="D236" s="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436"/>
      <c r="W236" s="436"/>
      <c r="X236" s="437"/>
      <c r="Y236" s="438"/>
      <c r="Z236" s="439"/>
    </row>
    <row r="237" spans="1:26" ht="13.2" customHeight="1">
      <c r="A237" s="173"/>
      <c r="D237" s="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436"/>
      <c r="W237" s="436"/>
      <c r="X237" s="437"/>
      <c r="Y237" s="438"/>
      <c r="Z237" s="439"/>
    </row>
    <row r="238" spans="1:26" ht="13.2" customHeight="1">
      <c r="A238" s="173"/>
      <c r="D238" s="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436"/>
      <c r="W238" s="436"/>
      <c r="X238" s="437"/>
      <c r="Y238" s="438"/>
      <c r="Z238" s="439"/>
    </row>
    <row r="239" spans="1:26" ht="13.2" customHeight="1">
      <c r="A239" s="173"/>
      <c r="D239" s="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436"/>
      <c r="W239" s="436"/>
      <c r="X239" s="437"/>
      <c r="Y239" s="438"/>
      <c r="Z239" s="439"/>
    </row>
    <row r="240" spans="1:26" ht="13.2" customHeight="1">
      <c r="A240" s="173"/>
      <c r="D240" s="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436"/>
      <c r="W240" s="436"/>
      <c r="X240" s="437"/>
      <c r="Y240" s="438"/>
      <c r="Z240" s="439"/>
    </row>
    <row r="241" spans="1:26" ht="13.2" customHeight="1">
      <c r="A241" s="173"/>
      <c r="D241" s="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436"/>
      <c r="W241" s="436"/>
      <c r="X241" s="437"/>
      <c r="Y241" s="438"/>
      <c r="Z241" s="439"/>
    </row>
    <row r="242" spans="1:26" ht="13.2" customHeight="1">
      <c r="A242" s="173"/>
      <c r="D242" s="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436"/>
      <c r="W242" s="436"/>
      <c r="X242" s="437"/>
      <c r="Y242" s="438"/>
      <c r="Z242" s="439"/>
    </row>
    <row r="243" spans="1:26" ht="13.2" customHeight="1">
      <c r="A243" s="173"/>
      <c r="D243" s="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436"/>
      <c r="W243" s="436"/>
      <c r="X243" s="437"/>
      <c r="Y243" s="438"/>
      <c r="Z243" s="439"/>
    </row>
    <row r="244" spans="1:26" ht="13.2" customHeight="1">
      <c r="A244" s="173"/>
      <c r="D244" s="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436"/>
      <c r="W244" s="436"/>
      <c r="X244" s="437"/>
      <c r="Y244" s="438"/>
      <c r="Z244" s="439"/>
    </row>
    <row r="245" spans="1:26" ht="13.2" customHeight="1">
      <c r="A245" s="173"/>
      <c r="D245" s="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436"/>
      <c r="W245" s="436"/>
      <c r="X245" s="437"/>
      <c r="Y245" s="438"/>
      <c r="Z245" s="439"/>
    </row>
    <row r="246" spans="1:26" ht="13.2" customHeight="1">
      <c r="A246" s="173"/>
      <c r="D246" s="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436"/>
      <c r="W246" s="436"/>
      <c r="X246" s="437"/>
      <c r="Y246" s="438"/>
      <c r="Z246" s="439"/>
    </row>
    <row r="247" spans="1:26" ht="13.2" customHeight="1">
      <c r="A247" s="173"/>
      <c r="D247" s="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436"/>
      <c r="W247" s="436"/>
      <c r="X247" s="437"/>
      <c r="Y247" s="438"/>
      <c r="Z247" s="439"/>
    </row>
    <row r="248" spans="1:26" ht="13.2" customHeight="1">
      <c r="A248" s="173"/>
      <c r="D248" s="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436"/>
      <c r="W248" s="436"/>
      <c r="X248" s="437"/>
      <c r="Y248" s="438"/>
      <c r="Z248" s="439"/>
    </row>
    <row r="249" spans="1:26" ht="13.2" customHeight="1">
      <c r="A249" s="173"/>
      <c r="D249" s="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436"/>
      <c r="W249" s="436"/>
      <c r="X249" s="437"/>
      <c r="Y249" s="438"/>
      <c r="Z249" s="439"/>
    </row>
    <row r="250" spans="1:26" ht="13.2" customHeight="1">
      <c r="A250" s="173"/>
      <c r="D250" s="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436"/>
      <c r="W250" s="436"/>
      <c r="X250" s="437"/>
      <c r="Y250" s="438"/>
      <c r="Z250" s="439"/>
    </row>
    <row r="251" spans="1:26" ht="13.2" customHeight="1">
      <c r="A251" s="173"/>
      <c r="D251" s="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436"/>
      <c r="W251" s="436"/>
      <c r="X251" s="437"/>
      <c r="Y251" s="438"/>
      <c r="Z251" s="439"/>
    </row>
    <row r="252" spans="1:26" ht="13.2" customHeight="1">
      <c r="A252" s="173"/>
      <c r="D252" s="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436"/>
      <c r="W252" s="436"/>
      <c r="X252" s="437"/>
      <c r="Y252" s="438"/>
      <c r="Z252" s="439"/>
    </row>
    <row r="253" spans="1:26" ht="13.2" customHeight="1">
      <c r="A253" s="173"/>
      <c r="D253" s="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436"/>
      <c r="W253" s="436"/>
      <c r="X253" s="437"/>
      <c r="Y253" s="438"/>
      <c r="Z253" s="439"/>
    </row>
    <row r="254" spans="1:26" ht="13.2" customHeight="1">
      <c r="A254" s="173"/>
      <c r="D254" s="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436"/>
      <c r="W254" s="436"/>
      <c r="X254" s="437"/>
      <c r="Y254" s="438"/>
      <c r="Z254" s="439"/>
    </row>
    <row r="255" spans="1:26" ht="13.2" customHeight="1">
      <c r="A255" s="173"/>
      <c r="D255" s="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436"/>
      <c r="W255" s="436"/>
      <c r="X255" s="437"/>
      <c r="Y255" s="438"/>
      <c r="Z255" s="439"/>
    </row>
    <row r="256" spans="1:26" ht="13.2" customHeight="1">
      <c r="A256" s="173"/>
      <c r="D256" s="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436"/>
      <c r="W256" s="436"/>
      <c r="X256" s="437"/>
      <c r="Y256" s="438"/>
      <c r="Z256" s="439"/>
    </row>
    <row r="257" spans="1:26" ht="13.2" customHeight="1">
      <c r="A257" s="173"/>
      <c r="D257" s="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436"/>
      <c r="W257" s="436"/>
      <c r="X257" s="437"/>
      <c r="Y257" s="438"/>
      <c r="Z257" s="439"/>
    </row>
    <row r="258" spans="1:26" ht="13.2" customHeight="1">
      <c r="A258" s="173"/>
      <c r="D258" s="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436"/>
      <c r="W258" s="436"/>
      <c r="X258" s="437"/>
      <c r="Y258" s="438"/>
      <c r="Z258" s="439"/>
    </row>
    <row r="259" spans="1:26" ht="13.2" customHeight="1">
      <c r="A259" s="173"/>
      <c r="D259" s="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436"/>
      <c r="W259" s="436"/>
      <c r="X259" s="437"/>
      <c r="Y259" s="438"/>
      <c r="Z259" s="439"/>
    </row>
    <row r="260" spans="1:26" ht="13.2" customHeight="1">
      <c r="A260" s="173"/>
      <c r="D260" s="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436"/>
      <c r="W260" s="436"/>
      <c r="X260" s="437"/>
      <c r="Y260" s="438"/>
      <c r="Z260" s="439"/>
    </row>
    <row r="261" spans="1:26" ht="13.2" customHeight="1">
      <c r="A261" s="173"/>
      <c r="D261" s="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436"/>
      <c r="W261" s="436"/>
      <c r="X261" s="437"/>
      <c r="Y261" s="438"/>
      <c r="Z261" s="439"/>
    </row>
    <row r="262" spans="1:26" ht="13.2" customHeight="1">
      <c r="A262" s="173"/>
      <c r="D262" s="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436"/>
      <c r="W262" s="436"/>
      <c r="X262" s="437"/>
      <c r="Y262" s="438"/>
      <c r="Z262" s="439"/>
    </row>
    <row r="263" spans="1:26" ht="13.2" customHeight="1">
      <c r="A263" s="173"/>
      <c r="D263" s="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436"/>
      <c r="W263" s="436"/>
      <c r="X263" s="437"/>
      <c r="Y263" s="438"/>
      <c r="Z263" s="439"/>
    </row>
    <row r="264" spans="1:26" ht="13.2" customHeight="1">
      <c r="A264" s="173"/>
      <c r="D264" s="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436"/>
      <c r="W264" s="436"/>
      <c r="X264" s="437"/>
      <c r="Y264" s="438"/>
      <c r="Z264" s="439"/>
    </row>
    <row r="265" spans="1:26" ht="13.2" customHeight="1">
      <c r="A265" s="173"/>
      <c r="D265" s="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436"/>
      <c r="W265" s="436"/>
      <c r="X265" s="437"/>
      <c r="Y265" s="438"/>
      <c r="Z265" s="439"/>
    </row>
    <row r="266" spans="1:26" ht="13.2" customHeight="1">
      <c r="A266" s="173"/>
      <c r="D266" s="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436"/>
      <c r="W266" s="436"/>
      <c r="X266" s="437"/>
      <c r="Y266" s="438"/>
      <c r="Z266" s="439"/>
    </row>
    <row r="267" spans="1:26" ht="13.2" customHeight="1">
      <c r="A267" s="173"/>
      <c r="D267" s="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436"/>
      <c r="W267" s="436"/>
      <c r="X267" s="437"/>
      <c r="Y267" s="438"/>
      <c r="Z267" s="439"/>
    </row>
    <row r="268" spans="1:26" ht="13.2" customHeight="1">
      <c r="A268" s="173"/>
      <c r="D268" s="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436"/>
      <c r="W268" s="436"/>
      <c r="X268" s="437"/>
      <c r="Y268" s="438"/>
      <c r="Z268" s="439"/>
    </row>
    <row r="269" spans="1:26" ht="13.2" customHeight="1">
      <c r="A269" s="173"/>
      <c r="D269" s="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436"/>
      <c r="W269" s="436"/>
      <c r="X269" s="437"/>
      <c r="Y269" s="438"/>
      <c r="Z269" s="439"/>
    </row>
    <row r="270" spans="1:26" ht="13.2" customHeight="1">
      <c r="A270" s="173"/>
      <c r="D270" s="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436"/>
      <c r="W270" s="436"/>
      <c r="X270" s="437"/>
      <c r="Y270" s="438"/>
      <c r="Z270" s="439"/>
    </row>
    <row r="271" spans="1:26" ht="13.2" customHeight="1">
      <c r="A271" s="173"/>
      <c r="D271" s="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436"/>
      <c r="W271" s="436"/>
      <c r="X271" s="437"/>
      <c r="Y271" s="438"/>
      <c r="Z271" s="439"/>
    </row>
    <row r="272" spans="1:26" ht="13.2" customHeight="1">
      <c r="A272" s="173"/>
      <c r="D272" s="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436"/>
      <c r="W272" s="436"/>
      <c r="X272" s="437"/>
      <c r="Y272" s="438"/>
      <c r="Z272" s="439"/>
    </row>
    <row r="273" spans="1:26" ht="13.2" customHeight="1">
      <c r="A273" s="173"/>
      <c r="D273" s="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436"/>
      <c r="W273" s="436"/>
      <c r="X273" s="437"/>
      <c r="Y273" s="438"/>
      <c r="Z273" s="439"/>
    </row>
    <row r="274" spans="1:26" ht="13.2" customHeight="1">
      <c r="A274" s="173"/>
      <c r="D274" s="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436"/>
      <c r="W274" s="436"/>
      <c r="X274" s="437"/>
      <c r="Y274" s="438"/>
      <c r="Z274" s="439"/>
    </row>
    <row r="275" spans="1:26" ht="13.2" customHeight="1">
      <c r="A275" s="173"/>
      <c r="D275" s="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436"/>
      <c r="W275" s="436"/>
      <c r="X275" s="437"/>
      <c r="Y275" s="438"/>
      <c r="Z275" s="439"/>
    </row>
    <row r="276" spans="1:26" ht="13.2" customHeight="1">
      <c r="A276" s="173"/>
      <c r="D276" s="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436"/>
      <c r="W276" s="436"/>
      <c r="X276" s="437"/>
      <c r="Y276" s="438"/>
      <c r="Z276" s="439"/>
    </row>
    <row r="277" spans="1:26" ht="13.2" customHeight="1">
      <c r="A277" s="173"/>
      <c r="D277" s="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436"/>
      <c r="W277" s="436"/>
      <c r="X277" s="437"/>
      <c r="Y277" s="438"/>
      <c r="Z277" s="439"/>
    </row>
    <row r="278" spans="1:26" ht="13.2" customHeight="1">
      <c r="A278" s="173"/>
      <c r="D278" s="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436"/>
      <c r="W278" s="436"/>
      <c r="X278" s="437"/>
      <c r="Y278" s="438"/>
      <c r="Z278" s="439"/>
    </row>
    <row r="279" spans="1:26" ht="13.2" customHeight="1">
      <c r="A279" s="173"/>
      <c r="D279" s="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436"/>
      <c r="W279" s="436"/>
      <c r="X279" s="437"/>
      <c r="Y279" s="438"/>
      <c r="Z279" s="439"/>
    </row>
    <row r="280" spans="1:26" ht="13.2" customHeight="1">
      <c r="A280" s="173"/>
      <c r="D280" s="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436"/>
      <c r="W280" s="436"/>
      <c r="X280" s="437"/>
      <c r="Y280" s="438"/>
      <c r="Z280" s="439"/>
    </row>
    <row r="281" spans="1:26" ht="13.2" customHeight="1">
      <c r="A281" s="173"/>
      <c r="D281" s="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436"/>
      <c r="W281" s="436"/>
      <c r="X281" s="437"/>
      <c r="Y281" s="438"/>
      <c r="Z281" s="439"/>
    </row>
    <row r="282" spans="1:26" ht="13.2" customHeight="1">
      <c r="A282" s="173"/>
      <c r="D282" s="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436"/>
      <c r="W282" s="436"/>
      <c r="X282" s="437"/>
      <c r="Y282" s="438"/>
      <c r="Z282" s="439"/>
    </row>
    <row r="283" spans="1:26" ht="13.2" customHeight="1">
      <c r="A283" s="173"/>
      <c r="D283" s="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436"/>
      <c r="W283" s="436"/>
      <c r="X283" s="437"/>
      <c r="Y283" s="438"/>
      <c r="Z283" s="439"/>
    </row>
    <row r="284" spans="1:26" ht="13.2" customHeight="1">
      <c r="A284" s="173"/>
      <c r="D284" s="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436"/>
      <c r="W284" s="436"/>
      <c r="X284" s="437"/>
      <c r="Y284" s="438"/>
      <c r="Z284" s="439"/>
    </row>
    <row r="285" spans="1:26" ht="13.2" customHeight="1">
      <c r="A285" s="173"/>
      <c r="D285" s="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436"/>
      <c r="W285" s="436"/>
      <c r="X285" s="437"/>
      <c r="Y285" s="438"/>
      <c r="Z285" s="439"/>
    </row>
    <row r="286" spans="1:26" ht="13.2" customHeight="1">
      <c r="A286" s="173"/>
      <c r="D286" s="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436"/>
      <c r="W286" s="436"/>
      <c r="X286" s="437"/>
      <c r="Y286" s="438"/>
      <c r="Z286" s="439"/>
    </row>
    <row r="287" spans="1:26" ht="13.2" customHeight="1">
      <c r="A287" s="173"/>
      <c r="D287" s="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436"/>
      <c r="W287" s="436"/>
      <c r="X287" s="437"/>
      <c r="Y287" s="438"/>
      <c r="Z287" s="439"/>
    </row>
    <row r="288" spans="1:26" ht="13.2" customHeight="1">
      <c r="A288" s="173"/>
      <c r="D288" s="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436"/>
      <c r="W288" s="436"/>
      <c r="X288" s="437"/>
      <c r="Y288" s="438"/>
      <c r="Z288" s="439"/>
    </row>
    <row r="289" spans="1:30" ht="13.2" customHeight="1">
      <c r="A289" s="173"/>
      <c r="D289" s="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436"/>
      <c r="W289" s="436"/>
      <c r="X289" s="437"/>
      <c r="Y289" s="438"/>
      <c r="Z289" s="439"/>
    </row>
    <row r="290" spans="1:30" ht="13.2" customHeight="1">
      <c r="A290" s="173"/>
      <c r="D290" s="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436"/>
      <c r="W290" s="436"/>
      <c r="X290" s="437"/>
      <c r="Y290" s="438"/>
      <c r="Z290" s="439"/>
    </row>
    <row r="291" spans="1:30" ht="13.2" customHeight="1">
      <c r="A291" s="173"/>
      <c r="D291" s="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436"/>
      <c r="W291" s="436"/>
      <c r="X291" s="437"/>
      <c r="Y291" s="438"/>
      <c r="Z291" s="439"/>
    </row>
    <row r="292" spans="1:30" ht="13.2" customHeight="1">
      <c r="A292" s="173"/>
      <c r="D292" s="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436"/>
      <c r="W292" s="436"/>
      <c r="X292" s="437"/>
      <c r="Y292" s="438"/>
      <c r="Z292" s="439"/>
    </row>
    <row r="293" spans="1:30" ht="13.2" customHeight="1">
      <c r="A293" s="173"/>
      <c r="D293" s="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436"/>
      <c r="W293" s="436"/>
      <c r="X293" s="437"/>
      <c r="Y293" s="438"/>
      <c r="Z293" s="439"/>
    </row>
    <row r="294" spans="1:30" ht="13.2" customHeight="1">
      <c r="A294" s="173"/>
      <c r="D294" s="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436"/>
      <c r="W294" s="436"/>
      <c r="X294" s="437"/>
      <c r="Y294" s="438"/>
      <c r="Z294" s="439"/>
    </row>
    <row r="295" spans="1:30" ht="13.2" customHeight="1">
      <c r="A295" s="173"/>
      <c r="D295" s="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436"/>
      <c r="W295" s="436"/>
      <c r="X295" s="437"/>
      <c r="Y295" s="438"/>
      <c r="Z295" s="439"/>
    </row>
    <row r="296" spans="1:30" ht="13.2" customHeight="1">
      <c r="A296" s="173"/>
      <c r="D296" s="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436"/>
      <c r="W296" s="436"/>
      <c r="X296" s="437"/>
      <c r="Y296" s="438"/>
      <c r="Z296" s="439"/>
    </row>
    <row r="297" spans="1:30" ht="13.2" customHeight="1">
      <c r="A297" s="173"/>
      <c r="D297" s="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436"/>
      <c r="W297" s="436"/>
      <c r="X297" s="437"/>
      <c r="Y297" s="438"/>
      <c r="Z297" s="439"/>
    </row>
    <row r="298" spans="1:30" ht="13.2" customHeight="1">
      <c r="A298" s="173"/>
      <c r="D298" s="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436"/>
      <c r="W298" s="436"/>
      <c r="X298" s="437"/>
      <c r="Y298" s="438"/>
      <c r="Z298" s="439"/>
    </row>
    <row r="299" spans="1:30" ht="13.2" customHeight="1">
      <c r="A299" s="173"/>
      <c r="D299" s="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436"/>
      <c r="W299" s="436"/>
      <c r="X299" s="437"/>
      <c r="Y299" s="438"/>
      <c r="Z299" s="439"/>
    </row>
    <row r="300" spans="1:30" ht="13.2" customHeight="1">
      <c r="A300" s="175"/>
      <c r="D300" s="1"/>
      <c r="Z300" s="176"/>
    </row>
    <row r="301" spans="1:30" s="4" customFormat="1" ht="15" customHeight="1" thickBot="1">
      <c r="A301" s="177" t="s">
        <v>26</v>
      </c>
      <c r="B301" s="660" t="e">
        <f>'Fr-01'!C45:E45</f>
        <v>#VALUE!</v>
      </c>
      <c r="C301" s="661"/>
      <c r="D301" s="661"/>
      <c r="E301" s="661"/>
      <c r="F301" s="661"/>
      <c r="G301" s="661"/>
      <c r="H301" s="662"/>
      <c r="I301" s="663" t="s">
        <v>28</v>
      </c>
      <c r="J301" s="664"/>
      <c r="K301" s="639" t="str">
        <f>'Fr-01'!I45</f>
        <v>วันที่ผู้ทวนสอบตรวจเสร็จ</v>
      </c>
      <c r="L301" s="639"/>
      <c r="M301" s="639"/>
      <c r="N301" s="639"/>
      <c r="O301" s="639"/>
      <c r="P301" s="639"/>
      <c r="Q301" s="639"/>
      <c r="R301" s="310"/>
      <c r="S301" s="665" t="s">
        <v>30</v>
      </c>
      <c r="T301" s="640"/>
      <c r="U301" s="666" t="str">
        <f>'Fr-01'!L45</f>
        <v>กรณีที่ อบก. ให้แก้ไขเพิ่มเติม</v>
      </c>
      <c r="V301" s="667"/>
      <c r="W301" s="667"/>
      <c r="X301" s="667"/>
      <c r="Y301" s="667"/>
      <c r="Z301" s="668"/>
      <c r="AA301" s="1"/>
      <c r="AB301" s="1"/>
      <c r="AC301" s="1"/>
      <c r="AD301" s="1"/>
    </row>
  </sheetData>
  <mergeCells count="53">
    <mergeCell ref="A7:A11"/>
    <mergeCell ref="B7:B11"/>
    <mergeCell ref="C7:C11"/>
    <mergeCell ref="D7:D11"/>
    <mergeCell ref="E7:E11"/>
    <mergeCell ref="O3:Z3"/>
    <mergeCell ref="A4:A5"/>
    <mergeCell ref="B4:Z4"/>
    <mergeCell ref="B5:Z5"/>
    <mergeCell ref="A6:Z6"/>
    <mergeCell ref="A1:A3"/>
    <mergeCell ref="B1:C1"/>
    <mergeCell ref="D1:L1"/>
    <mergeCell ref="M1:N1"/>
    <mergeCell ref="O1:Z1"/>
    <mergeCell ref="B2:C2"/>
    <mergeCell ref="D2:L2"/>
    <mergeCell ref="O2:Z2"/>
    <mergeCell ref="B3:C3"/>
    <mergeCell ref="D3:L3"/>
    <mergeCell ref="Z7:Z11"/>
    <mergeCell ref="T9:T11"/>
    <mergeCell ref="U9:U11"/>
    <mergeCell ref="F7:F11"/>
    <mergeCell ref="G7:I8"/>
    <mergeCell ref="J7:J11"/>
    <mergeCell ref="K7:L8"/>
    <mergeCell ref="M7:Q8"/>
    <mergeCell ref="R7:S8"/>
    <mergeCell ref="G9:G11"/>
    <mergeCell ref="H9:H11"/>
    <mergeCell ref="I9:I11"/>
    <mergeCell ref="K9:K11"/>
    <mergeCell ref="T7:U8"/>
    <mergeCell ref="V7:V11"/>
    <mergeCell ref="W7:W11"/>
    <mergeCell ref="X7:X11"/>
    <mergeCell ref="Y7:Y11"/>
    <mergeCell ref="R10:R11"/>
    <mergeCell ref="S10:S11"/>
    <mergeCell ref="L9:L11"/>
    <mergeCell ref="M9:M11"/>
    <mergeCell ref="N9:N11"/>
    <mergeCell ref="O9:O11"/>
    <mergeCell ref="P9:P11"/>
    <mergeCell ref="Q9:Q11"/>
    <mergeCell ref="V12:W12"/>
    <mergeCell ref="Y12:Z12"/>
    <mergeCell ref="B301:H301"/>
    <mergeCell ref="I301:J301"/>
    <mergeCell ref="K301:Q301"/>
    <mergeCell ref="S301:T301"/>
    <mergeCell ref="U301:Z301"/>
  </mergeCells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A2BB-2A99-452B-A0DB-554D2A478745}">
  <dimension ref="A1:Q76"/>
  <sheetViews>
    <sheetView zoomScaleNormal="100" workbookViewId="0">
      <selection activeCell="Q28" sqref="Q28"/>
    </sheetView>
  </sheetViews>
  <sheetFormatPr defaultColWidth="11" defaultRowHeight="13.2"/>
  <cols>
    <col min="1" max="5" width="10.109375" style="1" customWidth="1"/>
    <col min="6" max="6" width="6.33203125" style="1" customWidth="1"/>
    <col min="7" max="8" width="10.109375" style="1" customWidth="1"/>
    <col min="9" max="9" width="18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532">
        <v>3</v>
      </c>
      <c r="B1" s="24" t="s">
        <v>1</v>
      </c>
      <c r="C1" s="538" t="s">
        <v>36</v>
      </c>
      <c r="D1" s="539"/>
      <c r="E1" s="539"/>
      <c r="F1" s="539"/>
      <c r="G1" s="540"/>
      <c r="H1" s="323" t="s">
        <v>3</v>
      </c>
      <c r="I1" s="324"/>
      <c r="J1" s="574"/>
      <c r="K1" s="541"/>
      <c r="L1" s="541"/>
      <c r="M1" s="542"/>
    </row>
    <row r="2" spans="1:15" s="2" customFormat="1" ht="18.75" customHeight="1">
      <c r="A2" s="533"/>
      <c r="B2" s="449" t="s">
        <v>7</v>
      </c>
      <c r="C2" s="537"/>
      <c r="D2" s="575">
        <f>'Fr-02'!E2</f>
        <v>0</v>
      </c>
      <c r="E2" s="576"/>
      <c r="F2" s="576"/>
      <c r="G2" s="451"/>
      <c r="H2" s="449" t="s">
        <v>4</v>
      </c>
      <c r="I2" s="537"/>
      <c r="J2" s="446" t="s">
        <v>5</v>
      </c>
      <c r="K2" s="548"/>
      <c r="L2" s="548"/>
      <c r="M2" s="549"/>
      <c r="N2" s="5"/>
      <c r="O2" s="5"/>
    </row>
    <row r="3" spans="1:15" s="2" customFormat="1" ht="18.75" customHeight="1">
      <c r="A3" s="533"/>
      <c r="B3" s="449" t="s">
        <v>8</v>
      </c>
      <c r="C3" s="537"/>
      <c r="D3" s="575">
        <f>'Fr-02'!E3</f>
        <v>0</v>
      </c>
      <c r="E3" s="576"/>
      <c r="F3" s="576"/>
      <c r="G3" s="451"/>
      <c r="H3" s="449" t="s">
        <v>6</v>
      </c>
      <c r="I3" s="537"/>
      <c r="J3" s="446" t="s">
        <v>5</v>
      </c>
      <c r="K3" s="548"/>
      <c r="L3" s="548"/>
      <c r="M3" s="549"/>
      <c r="N3" s="5"/>
      <c r="O3" s="5"/>
    </row>
    <row r="4" spans="1:15" ht="12.75" customHeight="1">
      <c r="A4" s="564" t="s">
        <v>9</v>
      </c>
      <c r="B4" s="577" t="s">
        <v>37</v>
      </c>
      <c r="C4" s="478"/>
      <c r="D4" s="478"/>
      <c r="E4" s="478"/>
      <c r="F4" s="478"/>
      <c r="G4" s="478"/>
      <c r="H4" s="478"/>
      <c r="I4" s="478"/>
      <c r="J4" s="478"/>
      <c r="K4" s="478"/>
      <c r="L4" s="478"/>
      <c r="M4" s="479"/>
    </row>
    <row r="5" spans="1:15" ht="12.75" customHeight="1">
      <c r="A5" s="565"/>
      <c r="B5" s="578" t="s">
        <v>38</v>
      </c>
      <c r="C5" s="474"/>
      <c r="D5" s="474"/>
      <c r="E5" s="474"/>
      <c r="F5" s="474"/>
      <c r="G5" s="474"/>
      <c r="H5" s="474"/>
      <c r="I5" s="474"/>
      <c r="J5" s="474"/>
      <c r="K5" s="474"/>
      <c r="L5" s="474"/>
      <c r="M5" s="475"/>
    </row>
    <row r="6" spans="1:15" ht="12" customHeight="1">
      <c r="A6" s="579"/>
      <c r="B6" s="580"/>
      <c r="C6" s="580"/>
      <c r="D6" s="580"/>
      <c r="E6" s="580"/>
      <c r="F6" s="580"/>
      <c r="G6" s="580"/>
      <c r="H6" s="580"/>
      <c r="I6" s="580"/>
      <c r="J6" s="580"/>
      <c r="K6" s="580"/>
      <c r="L6" s="580"/>
      <c r="M6" s="581"/>
    </row>
    <row r="7" spans="1:15">
      <c r="A7" s="41"/>
      <c r="B7" s="50"/>
      <c r="C7" s="50"/>
      <c r="D7" s="50"/>
      <c r="E7" s="51"/>
      <c r="F7" s="50"/>
      <c r="G7" s="52"/>
      <c r="H7" s="52"/>
      <c r="I7" s="53"/>
      <c r="J7" s="50"/>
      <c r="K7" s="50"/>
      <c r="L7" s="572" t="s">
        <v>39</v>
      </c>
      <c r="M7" s="573"/>
    </row>
    <row r="8" spans="1:15">
      <c r="B8" s="54"/>
      <c r="C8" s="54"/>
      <c r="D8" s="55"/>
      <c r="E8" s="56"/>
      <c r="F8" s="54"/>
      <c r="G8" s="57"/>
      <c r="H8" s="57"/>
      <c r="I8" s="55"/>
      <c r="J8" s="54"/>
      <c r="K8" s="54"/>
      <c r="L8" s="566" t="s">
        <v>40</v>
      </c>
      <c r="M8" s="567"/>
    </row>
    <row r="9" spans="1:15">
      <c r="B9" s="54"/>
      <c r="C9" s="54"/>
      <c r="D9" s="55"/>
      <c r="E9" s="56"/>
      <c r="F9" s="54"/>
      <c r="G9" s="57"/>
      <c r="H9" s="57"/>
      <c r="I9" s="55"/>
      <c r="J9" s="54"/>
      <c r="K9" s="54"/>
      <c r="L9" s="568" t="s">
        <v>41</v>
      </c>
      <c r="M9" s="569"/>
    </row>
    <row r="10" spans="1:15">
      <c r="B10" s="54"/>
      <c r="C10" s="54"/>
      <c r="D10" s="55"/>
      <c r="E10" s="56"/>
      <c r="F10" s="54"/>
      <c r="G10" s="57"/>
      <c r="H10" s="57"/>
      <c r="I10" s="55"/>
      <c r="J10" s="54"/>
      <c r="K10" s="54"/>
      <c r="L10" s="570" t="s">
        <v>42</v>
      </c>
      <c r="M10" s="571"/>
    </row>
    <row r="11" spans="1:15">
      <c r="B11" s="54"/>
      <c r="C11" s="54"/>
      <c r="D11" s="55"/>
      <c r="E11" s="56"/>
      <c r="F11" s="54"/>
      <c r="G11" s="57"/>
      <c r="H11" s="57"/>
      <c r="I11" s="55"/>
      <c r="J11" s="54"/>
      <c r="K11" s="54"/>
      <c r="L11" s="58"/>
      <c r="M11" s="58"/>
    </row>
    <row r="12" spans="1:15">
      <c r="B12" s="59" t="s">
        <v>43</v>
      </c>
      <c r="C12" s="60"/>
      <c r="D12" s="61"/>
      <c r="E12" s="56"/>
      <c r="F12" s="730">
        <v>1</v>
      </c>
      <c r="G12" s="728"/>
      <c r="H12" s="728"/>
      <c r="I12" s="729"/>
      <c r="J12" s="54"/>
      <c r="K12" s="59" t="s">
        <v>44</v>
      </c>
      <c r="L12" s="60"/>
      <c r="M12" s="61"/>
    </row>
    <row r="13" spans="1:15">
      <c r="B13" s="62"/>
      <c r="C13" s="63"/>
      <c r="D13" s="93"/>
      <c r="E13" s="64"/>
      <c r="F13" s="65"/>
      <c r="G13" s="66"/>
      <c r="H13" s="66"/>
      <c r="I13" s="67"/>
      <c r="J13" s="54"/>
      <c r="K13" s="70"/>
      <c r="L13" s="88"/>
      <c r="M13" s="87"/>
    </row>
    <row r="14" spans="1:15">
      <c r="B14" s="731" t="s">
        <v>45</v>
      </c>
      <c r="C14" s="732"/>
      <c r="D14" s="733"/>
      <c r="E14" s="64"/>
      <c r="F14" s="65"/>
      <c r="G14" s="66"/>
      <c r="H14" s="66"/>
      <c r="I14" s="67"/>
      <c r="J14" s="54"/>
      <c r="K14" s="54"/>
      <c r="L14" s="54"/>
      <c r="M14" s="77"/>
    </row>
    <row r="15" spans="1:15">
      <c r="B15" s="293" t="s">
        <v>46</v>
      </c>
      <c r="C15" s="291" t="s">
        <v>47</v>
      </c>
      <c r="D15" s="292" t="s">
        <v>48</v>
      </c>
      <c r="E15" s="64"/>
      <c r="F15" s="65"/>
      <c r="G15" s="66"/>
      <c r="H15" s="66"/>
      <c r="I15" s="67"/>
      <c r="J15" s="54"/>
      <c r="K15" s="54"/>
      <c r="L15" s="54"/>
      <c r="M15" s="54"/>
    </row>
    <row r="16" spans="1:15">
      <c r="B16" s="68"/>
      <c r="C16" s="69"/>
      <c r="D16" s="83"/>
      <c r="E16" s="64"/>
      <c r="F16" s="65"/>
      <c r="G16" s="66"/>
      <c r="H16" s="66"/>
      <c r="I16" s="67"/>
      <c r="J16" s="54"/>
      <c r="K16" s="72"/>
      <c r="L16" s="72"/>
      <c r="M16" s="72"/>
    </row>
    <row r="17" spans="2:13">
      <c r="B17" s="73"/>
      <c r="C17" s="71"/>
      <c r="D17" s="84"/>
      <c r="E17" s="64"/>
      <c r="F17" s="74"/>
      <c r="G17" s="75"/>
      <c r="H17" s="75"/>
      <c r="I17" s="76"/>
      <c r="J17" s="54"/>
      <c r="K17" s="72"/>
      <c r="L17" s="72"/>
      <c r="M17" s="72"/>
    </row>
    <row r="18" spans="2:13">
      <c r="B18" s="54"/>
      <c r="C18" s="54"/>
      <c r="D18" s="77"/>
      <c r="E18" s="64"/>
      <c r="F18" s="54"/>
      <c r="G18" s="57"/>
      <c r="H18" s="57"/>
      <c r="I18" s="77"/>
      <c r="J18" s="54"/>
      <c r="K18" s="54"/>
      <c r="L18" s="77"/>
      <c r="M18" s="54"/>
    </row>
    <row r="19" spans="2:13">
      <c r="B19" s="54"/>
      <c r="C19" s="54"/>
      <c r="D19" s="77"/>
      <c r="E19" s="64"/>
      <c r="F19" s="54"/>
      <c r="G19" s="57"/>
      <c r="H19" s="57"/>
      <c r="I19" s="106" t="s">
        <v>49</v>
      </c>
      <c r="J19" s="105"/>
      <c r="K19" s="54"/>
      <c r="L19" s="77"/>
      <c r="M19" s="54"/>
    </row>
    <row r="20" spans="2:13">
      <c r="B20" s="54"/>
      <c r="C20" s="54"/>
      <c r="D20" s="77"/>
      <c r="E20" s="64"/>
      <c r="F20" s="54"/>
      <c r="G20" s="57"/>
      <c r="H20" s="57"/>
      <c r="I20" s="78" t="s">
        <v>46</v>
      </c>
      <c r="J20" s="79" t="s">
        <v>47</v>
      </c>
      <c r="K20" s="80" t="s">
        <v>48</v>
      </c>
      <c r="L20" s="77"/>
      <c r="M20" s="54"/>
    </row>
    <row r="21" spans="2:13">
      <c r="B21" s="54"/>
      <c r="C21" s="54"/>
      <c r="D21" s="81"/>
      <c r="E21" s="64"/>
      <c r="F21" s="54"/>
      <c r="G21" s="57"/>
      <c r="H21" s="57"/>
    </row>
    <row r="22" spans="2:13">
      <c r="B22" s="731" t="s">
        <v>45</v>
      </c>
      <c r="C22" s="732"/>
      <c r="D22" s="733"/>
      <c r="E22" s="64"/>
      <c r="F22" s="730">
        <v>2</v>
      </c>
      <c r="G22" s="728"/>
      <c r="H22" s="728"/>
      <c r="I22" s="729"/>
      <c r="J22" s="54"/>
      <c r="K22" s="94" t="s">
        <v>50</v>
      </c>
      <c r="L22" s="95"/>
      <c r="M22" s="96"/>
    </row>
    <row r="23" spans="2:13">
      <c r="B23" s="293" t="s">
        <v>46</v>
      </c>
      <c r="C23" s="291" t="s">
        <v>47</v>
      </c>
      <c r="D23" s="292" t="s">
        <v>48</v>
      </c>
      <c r="E23" s="64"/>
      <c r="F23" s="65"/>
      <c r="G23" s="66"/>
      <c r="H23" s="66"/>
      <c r="I23" s="67"/>
      <c r="J23" s="54"/>
      <c r="K23" s="89" t="s">
        <v>46</v>
      </c>
      <c r="L23" s="85" t="s">
        <v>47</v>
      </c>
      <c r="M23" s="86" t="s">
        <v>48</v>
      </c>
    </row>
    <row r="24" spans="2:13">
      <c r="B24" s="68"/>
      <c r="C24" s="69"/>
      <c r="D24" s="83"/>
      <c r="E24" s="64"/>
      <c r="F24" s="65"/>
      <c r="G24" s="66"/>
      <c r="H24" s="66"/>
      <c r="I24" s="67"/>
      <c r="J24" s="54"/>
      <c r="K24" s="59" t="s">
        <v>44</v>
      </c>
      <c r="L24" s="60"/>
      <c r="M24" s="61"/>
    </row>
    <row r="25" spans="2:13">
      <c r="B25" s="73"/>
      <c r="C25" s="71"/>
      <c r="D25" s="84"/>
      <c r="E25" s="64"/>
      <c r="F25" s="65"/>
      <c r="G25" s="66"/>
      <c r="H25" s="66"/>
      <c r="I25" s="67"/>
      <c r="J25" s="54"/>
      <c r="K25" s="70" t="s">
        <v>46</v>
      </c>
      <c r="L25" s="91" t="s">
        <v>47</v>
      </c>
      <c r="M25" s="87" t="s">
        <v>48</v>
      </c>
    </row>
    <row r="26" spans="2:13">
      <c r="B26" s="82"/>
      <c r="C26" s="82"/>
      <c r="D26" s="82"/>
      <c r="E26" s="64"/>
      <c r="F26" s="74"/>
      <c r="G26" s="75"/>
      <c r="H26" s="75"/>
      <c r="I26" s="76"/>
      <c r="J26" s="54"/>
    </row>
    <row r="27" spans="2:13">
      <c r="B27" s="82"/>
      <c r="C27" s="82"/>
      <c r="D27" s="82"/>
      <c r="E27" s="64"/>
      <c r="F27" s="54"/>
      <c r="G27" s="57"/>
      <c r="H27" s="57"/>
      <c r="I27" s="98"/>
      <c r="J27" s="54"/>
      <c r="K27" s="54"/>
      <c r="L27" s="55"/>
      <c r="M27" s="54"/>
    </row>
    <row r="28" spans="2:13">
      <c r="B28" s="82"/>
      <c r="C28" s="82"/>
      <c r="D28" s="82"/>
      <c r="E28" s="64"/>
      <c r="F28" s="54"/>
      <c r="G28" s="57"/>
      <c r="H28" s="57"/>
      <c r="I28" s="106" t="s">
        <v>49</v>
      </c>
      <c r="J28" s="54"/>
      <c r="K28" s="54"/>
      <c r="L28" s="55"/>
      <c r="M28" s="54"/>
    </row>
    <row r="29" spans="2:13">
      <c r="B29" s="82"/>
      <c r="C29" s="82"/>
      <c r="D29" s="82"/>
      <c r="E29" s="64"/>
      <c r="F29" s="54"/>
      <c r="G29" s="57"/>
      <c r="H29" s="57"/>
      <c r="I29" s="78" t="s">
        <v>46</v>
      </c>
      <c r="J29" s="79" t="s">
        <v>47</v>
      </c>
      <c r="K29" s="80" t="s">
        <v>48</v>
      </c>
      <c r="L29" s="77"/>
      <c r="M29" s="54"/>
    </row>
    <row r="30" spans="2:13">
      <c r="B30"/>
      <c r="C30"/>
      <c r="D30"/>
      <c r="E30"/>
      <c r="F30"/>
      <c r="G30"/>
      <c r="H30"/>
      <c r="I30"/>
      <c r="J30"/>
      <c r="K30"/>
      <c r="L30"/>
      <c r="M30" s="42"/>
    </row>
    <row r="31" spans="2:13">
      <c r="B31" s="59" t="s">
        <v>43</v>
      </c>
      <c r="C31" s="60"/>
      <c r="D31" s="61"/>
      <c r="E31" s="56"/>
      <c r="F31" s="727">
        <v>3</v>
      </c>
      <c r="G31" s="728"/>
      <c r="H31" s="728"/>
      <c r="I31" s="729"/>
      <c r="J31" s="54"/>
      <c r="K31" s="59" t="s">
        <v>44</v>
      </c>
      <c r="L31" s="60"/>
      <c r="M31" s="61"/>
    </row>
    <row r="32" spans="2:13">
      <c r="B32" s="293" t="s">
        <v>46</v>
      </c>
      <c r="C32" s="291" t="s">
        <v>47</v>
      </c>
      <c r="D32" s="292" t="s">
        <v>48</v>
      </c>
      <c r="E32" s="64"/>
      <c r="F32" s="65"/>
      <c r="G32" s="66"/>
      <c r="H32" s="66"/>
      <c r="I32" s="67"/>
      <c r="J32" s="54"/>
      <c r="K32" s="70" t="s">
        <v>46</v>
      </c>
      <c r="L32" s="88" t="s">
        <v>47</v>
      </c>
      <c r="M32" s="87" t="s">
        <v>48</v>
      </c>
    </row>
    <row r="33" spans="2:13">
      <c r="B33" s="68"/>
      <c r="C33" s="69"/>
      <c r="D33" s="99"/>
      <c r="E33" s="64"/>
      <c r="F33" s="65"/>
      <c r="G33" s="66"/>
      <c r="H33" s="66"/>
      <c r="I33" s="67"/>
      <c r="J33" s="54"/>
      <c r="K33" s="54"/>
      <c r="L33" s="54"/>
      <c r="M33" s="77"/>
    </row>
    <row r="34" spans="2:13">
      <c r="B34" s="68"/>
      <c r="C34" s="69"/>
      <c r="D34" s="99"/>
      <c r="E34" s="64"/>
      <c r="F34" s="65"/>
      <c r="G34" s="66"/>
      <c r="H34" s="66"/>
      <c r="I34" s="67"/>
      <c r="J34" s="54"/>
      <c r="K34" s="54"/>
      <c r="L34" s="54"/>
      <c r="M34" s="54"/>
    </row>
    <row r="35" spans="2:13">
      <c r="B35" s="73"/>
      <c r="C35" s="71"/>
      <c r="D35" s="84"/>
      <c r="E35" s="64"/>
      <c r="F35" s="65"/>
      <c r="G35" s="66"/>
      <c r="H35" s="66"/>
      <c r="I35" s="67"/>
      <c r="J35" s="54"/>
      <c r="K35" s="72"/>
      <c r="L35" s="72"/>
      <c r="M35" s="72"/>
    </row>
    <row r="36" spans="2:13">
      <c r="B36" s="734" t="s">
        <v>45</v>
      </c>
      <c r="C36" s="735"/>
      <c r="D36" s="736"/>
      <c r="E36" s="64"/>
      <c r="F36" s="74"/>
      <c r="G36" s="75"/>
      <c r="H36" s="75"/>
      <c r="I36" s="76"/>
      <c r="J36" s="54"/>
      <c r="K36" s="72"/>
      <c r="L36" s="72"/>
      <c r="M36" s="72"/>
    </row>
    <row r="37" spans="2:13">
      <c r="B37" s="294" t="s">
        <v>46</v>
      </c>
      <c r="C37" s="295" t="s">
        <v>47</v>
      </c>
      <c r="D37" s="296" t="s">
        <v>48</v>
      </c>
      <c r="E37" s="64"/>
      <c r="F37" s="54"/>
      <c r="G37" s="57"/>
      <c r="H37" s="57"/>
      <c r="I37" s="77"/>
      <c r="J37" s="54"/>
      <c r="K37" s="54"/>
      <c r="L37" s="77"/>
      <c r="M37" s="54"/>
    </row>
    <row r="38" spans="2:13">
      <c r="B38" s="54"/>
      <c r="C38" s="54"/>
      <c r="D38" s="77"/>
      <c r="E38" s="64"/>
      <c r="F38" s="54"/>
      <c r="G38" s="57"/>
      <c r="H38" s="57"/>
      <c r="I38" s="106" t="s">
        <v>49</v>
      </c>
      <c r="J38" s="54"/>
      <c r="K38" s="54"/>
      <c r="L38" s="77"/>
      <c r="M38" s="54"/>
    </row>
    <row r="39" spans="2:13">
      <c r="B39" s="54"/>
      <c r="C39" s="54"/>
      <c r="D39" s="77"/>
      <c r="E39" s="64"/>
      <c r="F39" s="54"/>
      <c r="G39" s="57"/>
      <c r="H39" s="57"/>
      <c r="I39" s="78" t="s">
        <v>46</v>
      </c>
      <c r="J39" s="79" t="s">
        <v>47</v>
      </c>
      <c r="K39" s="80" t="s">
        <v>48</v>
      </c>
      <c r="L39" s="77"/>
      <c r="M39" s="54"/>
    </row>
    <row r="40" spans="2:13">
      <c r="B40" s="54"/>
      <c r="C40" s="54"/>
      <c r="D40" s="81"/>
      <c r="E40" s="64"/>
      <c r="F40" s="54"/>
      <c r="G40" s="57"/>
      <c r="H40" s="57"/>
    </row>
    <row r="41" spans="2:13">
      <c r="B41" s="59" t="s">
        <v>43</v>
      </c>
      <c r="C41" s="60"/>
      <c r="D41" s="61"/>
      <c r="E41" s="64"/>
      <c r="F41" s="730">
        <v>4</v>
      </c>
      <c r="G41" s="728"/>
      <c r="H41" s="728"/>
      <c r="I41" s="729"/>
      <c r="J41" s="54"/>
      <c r="K41" s="94" t="s">
        <v>50</v>
      </c>
      <c r="L41" s="95"/>
      <c r="M41" s="96"/>
    </row>
    <row r="42" spans="2:13">
      <c r="B42" s="294" t="s">
        <v>46</v>
      </c>
      <c r="C42" s="295" t="s">
        <v>47</v>
      </c>
      <c r="D42" s="296" t="s">
        <v>48</v>
      </c>
      <c r="E42" s="64"/>
      <c r="F42" s="65"/>
      <c r="G42" s="66"/>
      <c r="H42" s="66"/>
      <c r="I42" s="67"/>
      <c r="J42" s="54"/>
      <c r="K42" s="89" t="s">
        <v>46</v>
      </c>
      <c r="L42" s="85" t="s">
        <v>47</v>
      </c>
      <c r="M42" s="86" t="s">
        <v>48</v>
      </c>
    </row>
    <row r="43" spans="2:13">
      <c r="B43" s="731" t="s">
        <v>45</v>
      </c>
      <c r="C43" s="732"/>
      <c r="D43" s="733"/>
      <c r="E43" s="64"/>
      <c r="F43" s="65"/>
      <c r="G43" s="66"/>
      <c r="H43" s="66"/>
      <c r="I43" s="67"/>
      <c r="J43" s="54"/>
      <c r="K43" s="59" t="s">
        <v>44</v>
      </c>
      <c r="L43" s="60"/>
      <c r="M43" s="61"/>
    </row>
    <row r="44" spans="2:13">
      <c r="B44" s="294" t="s">
        <v>46</v>
      </c>
      <c r="C44" s="295" t="s">
        <v>47</v>
      </c>
      <c r="D44" s="296" t="s">
        <v>48</v>
      </c>
      <c r="E44" s="64"/>
      <c r="F44" s="65"/>
      <c r="G44" s="66"/>
      <c r="H44" s="66"/>
      <c r="I44" s="67"/>
      <c r="J44" s="54"/>
      <c r="K44" s="90" t="s">
        <v>46</v>
      </c>
      <c r="L44" s="91" t="s">
        <v>47</v>
      </c>
      <c r="M44" s="87" t="s">
        <v>48</v>
      </c>
    </row>
    <row r="45" spans="2:13">
      <c r="B45" s="68"/>
      <c r="C45" s="69"/>
      <c r="D45" s="83"/>
      <c r="E45" s="64"/>
      <c r="F45" s="74"/>
      <c r="G45" s="75"/>
      <c r="H45" s="75"/>
      <c r="I45" s="76"/>
      <c r="J45" s="54"/>
    </row>
    <row r="46" spans="2:13">
      <c r="B46" s="73"/>
      <c r="C46" s="71"/>
      <c r="D46" s="84"/>
      <c r="E46" s="64"/>
      <c r="F46" s="54"/>
      <c r="G46" s="57"/>
      <c r="H46" s="57"/>
      <c r="I46" s="98"/>
      <c r="J46" s="54"/>
      <c r="K46" s="54"/>
      <c r="L46" s="55"/>
      <c r="M46" s="54"/>
    </row>
    <row r="47" spans="2:13">
      <c r="B47" s="54"/>
      <c r="C47" s="54"/>
      <c r="D47" s="77"/>
      <c r="E47" s="64"/>
      <c r="F47" s="54"/>
      <c r="G47" s="57"/>
      <c r="H47" s="57"/>
      <c r="I47" s="106" t="s">
        <v>49</v>
      </c>
      <c r="J47" s="54"/>
      <c r="K47" s="54"/>
      <c r="L47" s="55"/>
      <c r="M47" s="54"/>
    </row>
    <row r="48" spans="2:13">
      <c r="B48" s="82"/>
      <c r="C48" s="82"/>
      <c r="D48" s="82"/>
      <c r="E48" s="64"/>
      <c r="F48" s="54"/>
      <c r="G48" s="57"/>
      <c r="H48" s="57"/>
      <c r="I48" s="78" t="s">
        <v>46</v>
      </c>
      <c r="J48" s="79" t="s">
        <v>47</v>
      </c>
      <c r="K48" s="80" t="s">
        <v>48</v>
      </c>
      <c r="L48" s="77"/>
      <c r="M48" s="54"/>
    </row>
    <row r="49" spans="1:17">
      <c r="B49"/>
      <c r="C49"/>
      <c r="D49"/>
      <c r="E49"/>
      <c r="F49"/>
      <c r="G49"/>
      <c r="H49"/>
      <c r="I49"/>
      <c r="J49"/>
      <c r="K49"/>
      <c r="L49"/>
      <c r="M49" s="42"/>
    </row>
    <row r="50" spans="1:17">
      <c r="B50" s="731" t="s">
        <v>45</v>
      </c>
      <c r="C50" s="732"/>
      <c r="D50" s="733"/>
      <c r="E50" s="64"/>
      <c r="F50" s="730">
        <v>5</v>
      </c>
      <c r="G50" s="728"/>
      <c r="H50" s="728"/>
      <c r="I50" s="729"/>
      <c r="J50" s="54"/>
    </row>
    <row r="51" spans="1:17">
      <c r="B51" s="293" t="s">
        <v>46</v>
      </c>
      <c r="C51" s="291" t="s">
        <v>47</v>
      </c>
      <c r="D51" s="292" t="s">
        <v>48</v>
      </c>
      <c r="E51" s="64"/>
      <c r="F51" s="65"/>
      <c r="G51" s="66"/>
      <c r="H51" s="66"/>
      <c r="I51" s="67"/>
      <c r="J51" s="54"/>
    </row>
    <row r="52" spans="1:17">
      <c r="B52" s="68"/>
      <c r="C52" s="69"/>
      <c r="D52" s="83"/>
      <c r="E52" s="64"/>
      <c r="F52" s="65"/>
      <c r="G52" s="66"/>
      <c r="H52" s="66"/>
      <c r="I52" s="67"/>
      <c r="J52" s="54"/>
    </row>
    <row r="53" spans="1:17">
      <c r="B53" s="73"/>
      <c r="C53" s="71"/>
      <c r="D53" s="84"/>
      <c r="E53" s="64"/>
      <c r="F53" s="65"/>
      <c r="G53" s="66"/>
      <c r="H53" s="66"/>
      <c r="I53" s="67"/>
      <c r="J53" s="54"/>
    </row>
    <row r="54" spans="1:17">
      <c r="B54" s="82"/>
      <c r="C54" s="82"/>
      <c r="D54" s="82"/>
      <c r="E54" s="64"/>
      <c r="F54" s="74"/>
      <c r="G54" s="75"/>
      <c r="H54" s="75"/>
      <c r="I54" s="76"/>
      <c r="J54" s="54"/>
    </row>
    <row r="55" spans="1:17">
      <c r="B55" s="82"/>
      <c r="C55" s="82"/>
      <c r="D55" s="82"/>
      <c r="E55" s="64"/>
      <c r="F55" s="54"/>
      <c r="G55" s="57"/>
      <c r="H55" s="57"/>
      <c r="I55" s="98"/>
      <c r="J55" s="54"/>
      <c r="K55" s="54"/>
      <c r="L55" s="55"/>
      <c r="M55" s="54"/>
    </row>
    <row r="56" spans="1:17">
      <c r="B56" s="82"/>
      <c r="C56" s="82"/>
      <c r="D56" s="82"/>
      <c r="E56" s="64"/>
      <c r="F56" s="54"/>
      <c r="G56" s="57"/>
      <c r="H56" s="57"/>
      <c r="I56" s="106" t="s">
        <v>49</v>
      </c>
      <c r="J56" s="54"/>
      <c r="K56" s="54"/>
      <c r="L56" s="55"/>
      <c r="M56" s="54"/>
    </row>
    <row r="57" spans="1:17">
      <c r="B57" s="82"/>
      <c r="C57" s="82"/>
      <c r="D57" s="82"/>
      <c r="E57" s="64"/>
      <c r="F57" s="54"/>
      <c r="G57" s="57"/>
      <c r="H57" s="57"/>
      <c r="I57" s="78" t="s">
        <v>46</v>
      </c>
      <c r="J57" s="79" t="s">
        <v>47</v>
      </c>
      <c r="K57" s="80" t="s">
        <v>48</v>
      </c>
      <c r="L57" s="77"/>
      <c r="M57" s="54"/>
    </row>
    <row r="58" spans="1:17">
      <c r="B58"/>
      <c r="C58"/>
      <c r="D58"/>
      <c r="E58"/>
      <c r="F58"/>
      <c r="G58"/>
      <c r="H58"/>
      <c r="I58"/>
      <c r="J58"/>
      <c r="K58"/>
      <c r="L58"/>
      <c r="M58" s="42"/>
      <c r="P58" s="110"/>
    </row>
    <row r="59" spans="1:17" ht="12.75" customHeight="1">
      <c r="B59" s="59" t="s">
        <v>43</v>
      </c>
      <c r="C59" s="95"/>
      <c r="D59" s="96"/>
      <c r="E59" s="56"/>
      <c r="F59" s="727">
        <v>6</v>
      </c>
      <c r="G59" s="728"/>
      <c r="H59" s="728"/>
      <c r="I59" s="729"/>
      <c r="J59" s="54"/>
      <c r="K59" s="94" t="s">
        <v>44</v>
      </c>
      <c r="L59" s="95"/>
      <c r="M59" s="96"/>
      <c r="P59" s="110"/>
    </row>
    <row r="60" spans="1:17">
      <c r="B60" s="300" t="s">
        <v>46</v>
      </c>
      <c r="C60" s="301" t="s">
        <v>47</v>
      </c>
      <c r="D60" s="302" t="s">
        <v>48</v>
      </c>
      <c r="E60" s="64"/>
      <c r="F60" s="65"/>
      <c r="G60" s="66"/>
      <c r="H60" s="66"/>
      <c r="I60" s="67"/>
      <c r="J60" s="54"/>
      <c r="K60" s="297" t="s">
        <v>46</v>
      </c>
      <c r="L60" s="298" t="s">
        <v>47</v>
      </c>
      <c r="M60" s="299" t="s">
        <v>48</v>
      </c>
      <c r="P60" s="110"/>
      <c r="Q60" s="110"/>
    </row>
    <row r="61" spans="1:17">
      <c r="B61" s="68"/>
      <c r="C61" s="69"/>
      <c r="D61" s="99"/>
      <c r="E61" s="64"/>
      <c r="F61" s="65"/>
      <c r="G61" s="66"/>
      <c r="H61" s="66"/>
      <c r="I61" s="67"/>
      <c r="J61" s="54"/>
      <c r="K61" s="107"/>
      <c r="L61" s="92"/>
      <c r="M61" s="108"/>
      <c r="Q61" s="110"/>
    </row>
    <row r="62" spans="1:17">
      <c r="B62" s="68"/>
      <c r="C62" s="69"/>
      <c r="D62" s="99"/>
      <c r="E62" s="64"/>
      <c r="F62" s="65"/>
      <c r="G62" s="66"/>
      <c r="H62" s="66"/>
      <c r="I62" s="67"/>
      <c r="J62" s="54"/>
      <c r="K62" s="109"/>
      <c r="L62" s="88"/>
      <c r="M62" s="97"/>
      <c r="Q62" s="110"/>
    </row>
    <row r="63" spans="1:17">
      <c r="B63" s="73"/>
      <c r="C63" s="71"/>
      <c r="D63" s="84"/>
      <c r="E63" s="64"/>
      <c r="F63" s="65"/>
      <c r="G63" s="66"/>
      <c r="H63" s="66"/>
      <c r="I63" s="67"/>
      <c r="J63" s="54"/>
      <c r="K63" s="72"/>
      <c r="L63" s="72"/>
      <c r="M63" s="72"/>
    </row>
    <row r="64" spans="1:17">
      <c r="A64"/>
      <c r="B64" s="734" t="s">
        <v>45</v>
      </c>
      <c r="C64" s="735"/>
      <c r="D64" s="736"/>
      <c r="E64" s="64"/>
      <c r="F64" s="74"/>
      <c r="G64" s="75"/>
      <c r="H64" s="75"/>
      <c r="I64" s="76"/>
      <c r="J64" s="54"/>
      <c r="K64" s="120"/>
      <c r="L64" s="72"/>
      <c r="M64" s="72"/>
    </row>
    <row r="65" spans="1:13">
      <c r="A65"/>
      <c r="B65" s="294" t="s">
        <v>46</v>
      </c>
      <c r="C65" s="295" t="s">
        <v>47</v>
      </c>
      <c r="D65" s="303" t="s">
        <v>48</v>
      </c>
      <c r="E65" s="64"/>
      <c r="F65" s="54"/>
      <c r="G65" s="57"/>
      <c r="H65" s="57"/>
      <c r="I65" s="77"/>
      <c r="J65" s="54"/>
      <c r="K65" s="54"/>
      <c r="L65" s="77"/>
      <c r="M65" s="54"/>
    </row>
    <row r="66" spans="1:13">
      <c r="A66"/>
      <c r="B66" s="54"/>
      <c r="C66" s="54"/>
      <c r="D66" s="77"/>
      <c r="E66" s="64"/>
      <c r="F66" s="54"/>
      <c r="G66" s="57"/>
      <c r="H66" s="57"/>
      <c r="K66" s="110"/>
      <c r="L66" s="77"/>
      <c r="M66" s="54"/>
    </row>
    <row r="67" spans="1:13">
      <c r="A67"/>
      <c r="B67"/>
      <c r="C67"/>
      <c r="D67"/>
      <c r="E67"/>
      <c r="F67"/>
      <c r="G67"/>
      <c r="H67"/>
      <c r="I67" s="106" t="s">
        <v>49</v>
      </c>
      <c r="J67"/>
      <c r="K67"/>
      <c r="L67"/>
      <c r="M67" s="42"/>
    </row>
    <row r="68" spans="1:13" s="8" customFormat="1">
      <c r="A68"/>
      <c r="B68"/>
      <c r="C68"/>
      <c r="D68"/>
      <c r="E68"/>
      <c r="F68"/>
      <c r="G68"/>
      <c r="H68"/>
      <c r="I68" s="100" t="s">
        <v>46</v>
      </c>
      <c r="J68" s="101" t="s">
        <v>47</v>
      </c>
      <c r="K68" s="102" t="s">
        <v>48</v>
      </c>
      <c r="L68"/>
      <c r="M68" s="42"/>
    </row>
    <row r="69" spans="1:13" s="8" customFormat="1">
      <c r="A69"/>
      <c r="B69"/>
      <c r="C69"/>
      <c r="D69"/>
      <c r="E69"/>
      <c r="F69"/>
      <c r="G69"/>
      <c r="H69"/>
      <c r="I69"/>
      <c r="J69"/>
      <c r="K69"/>
      <c r="L69"/>
      <c r="M69" s="42"/>
    </row>
    <row r="70" spans="1:13" s="8" customFormat="1">
      <c r="A70"/>
      <c r="B70"/>
      <c r="C70"/>
      <c r="D70"/>
      <c r="E70"/>
      <c r="F70"/>
      <c r="G70"/>
      <c r="H70"/>
      <c r="I70"/>
      <c r="J70"/>
      <c r="K70"/>
      <c r="L70"/>
      <c r="M70" s="42"/>
    </row>
    <row r="71" spans="1:13">
      <c r="A71"/>
      <c r="B71"/>
      <c r="C71"/>
      <c r="D71"/>
      <c r="E71"/>
      <c r="F71"/>
      <c r="G71"/>
      <c r="H71"/>
      <c r="I71"/>
      <c r="J71"/>
      <c r="K71"/>
      <c r="L71"/>
      <c r="M71" s="42"/>
    </row>
    <row r="72" spans="1:13">
      <c r="A72"/>
      <c r="B72"/>
      <c r="C72"/>
      <c r="D72"/>
      <c r="E72"/>
      <c r="F72"/>
      <c r="G72"/>
      <c r="H72"/>
      <c r="I72"/>
      <c r="J72"/>
      <c r="K72"/>
      <c r="L72"/>
      <c r="M72" s="42"/>
    </row>
    <row r="73" spans="1:1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4"/>
    </row>
    <row r="74" spans="1:13">
      <c r="A74" s="26" t="s">
        <v>26</v>
      </c>
      <c r="B74" s="511" t="e" cm="1" vm="1">
        <f t="array" aca="1" ref="B74" ca="1">'Fr-01'!C45:E45</f>
        <v>#VALUE!</v>
      </c>
      <c r="C74" s="512"/>
      <c r="D74" s="512"/>
      <c r="E74" s="514" t="s">
        <v>28</v>
      </c>
      <c r="F74" s="514"/>
      <c r="G74" s="530" t="str">
        <f>'Fr-01'!I45</f>
        <v>วันที่ผู้ทวนสอบตรวจเสร็จ</v>
      </c>
      <c r="H74" s="512"/>
      <c r="I74" s="531"/>
      <c r="J74" s="26" t="s">
        <v>30</v>
      </c>
      <c r="K74" s="526" t="str">
        <f>'Fr-01'!L45</f>
        <v>กรณีที่ อบก. ให้แก้ไขเพิ่มเติม</v>
      </c>
      <c r="L74" s="527"/>
      <c r="M74" s="528"/>
    </row>
    <row r="76" spans="1:13" ht="13.5" customHeight="1"/>
  </sheetData>
  <mergeCells count="35">
    <mergeCell ref="B5:M5"/>
    <mergeCell ref="F31:I31"/>
    <mergeCell ref="D2:G2"/>
    <mergeCell ref="L7:M7"/>
    <mergeCell ref="H2:I2"/>
    <mergeCell ref="J2:M2"/>
    <mergeCell ref="F12:I12"/>
    <mergeCell ref="B14:D14"/>
    <mergeCell ref="K74:M74"/>
    <mergeCell ref="B64:D64"/>
    <mergeCell ref="J1:M1"/>
    <mergeCell ref="C1:G1"/>
    <mergeCell ref="L8:M8"/>
    <mergeCell ref="L9:M9"/>
    <mergeCell ref="L10:M10"/>
    <mergeCell ref="A6:M6"/>
    <mergeCell ref="A4:A5"/>
    <mergeCell ref="B4:M4"/>
    <mergeCell ref="A1:A3"/>
    <mergeCell ref="B2:C2"/>
    <mergeCell ref="B3:C3"/>
    <mergeCell ref="D3:G3"/>
    <mergeCell ref="H3:I3"/>
    <mergeCell ref="J3:M3"/>
    <mergeCell ref="F59:I59"/>
    <mergeCell ref="F22:I22"/>
    <mergeCell ref="B22:D22"/>
    <mergeCell ref="B74:D74"/>
    <mergeCell ref="G74:I74"/>
    <mergeCell ref="E74:F74"/>
    <mergeCell ref="B36:D36"/>
    <mergeCell ref="F41:I41"/>
    <mergeCell ref="B43:D43"/>
    <mergeCell ref="B50:D50"/>
    <mergeCell ref="F50:I50"/>
  </mergeCells>
  <phoneticPr fontId="2" type="noConversion"/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074F-0F67-4F9A-B4D0-57D0C1E4F63E}">
  <dimension ref="A1:V176"/>
  <sheetViews>
    <sheetView zoomScaleNormal="100" workbookViewId="0">
      <pane xSplit="5" ySplit="10" topLeftCell="G71" activePane="bottomRight" state="frozen"/>
      <selection activeCell="Q30" sqref="Q30"/>
      <selection pane="topRight" activeCell="Q30" sqref="Q30"/>
      <selection pane="bottomLeft" activeCell="Q30" sqref="Q30"/>
      <selection pane="bottomRight" activeCell="Q30" sqref="Q3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111" customWidth="1"/>
    <col min="6" max="6" width="21.5546875" style="1" customWidth="1"/>
    <col min="7" max="7" width="9.109375" style="111" customWidth="1"/>
    <col min="8" max="14" width="3.6640625" style="1" customWidth="1"/>
    <col min="15" max="15" width="33.33203125" style="1" customWidth="1"/>
    <col min="16" max="16" width="8.44140625" style="110" customWidth="1"/>
    <col min="17" max="17" width="11.44140625" style="1" customWidth="1"/>
    <col min="18" max="18" width="7.6640625" style="11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582">
        <v>4.0999999999999996</v>
      </c>
      <c r="B1" s="168" t="s">
        <v>1</v>
      </c>
      <c r="C1" s="584" t="s">
        <v>51</v>
      </c>
      <c r="D1" s="584"/>
      <c r="E1" s="584"/>
      <c r="F1" s="584"/>
      <c r="G1" s="584"/>
      <c r="H1" s="584"/>
      <c r="I1" s="323" t="s">
        <v>3</v>
      </c>
      <c r="J1" s="324"/>
      <c r="K1" s="323"/>
      <c r="L1" s="324"/>
      <c r="M1" s="323"/>
      <c r="N1" s="324"/>
      <c r="O1" s="585"/>
      <c r="P1" s="585"/>
      <c r="Q1" s="585"/>
      <c r="R1" s="585"/>
      <c r="S1" s="585"/>
      <c r="T1" s="586"/>
    </row>
    <row r="2" spans="1:22" s="2" customFormat="1" ht="18.75" customHeight="1">
      <c r="A2" s="583"/>
      <c r="B2" s="25" t="s">
        <v>7</v>
      </c>
      <c r="C2" s="587">
        <f>'Fr-03'!$D$2</f>
        <v>0</v>
      </c>
      <c r="D2" s="587"/>
      <c r="E2" s="588"/>
      <c r="F2" s="588"/>
      <c r="G2" s="588"/>
      <c r="H2" s="588"/>
      <c r="I2" s="25" t="s">
        <v>4</v>
      </c>
      <c r="J2" s="318"/>
      <c r="K2" s="318"/>
      <c r="L2" s="318"/>
      <c r="M2" s="318"/>
      <c r="N2" s="318"/>
      <c r="O2" s="589" t="s">
        <v>5</v>
      </c>
      <c r="P2" s="589"/>
      <c r="Q2" s="589"/>
      <c r="R2" s="589"/>
      <c r="S2" s="589"/>
      <c r="T2" s="590"/>
      <c r="U2" s="5"/>
      <c r="V2" s="5"/>
    </row>
    <row r="3" spans="1:22" s="2" customFormat="1" ht="18.75" customHeight="1">
      <c r="A3" s="583"/>
      <c r="B3" s="25" t="s">
        <v>8</v>
      </c>
      <c r="C3" s="587">
        <f>'Fr-03'!$D$3</f>
        <v>0</v>
      </c>
      <c r="D3" s="587"/>
      <c r="E3" s="588"/>
      <c r="F3" s="588"/>
      <c r="G3" s="588"/>
      <c r="H3" s="588"/>
      <c r="I3" s="25" t="s">
        <v>6</v>
      </c>
      <c r="J3" s="318"/>
      <c r="K3" s="318"/>
      <c r="L3" s="318"/>
      <c r="M3" s="318"/>
      <c r="N3" s="318"/>
      <c r="O3" s="589" t="s">
        <v>5</v>
      </c>
      <c r="P3" s="589"/>
      <c r="Q3" s="589"/>
      <c r="R3" s="589"/>
      <c r="S3" s="589"/>
      <c r="T3" s="590"/>
      <c r="U3" s="5"/>
      <c r="V3" s="5"/>
    </row>
    <row r="4" spans="1:22" ht="13.5" customHeight="1">
      <c r="A4" s="600" t="s">
        <v>9</v>
      </c>
      <c r="B4" s="577" t="s">
        <v>52</v>
      </c>
      <c r="C4" s="478"/>
      <c r="D4" s="478"/>
      <c r="E4" s="478"/>
      <c r="F4" s="478"/>
      <c r="G4" s="478"/>
      <c r="H4" s="478"/>
      <c r="I4" s="478"/>
      <c r="J4" s="478"/>
      <c r="K4" s="478"/>
      <c r="L4" s="478"/>
      <c r="M4" s="478"/>
      <c r="N4" s="478"/>
      <c r="O4" s="478"/>
      <c r="P4" s="478"/>
      <c r="Q4" s="478"/>
      <c r="R4" s="478"/>
      <c r="S4" s="478"/>
      <c r="T4" s="602"/>
    </row>
    <row r="5" spans="1:22" ht="13.5" customHeight="1">
      <c r="A5" s="601"/>
      <c r="B5" s="603" t="s">
        <v>53</v>
      </c>
      <c r="C5" s="604"/>
      <c r="D5" s="604"/>
      <c r="E5" s="604"/>
      <c r="F5" s="604"/>
      <c r="G5" s="604"/>
      <c r="H5" s="604"/>
      <c r="I5" s="604"/>
      <c r="J5" s="604"/>
      <c r="K5" s="604"/>
      <c r="L5" s="604"/>
      <c r="M5" s="604"/>
      <c r="N5" s="604"/>
      <c r="O5" s="604"/>
      <c r="P5" s="604"/>
      <c r="Q5" s="604"/>
      <c r="R5" s="604"/>
      <c r="S5" s="604"/>
      <c r="T5" s="605"/>
    </row>
    <row r="6" spans="1:22" ht="12" customHeight="1">
      <c r="A6" s="606"/>
      <c r="B6" s="607"/>
      <c r="C6" s="607"/>
      <c r="D6" s="607"/>
      <c r="E6" s="607"/>
      <c r="F6" s="607"/>
      <c r="G6" s="607"/>
      <c r="H6" s="607"/>
      <c r="I6" s="607"/>
      <c r="J6" s="607"/>
      <c r="K6" s="607"/>
      <c r="L6" s="607"/>
      <c r="M6" s="607"/>
      <c r="N6" s="607"/>
      <c r="O6" s="607"/>
      <c r="P6" s="607"/>
      <c r="Q6" s="607"/>
      <c r="R6" s="607"/>
      <c r="S6" s="607"/>
      <c r="T6" s="608"/>
    </row>
    <row r="7" spans="1:22">
      <c r="A7" s="609" t="s">
        <v>54</v>
      </c>
      <c r="B7" s="612" t="s">
        <v>46</v>
      </c>
      <c r="C7" s="615" t="s">
        <v>55</v>
      </c>
      <c r="D7" s="616"/>
      <c r="E7" s="617"/>
      <c r="F7" s="624" t="s">
        <v>56</v>
      </c>
      <c r="G7" s="627" t="s">
        <v>57</v>
      </c>
      <c r="H7" s="630" t="s">
        <v>58</v>
      </c>
      <c r="I7" s="631"/>
      <c r="J7" s="631"/>
      <c r="K7" s="631"/>
      <c r="L7" s="631"/>
      <c r="M7" s="632"/>
      <c r="N7" s="646" t="s">
        <v>59</v>
      </c>
      <c r="O7" s="653" t="s">
        <v>60</v>
      </c>
      <c r="P7" s="594" t="s">
        <v>61</v>
      </c>
      <c r="Q7" s="591" t="s">
        <v>62</v>
      </c>
      <c r="R7" s="594" t="s">
        <v>63</v>
      </c>
      <c r="S7" s="597" t="s">
        <v>64</v>
      </c>
      <c r="T7" s="642" t="s">
        <v>65</v>
      </c>
    </row>
    <row r="8" spans="1:22" s="9" customFormat="1" ht="12.75" customHeight="1">
      <c r="A8" s="610"/>
      <c r="B8" s="613"/>
      <c r="C8" s="618"/>
      <c r="D8" s="619"/>
      <c r="E8" s="620"/>
      <c r="F8" s="625"/>
      <c r="G8" s="628"/>
      <c r="H8" s="645" t="s">
        <v>66</v>
      </c>
      <c r="I8" s="645"/>
      <c r="J8" s="630" t="s">
        <v>67</v>
      </c>
      <c r="K8" s="631"/>
      <c r="L8" s="631"/>
      <c r="M8" s="646" t="s">
        <v>68</v>
      </c>
      <c r="N8" s="647"/>
      <c r="O8" s="654"/>
      <c r="P8" s="595"/>
      <c r="Q8" s="592"/>
      <c r="R8" s="595"/>
      <c r="S8" s="598"/>
      <c r="T8" s="643"/>
    </row>
    <row r="9" spans="1:22" s="9" customFormat="1" ht="12.75" customHeight="1">
      <c r="A9" s="610"/>
      <c r="B9" s="613"/>
      <c r="C9" s="621"/>
      <c r="D9" s="622"/>
      <c r="E9" s="623"/>
      <c r="F9" s="625"/>
      <c r="G9" s="628"/>
      <c r="H9" s="646" t="s">
        <v>69</v>
      </c>
      <c r="I9" s="649" t="s">
        <v>70</v>
      </c>
      <c r="J9" s="651" t="s">
        <v>71</v>
      </c>
      <c r="K9" s="646" t="s">
        <v>72</v>
      </c>
      <c r="L9" s="651" t="s">
        <v>73</v>
      </c>
      <c r="M9" s="647"/>
      <c r="N9" s="647"/>
      <c r="O9" s="654"/>
      <c r="P9" s="595"/>
      <c r="Q9" s="592"/>
      <c r="R9" s="595"/>
      <c r="S9" s="598"/>
      <c r="T9" s="643"/>
    </row>
    <row r="10" spans="1:22" ht="40.5" customHeight="1">
      <c r="A10" s="611"/>
      <c r="B10" s="614"/>
      <c r="C10" s="240" t="s">
        <v>47</v>
      </c>
      <c r="D10" s="114" t="s">
        <v>48</v>
      </c>
      <c r="E10" s="127" t="s">
        <v>74</v>
      </c>
      <c r="F10" s="626"/>
      <c r="G10" s="629"/>
      <c r="H10" s="648"/>
      <c r="I10" s="650"/>
      <c r="J10" s="652"/>
      <c r="K10" s="648"/>
      <c r="L10" s="652"/>
      <c r="M10" s="648"/>
      <c r="N10" s="648"/>
      <c r="O10" s="655"/>
      <c r="P10" s="596"/>
      <c r="Q10" s="593"/>
      <c r="R10" s="596"/>
      <c r="S10" s="599"/>
      <c r="T10" s="644"/>
    </row>
    <row r="11" spans="1:22" ht="12.75" customHeight="1">
      <c r="A11" s="741" t="s">
        <v>75</v>
      </c>
      <c r="B11" s="113"/>
      <c r="C11" s="17"/>
      <c r="D11" s="18"/>
      <c r="E11" s="115"/>
      <c r="F11" s="17"/>
      <c r="G11" s="136"/>
      <c r="H11" s="399"/>
      <c r="I11" s="400"/>
      <c r="J11" s="401"/>
      <c r="K11" s="399"/>
      <c r="L11" s="399"/>
      <c r="M11" s="399"/>
      <c r="N11" s="399"/>
      <c r="O11" s="18"/>
      <c r="P11" s="135"/>
      <c r="Q11" s="22"/>
      <c r="R11" s="22"/>
      <c r="S11" s="19"/>
      <c r="T11" s="169"/>
    </row>
    <row r="12" spans="1:22" ht="12.75" customHeight="1">
      <c r="A12" s="742"/>
      <c r="B12" s="121"/>
      <c r="C12" s="49"/>
      <c r="D12" s="103"/>
      <c r="E12" s="116"/>
      <c r="F12" s="200"/>
      <c r="G12" s="132"/>
      <c r="H12" s="402"/>
      <c r="I12" s="403"/>
      <c r="J12" s="21"/>
      <c r="K12" s="403"/>
      <c r="L12" s="403"/>
      <c r="M12" s="403"/>
      <c r="N12" s="403"/>
      <c r="O12" s="12"/>
      <c r="P12" s="121"/>
      <c r="Q12" s="143"/>
      <c r="R12" s="49"/>
      <c r="S12" s="13"/>
      <c r="T12" s="170"/>
    </row>
    <row r="13" spans="1:22">
      <c r="A13" s="742"/>
      <c r="B13" s="113"/>
      <c r="C13" s="14"/>
      <c r="D13" s="12"/>
      <c r="E13" s="116"/>
      <c r="F13" s="14"/>
      <c r="G13" s="132"/>
      <c r="H13" s="403"/>
      <c r="I13" s="404"/>
      <c r="J13" s="21"/>
      <c r="K13" s="403"/>
      <c r="L13" s="403"/>
      <c r="M13" s="403"/>
      <c r="N13" s="403"/>
      <c r="O13" s="12"/>
      <c r="P13" s="121"/>
      <c r="Q13" s="143"/>
      <c r="R13" s="49"/>
      <c r="S13" s="13"/>
      <c r="T13" s="170"/>
    </row>
    <row r="14" spans="1:22">
      <c r="A14" s="742"/>
      <c r="B14" s="121"/>
      <c r="C14" s="49"/>
      <c r="D14" s="103"/>
      <c r="E14" s="116"/>
      <c r="F14" s="200"/>
      <c r="G14" s="132"/>
      <c r="H14" s="403"/>
      <c r="I14" s="404"/>
      <c r="J14" s="21"/>
      <c r="K14" s="402"/>
      <c r="L14" s="405"/>
      <c r="M14" s="405"/>
      <c r="N14" s="405"/>
      <c r="O14" s="133"/>
      <c r="P14" s="121"/>
      <c r="Q14" s="143"/>
      <c r="R14" s="49"/>
      <c r="S14" s="13"/>
      <c r="T14" s="170"/>
    </row>
    <row r="15" spans="1:22">
      <c r="A15" s="742"/>
      <c r="B15" s="121"/>
      <c r="C15" s="49"/>
      <c r="D15" s="103"/>
      <c r="E15" s="116"/>
      <c r="F15" s="200"/>
      <c r="G15" s="132"/>
      <c r="H15" s="403"/>
      <c r="I15" s="404"/>
      <c r="J15" s="21"/>
      <c r="K15" s="402"/>
      <c r="L15" s="405"/>
      <c r="M15" s="405"/>
      <c r="N15" s="405"/>
      <c r="O15" s="133"/>
      <c r="P15" s="121"/>
      <c r="Q15" s="143"/>
      <c r="R15" s="49"/>
      <c r="S15" s="13"/>
      <c r="T15" s="170"/>
    </row>
    <row r="16" spans="1:22">
      <c r="A16" s="742"/>
      <c r="B16" s="121"/>
      <c r="C16" s="49"/>
      <c r="D16" s="103"/>
      <c r="E16" s="116"/>
      <c r="F16" s="200"/>
      <c r="G16" s="132"/>
      <c r="H16" s="403"/>
      <c r="I16" s="402"/>
      <c r="J16" s="403"/>
      <c r="K16" s="403"/>
      <c r="L16" s="403"/>
      <c r="M16" s="403"/>
      <c r="N16" s="403"/>
      <c r="O16" s="12"/>
      <c r="P16" s="121"/>
      <c r="Q16" s="143"/>
      <c r="R16" s="49"/>
      <c r="S16" s="13"/>
      <c r="T16" s="170"/>
    </row>
    <row r="17" spans="1:20">
      <c r="A17" s="742"/>
      <c r="B17" s="121"/>
      <c r="C17" s="49"/>
      <c r="D17" s="103"/>
      <c r="E17" s="116"/>
      <c r="F17" s="200"/>
      <c r="G17" s="132"/>
      <c r="H17" s="402"/>
      <c r="I17" s="403"/>
      <c r="J17" s="21"/>
      <c r="K17" s="402"/>
      <c r="L17" s="405"/>
      <c r="M17" s="405"/>
      <c r="N17" s="405"/>
      <c r="O17" s="133"/>
      <c r="P17" s="121"/>
      <c r="Q17" s="143"/>
      <c r="R17" s="49"/>
      <c r="S17" s="13"/>
      <c r="T17" s="170"/>
    </row>
    <row r="18" spans="1:20">
      <c r="A18" s="742"/>
      <c r="B18" s="122"/>
      <c r="C18" s="14"/>
      <c r="D18" s="12"/>
      <c r="E18" s="116"/>
      <c r="F18" s="14"/>
      <c r="G18" s="132"/>
      <c r="H18" s="403"/>
      <c r="I18" s="404"/>
      <c r="J18" s="21"/>
      <c r="K18" s="403"/>
      <c r="L18" s="403"/>
      <c r="M18" s="403"/>
      <c r="N18" s="403"/>
      <c r="O18" s="12"/>
      <c r="P18" s="121"/>
      <c r="Q18" s="143"/>
      <c r="R18" s="49"/>
      <c r="S18" s="13"/>
      <c r="T18" s="170"/>
    </row>
    <row r="19" spans="1:20">
      <c r="A19" s="742"/>
      <c r="B19" s="121"/>
      <c r="C19" s="49"/>
      <c r="D19" s="103"/>
      <c r="E19" s="116"/>
      <c r="F19" s="200"/>
      <c r="G19" s="132"/>
      <c r="H19" s="403"/>
      <c r="I19" s="404"/>
      <c r="J19" s="21"/>
      <c r="K19" s="402"/>
      <c r="L19" s="405"/>
      <c r="M19" s="405"/>
      <c r="N19" s="405"/>
      <c r="O19" s="133"/>
      <c r="P19" s="121"/>
      <c r="Q19" s="143"/>
      <c r="R19" s="49"/>
      <c r="S19" s="13"/>
      <c r="T19" s="170"/>
    </row>
    <row r="20" spans="1:20">
      <c r="A20" s="742"/>
      <c r="B20" s="122"/>
      <c r="C20" s="14"/>
      <c r="D20" s="12"/>
      <c r="E20" s="116"/>
      <c r="F20" s="14"/>
      <c r="G20" s="132"/>
      <c r="H20" s="403"/>
      <c r="I20" s="404"/>
      <c r="J20" s="21"/>
      <c r="K20" s="403"/>
      <c r="L20" s="403"/>
      <c r="M20" s="403"/>
      <c r="N20" s="403"/>
      <c r="O20" s="12"/>
      <c r="P20" s="121"/>
      <c r="Q20" s="143"/>
      <c r="R20" s="49"/>
      <c r="S20" s="13"/>
      <c r="T20" s="170"/>
    </row>
    <row r="21" spans="1:20">
      <c r="A21" s="742"/>
      <c r="B21" s="121"/>
      <c r="C21" s="49"/>
      <c r="D21" s="103"/>
      <c r="E21" s="116"/>
      <c r="F21" s="200"/>
      <c r="G21" s="132"/>
      <c r="H21" s="403"/>
      <c r="I21" s="404"/>
      <c r="J21" s="21"/>
      <c r="K21" s="402"/>
      <c r="L21" s="405"/>
      <c r="M21" s="405"/>
      <c r="N21" s="405"/>
      <c r="O21" s="133"/>
      <c r="P21" s="121"/>
      <c r="Q21" s="143"/>
      <c r="R21" s="49"/>
      <c r="S21" s="13"/>
      <c r="T21" s="170"/>
    </row>
    <row r="22" spans="1:20" ht="12.75" customHeight="1">
      <c r="A22" s="742"/>
      <c r="B22" s="121"/>
      <c r="C22" s="49"/>
      <c r="D22" s="103"/>
      <c r="E22" s="116"/>
      <c r="F22" s="200"/>
      <c r="G22" s="132"/>
      <c r="H22" s="403"/>
      <c r="I22" s="404"/>
      <c r="J22" s="21"/>
      <c r="K22" s="402"/>
      <c r="L22" s="405"/>
      <c r="M22" s="405"/>
      <c r="N22" s="405"/>
      <c r="O22" s="133"/>
      <c r="P22" s="121"/>
      <c r="Q22" s="143"/>
      <c r="R22" s="49"/>
      <c r="S22" s="13"/>
      <c r="T22" s="170"/>
    </row>
    <row r="23" spans="1:20">
      <c r="A23" s="742"/>
      <c r="B23" s="121"/>
      <c r="C23" s="49"/>
      <c r="D23" s="103"/>
      <c r="E23" s="116"/>
      <c r="F23" s="200"/>
      <c r="G23" s="132"/>
      <c r="H23" s="403"/>
      <c r="I23" s="404"/>
      <c r="J23" s="21"/>
      <c r="K23" s="402"/>
      <c r="L23" s="405"/>
      <c r="M23" s="405"/>
      <c r="N23" s="405"/>
      <c r="O23" s="133"/>
      <c r="P23" s="121"/>
      <c r="Q23" s="143"/>
      <c r="R23" s="49"/>
      <c r="S23" s="13"/>
      <c r="T23" s="170"/>
    </row>
    <row r="24" spans="1:20">
      <c r="A24" s="742"/>
      <c r="B24" s="121"/>
      <c r="C24" s="49"/>
      <c r="D24" s="103"/>
      <c r="E24" s="116"/>
      <c r="F24" s="200"/>
      <c r="G24" s="132"/>
      <c r="H24" s="403"/>
      <c r="I24" s="404"/>
      <c r="J24" s="21"/>
      <c r="K24" s="402"/>
      <c r="L24" s="405"/>
      <c r="M24" s="405"/>
      <c r="N24" s="405"/>
      <c r="O24" s="133"/>
      <c r="P24" s="121"/>
      <c r="Q24" s="143"/>
      <c r="R24" s="49"/>
      <c r="S24" s="13"/>
      <c r="T24" s="170"/>
    </row>
    <row r="25" spans="1:20">
      <c r="A25" s="742"/>
      <c r="B25" s="11"/>
      <c r="C25" s="14"/>
      <c r="D25" s="12"/>
      <c r="E25" s="116"/>
      <c r="F25" s="14"/>
      <c r="G25" s="132"/>
      <c r="H25" s="403"/>
      <c r="I25" s="404"/>
      <c r="J25" s="21"/>
      <c r="K25" s="403"/>
      <c r="L25" s="403"/>
      <c r="M25" s="403"/>
      <c r="N25" s="403"/>
      <c r="O25" s="12"/>
      <c r="P25" s="121"/>
      <c r="Q25" s="143"/>
      <c r="R25" s="49"/>
      <c r="S25" s="13"/>
      <c r="T25" s="170"/>
    </row>
    <row r="26" spans="1:20">
      <c r="A26" s="742"/>
      <c r="B26" s="11"/>
      <c r="C26" s="14"/>
      <c r="D26" s="12"/>
      <c r="E26" s="116"/>
      <c r="F26" s="14"/>
      <c r="G26" s="132"/>
      <c r="H26" s="403"/>
      <c r="I26" s="404"/>
      <c r="J26" s="21"/>
      <c r="K26" s="403"/>
      <c r="L26" s="403"/>
      <c r="M26" s="403"/>
      <c r="N26" s="403"/>
      <c r="O26" s="12"/>
      <c r="P26" s="121"/>
      <c r="Q26" s="143"/>
      <c r="R26" s="49"/>
      <c r="S26" s="13"/>
      <c r="T26" s="170"/>
    </row>
    <row r="27" spans="1:20" s="8" customFormat="1">
      <c r="A27" s="742"/>
      <c r="B27" s="11"/>
      <c r="C27" s="14"/>
      <c r="D27" s="12"/>
      <c r="E27" s="116"/>
      <c r="F27" s="14"/>
      <c r="G27" s="132"/>
      <c r="H27" s="403"/>
      <c r="I27" s="404"/>
      <c r="J27" s="21"/>
      <c r="K27" s="403"/>
      <c r="L27" s="403"/>
      <c r="M27" s="403"/>
      <c r="N27" s="403"/>
      <c r="O27" s="12"/>
      <c r="P27" s="121"/>
      <c r="Q27" s="143"/>
      <c r="R27" s="49"/>
      <c r="S27" s="13"/>
      <c r="T27" s="170"/>
    </row>
    <row r="28" spans="1:20" s="8" customFormat="1">
      <c r="A28" s="742"/>
      <c r="B28" s="11"/>
      <c r="C28" s="14"/>
      <c r="D28" s="12"/>
      <c r="E28" s="116"/>
      <c r="F28" s="14"/>
      <c r="G28" s="132"/>
      <c r="H28" s="403"/>
      <c r="I28" s="404"/>
      <c r="J28" s="21"/>
      <c r="K28" s="403"/>
      <c r="L28" s="403"/>
      <c r="M28" s="403"/>
      <c r="N28" s="403"/>
      <c r="O28" s="12"/>
      <c r="P28" s="121"/>
      <c r="Q28" s="143"/>
      <c r="R28" s="49"/>
      <c r="S28" s="13"/>
      <c r="T28" s="170"/>
    </row>
    <row r="29" spans="1:20">
      <c r="A29" s="742"/>
      <c r="B29" s="11"/>
      <c r="C29" s="14"/>
      <c r="D29" s="12"/>
      <c r="E29" s="117"/>
      <c r="F29" s="14"/>
      <c r="G29" s="132"/>
      <c r="H29" s="403"/>
      <c r="I29" s="404"/>
      <c r="J29" s="21"/>
      <c r="K29" s="403"/>
      <c r="L29" s="403"/>
      <c r="M29" s="403"/>
      <c r="N29" s="403"/>
      <c r="O29" s="12"/>
      <c r="P29" s="121"/>
      <c r="Q29" s="144"/>
      <c r="R29" s="49"/>
      <c r="S29" s="13"/>
      <c r="T29" s="170"/>
    </row>
    <row r="30" spans="1:20">
      <c r="A30" s="744"/>
      <c r="B30" s="234"/>
      <c r="C30" s="45" t="s">
        <v>76</v>
      </c>
      <c r="D30" s="45"/>
      <c r="E30" s="118">
        <f>SUM(E11:E29)</f>
        <v>0</v>
      </c>
      <c r="F30" s="737"/>
      <c r="G30" s="738"/>
      <c r="H30" s="738"/>
      <c r="I30" s="738"/>
      <c r="J30" s="738"/>
      <c r="K30" s="738"/>
      <c r="L30" s="738"/>
      <c r="M30" s="738"/>
      <c r="N30" s="738"/>
      <c r="O30" s="738"/>
      <c r="P30" s="146"/>
      <c r="Q30" s="145">
        <f>SUM(Q11:Q29)</f>
        <v>0</v>
      </c>
      <c r="R30" s="128">
        <f>SUM(R11:R29)</f>
        <v>0</v>
      </c>
      <c r="S30" s="15"/>
      <c r="T30" s="171"/>
    </row>
    <row r="31" spans="1:20">
      <c r="A31" s="741" t="s">
        <v>77</v>
      </c>
      <c r="B31" s="113"/>
      <c r="C31" s="14"/>
      <c r="D31" s="12"/>
      <c r="E31" s="115"/>
      <c r="F31" s="14"/>
      <c r="G31" s="132"/>
      <c r="H31" s="403"/>
      <c r="I31" s="404"/>
      <c r="J31" s="21"/>
      <c r="K31" s="403"/>
      <c r="L31" s="403"/>
      <c r="M31" s="403"/>
      <c r="N31" s="403"/>
      <c r="O31" s="12"/>
      <c r="P31" s="121"/>
      <c r="Q31" s="143"/>
      <c r="R31" s="49"/>
      <c r="S31" s="13"/>
      <c r="T31" s="170"/>
    </row>
    <row r="32" spans="1:20">
      <c r="A32" s="742"/>
      <c r="B32" s="112"/>
      <c r="C32" s="14"/>
      <c r="D32" s="12"/>
      <c r="E32" s="116"/>
      <c r="F32" s="14"/>
      <c r="G32" s="132"/>
      <c r="H32" s="403"/>
      <c r="I32" s="404"/>
      <c r="J32" s="21"/>
      <c r="K32" s="403"/>
      <c r="L32" s="403"/>
      <c r="M32" s="403"/>
      <c r="N32" s="403"/>
      <c r="O32" s="12"/>
      <c r="P32" s="121"/>
      <c r="Q32" s="143"/>
      <c r="R32" s="49"/>
      <c r="S32" s="13"/>
      <c r="T32" s="170"/>
    </row>
    <row r="33" spans="1:20">
      <c r="A33" s="742"/>
      <c r="B33" s="104"/>
      <c r="C33" s="49"/>
      <c r="D33" s="103"/>
      <c r="E33" s="116"/>
      <c r="F33" s="14"/>
      <c r="G33" s="132"/>
      <c r="H33" s="403"/>
      <c r="I33" s="404"/>
      <c r="J33" s="21"/>
      <c r="K33" s="403"/>
      <c r="L33" s="403"/>
      <c r="M33" s="403"/>
      <c r="N33" s="403"/>
      <c r="O33" s="12"/>
      <c r="P33" s="121"/>
      <c r="Q33" s="143"/>
      <c r="R33" s="49"/>
      <c r="S33" s="13"/>
      <c r="T33" s="170"/>
    </row>
    <row r="34" spans="1:20">
      <c r="A34" s="742"/>
      <c r="B34" s="103"/>
      <c r="C34" s="49"/>
      <c r="D34" s="103"/>
      <c r="E34" s="116"/>
      <c r="F34" s="200"/>
      <c r="G34" s="132"/>
      <c r="H34" s="403"/>
      <c r="I34" s="404"/>
      <c r="J34" s="21"/>
      <c r="K34" s="403"/>
      <c r="L34" s="403"/>
      <c r="M34" s="403"/>
      <c r="N34" s="403"/>
      <c r="O34" s="12"/>
      <c r="P34" s="121"/>
      <c r="Q34" s="143"/>
      <c r="R34" s="49"/>
      <c r="S34" s="13"/>
      <c r="T34" s="170"/>
    </row>
    <row r="35" spans="1:20">
      <c r="A35" s="742"/>
      <c r="B35" s="104"/>
      <c r="C35" s="49"/>
      <c r="D35" s="103"/>
      <c r="E35" s="116"/>
      <c r="F35" s="14"/>
      <c r="G35" s="132"/>
      <c r="H35" s="403"/>
      <c r="I35" s="404"/>
      <c r="J35" s="21"/>
      <c r="K35" s="403"/>
      <c r="L35" s="403"/>
      <c r="M35" s="403"/>
      <c r="N35" s="403"/>
      <c r="O35" s="12"/>
      <c r="P35" s="121"/>
      <c r="Q35" s="143"/>
      <c r="R35" s="49"/>
      <c r="S35" s="13"/>
      <c r="T35" s="170"/>
    </row>
    <row r="36" spans="1:20">
      <c r="A36" s="742"/>
      <c r="B36" s="103"/>
      <c r="C36" s="49"/>
      <c r="D36" s="103"/>
      <c r="E36" s="116"/>
      <c r="F36" s="200"/>
      <c r="G36" s="132"/>
      <c r="H36" s="403"/>
      <c r="I36" s="404"/>
      <c r="J36" s="21"/>
      <c r="K36" s="402"/>
      <c r="L36" s="405"/>
      <c r="M36" s="405"/>
      <c r="N36" s="405"/>
      <c r="O36" s="133"/>
      <c r="P36" s="121"/>
      <c r="Q36" s="143"/>
      <c r="R36" s="49"/>
      <c r="S36" s="13"/>
      <c r="T36" s="170"/>
    </row>
    <row r="37" spans="1:20">
      <c r="A37" s="742"/>
      <c r="B37" s="103"/>
      <c r="C37" s="49"/>
      <c r="D37" s="103"/>
      <c r="E37" s="116"/>
      <c r="F37" s="200"/>
      <c r="G37" s="132"/>
      <c r="H37" s="402"/>
      <c r="I37" s="403"/>
      <c r="J37" s="21"/>
      <c r="K37" s="403"/>
      <c r="L37" s="403"/>
      <c r="M37" s="403"/>
      <c r="N37" s="403"/>
      <c r="O37" s="12"/>
      <c r="P37" s="121"/>
      <c r="Q37" s="143"/>
      <c r="R37" s="49"/>
      <c r="S37" s="13"/>
      <c r="T37" s="170"/>
    </row>
    <row r="38" spans="1:20">
      <c r="A38" s="742"/>
      <c r="B38" s="103"/>
      <c r="C38" s="49"/>
      <c r="D38" s="103"/>
      <c r="E38" s="116"/>
      <c r="F38" s="200"/>
      <c r="G38" s="132"/>
      <c r="H38" s="402"/>
      <c r="I38" s="403"/>
      <c r="J38" s="21"/>
      <c r="K38" s="402"/>
      <c r="L38" s="405"/>
      <c r="M38" s="405"/>
      <c r="N38" s="405"/>
      <c r="O38" s="133"/>
      <c r="P38" s="121"/>
      <c r="Q38" s="143"/>
      <c r="R38" s="49"/>
      <c r="S38" s="13"/>
      <c r="T38" s="170"/>
    </row>
    <row r="39" spans="1:20">
      <c r="A39" s="742"/>
      <c r="B39" s="103"/>
      <c r="C39" s="49"/>
      <c r="D39" s="103"/>
      <c r="E39" s="116"/>
      <c r="F39" s="14"/>
      <c r="G39" s="132"/>
      <c r="H39" s="403"/>
      <c r="I39" s="404"/>
      <c r="J39" s="21"/>
      <c r="K39" s="403"/>
      <c r="L39" s="403"/>
      <c r="M39" s="403"/>
      <c r="N39" s="403"/>
      <c r="O39" s="12"/>
      <c r="P39" s="121"/>
      <c r="Q39" s="143"/>
      <c r="R39" s="49"/>
      <c r="S39" s="13"/>
      <c r="T39" s="170"/>
    </row>
    <row r="40" spans="1:20">
      <c r="A40" s="742"/>
      <c r="B40" s="112"/>
      <c r="C40" s="49"/>
      <c r="D40" s="103"/>
      <c r="E40" s="116"/>
      <c r="F40" s="14"/>
      <c r="G40" s="132"/>
      <c r="H40" s="403"/>
      <c r="I40" s="404"/>
      <c r="J40" s="21"/>
      <c r="K40" s="403"/>
      <c r="L40" s="403"/>
      <c r="M40" s="403"/>
      <c r="N40" s="403"/>
      <c r="O40" s="12"/>
      <c r="P40" s="121"/>
      <c r="Q40" s="143"/>
      <c r="R40" s="49"/>
      <c r="S40" s="13"/>
      <c r="T40" s="170"/>
    </row>
    <row r="41" spans="1:20">
      <c r="A41" s="742"/>
      <c r="B41" s="104"/>
      <c r="C41" s="49"/>
      <c r="D41" s="103"/>
      <c r="E41" s="116"/>
      <c r="F41" s="14"/>
      <c r="G41" s="132"/>
      <c r="H41" s="403"/>
      <c r="I41" s="404"/>
      <c r="J41" s="21"/>
      <c r="K41" s="403"/>
      <c r="L41" s="403"/>
      <c r="M41" s="403"/>
      <c r="N41" s="403"/>
      <c r="O41" s="12"/>
      <c r="P41" s="121"/>
      <c r="Q41" s="143"/>
      <c r="R41" s="49"/>
      <c r="S41" s="13"/>
      <c r="T41" s="170"/>
    </row>
    <row r="42" spans="1:20">
      <c r="A42" s="742"/>
      <c r="B42" s="103"/>
      <c r="C42" s="49"/>
      <c r="D42" s="103"/>
      <c r="E42" s="116"/>
      <c r="F42" s="200"/>
      <c r="G42" s="132"/>
      <c r="H42" s="403"/>
      <c r="I42" s="404"/>
      <c r="J42" s="21"/>
      <c r="K42" s="403"/>
      <c r="L42" s="403"/>
      <c r="M42" s="403"/>
      <c r="N42" s="403"/>
      <c r="O42" s="12"/>
      <c r="P42" s="121"/>
      <c r="Q42" s="143"/>
      <c r="R42" s="49"/>
      <c r="S42" s="13"/>
      <c r="T42" s="170"/>
    </row>
    <row r="43" spans="1:20">
      <c r="A43" s="742"/>
      <c r="B43" s="104"/>
      <c r="C43" s="49"/>
      <c r="D43" s="103"/>
      <c r="E43" s="116"/>
      <c r="F43" s="14"/>
      <c r="G43" s="132"/>
      <c r="H43" s="403"/>
      <c r="I43" s="404"/>
      <c r="J43" s="21"/>
      <c r="K43" s="403"/>
      <c r="L43" s="403"/>
      <c r="M43" s="403"/>
      <c r="N43" s="403"/>
      <c r="O43" s="12"/>
      <c r="P43" s="121"/>
      <c r="Q43" s="143"/>
      <c r="R43" s="49"/>
      <c r="S43" s="13"/>
      <c r="T43" s="170"/>
    </row>
    <row r="44" spans="1:20">
      <c r="A44" s="742"/>
      <c r="B44" s="103"/>
      <c r="C44" s="49"/>
      <c r="D44" s="103"/>
      <c r="E44" s="116"/>
      <c r="F44" s="200"/>
      <c r="G44" s="132"/>
      <c r="H44" s="402"/>
      <c r="I44" s="403"/>
      <c r="J44" s="21"/>
      <c r="K44" s="403"/>
      <c r="L44" s="403"/>
      <c r="M44" s="403"/>
      <c r="N44" s="403"/>
      <c r="O44" s="12"/>
      <c r="P44" s="121"/>
      <c r="Q44" s="143"/>
      <c r="R44" s="49"/>
      <c r="S44" s="13"/>
      <c r="T44" s="170"/>
    </row>
    <row r="45" spans="1:20">
      <c r="A45" s="742"/>
      <c r="B45" s="103"/>
      <c r="C45" s="49"/>
      <c r="D45" s="103"/>
      <c r="E45" s="116"/>
      <c r="F45" s="14"/>
      <c r="G45" s="132"/>
      <c r="H45" s="403"/>
      <c r="I45" s="404"/>
      <c r="J45" s="21"/>
      <c r="K45" s="403"/>
      <c r="L45" s="403"/>
      <c r="M45" s="403"/>
      <c r="N45" s="403"/>
      <c r="O45" s="12"/>
      <c r="P45" s="121"/>
      <c r="Q45" s="143"/>
      <c r="R45" s="49"/>
      <c r="S45" s="13"/>
      <c r="T45" s="170"/>
    </row>
    <row r="46" spans="1:20">
      <c r="A46" s="742"/>
      <c r="B46" s="103"/>
      <c r="C46" s="49"/>
      <c r="D46" s="103"/>
      <c r="E46" s="116"/>
      <c r="F46" s="14"/>
      <c r="G46" s="132"/>
      <c r="H46" s="403"/>
      <c r="I46" s="404"/>
      <c r="J46" s="21"/>
      <c r="K46" s="403"/>
      <c r="L46" s="403"/>
      <c r="M46" s="403"/>
      <c r="N46" s="403"/>
      <c r="O46" s="12"/>
      <c r="P46" s="121"/>
      <c r="Q46" s="143"/>
      <c r="R46" s="49"/>
      <c r="S46" s="13"/>
      <c r="T46" s="170"/>
    </row>
    <row r="47" spans="1:20">
      <c r="A47" s="742"/>
      <c r="B47" s="113"/>
      <c r="C47" s="14"/>
      <c r="D47" s="12"/>
      <c r="E47" s="116"/>
      <c r="F47" s="14"/>
      <c r="G47" s="132"/>
      <c r="H47" s="403"/>
      <c r="I47" s="404"/>
      <c r="J47" s="21"/>
      <c r="K47" s="403"/>
      <c r="L47" s="403"/>
      <c r="M47" s="403"/>
      <c r="N47" s="403"/>
      <c r="O47" s="12"/>
      <c r="P47" s="121"/>
      <c r="Q47" s="143"/>
      <c r="R47" s="49"/>
      <c r="S47" s="13"/>
      <c r="T47" s="170"/>
    </row>
    <row r="48" spans="1:20">
      <c r="A48" s="742"/>
      <c r="B48" s="112"/>
      <c r="C48" s="14"/>
      <c r="D48" s="12"/>
      <c r="E48" s="116"/>
      <c r="F48" s="14"/>
      <c r="G48" s="132"/>
      <c r="H48" s="403"/>
      <c r="I48" s="404"/>
      <c r="J48" s="21"/>
      <c r="K48" s="403"/>
      <c r="L48" s="403"/>
      <c r="M48" s="403"/>
      <c r="N48" s="403"/>
      <c r="O48" s="12"/>
      <c r="P48" s="121"/>
      <c r="Q48" s="143"/>
      <c r="R48" s="49"/>
      <c r="S48" s="13"/>
      <c r="T48" s="170"/>
    </row>
    <row r="49" spans="1:20">
      <c r="A49" s="742"/>
      <c r="B49" s="104"/>
      <c r="C49" s="49"/>
      <c r="D49" s="103"/>
      <c r="E49" s="116"/>
      <c r="F49" s="14"/>
      <c r="G49" s="132"/>
      <c r="H49" s="403"/>
      <c r="I49" s="404"/>
      <c r="J49" s="21"/>
      <c r="K49" s="403"/>
      <c r="L49" s="403"/>
      <c r="M49" s="403"/>
      <c r="N49" s="403"/>
      <c r="O49" s="12"/>
      <c r="P49" s="121"/>
      <c r="Q49" s="143"/>
      <c r="R49" s="49"/>
      <c r="S49" s="13"/>
      <c r="T49" s="170"/>
    </row>
    <row r="50" spans="1:20">
      <c r="A50" s="742"/>
      <c r="B50" s="103"/>
      <c r="C50" s="49"/>
      <c r="D50" s="103"/>
      <c r="E50" s="116"/>
      <c r="F50" s="200"/>
      <c r="G50" s="132"/>
      <c r="H50" s="403"/>
      <c r="I50" s="404"/>
      <c r="J50" s="21"/>
      <c r="K50" s="403"/>
      <c r="L50" s="403"/>
      <c r="M50" s="403"/>
      <c r="N50" s="403"/>
      <c r="O50" s="12"/>
      <c r="P50" s="121"/>
      <c r="Q50" s="143"/>
      <c r="R50" s="49"/>
      <c r="S50" s="13"/>
      <c r="T50" s="170"/>
    </row>
    <row r="51" spans="1:20">
      <c r="A51" s="742"/>
      <c r="B51" s="104"/>
      <c r="C51" s="49"/>
      <c r="D51" s="103"/>
      <c r="E51" s="116"/>
      <c r="F51" s="14"/>
      <c r="G51" s="132"/>
      <c r="H51" s="403"/>
      <c r="I51" s="404"/>
      <c r="J51" s="21"/>
      <c r="K51" s="403"/>
      <c r="L51" s="403"/>
      <c r="M51" s="403"/>
      <c r="N51" s="403"/>
      <c r="O51" s="12"/>
      <c r="P51" s="121"/>
      <c r="Q51" s="143"/>
      <c r="R51" s="49"/>
      <c r="S51" s="13"/>
      <c r="T51" s="170"/>
    </row>
    <row r="52" spans="1:20">
      <c r="A52" s="742"/>
      <c r="B52" s="103"/>
      <c r="C52" s="49"/>
      <c r="D52" s="103"/>
      <c r="E52" s="116"/>
      <c r="F52" s="200"/>
      <c r="G52" s="132"/>
      <c r="H52" s="403"/>
      <c r="I52" s="404"/>
      <c r="J52" s="21"/>
      <c r="K52" s="402"/>
      <c r="L52" s="405"/>
      <c r="M52" s="405"/>
      <c r="N52" s="405"/>
      <c r="O52" s="133"/>
      <c r="P52" s="121"/>
      <c r="Q52" s="143"/>
      <c r="R52" s="49"/>
      <c r="S52" s="13"/>
      <c r="T52" s="170"/>
    </row>
    <row r="53" spans="1:20">
      <c r="A53" s="742"/>
      <c r="B53" s="103"/>
      <c r="C53" s="49"/>
      <c r="D53" s="103"/>
      <c r="E53" s="116"/>
      <c r="F53" s="200"/>
      <c r="G53" s="132"/>
      <c r="H53" s="402"/>
      <c r="I53" s="403"/>
      <c r="J53" s="21"/>
      <c r="K53" s="403"/>
      <c r="L53" s="403"/>
      <c r="M53" s="403"/>
      <c r="N53" s="403"/>
      <c r="O53" s="12"/>
      <c r="P53" s="121"/>
      <c r="Q53" s="143"/>
      <c r="R53" s="49"/>
      <c r="S53" s="13"/>
      <c r="T53" s="170"/>
    </row>
    <row r="54" spans="1:20">
      <c r="A54" s="742"/>
      <c r="B54" s="103"/>
      <c r="C54" s="49"/>
      <c r="D54" s="103"/>
      <c r="E54" s="116"/>
      <c r="F54" s="200"/>
      <c r="G54" s="132"/>
      <c r="H54" s="402"/>
      <c r="I54" s="403"/>
      <c r="J54" s="21"/>
      <c r="K54" s="402"/>
      <c r="L54" s="405"/>
      <c r="M54" s="405"/>
      <c r="N54" s="405"/>
      <c r="O54" s="133"/>
      <c r="P54" s="121"/>
      <c r="Q54" s="143"/>
      <c r="R54" s="49"/>
      <c r="S54" s="13"/>
      <c r="T54" s="170"/>
    </row>
    <row r="55" spans="1:20">
      <c r="A55" s="742"/>
      <c r="B55" s="12"/>
      <c r="C55" s="14"/>
      <c r="D55" s="12"/>
      <c r="E55" s="116"/>
      <c r="F55" s="14"/>
      <c r="G55" s="132"/>
      <c r="H55" s="403"/>
      <c r="I55" s="404"/>
      <c r="J55" s="21"/>
      <c r="K55" s="403"/>
      <c r="L55" s="403"/>
      <c r="M55" s="403"/>
      <c r="N55" s="403"/>
      <c r="O55" s="12"/>
      <c r="P55" s="121"/>
      <c r="Q55" s="143"/>
      <c r="R55" s="49"/>
      <c r="S55" s="13"/>
      <c r="T55" s="170"/>
    </row>
    <row r="56" spans="1:20">
      <c r="A56" s="742"/>
      <c r="B56" s="112"/>
      <c r="C56" s="14"/>
      <c r="D56" s="12"/>
      <c r="E56" s="116"/>
      <c r="F56" s="14"/>
      <c r="G56" s="132"/>
      <c r="H56" s="403"/>
      <c r="I56" s="404"/>
      <c r="J56" s="21"/>
      <c r="K56" s="403"/>
      <c r="L56" s="403"/>
      <c r="M56" s="403"/>
      <c r="N56" s="403"/>
      <c r="O56" s="12"/>
      <c r="P56" s="121"/>
      <c r="Q56" s="143"/>
      <c r="R56" s="49"/>
      <c r="S56" s="13"/>
      <c r="T56" s="170"/>
    </row>
    <row r="57" spans="1:20">
      <c r="A57" s="742"/>
      <c r="B57" s="104"/>
      <c r="C57" s="49"/>
      <c r="D57" s="103"/>
      <c r="E57" s="116"/>
      <c r="F57" s="14"/>
      <c r="G57" s="132"/>
      <c r="H57" s="403"/>
      <c r="I57" s="404"/>
      <c r="J57" s="21"/>
      <c r="K57" s="403"/>
      <c r="L57" s="403"/>
      <c r="M57" s="403"/>
      <c r="N57" s="403"/>
      <c r="O57" s="12"/>
      <c r="P57" s="121"/>
      <c r="Q57" s="143"/>
      <c r="R57" s="49"/>
      <c r="S57" s="13"/>
      <c r="T57" s="170"/>
    </row>
    <row r="58" spans="1:20">
      <c r="A58" s="742"/>
      <c r="B58" s="103"/>
      <c r="C58" s="49"/>
      <c r="D58" s="103"/>
      <c r="E58" s="116"/>
      <c r="F58" s="200"/>
      <c r="G58" s="132"/>
      <c r="H58" s="403"/>
      <c r="I58" s="404"/>
      <c r="J58" s="21"/>
      <c r="K58" s="403"/>
      <c r="L58" s="403"/>
      <c r="M58" s="403"/>
      <c r="N58" s="403"/>
      <c r="O58" s="12"/>
      <c r="P58" s="121"/>
      <c r="Q58" s="49"/>
      <c r="R58" s="49"/>
      <c r="S58" s="13"/>
      <c r="T58" s="170"/>
    </row>
    <row r="59" spans="1:20">
      <c r="A59" s="742"/>
      <c r="B59" s="104"/>
      <c r="C59" s="49"/>
      <c r="D59" s="103"/>
      <c r="E59" s="116"/>
      <c r="F59" s="14"/>
      <c r="G59" s="132"/>
      <c r="H59" s="403"/>
      <c r="I59" s="404"/>
      <c r="J59" s="21"/>
      <c r="K59" s="403"/>
      <c r="L59" s="403"/>
      <c r="M59" s="403"/>
      <c r="N59" s="403"/>
      <c r="O59" s="12"/>
      <c r="P59" s="121"/>
      <c r="Q59" s="143"/>
      <c r="R59" s="49"/>
      <c r="S59" s="13"/>
      <c r="T59" s="170"/>
    </row>
    <row r="60" spans="1:20">
      <c r="A60" s="742"/>
      <c r="B60" s="103"/>
      <c r="C60" s="49"/>
      <c r="D60" s="103"/>
      <c r="E60" s="116"/>
      <c r="F60" s="200"/>
      <c r="G60" s="132"/>
      <c r="H60" s="403"/>
      <c r="I60" s="404"/>
      <c r="J60" s="21"/>
      <c r="K60" s="403"/>
      <c r="L60" s="403"/>
      <c r="M60" s="403"/>
      <c r="N60" s="403"/>
      <c r="O60" s="12"/>
      <c r="P60" s="121"/>
      <c r="Q60" s="143"/>
      <c r="R60" s="49"/>
      <c r="S60" s="13"/>
      <c r="T60" s="170"/>
    </row>
    <row r="61" spans="1:20">
      <c r="A61" s="742"/>
      <c r="B61" s="104"/>
      <c r="C61" s="49"/>
      <c r="D61" s="103"/>
      <c r="E61" s="116"/>
      <c r="F61" s="14"/>
      <c r="G61" s="132"/>
      <c r="H61" s="403"/>
      <c r="I61" s="404"/>
      <c r="J61" s="21"/>
      <c r="K61" s="403"/>
      <c r="L61" s="403"/>
      <c r="M61" s="403"/>
      <c r="N61" s="403"/>
      <c r="O61" s="12"/>
      <c r="P61" s="121"/>
      <c r="Q61" s="143"/>
      <c r="R61" s="49"/>
      <c r="S61" s="13"/>
      <c r="T61" s="170"/>
    </row>
    <row r="62" spans="1:20">
      <c r="A62" s="742"/>
      <c r="B62" s="103"/>
      <c r="C62" s="49"/>
      <c r="D62" s="103"/>
      <c r="E62" s="116"/>
      <c r="F62" s="200"/>
      <c r="G62" s="132"/>
      <c r="H62" s="402"/>
      <c r="I62" s="403"/>
      <c r="J62" s="21"/>
      <c r="K62" s="403"/>
      <c r="L62" s="403"/>
      <c r="M62" s="403"/>
      <c r="N62" s="403"/>
      <c r="O62" s="12"/>
      <c r="P62" s="121"/>
      <c r="Q62" s="143"/>
      <c r="R62" s="49"/>
      <c r="S62" s="13"/>
      <c r="T62" s="170"/>
    </row>
    <row r="63" spans="1:20">
      <c r="A63" s="742"/>
      <c r="B63" s="12"/>
      <c r="C63" s="14"/>
      <c r="D63" s="12"/>
      <c r="E63" s="116"/>
      <c r="F63" s="14"/>
      <c r="G63" s="132"/>
      <c r="H63" s="403"/>
      <c r="I63" s="404"/>
      <c r="J63" s="21"/>
      <c r="K63" s="403"/>
      <c r="L63" s="403"/>
      <c r="M63" s="403"/>
      <c r="N63" s="403"/>
      <c r="O63" s="12"/>
      <c r="P63" s="121"/>
      <c r="Q63" s="143"/>
      <c r="R63" s="49"/>
      <c r="S63" s="13"/>
      <c r="T63" s="170"/>
    </row>
    <row r="64" spans="1:20">
      <c r="A64" s="742"/>
      <c r="B64" s="12"/>
      <c r="C64" s="14"/>
      <c r="D64" s="12"/>
      <c r="E64" s="116"/>
      <c r="F64" s="14"/>
      <c r="G64" s="132"/>
      <c r="H64" s="403"/>
      <c r="I64" s="404"/>
      <c r="J64" s="21"/>
      <c r="K64" s="403"/>
      <c r="L64" s="403"/>
      <c r="M64" s="403"/>
      <c r="N64" s="403"/>
      <c r="O64" s="12"/>
      <c r="P64" s="121"/>
      <c r="Q64" s="143"/>
      <c r="R64" s="49"/>
      <c r="S64" s="13"/>
      <c r="T64" s="170"/>
    </row>
    <row r="65" spans="1:20">
      <c r="A65" s="742"/>
      <c r="B65" s="113"/>
      <c r="C65" s="14"/>
      <c r="D65" s="12"/>
      <c r="E65" s="116"/>
      <c r="F65" s="14"/>
      <c r="G65" s="132"/>
      <c r="H65" s="403"/>
      <c r="I65" s="404"/>
      <c r="J65" s="21"/>
      <c r="K65" s="403"/>
      <c r="L65" s="403"/>
      <c r="M65" s="403"/>
      <c r="N65" s="403"/>
      <c r="O65" s="12"/>
      <c r="P65" s="121"/>
      <c r="Q65" s="143"/>
      <c r="R65" s="49"/>
      <c r="S65" s="13"/>
      <c r="T65" s="170"/>
    </row>
    <row r="66" spans="1:20">
      <c r="A66" s="742"/>
      <c r="B66" s="112"/>
      <c r="C66" s="14"/>
      <c r="D66" s="12"/>
      <c r="E66" s="116"/>
      <c r="F66" s="14"/>
      <c r="G66" s="132"/>
      <c r="H66" s="403"/>
      <c r="I66" s="404"/>
      <c r="J66" s="21"/>
      <c r="K66" s="403"/>
      <c r="L66" s="403"/>
      <c r="M66" s="403"/>
      <c r="N66" s="403"/>
      <c r="O66" s="12"/>
      <c r="P66" s="121"/>
      <c r="Q66" s="143"/>
      <c r="R66" s="49"/>
      <c r="S66" s="13"/>
      <c r="T66" s="170"/>
    </row>
    <row r="67" spans="1:20">
      <c r="A67" s="742"/>
      <c r="B67" s="104"/>
      <c r="C67" s="49"/>
      <c r="D67" s="103"/>
      <c r="E67" s="116"/>
      <c r="F67" s="14"/>
      <c r="G67" s="132"/>
      <c r="H67" s="403"/>
      <c r="I67" s="404"/>
      <c r="J67" s="21"/>
      <c r="K67" s="403"/>
      <c r="L67" s="403"/>
      <c r="M67" s="403"/>
      <c r="N67" s="403"/>
      <c r="O67" s="12"/>
      <c r="P67" s="121"/>
      <c r="Q67" s="143"/>
      <c r="R67" s="49"/>
      <c r="S67" s="13"/>
      <c r="T67" s="170"/>
    </row>
    <row r="68" spans="1:20">
      <c r="A68" s="742"/>
      <c r="B68" s="103"/>
      <c r="C68" s="49"/>
      <c r="D68" s="103"/>
      <c r="E68" s="116"/>
      <c r="F68" s="200"/>
      <c r="G68" s="132"/>
      <c r="H68" s="403"/>
      <c r="I68" s="404"/>
      <c r="J68" s="21"/>
      <c r="K68" s="403"/>
      <c r="L68" s="403"/>
      <c r="M68" s="403"/>
      <c r="N68" s="403"/>
      <c r="O68" s="12"/>
      <c r="P68" s="121"/>
      <c r="Q68" s="143"/>
      <c r="R68" s="49"/>
      <c r="S68" s="13"/>
      <c r="T68" s="170"/>
    </row>
    <row r="69" spans="1:20">
      <c r="A69" s="742"/>
      <c r="B69" s="103"/>
      <c r="C69" s="49"/>
      <c r="D69" s="103"/>
      <c r="E69" s="116"/>
      <c r="F69" s="200"/>
      <c r="G69" s="132"/>
      <c r="H69" s="403"/>
      <c r="I69" s="404"/>
      <c r="J69" s="21"/>
      <c r="K69" s="403"/>
      <c r="L69" s="403"/>
      <c r="M69" s="403"/>
      <c r="N69" s="403"/>
      <c r="O69" s="12"/>
      <c r="P69" s="121"/>
      <c r="Q69" s="143"/>
      <c r="R69" s="49"/>
      <c r="S69" s="13"/>
      <c r="T69" s="170"/>
    </row>
    <row r="70" spans="1:20">
      <c r="A70" s="742"/>
      <c r="B70" s="103"/>
      <c r="C70" s="49"/>
      <c r="D70" s="103"/>
      <c r="E70" s="116"/>
      <c r="F70" s="200"/>
      <c r="G70" s="132"/>
      <c r="H70" s="403"/>
      <c r="I70" s="404"/>
      <c r="J70" s="21"/>
      <c r="K70" s="403"/>
      <c r="L70" s="403"/>
      <c r="M70" s="403"/>
      <c r="N70" s="403"/>
      <c r="O70" s="12"/>
      <c r="P70" s="121"/>
      <c r="Q70" s="143"/>
      <c r="R70" s="49"/>
      <c r="S70" s="13"/>
      <c r="T70" s="170"/>
    </row>
    <row r="71" spans="1:20">
      <c r="A71" s="742"/>
      <c r="B71" s="103"/>
      <c r="C71" s="49"/>
      <c r="D71" s="103"/>
      <c r="E71" s="116"/>
      <c r="F71" s="200"/>
      <c r="G71" s="132"/>
      <c r="H71" s="403"/>
      <c r="I71" s="404"/>
      <c r="J71" s="21"/>
      <c r="K71" s="403"/>
      <c r="L71" s="403"/>
      <c r="M71" s="403"/>
      <c r="N71" s="403"/>
      <c r="O71" s="12"/>
      <c r="P71" s="121"/>
      <c r="Q71" s="143"/>
      <c r="R71" s="49"/>
      <c r="S71" s="13"/>
      <c r="T71" s="170"/>
    </row>
    <row r="72" spans="1:20">
      <c r="A72" s="742"/>
      <c r="B72" s="103"/>
      <c r="C72" s="49"/>
      <c r="D72" s="103"/>
      <c r="E72" s="116"/>
      <c r="F72" s="200"/>
      <c r="G72" s="132"/>
      <c r="H72" s="402"/>
      <c r="I72" s="403"/>
      <c r="J72" s="21"/>
      <c r="K72" s="402"/>
      <c r="L72" s="405"/>
      <c r="M72" s="405"/>
      <c r="N72" s="405"/>
      <c r="O72" s="133"/>
      <c r="P72" s="121"/>
      <c r="Q72" s="143"/>
      <c r="R72" s="49"/>
      <c r="S72" s="13"/>
      <c r="T72" s="170"/>
    </row>
    <row r="73" spans="1:20">
      <c r="A73" s="742"/>
      <c r="B73" s="104"/>
      <c r="C73" s="49"/>
      <c r="D73" s="103"/>
      <c r="E73" s="116"/>
      <c r="F73" s="14"/>
      <c r="G73" s="132"/>
      <c r="H73" s="403"/>
      <c r="I73" s="404"/>
      <c r="J73" s="21"/>
      <c r="K73" s="403"/>
      <c r="L73" s="403"/>
      <c r="M73" s="403"/>
      <c r="N73" s="403"/>
      <c r="O73" s="12"/>
      <c r="P73" s="121"/>
      <c r="Q73" s="143"/>
      <c r="R73" s="49"/>
      <c r="S73" s="13"/>
      <c r="T73" s="170"/>
    </row>
    <row r="74" spans="1:20">
      <c r="A74" s="742"/>
      <c r="B74" s="103"/>
      <c r="C74" s="49"/>
      <c r="D74" s="103"/>
      <c r="E74" s="116"/>
      <c r="F74" s="200"/>
      <c r="G74" s="132"/>
      <c r="H74" s="403"/>
      <c r="I74" s="404"/>
      <c r="J74" s="21"/>
      <c r="K74" s="402"/>
      <c r="L74" s="405"/>
      <c r="M74" s="405"/>
      <c r="N74" s="405"/>
      <c r="O74" s="133"/>
      <c r="P74" s="121"/>
      <c r="Q74" s="143"/>
      <c r="R74" s="49"/>
      <c r="S74" s="13"/>
      <c r="T74" s="170"/>
    </row>
    <row r="75" spans="1:20">
      <c r="A75" s="742"/>
      <c r="B75" s="12"/>
      <c r="C75" s="14"/>
      <c r="D75" s="12"/>
      <c r="E75" s="116"/>
      <c r="F75" s="14"/>
      <c r="G75" s="132"/>
      <c r="H75" s="403"/>
      <c r="I75" s="404"/>
      <c r="J75" s="21"/>
      <c r="K75" s="403"/>
      <c r="L75" s="403"/>
      <c r="M75" s="403"/>
      <c r="N75" s="403"/>
      <c r="O75" s="12"/>
      <c r="P75" s="121"/>
      <c r="Q75" s="143"/>
      <c r="R75" s="49"/>
      <c r="S75" s="13"/>
      <c r="T75" s="170"/>
    </row>
    <row r="76" spans="1:20">
      <c r="A76" s="742"/>
      <c r="B76" s="112"/>
      <c r="C76" s="14"/>
      <c r="D76" s="12"/>
      <c r="E76" s="116"/>
      <c r="F76" s="14"/>
      <c r="G76" s="132"/>
      <c r="H76" s="403"/>
      <c r="I76" s="404"/>
      <c r="J76" s="21"/>
      <c r="K76" s="403"/>
      <c r="L76" s="403"/>
      <c r="M76" s="403"/>
      <c r="N76" s="403"/>
      <c r="O76" s="12"/>
      <c r="P76" s="121"/>
      <c r="Q76" s="143"/>
      <c r="R76" s="49"/>
      <c r="S76" s="13"/>
      <c r="T76" s="170"/>
    </row>
    <row r="77" spans="1:20">
      <c r="A77" s="742"/>
      <c r="B77" s="104"/>
      <c r="C77" s="49"/>
      <c r="D77" s="103"/>
      <c r="E77" s="116"/>
      <c r="F77" s="14"/>
      <c r="G77" s="132"/>
      <c r="H77" s="403"/>
      <c r="I77" s="404"/>
      <c r="J77" s="21"/>
      <c r="K77" s="403"/>
      <c r="L77" s="403"/>
      <c r="M77" s="403"/>
      <c r="N77" s="403"/>
      <c r="O77" s="12"/>
      <c r="P77" s="121"/>
      <c r="Q77" s="143"/>
      <c r="R77" s="49"/>
      <c r="S77" s="13"/>
      <c r="T77" s="170"/>
    </row>
    <row r="78" spans="1:20">
      <c r="A78" s="742"/>
      <c r="B78" s="103"/>
      <c r="C78" s="49"/>
      <c r="D78" s="103"/>
      <c r="E78" s="116"/>
      <c r="F78" s="200"/>
      <c r="G78" s="132"/>
      <c r="H78" s="403"/>
      <c r="I78" s="404"/>
      <c r="J78" s="21"/>
      <c r="K78" s="403"/>
      <c r="L78" s="403"/>
      <c r="M78" s="403"/>
      <c r="N78" s="403"/>
      <c r="O78" s="12"/>
      <c r="P78" s="121"/>
      <c r="Q78" s="143"/>
      <c r="R78" s="49"/>
      <c r="S78" s="13"/>
      <c r="T78" s="170"/>
    </row>
    <row r="79" spans="1:20">
      <c r="A79" s="742"/>
      <c r="B79" s="104"/>
      <c r="C79" s="49"/>
      <c r="D79" s="103"/>
      <c r="E79" s="116"/>
      <c r="F79" s="14"/>
      <c r="G79" s="132"/>
      <c r="H79" s="403"/>
      <c r="I79" s="404"/>
      <c r="J79" s="21"/>
      <c r="K79" s="403"/>
      <c r="L79" s="403"/>
      <c r="M79" s="403"/>
      <c r="N79" s="403"/>
      <c r="O79" s="12"/>
      <c r="P79" s="121"/>
      <c r="Q79" s="143"/>
      <c r="R79" s="49"/>
      <c r="S79" s="13"/>
      <c r="T79" s="170"/>
    </row>
    <row r="80" spans="1:20">
      <c r="A80" s="742"/>
      <c r="B80" s="103"/>
      <c r="C80" s="49"/>
      <c r="D80" s="103"/>
      <c r="E80" s="116"/>
      <c r="F80" s="200"/>
      <c r="G80" s="132"/>
      <c r="H80" s="403"/>
      <c r="I80" s="404"/>
      <c r="J80" s="21"/>
      <c r="K80" s="402"/>
      <c r="L80" s="405"/>
      <c r="M80" s="405"/>
      <c r="N80" s="405"/>
      <c r="O80" s="133"/>
      <c r="P80" s="121"/>
      <c r="Q80" s="143"/>
      <c r="R80" s="49"/>
      <c r="S80" s="13"/>
      <c r="T80" s="170"/>
    </row>
    <row r="81" spans="1:20">
      <c r="A81" s="742"/>
      <c r="B81" s="12"/>
      <c r="C81" s="14"/>
      <c r="D81" s="12"/>
      <c r="E81" s="116"/>
      <c r="F81" s="14"/>
      <c r="G81" s="132"/>
      <c r="H81" s="403"/>
      <c r="I81" s="404"/>
      <c r="J81" s="21"/>
      <c r="K81" s="403"/>
      <c r="L81" s="403"/>
      <c r="M81" s="403"/>
      <c r="N81" s="403"/>
      <c r="O81" s="12"/>
      <c r="P81" s="121"/>
      <c r="Q81" s="143"/>
      <c r="R81" s="49"/>
      <c r="S81" s="13"/>
      <c r="T81" s="170"/>
    </row>
    <row r="82" spans="1:20">
      <c r="A82" s="742"/>
      <c r="B82" s="12"/>
      <c r="C82" s="14"/>
      <c r="D82" s="12"/>
      <c r="E82" s="116"/>
      <c r="F82" s="14"/>
      <c r="G82" s="132"/>
      <c r="H82" s="403"/>
      <c r="I82" s="404"/>
      <c r="J82" s="21"/>
      <c r="K82" s="403"/>
      <c r="L82" s="403"/>
      <c r="M82" s="403"/>
      <c r="N82" s="403"/>
      <c r="O82" s="12"/>
      <c r="P82" s="121"/>
      <c r="Q82" s="143"/>
      <c r="R82" s="49"/>
      <c r="S82" s="13"/>
      <c r="T82" s="170"/>
    </row>
    <row r="83" spans="1:20">
      <c r="A83" s="742"/>
      <c r="B83" s="113"/>
      <c r="C83" s="14"/>
      <c r="D83" s="12"/>
      <c r="E83" s="116"/>
      <c r="F83" s="14"/>
      <c r="G83" s="132"/>
      <c r="H83" s="403"/>
      <c r="I83" s="404"/>
      <c r="J83" s="21"/>
      <c r="K83" s="403"/>
      <c r="L83" s="403"/>
      <c r="M83" s="403"/>
      <c r="N83" s="403"/>
      <c r="O83" s="12"/>
      <c r="P83" s="121"/>
      <c r="Q83" s="143"/>
      <c r="R83" s="49"/>
      <c r="S83" s="13"/>
      <c r="T83" s="170"/>
    </row>
    <row r="84" spans="1:20">
      <c r="A84" s="742"/>
      <c r="B84" s="112"/>
      <c r="C84" s="14"/>
      <c r="D84" s="12"/>
      <c r="E84" s="116"/>
      <c r="F84" s="14"/>
      <c r="G84" s="132"/>
      <c r="H84" s="403"/>
      <c r="I84" s="404"/>
      <c r="J84" s="21"/>
      <c r="K84" s="403"/>
      <c r="L84" s="403"/>
      <c r="M84" s="403"/>
      <c r="N84" s="403"/>
      <c r="O84" s="12"/>
      <c r="P84" s="121"/>
      <c r="Q84" s="143"/>
      <c r="R84" s="49"/>
      <c r="S84" s="13"/>
      <c r="T84" s="170"/>
    </row>
    <row r="85" spans="1:20">
      <c r="A85" s="742"/>
      <c r="B85" s="104"/>
      <c r="C85" s="49"/>
      <c r="D85" s="103"/>
      <c r="E85" s="116"/>
      <c r="F85" s="14"/>
      <c r="G85" s="132"/>
      <c r="H85" s="403"/>
      <c r="I85" s="404"/>
      <c r="J85" s="21"/>
      <c r="K85" s="403"/>
      <c r="L85" s="403"/>
      <c r="M85" s="403"/>
      <c r="N85" s="403"/>
      <c r="O85" s="12"/>
      <c r="P85" s="121"/>
      <c r="Q85" s="143"/>
      <c r="R85" s="49"/>
      <c r="S85" s="13"/>
      <c r="T85" s="170"/>
    </row>
    <row r="86" spans="1:20">
      <c r="A86" s="742"/>
      <c r="B86" s="103"/>
      <c r="C86" s="49"/>
      <c r="D86" s="103"/>
      <c r="E86" s="116"/>
      <c r="F86" s="200"/>
      <c r="G86" s="132"/>
      <c r="H86" s="403"/>
      <c r="I86" s="404"/>
      <c r="J86" s="21"/>
      <c r="K86" s="403"/>
      <c r="L86" s="403"/>
      <c r="M86" s="403"/>
      <c r="N86" s="403"/>
      <c r="O86" s="12"/>
      <c r="P86" s="121"/>
      <c r="Q86" s="143"/>
      <c r="R86" s="49"/>
      <c r="S86" s="13"/>
      <c r="T86" s="170"/>
    </row>
    <row r="87" spans="1:20">
      <c r="A87" s="742"/>
      <c r="B87" s="103"/>
      <c r="C87" s="49"/>
      <c r="D87" s="103"/>
      <c r="E87" s="116"/>
      <c r="F87" s="200"/>
      <c r="G87" s="132"/>
      <c r="H87" s="403"/>
      <c r="I87" s="404"/>
      <c r="J87" s="21"/>
      <c r="K87" s="403"/>
      <c r="L87" s="403"/>
      <c r="M87" s="403"/>
      <c r="N87" s="403"/>
      <c r="O87" s="12"/>
      <c r="P87" s="121"/>
      <c r="Q87" s="143"/>
      <c r="R87" s="49"/>
      <c r="S87" s="13"/>
      <c r="T87" s="170"/>
    </row>
    <row r="88" spans="1:20">
      <c r="A88" s="742"/>
      <c r="B88" s="104"/>
      <c r="C88" s="49"/>
      <c r="D88" s="103"/>
      <c r="E88" s="116"/>
      <c r="F88" s="14"/>
      <c r="G88" s="132"/>
      <c r="H88" s="403"/>
      <c r="I88" s="404"/>
      <c r="J88" s="21"/>
      <c r="K88" s="403"/>
      <c r="L88" s="403"/>
      <c r="M88" s="403"/>
      <c r="N88" s="403"/>
      <c r="O88" s="12"/>
      <c r="P88" s="121"/>
      <c r="Q88" s="143"/>
      <c r="R88" s="49"/>
      <c r="S88" s="13"/>
      <c r="T88" s="170"/>
    </row>
    <row r="89" spans="1:20">
      <c r="A89" s="742"/>
      <c r="B89" s="103"/>
      <c r="C89" s="49"/>
      <c r="D89" s="103"/>
      <c r="E89" s="116"/>
      <c r="F89" s="200"/>
      <c r="G89" s="132"/>
      <c r="H89" s="403"/>
      <c r="I89" s="404"/>
      <c r="J89" s="21"/>
      <c r="K89" s="402"/>
      <c r="L89" s="405"/>
      <c r="M89" s="405"/>
      <c r="N89" s="405"/>
      <c r="O89" s="133"/>
      <c r="P89" s="121"/>
      <c r="Q89" s="143"/>
      <c r="R89" s="49"/>
      <c r="S89" s="13"/>
      <c r="T89" s="170"/>
    </row>
    <row r="90" spans="1:20" s="2" customFormat="1">
      <c r="A90" s="742"/>
      <c r="B90" s="149"/>
      <c r="C90" s="150"/>
      <c r="D90" s="149"/>
      <c r="E90" s="151"/>
      <c r="F90" s="200"/>
      <c r="G90" s="153"/>
      <c r="H90" s="403"/>
      <c r="I90" s="404"/>
      <c r="J90" s="21"/>
      <c r="K90" s="402"/>
      <c r="L90" s="405"/>
      <c r="M90" s="405"/>
      <c r="N90" s="405"/>
      <c r="O90" s="156"/>
      <c r="P90" s="157"/>
      <c r="Q90" s="158"/>
      <c r="R90" s="150"/>
      <c r="S90" s="154"/>
      <c r="T90" s="172"/>
    </row>
    <row r="91" spans="1:20">
      <c r="A91" s="742"/>
      <c r="B91" s="12"/>
      <c r="C91" s="14"/>
      <c r="D91" s="12"/>
      <c r="E91" s="116"/>
      <c r="F91" s="14"/>
      <c r="G91" s="132"/>
      <c r="H91" s="403"/>
      <c r="I91" s="404"/>
      <c r="J91" s="21"/>
      <c r="K91" s="403"/>
      <c r="L91" s="403"/>
      <c r="M91" s="403"/>
      <c r="N91" s="403"/>
      <c r="O91" s="12"/>
      <c r="P91" s="121"/>
      <c r="Q91" s="143"/>
      <c r="R91" s="49"/>
      <c r="S91" s="13"/>
      <c r="T91" s="170"/>
    </row>
    <row r="92" spans="1:20">
      <c r="A92" s="742"/>
      <c r="B92" s="112"/>
      <c r="C92" s="14"/>
      <c r="D92" s="12"/>
      <c r="E92" s="116"/>
      <c r="F92" s="14"/>
      <c r="G92" s="132"/>
      <c r="H92" s="403"/>
      <c r="I92" s="404"/>
      <c r="J92" s="21"/>
      <c r="K92" s="403"/>
      <c r="L92" s="403"/>
      <c r="M92" s="403"/>
      <c r="N92" s="403"/>
      <c r="O92" s="12"/>
      <c r="P92" s="121"/>
      <c r="Q92" s="143"/>
      <c r="R92" s="49"/>
      <c r="S92" s="13"/>
      <c r="T92" s="170"/>
    </row>
    <row r="93" spans="1:20">
      <c r="A93" s="742"/>
      <c r="B93" s="104"/>
      <c r="C93" s="49"/>
      <c r="D93" s="103"/>
      <c r="E93" s="116"/>
      <c r="F93" s="14"/>
      <c r="G93" s="132"/>
      <c r="H93" s="403"/>
      <c r="I93" s="404"/>
      <c r="J93" s="21"/>
      <c r="K93" s="403"/>
      <c r="L93" s="403"/>
      <c r="M93" s="403"/>
      <c r="N93" s="403"/>
      <c r="O93" s="12"/>
      <c r="P93" s="121"/>
      <c r="Q93" s="143"/>
      <c r="R93" s="49"/>
      <c r="S93" s="13"/>
      <c r="T93" s="170"/>
    </row>
    <row r="94" spans="1:20">
      <c r="A94" s="742"/>
      <c r="B94" s="103"/>
      <c r="C94" s="49"/>
      <c r="D94" s="103"/>
      <c r="E94" s="116"/>
      <c r="F94" s="200"/>
      <c r="G94" s="132"/>
      <c r="H94" s="403"/>
      <c r="I94" s="404"/>
      <c r="J94" s="21"/>
      <c r="K94" s="403"/>
      <c r="L94" s="403"/>
      <c r="M94" s="403"/>
      <c r="N94" s="403"/>
      <c r="O94" s="12"/>
      <c r="P94" s="121"/>
      <c r="Q94" s="143"/>
      <c r="R94" s="49"/>
      <c r="S94" s="13"/>
      <c r="T94" s="170"/>
    </row>
    <row r="95" spans="1:20">
      <c r="A95" s="742"/>
      <c r="B95" s="104"/>
      <c r="C95" s="49"/>
      <c r="D95" s="103"/>
      <c r="E95" s="116"/>
      <c r="F95" s="14"/>
      <c r="G95" s="132"/>
      <c r="H95" s="403"/>
      <c r="I95" s="404"/>
      <c r="J95" s="21"/>
      <c r="K95" s="403"/>
      <c r="L95" s="403"/>
      <c r="M95" s="403"/>
      <c r="N95" s="403"/>
      <c r="O95" s="12"/>
      <c r="P95" s="121"/>
      <c r="Q95" s="143"/>
      <c r="R95" s="49"/>
      <c r="S95" s="13"/>
      <c r="T95" s="170"/>
    </row>
    <row r="96" spans="1:20">
      <c r="A96" s="742"/>
      <c r="B96" s="103"/>
      <c r="C96" s="49"/>
      <c r="D96" s="103"/>
      <c r="E96" s="116"/>
      <c r="F96" s="200"/>
      <c r="G96" s="132"/>
      <c r="H96" s="403"/>
      <c r="I96" s="404"/>
      <c r="J96" s="21"/>
      <c r="K96" s="403"/>
      <c r="L96" s="403"/>
      <c r="M96" s="403"/>
      <c r="N96" s="403"/>
      <c r="O96" s="12"/>
      <c r="P96" s="121"/>
      <c r="Q96" s="143"/>
      <c r="R96" s="49"/>
      <c r="S96" s="13"/>
      <c r="T96" s="170"/>
    </row>
    <row r="97" spans="1:20">
      <c r="A97" s="742"/>
      <c r="B97" s="104"/>
      <c r="C97" s="49"/>
      <c r="D97" s="103"/>
      <c r="E97" s="116"/>
      <c r="F97" s="14"/>
      <c r="G97" s="132"/>
      <c r="H97" s="403"/>
      <c r="I97" s="404"/>
      <c r="J97" s="21"/>
      <c r="K97" s="403"/>
      <c r="L97" s="403"/>
      <c r="M97" s="403"/>
      <c r="N97" s="403"/>
      <c r="O97" s="12"/>
      <c r="P97" s="121"/>
      <c r="Q97" s="143"/>
      <c r="R97" s="49"/>
      <c r="S97" s="13"/>
      <c r="T97" s="170"/>
    </row>
    <row r="98" spans="1:20">
      <c r="A98" s="742"/>
      <c r="B98" s="103"/>
      <c r="C98" s="49"/>
      <c r="D98" s="103"/>
      <c r="E98" s="116"/>
      <c r="F98" s="200"/>
      <c r="G98" s="132"/>
      <c r="H98" s="403"/>
      <c r="I98" s="404"/>
      <c r="J98" s="21"/>
      <c r="K98" s="402"/>
      <c r="L98" s="405"/>
      <c r="M98" s="405"/>
      <c r="N98" s="405"/>
      <c r="O98" s="133"/>
      <c r="P98" s="121"/>
      <c r="Q98" s="143"/>
      <c r="R98" s="49"/>
      <c r="S98" s="13"/>
      <c r="T98" s="170"/>
    </row>
    <row r="99" spans="1:20">
      <c r="A99" s="742"/>
      <c r="B99" s="12"/>
      <c r="C99" s="14"/>
      <c r="D99" s="12"/>
      <c r="E99" s="116"/>
      <c r="F99" s="14"/>
      <c r="G99" s="132"/>
      <c r="H99" s="403"/>
      <c r="I99" s="404"/>
      <c r="J99" s="21"/>
      <c r="K99" s="403"/>
      <c r="L99" s="403"/>
      <c r="M99" s="403"/>
      <c r="N99" s="403"/>
      <c r="O99" s="12"/>
      <c r="P99" s="121"/>
      <c r="Q99" s="143"/>
      <c r="R99" s="49"/>
      <c r="S99" s="13"/>
      <c r="T99" s="170"/>
    </row>
    <row r="100" spans="1:20">
      <c r="A100" s="742"/>
      <c r="B100" s="12"/>
      <c r="C100" s="14"/>
      <c r="D100" s="12"/>
      <c r="E100" s="116"/>
      <c r="F100" s="14"/>
      <c r="G100" s="132"/>
      <c r="H100" s="403"/>
      <c r="I100" s="404"/>
      <c r="J100" s="21"/>
      <c r="K100" s="403"/>
      <c r="L100" s="403"/>
      <c r="M100" s="403"/>
      <c r="N100" s="403"/>
      <c r="O100" s="12"/>
      <c r="P100" s="121"/>
      <c r="Q100" s="143"/>
      <c r="R100" s="49"/>
      <c r="S100" s="13"/>
      <c r="T100" s="170"/>
    </row>
    <row r="101" spans="1:20">
      <c r="A101" s="742"/>
      <c r="B101" s="113"/>
      <c r="C101" s="14"/>
      <c r="D101" s="12"/>
      <c r="E101" s="116"/>
      <c r="F101" s="14"/>
      <c r="G101" s="132"/>
      <c r="H101" s="403"/>
      <c r="I101" s="404"/>
      <c r="J101" s="21"/>
      <c r="K101" s="403"/>
      <c r="L101" s="403"/>
      <c r="M101" s="403"/>
      <c r="N101" s="403"/>
      <c r="O101" s="12"/>
      <c r="P101" s="121"/>
      <c r="Q101" s="143"/>
      <c r="R101" s="49"/>
      <c r="S101" s="13"/>
      <c r="T101" s="170"/>
    </row>
    <row r="102" spans="1:20">
      <c r="A102" s="742"/>
      <c r="B102" s="112"/>
      <c r="C102" s="14"/>
      <c r="D102" s="12"/>
      <c r="E102" s="116"/>
      <c r="F102" s="14"/>
      <c r="G102" s="132"/>
      <c r="H102" s="403"/>
      <c r="I102" s="404"/>
      <c r="J102" s="21"/>
      <c r="K102" s="403"/>
      <c r="L102" s="403"/>
      <c r="M102" s="403"/>
      <c r="N102" s="403"/>
      <c r="O102" s="12"/>
      <c r="P102" s="121"/>
      <c r="Q102" s="143"/>
      <c r="R102" s="49"/>
      <c r="S102" s="13"/>
      <c r="T102" s="170"/>
    </row>
    <row r="103" spans="1:20">
      <c r="A103" s="742"/>
      <c r="B103" s="104"/>
      <c r="C103" s="49"/>
      <c r="D103" s="103"/>
      <c r="E103" s="116"/>
      <c r="F103" s="14"/>
      <c r="G103" s="132"/>
      <c r="H103" s="403"/>
      <c r="I103" s="404"/>
      <c r="J103" s="21"/>
      <c r="K103" s="403"/>
      <c r="L103" s="403"/>
      <c r="M103" s="403"/>
      <c r="N103" s="403"/>
      <c r="O103" s="12"/>
      <c r="P103" s="121"/>
      <c r="Q103" s="143"/>
      <c r="R103" s="49"/>
      <c r="S103" s="13"/>
      <c r="T103" s="170"/>
    </row>
    <row r="104" spans="1:20">
      <c r="A104" s="742"/>
      <c r="B104" s="103"/>
      <c r="C104" s="49"/>
      <c r="D104" s="103"/>
      <c r="E104" s="116"/>
      <c r="F104" s="200"/>
      <c r="G104" s="132"/>
      <c r="H104" s="403"/>
      <c r="I104" s="404"/>
      <c r="J104" s="21"/>
      <c r="K104" s="403"/>
      <c r="L104" s="403"/>
      <c r="M104" s="403"/>
      <c r="N104" s="403"/>
      <c r="O104" s="12"/>
      <c r="P104" s="121"/>
      <c r="Q104" s="143"/>
      <c r="R104" s="49"/>
      <c r="S104" s="13"/>
      <c r="T104" s="170"/>
    </row>
    <row r="105" spans="1:20">
      <c r="A105" s="742"/>
      <c r="B105" s="104"/>
      <c r="C105" s="49"/>
      <c r="D105" s="103"/>
      <c r="E105" s="116"/>
      <c r="F105" s="14"/>
      <c r="G105" s="132"/>
      <c r="H105" s="403"/>
      <c r="I105" s="404"/>
      <c r="J105" s="21"/>
      <c r="K105" s="403"/>
      <c r="L105" s="403"/>
      <c r="M105" s="403"/>
      <c r="N105" s="403"/>
      <c r="O105" s="12"/>
      <c r="P105" s="121"/>
      <c r="Q105" s="143"/>
      <c r="R105" s="49"/>
      <c r="S105" s="13"/>
      <c r="T105" s="170"/>
    </row>
    <row r="106" spans="1:20">
      <c r="A106" s="742"/>
      <c r="B106" s="103"/>
      <c r="C106" s="49"/>
      <c r="D106" s="103"/>
      <c r="E106" s="116"/>
      <c r="F106" s="200"/>
      <c r="G106" s="132"/>
      <c r="H106" s="403"/>
      <c r="I106" s="404"/>
      <c r="J106" s="21"/>
      <c r="K106" s="402"/>
      <c r="L106" s="405"/>
      <c r="M106" s="405"/>
      <c r="N106" s="405"/>
      <c r="O106" s="133"/>
      <c r="P106" s="121"/>
      <c r="Q106" s="143"/>
      <c r="R106" s="49"/>
      <c r="S106" s="13"/>
      <c r="T106" s="170"/>
    </row>
    <row r="107" spans="1:20">
      <c r="A107" s="742"/>
      <c r="B107" s="12"/>
      <c r="C107" s="14"/>
      <c r="D107" s="12"/>
      <c r="E107" s="116"/>
      <c r="F107" s="14"/>
      <c r="G107" s="132"/>
      <c r="H107" s="403"/>
      <c r="I107" s="404"/>
      <c r="J107" s="21"/>
      <c r="K107" s="403"/>
      <c r="L107" s="403"/>
      <c r="M107" s="403"/>
      <c r="N107" s="403"/>
      <c r="O107" s="12"/>
      <c r="P107" s="121"/>
      <c r="Q107" s="143"/>
      <c r="R107" s="49"/>
      <c r="S107" s="13"/>
      <c r="T107" s="170"/>
    </row>
    <row r="108" spans="1:20">
      <c r="A108" s="742"/>
      <c r="B108" s="112"/>
      <c r="C108" s="14"/>
      <c r="D108" s="12"/>
      <c r="E108" s="116"/>
      <c r="F108" s="14"/>
      <c r="G108" s="132"/>
      <c r="H108" s="403"/>
      <c r="I108" s="404"/>
      <c r="J108" s="21"/>
      <c r="K108" s="403"/>
      <c r="L108" s="403"/>
      <c r="M108" s="403"/>
      <c r="N108" s="403"/>
      <c r="O108" s="12"/>
      <c r="P108" s="121"/>
      <c r="Q108" s="143"/>
      <c r="R108" s="49"/>
      <c r="S108" s="13"/>
      <c r="T108" s="170"/>
    </row>
    <row r="109" spans="1:20">
      <c r="A109" s="742"/>
      <c r="B109" s="104"/>
      <c r="C109" s="49"/>
      <c r="D109" s="103"/>
      <c r="E109" s="116"/>
      <c r="F109" s="14"/>
      <c r="G109" s="132"/>
      <c r="H109" s="403"/>
      <c r="I109" s="404"/>
      <c r="J109" s="21"/>
      <c r="K109" s="403"/>
      <c r="L109" s="403"/>
      <c r="M109" s="403"/>
      <c r="N109" s="403"/>
      <c r="O109" s="12"/>
      <c r="P109" s="121"/>
      <c r="Q109" s="143"/>
      <c r="R109" s="49"/>
      <c r="S109" s="13"/>
      <c r="T109" s="170"/>
    </row>
    <row r="110" spans="1:20">
      <c r="A110" s="742"/>
      <c r="B110" s="103"/>
      <c r="C110" s="49"/>
      <c r="D110" s="103"/>
      <c r="E110" s="116"/>
      <c r="F110" s="200"/>
      <c r="G110" s="132"/>
      <c r="H110" s="403"/>
      <c r="I110" s="404"/>
      <c r="J110" s="21"/>
      <c r="K110" s="403"/>
      <c r="L110" s="403"/>
      <c r="M110" s="403"/>
      <c r="N110" s="403"/>
      <c r="O110" s="12"/>
      <c r="P110" s="121"/>
      <c r="Q110" s="143"/>
      <c r="R110" s="49"/>
      <c r="S110" s="13"/>
      <c r="T110" s="170"/>
    </row>
    <row r="111" spans="1:20">
      <c r="A111" s="742"/>
      <c r="B111" s="12"/>
      <c r="C111" s="14"/>
      <c r="D111" s="12"/>
      <c r="E111" s="116"/>
      <c r="F111" s="14"/>
      <c r="G111" s="132"/>
      <c r="H111" s="403"/>
      <c r="I111" s="404"/>
      <c r="J111" s="21"/>
      <c r="K111" s="403"/>
      <c r="L111" s="403"/>
      <c r="M111" s="403"/>
      <c r="N111" s="403"/>
      <c r="O111" s="12"/>
      <c r="P111" s="121"/>
      <c r="Q111" s="143"/>
      <c r="R111" s="49"/>
      <c r="S111" s="13"/>
      <c r="T111" s="170"/>
    </row>
    <row r="112" spans="1:20">
      <c r="A112" s="742"/>
      <c r="B112" s="12"/>
      <c r="C112" s="14"/>
      <c r="D112" s="12"/>
      <c r="E112" s="116"/>
      <c r="F112" s="14"/>
      <c r="G112" s="132"/>
      <c r="H112" s="403"/>
      <c r="I112" s="404"/>
      <c r="J112" s="21"/>
      <c r="K112" s="403"/>
      <c r="L112" s="403"/>
      <c r="M112" s="403"/>
      <c r="N112" s="403"/>
      <c r="O112" s="12"/>
      <c r="P112" s="121"/>
      <c r="Q112" s="143"/>
      <c r="R112" s="49"/>
      <c r="S112" s="13"/>
      <c r="T112" s="170"/>
    </row>
    <row r="113" spans="1:20">
      <c r="A113" s="742"/>
      <c r="B113" s="113"/>
      <c r="C113" s="14"/>
      <c r="D113" s="12"/>
      <c r="E113" s="116"/>
      <c r="F113" s="14"/>
      <c r="G113" s="132"/>
      <c r="H113" s="403"/>
      <c r="I113" s="404"/>
      <c r="J113" s="21"/>
      <c r="K113" s="403"/>
      <c r="L113" s="403"/>
      <c r="M113" s="403"/>
      <c r="N113" s="403"/>
      <c r="O113" s="12"/>
      <c r="P113" s="121"/>
      <c r="Q113" s="143"/>
      <c r="R113" s="49"/>
      <c r="S113" s="13"/>
      <c r="T113" s="170"/>
    </row>
    <row r="114" spans="1:20">
      <c r="A114" s="742"/>
      <c r="B114" s="112"/>
      <c r="C114" s="14"/>
      <c r="D114" s="12"/>
      <c r="E114" s="116"/>
      <c r="F114" s="14"/>
      <c r="G114" s="132"/>
      <c r="H114" s="403"/>
      <c r="I114" s="404"/>
      <c r="J114" s="21"/>
      <c r="K114" s="403"/>
      <c r="L114" s="403"/>
      <c r="M114" s="403"/>
      <c r="N114" s="403"/>
      <c r="O114" s="12"/>
      <c r="P114" s="121"/>
      <c r="Q114" s="143"/>
      <c r="R114" s="49"/>
      <c r="S114" s="13"/>
      <c r="T114" s="170"/>
    </row>
    <row r="115" spans="1:20">
      <c r="A115" s="742"/>
      <c r="B115" s="104"/>
      <c r="C115" s="49"/>
      <c r="D115" s="103"/>
      <c r="E115" s="116"/>
      <c r="F115" s="14"/>
      <c r="G115" s="132"/>
      <c r="H115" s="403"/>
      <c r="I115" s="404"/>
      <c r="J115" s="21"/>
      <c r="K115" s="403"/>
      <c r="L115" s="403"/>
      <c r="M115" s="403"/>
      <c r="N115" s="403"/>
      <c r="O115" s="12"/>
      <c r="P115" s="121"/>
      <c r="Q115" s="143"/>
      <c r="R115" s="49"/>
      <c r="S115" s="13"/>
      <c r="T115" s="170"/>
    </row>
    <row r="116" spans="1:20">
      <c r="A116" s="742"/>
      <c r="B116" s="103"/>
      <c r="C116" s="49"/>
      <c r="D116" s="103"/>
      <c r="E116" s="116"/>
      <c r="F116" s="200"/>
      <c r="G116" s="132"/>
      <c r="H116" s="403"/>
      <c r="I116" s="404"/>
      <c r="J116" s="21"/>
      <c r="K116" s="403"/>
      <c r="L116" s="403"/>
      <c r="M116" s="403"/>
      <c r="N116" s="403"/>
      <c r="O116" s="12"/>
      <c r="P116" s="121"/>
      <c r="Q116" s="143"/>
      <c r="R116" s="49"/>
      <c r="S116" s="13"/>
      <c r="T116" s="170"/>
    </row>
    <row r="117" spans="1:20">
      <c r="A117" s="742"/>
      <c r="B117" s="103"/>
      <c r="C117" s="49"/>
      <c r="D117" s="103"/>
      <c r="E117" s="116"/>
      <c r="F117" s="200"/>
      <c r="G117" s="132"/>
      <c r="H117" s="403"/>
      <c r="I117" s="404"/>
      <c r="J117" s="21"/>
      <c r="K117" s="403"/>
      <c r="L117" s="403"/>
      <c r="M117" s="403"/>
      <c r="N117" s="403"/>
      <c r="O117" s="12"/>
      <c r="P117" s="121"/>
      <c r="Q117" s="143"/>
      <c r="R117" s="49"/>
      <c r="S117" s="13"/>
      <c r="T117" s="170"/>
    </row>
    <row r="118" spans="1:20">
      <c r="A118" s="742"/>
      <c r="B118" s="103"/>
      <c r="C118" s="49"/>
      <c r="D118" s="103"/>
      <c r="E118" s="116"/>
      <c r="F118" s="200"/>
      <c r="G118" s="132"/>
      <c r="H118" s="403"/>
      <c r="I118" s="404"/>
      <c r="J118" s="21"/>
      <c r="K118" s="403"/>
      <c r="L118" s="403"/>
      <c r="M118" s="403"/>
      <c r="N118" s="403"/>
      <c r="O118" s="12"/>
      <c r="P118" s="121"/>
      <c r="Q118" s="143"/>
      <c r="R118" s="49"/>
      <c r="S118" s="13"/>
      <c r="T118" s="170"/>
    </row>
    <row r="119" spans="1:20">
      <c r="A119" s="742"/>
      <c r="B119" s="103"/>
      <c r="C119" s="49"/>
      <c r="D119" s="103"/>
      <c r="E119" s="116"/>
      <c r="F119" s="200"/>
      <c r="G119" s="132"/>
      <c r="H119" s="403"/>
      <c r="I119" s="404"/>
      <c r="J119" s="21"/>
      <c r="K119" s="403"/>
      <c r="L119" s="403"/>
      <c r="M119" s="403"/>
      <c r="N119" s="403"/>
      <c r="O119" s="12"/>
      <c r="P119" s="121"/>
      <c r="Q119" s="143"/>
      <c r="R119" s="49"/>
      <c r="S119" s="13"/>
      <c r="T119" s="170"/>
    </row>
    <row r="120" spans="1:20">
      <c r="A120" s="742"/>
      <c r="B120" s="103"/>
      <c r="C120" s="49"/>
      <c r="D120" s="103"/>
      <c r="E120" s="116"/>
      <c r="F120" s="200"/>
      <c r="G120" s="132"/>
      <c r="H120" s="403"/>
      <c r="I120" s="404"/>
      <c r="J120" s="21"/>
      <c r="K120" s="403"/>
      <c r="L120" s="403"/>
      <c r="M120" s="403"/>
      <c r="N120" s="403"/>
      <c r="O120" s="12"/>
      <c r="P120" s="121"/>
      <c r="Q120" s="143"/>
      <c r="R120" s="49"/>
      <c r="S120" s="13"/>
      <c r="T120" s="170"/>
    </row>
    <row r="121" spans="1:20">
      <c r="A121" s="742"/>
      <c r="B121" s="104"/>
      <c r="C121" s="49"/>
      <c r="D121" s="103"/>
      <c r="E121" s="116"/>
      <c r="F121" s="14"/>
      <c r="G121" s="132"/>
      <c r="H121" s="403"/>
      <c r="I121" s="404"/>
      <c r="J121" s="21"/>
      <c r="K121" s="403"/>
      <c r="L121" s="403"/>
      <c r="M121" s="403"/>
      <c r="N121" s="403"/>
      <c r="O121" s="12"/>
      <c r="P121" s="121"/>
      <c r="Q121" s="143"/>
      <c r="R121" s="49"/>
      <c r="S121" s="13"/>
      <c r="T121" s="170"/>
    </row>
    <row r="122" spans="1:20">
      <c r="A122" s="742"/>
      <c r="B122" s="103"/>
      <c r="C122" s="49"/>
      <c r="D122" s="103"/>
      <c r="E122" s="116"/>
      <c r="F122" s="200"/>
      <c r="G122" s="132"/>
      <c r="H122" s="403"/>
      <c r="I122" s="404"/>
      <c r="J122" s="21"/>
      <c r="K122" s="402"/>
      <c r="L122" s="405"/>
      <c r="M122" s="405"/>
      <c r="N122" s="405"/>
      <c r="O122" s="133"/>
      <c r="P122" s="121"/>
      <c r="Q122" s="143"/>
      <c r="R122" s="49"/>
      <c r="S122" s="13"/>
      <c r="T122" s="170"/>
    </row>
    <row r="123" spans="1:20">
      <c r="A123" s="742"/>
      <c r="B123" s="12"/>
      <c r="C123" s="14"/>
      <c r="D123" s="12"/>
      <c r="E123" s="116"/>
      <c r="F123" s="14"/>
      <c r="G123" s="132"/>
      <c r="H123" s="403"/>
      <c r="I123" s="404"/>
      <c r="J123" s="21"/>
      <c r="K123" s="403"/>
      <c r="L123" s="403"/>
      <c r="M123" s="403"/>
      <c r="N123" s="403"/>
      <c r="O123" s="12"/>
      <c r="P123" s="121"/>
      <c r="Q123" s="143"/>
      <c r="R123" s="49"/>
      <c r="S123" s="13"/>
      <c r="T123" s="170"/>
    </row>
    <row r="124" spans="1:20">
      <c r="A124" s="742"/>
      <c r="B124" s="112"/>
      <c r="C124" s="14"/>
      <c r="D124" s="12"/>
      <c r="E124" s="116"/>
      <c r="F124" s="14"/>
      <c r="G124" s="132"/>
      <c r="H124" s="403"/>
      <c r="I124" s="404"/>
      <c r="J124" s="21"/>
      <c r="K124" s="403"/>
      <c r="L124" s="403"/>
      <c r="M124" s="403"/>
      <c r="N124" s="403"/>
      <c r="O124" s="12"/>
      <c r="P124" s="121"/>
      <c r="Q124" s="143"/>
      <c r="R124" s="49"/>
      <c r="S124" s="13"/>
      <c r="T124" s="170"/>
    </row>
    <row r="125" spans="1:20">
      <c r="A125" s="742"/>
      <c r="B125" s="104"/>
      <c r="C125" s="49"/>
      <c r="D125" s="103"/>
      <c r="E125" s="116"/>
      <c r="F125" s="14"/>
      <c r="G125" s="132"/>
      <c r="H125" s="403"/>
      <c r="I125" s="404"/>
      <c r="J125" s="21"/>
      <c r="K125" s="403"/>
      <c r="L125" s="403"/>
      <c r="M125" s="403"/>
      <c r="N125" s="403"/>
      <c r="O125" s="12"/>
      <c r="P125" s="121"/>
      <c r="Q125" s="143"/>
      <c r="R125" s="49"/>
      <c r="S125" s="13"/>
      <c r="T125" s="170"/>
    </row>
    <row r="126" spans="1:20">
      <c r="A126" s="742"/>
      <c r="B126" s="103"/>
      <c r="C126" s="49"/>
      <c r="D126" s="103"/>
      <c r="E126" s="116"/>
      <c r="F126" s="200"/>
      <c r="G126" s="132"/>
      <c r="H126" s="403"/>
      <c r="I126" s="404"/>
      <c r="J126" s="21"/>
      <c r="K126" s="403"/>
      <c r="L126" s="403"/>
      <c r="M126" s="403"/>
      <c r="N126" s="403"/>
      <c r="O126" s="12"/>
      <c r="P126" s="121"/>
      <c r="Q126" s="143"/>
      <c r="R126" s="49"/>
      <c r="S126" s="13"/>
      <c r="T126" s="170"/>
    </row>
    <row r="127" spans="1:20">
      <c r="A127" s="742"/>
      <c r="B127" s="104"/>
      <c r="C127" s="49"/>
      <c r="D127" s="103"/>
      <c r="E127" s="116"/>
      <c r="F127" s="14"/>
      <c r="G127" s="132"/>
      <c r="H127" s="403"/>
      <c r="I127" s="404"/>
      <c r="J127" s="21"/>
      <c r="K127" s="403"/>
      <c r="L127" s="403"/>
      <c r="M127" s="403"/>
      <c r="N127" s="403"/>
      <c r="O127" s="12"/>
      <c r="P127" s="121"/>
      <c r="Q127" s="143"/>
      <c r="R127" s="49"/>
      <c r="S127" s="13"/>
      <c r="T127" s="170"/>
    </row>
    <row r="128" spans="1:20">
      <c r="A128" s="742"/>
      <c r="B128" s="103"/>
      <c r="C128" s="49"/>
      <c r="D128" s="103"/>
      <c r="E128" s="116"/>
      <c r="F128" s="200"/>
      <c r="G128" s="132"/>
      <c r="H128" s="403"/>
      <c r="I128" s="404"/>
      <c r="J128" s="21"/>
      <c r="K128" s="402"/>
      <c r="L128" s="405"/>
      <c r="M128" s="405"/>
      <c r="N128" s="405"/>
      <c r="O128" s="133"/>
      <c r="P128" s="121"/>
      <c r="Q128" s="143"/>
      <c r="R128" s="49"/>
      <c r="S128" s="13"/>
      <c r="T128" s="170"/>
    </row>
    <row r="129" spans="1:20">
      <c r="A129" s="742"/>
      <c r="B129" s="103"/>
      <c r="C129" s="49"/>
      <c r="D129" s="103"/>
      <c r="E129" s="116"/>
      <c r="F129" s="200"/>
      <c r="G129" s="132"/>
      <c r="H129" s="403"/>
      <c r="I129" s="404"/>
      <c r="J129" s="21"/>
      <c r="K129" s="402"/>
      <c r="L129" s="405"/>
      <c r="M129" s="405"/>
      <c r="N129" s="405"/>
      <c r="O129" s="133"/>
      <c r="P129" s="121"/>
      <c r="Q129" s="143"/>
      <c r="R129" s="49"/>
      <c r="S129" s="13"/>
      <c r="T129" s="170"/>
    </row>
    <row r="130" spans="1:20">
      <c r="A130" s="742"/>
      <c r="B130" s="103"/>
      <c r="C130" s="49"/>
      <c r="D130" s="103"/>
      <c r="E130" s="116"/>
      <c r="F130" s="200"/>
      <c r="G130" s="132"/>
      <c r="H130" s="403"/>
      <c r="I130" s="404"/>
      <c r="J130" s="21"/>
      <c r="K130" s="402"/>
      <c r="L130" s="405"/>
      <c r="M130" s="405"/>
      <c r="N130" s="405"/>
      <c r="O130" s="133"/>
      <c r="P130" s="121"/>
      <c r="Q130" s="143"/>
      <c r="R130" s="49"/>
      <c r="S130" s="13"/>
      <c r="T130" s="170"/>
    </row>
    <row r="131" spans="1:20">
      <c r="A131" s="742"/>
      <c r="B131" s="12"/>
      <c r="C131" s="14"/>
      <c r="D131" s="12"/>
      <c r="E131" s="116"/>
      <c r="F131" s="14"/>
      <c r="G131" s="132"/>
      <c r="H131" s="403"/>
      <c r="I131" s="404"/>
      <c r="J131" s="21"/>
      <c r="K131" s="403"/>
      <c r="L131" s="403"/>
      <c r="M131" s="403"/>
      <c r="N131" s="403"/>
      <c r="O131" s="12"/>
      <c r="P131" s="121"/>
      <c r="Q131" s="143"/>
      <c r="R131" s="49"/>
      <c r="S131" s="13"/>
      <c r="T131" s="170"/>
    </row>
    <row r="132" spans="1:20">
      <c r="A132" s="742"/>
      <c r="B132" s="113"/>
      <c r="C132" s="14"/>
      <c r="D132" s="12"/>
      <c r="E132" s="116"/>
      <c r="F132" s="14"/>
      <c r="G132" s="132"/>
      <c r="H132" s="403"/>
      <c r="I132" s="404"/>
      <c r="J132" s="21"/>
      <c r="K132" s="403"/>
      <c r="L132" s="403"/>
      <c r="M132" s="403"/>
      <c r="N132" s="403"/>
      <c r="O132" s="12"/>
      <c r="P132" s="121"/>
      <c r="Q132" s="143"/>
      <c r="R132" s="49"/>
      <c r="S132" s="13"/>
      <c r="T132" s="170"/>
    </row>
    <row r="133" spans="1:20">
      <c r="A133" s="742"/>
      <c r="B133" s="12"/>
      <c r="C133" s="14"/>
      <c r="D133" s="12"/>
      <c r="E133" s="116"/>
      <c r="F133" s="200"/>
      <c r="G133" s="132"/>
      <c r="H133" s="403"/>
      <c r="I133" s="404"/>
      <c r="J133" s="21"/>
      <c r="K133" s="403"/>
      <c r="L133" s="403"/>
      <c r="M133" s="403"/>
      <c r="N133" s="403"/>
      <c r="O133" s="12"/>
      <c r="P133" s="121"/>
      <c r="Q133" s="143"/>
      <c r="R133" s="49"/>
      <c r="S133" s="13"/>
      <c r="T133" s="170"/>
    </row>
    <row r="134" spans="1:20">
      <c r="A134" s="742"/>
      <c r="B134" s="103"/>
      <c r="C134" s="49"/>
      <c r="D134" s="103"/>
      <c r="E134" s="116"/>
      <c r="F134" s="200"/>
      <c r="G134" s="132"/>
      <c r="H134" s="403"/>
      <c r="I134" s="404"/>
      <c r="J134" s="21"/>
      <c r="K134" s="403"/>
      <c r="L134" s="403"/>
      <c r="M134" s="403"/>
      <c r="N134" s="403"/>
      <c r="O134" s="12"/>
      <c r="P134" s="121"/>
      <c r="Q134" s="143"/>
      <c r="R134" s="49"/>
      <c r="S134" s="13"/>
      <c r="T134" s="170"/>
    </row>
    <row r="135" spans="1:20">
      <c r="A135" s="742"/>
      <c r="B135" s="112"/>
      <c r="C135" s="14"/>
      <c r="D135" s="12"/>
      <c r="E135" s="116"/>
      <c r="F135" s="14"/>
      <c r="G135" s="132"/>
      <c r="H135" s="403"/>
      <c r="I135" s="404"/>
      <c r="J135" s="21"/>
      <c r="K135" s="403"/>
      <c r="L135" s="403"/>
      <c r="M135" s="403"/>
      <c r="N135" s="403"/>
      <c r="O135" s="12"/>
      <c r="P135" s="121"/>
      <c r="Q135" s="143"/>
      <c r="R135" s="49"/>
      <c r="S135" s="13"/>
      <c r="T135" s="170"/>
    </row>
    <row r="136" spans="1:20">
      <c r="A136" s="742"/>
      <c r="B136" s="104"/>
      <c r="C136" s="49"/>
      <c r="D136" s="103"/>
      <c r="E136" s="116"/>
      <c r="F136" s="14"/>
      <c r="G136" s="132"/>
      <c r="H136" s="403"/>
      <c r="I136" s="404"/>
      <c r="J136" s="21"/>
      <c r="K136" s="403"/>
      <c r="L136" s="403"/>
      <c r="M136" s="403"/>
      <c r="N136" s="403"/>
      <c r="O136" s="12"/>
      <c r="P136" s="121"/>
      <c r="Q136" s="143"/>
      <c r="R136" s="49"/>
      <c r="S136" s="13"/>
      <c r="T136" s="170"/>
    </row>
    <row r="137" spans="1:20">
      <c r="A137" s="742"/>
      <c r="B137" s="103"/>
      <c r="C137" s="49"/>
      <c r="D137" s="103"/>
      <c r="E137" s="116"/>
      <c r="F137" s="200"/>
      <c r="G137" s="132"/>
      <c r="H137" s="405"/>
      <c r="I137" s="405"/>
      <c r="J137" s="405"/>
      <c r="K137" s="402"/>
      <c r="L137" s="403"/>
      <c r="M137" s="403"/>
      <c r="N137" s="403"/>
      <c r="O137" s="133"/>
      <c r="P137" s="121"/>
      <c r="Q137" s="143"/>
      <c r="R137" s="49"/>
      <c r="S137" s="13"/>
      <c r="T137" s="170"/>
    </row>
    <row r="138" spans="1:20">
      <c r="A138" s="742"/>
      <c r="B138" s="103"/>
      <c r="C138" s="49"/>
      <c r="D138" s="103"/>
      <c r="E138" s="116"/>
      <c r="F138" s="200"/>
      <c r="G138" s="132"/>
      <c r="H138" s="403"/>
      <c r="I138" s="404"/>
      <c r="J138" s="21"/>
      <c r="K138" s="402"/>
      <c r="L138" s="403"/>
      <c r="M138" s="403"/>
      <c r="N138" s="403"/>
      <c r="O138" s="133"/>
      <c r="P138" s="121"/>
      <c r="Q138" s="143"/>
      <c r="R138" s="49"/>
      <c r="S138" s="13"/>
      <c r="T138" s="170"/>
    </row>
    <row r="139" spans="1:20">
      <c r="A139" s="742"/>
      <c r="B139" s="103"/>
      <c r="C139" s="49"/>
      <c r="D139" s="103"/>
      <c r="E139" s="116"/>
      <c r="F139" s="200"/>
      <c r="G139" s="132"/>
      <c r="H139" s="403"/>
      <c r="I139" s="404"/>
      <c r="J139" s="21"/>
      <c r="K139" s="402"/>
      <c r="L139" s="405"/>
      <c r="M139" s="405"/>
      <c r="N139" s="405"/>
      <c r="O139" s="133"/>
      <c r="P139" s="121"/>
      <c r="Q139" s="143"/>
      <c r="R139" s="49"/>
      <c r="S139" s="13"/>
      <c r="T139" s="170"/>
    </row>
    <row r="140" spans="1:20">
      <c r="A140" s="742"/>
      <c r="B140" s="103"/>
      <c r="C140" s="49"/>
      <c r="D140" s="103"/>
      <c r="E140" s="116"/>
      <c r="F140" s="200"/>
      <c r="G140" s="132"/>
      <c r="H140" s="402"/>
      <c r="I140" s="403"/>
      <c r="J140" s="21"/>
      <c r="K140" s="402"/>
      <c r="L140" s="405"/>
      <c r="M140" s="405"/>
      <c r="N140" s="405"/>
      <c r="O140" s="133"/>
      <c r="P140" s="121"/>
      <c r="Q140" s="143"/>
      <c r="R140" s="49"/>
      <c r="S140" s="13"/>
      <c r="T140" s="170"/>
    </row>
    <row r="141" spans="1:20">
      <c r="A141" s="742"/>
      <c r="B141" s="12"/>
      <c r="C141" s="14"/>
      <c r="D141" s="12"/>
      <c r="E141" s="116"/>
      <c r="F141" s="14"/>
      <c r="G141" s="132"/>
      <c r="H141" s="403"/>
      <c r="I141" s="404"/>
      <c r="J141" s="21"/>
      <c r="K141" s="403"/>
      <c r="L141" s="403"/>
      <c r="M141" s="403"/>
      <c r="N141" s="403"/>
      <c r="O141" s="12"/>
      <c r="P141" s="121"/>
      <c r="Q141" s="143"/>
      <c r="R141" s="49"/>
      <c r="S141" s="13"/>
      <c r="T141" s="170"/>
    </row>
    <row r="142" spans="1:20">
      <c r="A142" s="742"/>
      <c r="B142" s="112"/>
      <c r="C142" s="14"/>
      <c r="D142" s="12"/>
      <c r="E142" s="116"/>
      <c r="F142" s="14"/>
      <c r="G142" s="132"/>
      <c r="H142" s="403"/>
      <c r="I142" s="404"/>
      <c r="J142" s="21"/>
      <c r="K142" s="403"/>
      <c r="L142" s="403"/>
      <c r="M142" s="403"/>
      <c r="N142" s="403"/>
      <c r="O142" s="12"/>
      <c r="P142" s="121"/>
      <c r="Q142" s="143"/>
      <c r="R142" s="49"/>
      <c r="S142" s="13"/>
      <c r="T142" s="170"/>
    </row>
    <row r="143" spans="1:20">
      <c r="A143" s="742"/>
      <c r="B143" s="104"/>
      <c r="C143" s="14"/>
      <c r="D143" s="12"/>
      <c r="E143" s="116"/>
      <c r="F143" s="14"/>
      <c r="G143" s="132"/>
      <c r="H143" s="403"/>
      <c r="I143" s="404"/>
      <c r="J143" s="21"/>
      <c r="K143" s="403"/>
      <c r="L143" s="403"/>
      <c r="M143" s="403"/>
      <c r="N143" s="403"/>
      <c r="O143" s="12"/>
      <c r="P143" s="121"/>
      <c r="Q143" s="143"/>
      <c r="R143" s="49"/>
      <c r="S143" s="13"/>
      <c r="T143" s="170"/>
    </row>
    <row r="144" spans="1:20">
      <c r="A144" s="742"/>
      <c r="B144" s="12"/>
      <c r="C144" s="49"/>
      <c r="D144" s="103"/>
      <c r="E144" s="116"/>
      <c r="F144" s="200"/>
      <c r="G144" s="132"/>
      <c r="H144" s="403"/>
      <c r="I144" s="404"/>
      <c r="J144" s="21"/>
      <c r="K144" s="402"/>
      <c r="L144" s="405"/>
      <c r="M144" s="405"/>
      <c r="N144" s="405"/>
      <c r="O144" s="133"/>
      <c r="P144" s="121"/>
      <c r="Q144" s="143"/>
      <c r="R144" s="49"/>
      <c r="S144" s="13"/>
      <c r="T144" s="170"/>
    </row>
    <row r="145" spans="1:20">
      <c r="A145" s="742"/>
      <c r="B145" s="12"/>
      <c r="C145" s="49"/>
      <c r="D145" s="103"/>
      <c r="E145" s="116"/>
      <c r="F145" s="200"/>
      <c r="G145" s="132"/>
      <c r="H145" s="403"/>
      <c r="I145" s="404"/>
      <c r="J145" s="21"/>
      <c r="K145" s="402"/>
      <c r="L145" s="405"/>
      <c r="M145" s="405"/>
      <c r="N145" s="405"/>
      <c r="O145" s="133"/>
      <c r="P145" s="121"/>
      <c r="Q145" s="143"/>
      <c r="R145" s="49"/>
      <c r="S145" s="13"/>
      <c r="T145" s="170"/>
    </row>
    <row r="146" spans="1:20">
      <c r="A146" s="742"/>
      <c r="B146" s="12"/>
      <c r="C146" s="14"/>
      <c r="D146" s="103"/>
      <c r="E146" s="116"/>
      <c r="F146" s="200"/>
      <c r="G146" s="132"/>
      <c r="H146" s="402"/>
      <c r="I146" s="403"/>
      <c r="J146" s="21"/>
      <c r="K146" s="403"/>
      <c r="L146" s="403"/>
      <c r="M146" s="403"/>
      <c r="N146" s="403"/>
      <c r="O146" s="12"/>
      <c r="P146" s="121"/>
      <c r="Q146" s="143"/>
      <c r="R146" s="49"/>
      <c r="S146" s="13"/>
      <c r="T146" s="170"/>
    </row>
    <row r="147" spans="1:20">
      <c r="A147" s="742"/>
      <c r="B147" s="12"/>
      <c r="C147" s="14"/>
      <c r="D147" s="12"/>
      <c r="E147" s="116"/>
      <c r="F147" s="14"/>
      <c r="G147" s="132"/>
      <c r="H147" s="403"/>
      <c r="I147" s="404"/>
      <c r="J147" s="21"/>
      <c r="K147" s="403"/>
      <c r="L147" s="403"/>
      <c r="M147" s="403"/>
      <c r="N147" s="403"/>
      <c r="O147" s="12"/>
      <c r="P147" s="121"/>
      <c r="Q147" s="143"/>
      <c r="R147" s="49"/>
      <c r="S147" s="13"/>
      <c r="T147" s="170"/>
    </row>
    <row r="148" spans="1:20">
      <c r="A148" s="742"/>
      <c r="B148" s="12"/>
      <c r="C148" s="14"/>
      <c r="D148" s="12"/>
      <c r="E148" s="117"/>
      <c r="F148" s="14"/>
      <c r="G148" s="132"/>
      <c r="H148" s="403"/>
      <c r="I148" s="404"/>
      <c r="J148" s="21"/>
      <c r="K148" s="403"/>
      <c r="L148" s="403"/>
      <c r="M148" s="403"/>
      <c r="N148" s="403"/>
      <c r="O148" s="12"/>
      <c r="P148" s="121"/>
      <c r="Q148" s="143"/>
      <c r="R148" s="49"/>
      <c r="S148" s="13"/>
      <c r="T148" s="170"/>
    </row>
    <row r="149" spans="1:20">
      <c r="A149" s="743"/>
      <c r="B149" s="739"/>
      <c r="C149" s="738"/>
      <c r="D149" s="738"/>
      <c r="E149" s="738"/>
      <c r="F149" s="738"/>
      <c r="G149" s="738"/>
      <c r="H149" s="738"/>
      <c r="I149" s="738"/>
      <c r="J149" s="738"/>
      <c r="K149" s="738"/>
      <c r="L149" s="738"/>
      <c r="M149" s="738"/>
      <c r="N149" s="738"/>
      <c r="O149" s="738"/>
      <c r="P149" s="146"/>
      <c r="Q149" s="145">
        <f>SUM(Q31:Q148)</f>
        <v>0</v>
      </c>
      <c r="R149" s="129">
        <f>SUM(R31:R148)</f>
        <v>0</v>
      </c>
      <c r="S149" s="15"/>
      <c r="T149" s="171"/>
    </row>
    <row r="150" spans="1:20">
      <c r="A150" s="741" t="s">
        <v>78</v>
      </c>
      <c r="B150" s="12"/>
      <c r="C150" s="14"/>
      <c r="D150" s="12"/>
      <c r="E150" s="115"/>
      <c r="F150" s="14"/>
      <c r="G150" s="132"/>
      <c r="H150" s="403"/>
      <c r="I150" s="404"/>
      <c r="J150" s="21"/>
      <c r="K150" s="403"/>
      <c r="L150" s="403"/>
      <c r="M150" s="403"/>
      <c r="N150" s="403"/>
      <c r="O150" s="12"/>
      <c r="P150" s="121"/>
      <c r="Q150" s="143"/>
      <c r="R150" s="49"/>
      <c r="S150" s="13"/>
      <c r="T150" s="170"/>
    </row>
    <row r="151" spans="1:20">
      <c r="A151" s="742"/>
      <c r="B151" s="12"/>
      <c r="C151" s="14"/>
      <c r="D151" s="12"/>
      <c r="E151" s="116"/>
      <c r="F151" s="14"/>
      <c r="G151" s="132"/>
      <c r="H151" s="403"/>
      <c r="I151" s="404"/>
      <c r="J151" s="21"/>
      <c r="K151" s="403"/>
      <c r="L151" s="403"/>
      <c r="M151" s="403"/>
      <c r="N151" s="403"/>
      <c r="O151" s="12"/>
      <c r="P151" s="121"/>
      <c r="Q151" s="143"/>
      <c r="R151" s="49"/>
      <c r="S151" s="13"/>
      <c r="T151" s="170"/>
    </row>
    <row r="152" spans="1:20">
      <c r="A152" s="742"/>
      <c r="B152" s="103"/>
      <c r="C152" s="49"/>
      <c r="E152" s="116"/>
      <c r="F152" s="201"/>
      <c r="G152" s="132"/>
      <c r="H152" s="403"/>
      <c r="I152" s="404"/>
      <c r="J152" s="21"/>
      <c r="K152" s="402"/>
      <c r="L152" s="405"/>
      <c r="M152" s="405"/>
      <c r="N152" s="405"/>
      <c r="O152" s="133"/>
      <c r="P152" s="121"/>
      <c r="Q152" s="143"/>
      <c r="R152" s="49"/>
      <c r="S152" s="13"/>
      <c r="T152" s="170"/>
    </row>
    <row r="153" spans="1:20">
      <c r="A153" s="742"/>
      <c r="B153" s="12"/>
      <c r="C153" s="14"/>
      <c r="D153" s="12"/>
      <c r="E153" s="116"/>
      <c r="F153" s="14"/>
      <c r="G153" s="132"/>
      <c r="H153" s="403"/>
      <c r="I153" s="404"/>
      <c r="J153" s="21"/>
      <c r="K153" s="403"/>
      <c r="L153" s="403"/>
      <c r="M153" s="403"/>
      <c r="N153" s="403"/>
      <c r="O153" s="12"/>
      <c r="P153" s="121"/>
      <c r="Q153" s="143"/>
      <c r="R153" s="49"/>
      <c r="S153" s="13"/>
      <c r="T153" s="170"/>
    </row>
    <row r="154" spans="1:20">
      <c r="A154" s="742"/>
      <c r="B154" s="12"/>
      <c r="C154" s="14"/>
      <c r="D154" s="12"/>
      <c r="E154" s="116"/>
      <c r="F154" s="14"/>
      <c r="G154" s="132"/>
      <c r="H154" s="403"/>
      <c r="I154" s="404"/>
      <c r="J154" s="21"/>
      <c r="K154" s="403"/>
      <c r="L154" s="403"/>
      <c r="M154" s="403"/>
      <c r="N154" s="403"/>
      <c r="O154" s="12"/>
      <c r="P154" s="121"/>
      <c r="Q154" s="143"/>
      <c r="R154" s="49"/>
      <c r="S154" s="13"/>
      <c r="T154" s="170"/>
    </row>
    <row r="155" spans="1:20">
      <c r="A155" s="742"/>
      <c r="B155" s="12"/>
      <c r="C155" s="14"/>
      <c r="D155" s="12"/>
      <c r="E155" s="117"/>
      <c r="F155" s="14"/>
      <c r="G155" s="132"/>
      <c r="H155" s="403"/>
      <c r="I155" s="404"/>
      <c r="J155" s="21"/>
      <c r="K155" s="403"/>
      <c r="L155" s="403"/>
      <c r="M155" s="403"/>
      <c r="N155" s="403"/>
      <c r="O155" s="12"/>
      <c r="P155" s="121"/>
      <c r="Q155" s="143"/>
      <c r="R155" s="49"/>
      <c r="S155" s="13"/>
      <c r="T155" s="170"/>
    </row>
    <row r="156" spans="1:20" ht="13.5" customHeight="1">
      <c r="A156" s="743"/>
      <c r="B156" s="739"/>
      <c r="C156" s="738"/>
      <c r="D156" s="738"/>
      <c r="E156" s="738"/>
      <c r="F156" s="738"/>
      <c r="G156" s="738"/>
      <c r="H156" s="738"/>
      <c r="I156" s="738"/>
      <c r="J156" s="738"/>
      <c r="K156" s="738"/>
      <c r="L156" s="738"/>
      <c r="M156" s="738"/>
      <c r="N156" s="738"/>
      <c r="O156" s="738"/>
      <c r="P156" s="146"/>
      <c r="Q156" s="145">
        <f>SUM(Q150:Q155)</f>
        <v>0</v>
      </c>
      <c r="R156" s="129">
        <f>SUM(R150:R155)</f>
        <v>0</v>
      </c>
      <c r="S156" s="15"/>
      <c r="T156" s="171"/>
    </row>
    <row r="157" spans="1:20" s="8" customFormat="1">
      <c r="A157" s="741" t="s">
        <v>79</v>
      </c>
      <c r="B157" s="12"/>
      <c r="C157" s="14"/>
      <c r="D157" s="17"/>
      <c r="E157" s="123"/>
      <c r="F157" s="14"/>
      <c r="G157" s="132"/>
      <c r="H157" s="403"/>
      <c r="I157" s="404"/>
      <c r="J157" s="21"/>
      <c r="K157" s="403"/>
      <c r="L157" s="403"/>
      <c r="M157" s="403"/>
      <c r="N157" s="403"/>
      <c r="O157" s="12"/>
      <c r="P157" s="121"/>
      <c r="Q157" s="143"/>
      <c r="R157" s="130"/>
      <c r="S157" s="31"/>
      <c r="T157" s="170"/>
    </row>
    <row r="158" spans="1:20">
      <c r="A158" s="742"/>
      <c r="B158" s="12"/>
      <c r="C158" s="14"/>
      <c r="D158" s="14"/>
      <c r="E158" s="124"/>
      <c r="F158" s="14"/>
      <c r="G158" s="132"/>
      <c r="H158" s="403"/>
      <c r="I158" s="404"/>
      <c r="J158" s="21"/>
      <c r="K158" s="403"/>
      <c r="L158" s="403"/>
      <c r="M158" s="403"/>
      <c r="N158" s="403"/>
      <c r="O158" s="12"/>
      <c r="P158" s="121"/>
      <c r="Q158" s="143"/>
      <c r="R158" s="49"/>
      <c r="S158" s="13"/>
      <c r="T158" s="170"/>
    </row>
    <row r="159" spans="1:20">
      <c r="A159" s="742"/>
      <c r="B159" s="103"/>
      <c r="C159" s="49"/>
      <c r="D159" s="126"/>
      <c r="E159" s="119"/>
      <c r="F159" s="201"/>
      <c r="G159" s="132"/>
      <c r="H159" s="403"/>
      <c r="I159" s="404"/>
      <c r="J159" s="21"/>
      <c r="K159" s="402"/>
      <c r="L159" s="405"/>
      <c r="M159" s="405"/>
      <c r="N159" s="405"/>
      <c r="O159" s="133"/>
      <c r="P159" s="121"/>
      <c r="Q159" s="143"/>
      <c r="R159" s="49"/>
      <c r="S159" s="13"/>
      <c r="T159" s="170"/>
    </row>
    <row r="160" spans="1:20">
      <c r="A160" s="742"/>
      <c r="B160" s="12"/>
      <c r="C160" s="14"/>
      <c r="D160" s="126"/>
      <c r="E160" s="12"/>
      <c r="F160" s="14"/>
      <c r="G160" s="132"/>
      <c r="H160" s="403"/>
      <c r="I160" s="404"/>
      <c r="J160" s="21"/>
      <c r="K160" s="403"/>
      <c r="L160" s="403"/>
      <c r="M160" s="403"/>
      <c r="N160" s="403"/>
      <c r="O160" s="12"/>
      <c r="P160" s="121"/>
      <c r="Q160" s="143"/>
      <c r="R160" s="49"/>
      <c r="S160" s="13"/>
      <c r="T160" s="170"/>
    </row>
    <row r="161" spans="1:20">
      <c r="A161" s="742"/>
      <c r="B161" s="12"/>
      <c r="C161" s="14"/>
      <c r="D161" s="126"/>
      <c r="E161" s="12"/>
      <c r="F161" s="201"/>
      <c r="G161" s="132"/>
      <c r="H161" s="403"/>
      <c r="I161" s="404"/>
      <c r="J161" s="21"/>
      <c r="K161" s="402"/>
      <c r="L161" s="405"/>
      <c r="M161" s="405"/>
      <c r="N161" s="405"/>
      <c r="O161" s="133"/>
      <c r="P161" s="121"/>
      <c r="Q161" s="143"/>
      <c r="R161" s="49"/>
      <c r="S161" s="13"/>
      <c r="T161" s="170"/>
    </row>
    <row r="162" spans="1:20">
      <c r="A162" s="742"/>
      <c r="B162" s="12"/>
      <c r="C162" s="14"/>
      <c r="D162" s="126"/>
      <c r="E162" s="12"/>
      <c r="F162" s="201"/>
      <c r="G162" s="132"/>
      <c r="H162" s="403"/>
      <c r="I162" s="404"/>
      <c r="J162" s="21"/>
      <c r="K162" s="402"/>
      <c r="L162" s="405"/>
      <c r="M162" s="405"/>
      <c r="N162" s="405"/>
      <c r="O162" s="133"/>
      <c r="P162" s="121"/>
      <c r="Q162" s="143"/>
      <c r="R162" s="49"/>
      <c r="S162" s="13"/>
      <c r="T162" s="170"/>
    </row>
    <row r="163" spans="1:20">
      <c r="A163" s="742"/>
      <c r="B163" s="12"/>
      <c r="C163" s="14"/>
      <c r="D163" s="126"/>
      <c r="E163" s="12"/>
      <c r="F163" s="201"/>
      <c r="G163" s="132"/>
      <c r="H163" s="403"/>
      <c r="I163" s="404"/>
      <c r="J163" s="21"/>
      <c r="K163" s="402"/>
      <c r="L163" s="405"/>
      <c r="M163" s="405"/>
      <c r="N163" s="405"/>
      <c r="O163" s="133"/>
      <c r="P163" s="121"/>
      <c r="Q163" s="143"/>
      <c r="R163" s="49"/>
      <c r="S163" s="13"/>
      <c r="T163" s="170"/>
    </row>
    <row r="164" spans="1:20">
      <c r="A164" s="742"/>
      <c r="B164" s="12"/>
      <c r="C164" s="14"/>
      <c r="D164" s="14"/>
      <c r="E164" s="124"/>
      <c r="F164" s="14"/>
      <c r="G164" s="132"/>
      <c r="H164" s="403"/>
      <c r="I164" s="404"/>
      <c r="J164" s="21"/>
      <c r="K164" s="403"/>
      <c r="L164" s="403"/>
      <c r="M164" s="403"/>
      <c r="N164" s="403"/>
      <c r="O164" s="12"/>
      <c r="P164" s="121"/>
      <c r="Q164" s="143"/>
      <c r="R164" s="49"/>
      <c r="S164" s="13"/>
      <c r="T164" s="170"/>
    </row>
    <row r="165" spans="1:20">
      <c r="A165" s="742"/>
      <c r="B165" s="12"/>
      <c r="C165" s="14"/>
      <c r="D165" s="30"/>
      <c r="E165" s="125"/>
      <c r="F165" s="14"/>
      <c r="G165" s="132"/>
      <c r="H165" s="403"/>
      <c r="I165" s="404"/>
      <c r="J165" s="21"/>
      <c r="K165" s="403"/>
      <c r="L165" s="403"/>
      <c r="M165" s="403"/>
      <c r="N165" s="403"/>
      <c r="O165" s="12"/>
      <c r="P165" s="121"/>
      <c r="Q165" s="143"/>
      <c r="R165" s="49"/>
      <c r="S165" s="13"/>
      <c r="T165" s="170"/>
    </row>
    <row r="166" spans="1:20">
      <c r="A166" s="743"/>
      <c r="B166" s="739"/>
      <c r="C166" s="738"/>
      <c r="D166" s="738"/>
      <c r="E166" s="738"/>
      <c r="F166" s="738"/>
      <c r="G166" s="738"/>
      <c r="H166" s="738"/>
      <c r="I166" s="738"/>
      <c r="J166" s="738"/>
      <c r="K166" s="738"/>
      <c r="L166" s="738"/>
      <c r="M166" s="738"/>
      <c r="N166" s="738"/>
      <c r="O166" s="738"/>
      <c r="P166" s="146"/>
      <c r="Q166" s="145">
        <f>SUM(Q157:Q165)</f>
        <v>0</v>
      </c>
      <c r="R166" s="129">
        <f>SUM(R157:R165)</f>
        <v>0</v>
      </c>
      <c r="S166" s="15"/>
      <c r="T166" s="171"/>
    </row>
    <row r="167" spans="1:20">
      <c r="A167" s="741" t="s">
        <v>80</v>
      </c>
      <c r="B167" s="12"/>
      <c r="C167" s="14"/>
      <c r="D167" s="12"/>
      <c r="E167" s="115"/>
      <c r="F167" s="14"/>
      <c r="G167" s="132"/>
      <c r="H167" s="403"/>
      <c r="I167" s="404"/>
      <c r="J167" s="21"/>
      <c r="K167" s="402"/>
      <c r="L167" s="405"/>
      <c r="M167" s="405"/>
      <c r="N167" s="405"/>
      <c r="O167" s="133"/>
      <c r="P167" s="121"/>
      <c r="Q167" s="143"/>
      <c r="R167" s="49"/>
      <c r="S167" s="13"/>
      <c r="T167" s="170"/>
    </row>
    <row r="168" spans="1:20">
      <c r="A168" s="742"/>
      <c r="B168" s="12"/>
      <c r="C168" s="14"/>
      <c r="D168" s="12"/>
      <c r="E168" s="116"/>
      <c r="F168" s="14"/>
      <c r="G168" s="132"/>
      <c r="H168" s="403"/>
      <c r="I168" s="404"/>
      <c r="J168" s="21"/>
      <c r="K168" s="402"/>
      <c r="L168" s="405"/>
      <c r="M168" s="405"/>
      <c r="N168" s="405"/>
      <c r="O168" s="133"/>
      <c r="P168" s="121"/>
      <c r="Q168" s="143"/>
      <c r="R168" s="49"/>
      <c r="S168" s="13"/>
      <c r="T168" s="170"/>
    </row>
    <row r="169" spans="1:20">
      <c r="A169" s="742"/>
      <c r="B169" s="12"/>
      <c r="C169" s="14"/>
      <c r="D169" s="12"/>
      <c r="E169" s="116"/>
      <c r="F169" s="14"/>
      <c r="G169" s="132"/>
      <c r="H169" s="403"/>
      <c r="I169" s="404"/>
      <c r="J169" s="21"/>
      <c r="K169" s="402"/>
      <c r="L169" s="405"/>
      <c r="M169" s="405"/>
      <c r="N169" s="405"/>
      <c r="O169" s="133"/>
      <c r="P169" s="121"/>
      <c r="Q169" s="143"/>
      <c r="R169" s="49"/>
      <c r="S169" s="13"/>
      <c r="T169" s="170"/>
    </row>
    <row r="170" spans="1:20">
      <c r="A170" s="742"/>
      <c r="B170" s="12"/>
      <c r="C170" s="14"/>
      <c r="D170" s="12"/>
      <c r="E170" s="116"/>
      <c r="F170" s="14"/>
      <c r="G170" s="132"/>
      <c r="H170" s="403"/>
      <c r="I170" s="404"/>
      <c r="J170" s="21"/>
      <c r="K170" s="402"/>
      <c r="L170" s="405"/>
      <c r="M170" s="405"/>
      <c r="N170" s="405"/>
      <c r="O170" s="133"/>
      <c r="P170" s="121"/>
      <c r="Q170" s="143"/>
      <c r="R170" s="49"/>
      <c r="S170" s="13"/>
      <c r="T170" s="170"/>
    </row>
    <row r="171" spans="1:20">
      <c r="A171" s="742"/>
      <c r="B171" s="12"/>
      <c r="C171" s="14"/>
      <c r="D171" s="12"/>
      <c r="E171" s="117"/>
      <c r="F171" s="14"/>
      <c r="G171" s="132"/>
      <c r="H171" s="403"/>
      <c r="I171" s="404"/>
      <c r="J171" s="21"/>
      <c r="K171" s="403"/>
      <c r="L171" s="403"/>
      <c r="M171" s="403"/>
      <c r="N171" s="403"/>
      <c r="O171" s="12"/>
      <c r="P171" s="121"/>
      <c r="Q171" s="143"/>
      <c r="R171" s="49"/>
      <c r="S171" s="13"/>
      <c r="T171" s="170"/>
    </row>
    <row r="172" spans="1:20">
      <c r="A172" s="743"/>
      <c r="B172" s="739"/>
      <c r="C172" s="738"/>
      <c r="D172" s="738"/>
      <c r="E172" s="738"/>
      <c r="F172" s="738"/>
      <c r="G172" s="738"/>
      <c r="H172" s="738"/>
      <c r="I172" s="738"/>
      <c r="J172" s="738"/>
      <c r="K172" s="738"/>
      <c r="L172" s="738"/>
      <c r="M172" s="738"/>
      <c r="N172" s="738"/>
      <c r="O172" s="740"/>
      <c r="P172" s="147"/>
      <c r="Q172" s="145">
        <f>SUM(Q167:Q171)</f>
        <v>0</v>
      </c>
      <c r="R172" s="128">
        <f>SUM(R167:R171)</f>
        <v>0</v>
      </c>
      <c r="S172" s="15"/>
      <c r="T172" s="171"/>
    </row>
    <row r="173" spans="1:20" ht="13.8" thickBot="1">
      <c r="A173" s="173"/>
      <c r="C173" s="12"/>
      <c r="D173" s="12"/>
      <c r="E173" s="119"/>
      <c r="F173" s="12"/>
      <c r="G173" s="119"/>
      <c r="H173" s="12"/>
      <c r="I173" s="12"/>
      <c r="J173" s="12"/>
      <c r="K173" s="12"/>
      <c r="L173" s="12"/>
      <c r="M173" s="12"/>
      <c r="N173" s="12"/>
      <c r="O173" s="46" t="s">
        <v>81</v>
      </c>
      <c r="P173" s="148"/>
      <c r="Q173" s="47">
        <f>+Q172+Q166+Q156+Q149+Q30</f>
        <v>0</v>
      </c>
      <c r="R173" s="131"/>
      <c r="S173" s="48"/>
      <c r="T173" s="174" t="s">
        <v>82</v>
      </c>
    </row>
    <row r="174" spans="1:20" ht="19.5" customHeight="1">
      <c r="A174" s="175"/>
      <c r="T174" s="176"/>
    </row>
    <row r="175" spans="1:20" ht="13.8" thickBot="1">
      <c r="A175" s="177" t="s">
        <v>26</v>
      </c>
      <c r="B175" s="636" t="e">
        <f>'Fr-01'!C45:E45</f>
        <v>#VALUE!</v>
      </c>
      <c r="C175" s="637"/>
      <c r="D175" s="637"/>
      <c r="E175" s="637"/>
      <c r="F175" s="637"/>
      <c r="G175" s="638" t="s">
        <v>28</v>
      </c>
      <c r="H175" s="638"/>
      <c r="I175" s="638"/>
      <c r="J175" s="639" t="str">
        <f>'Fr-01'!I45</f>
        <v>วันที่ผู้ทวนสอบตรวจเสร็จ</v>
      </c>
      <c r="K175" s="640"/>
      <c r="L175" s="640"/>
      <c r="M175" s="640"/>
      <c r="N175" s="640"/>
      <c r="O175" s="641"/>
      <c r="P175" s="178"/>
      <c r="Q175" s="179" t="s">
        <v>30</v>
      </c>
      <c r="R175" s="633" t="str">
        <f>'Fr-01'!L45</f>
        <v>กรณีที่ อบก. ให้แก้ไขเพิ่มเติม</v>
      </c>
      <c r="S175" s="634"/>
      <c r="T175" s="635"/>
    </row>
    <row r="176" spans="1:20" s="4" customFormat="1" ht="21.75" customHeight="1">
      <c r="A176" s="1"/>
      <c r="B176" s="1"/>
      <c r="C176" s="1"/>
      <c r="D176" s="1"/>
      <c r="E176" s="111"/>
      <c r="F176" s="1"/>
      <c r="G176" s="111"/>
      <c r="H176" s="1"/>
      <c r="I176" s="1"/>
      <c r="J176" s="1"/>
      <c r="K176" s="1"/>
      <c r="L176" s="1"/>
      <c r="M176" s="1"/>
      <c r="N176" s="1"/>
      <c r="O176" s="1"/>
      <c r="P176" s="110"/>
      <c r="Q176" s="1"/>
      <c r="R176" s="110"/>
      <c r="S176" s="1"/>
      <c r="T176" s="1"/>
    </row>
  </sheetData>
  <mergeCells count="46">
    <mergeCell ref="A4:A5"/>
    <mergeCell ref="C3:H3"/>
    <mergeCell ref="A1:A3"/>
    <mergeCell ref="A167:A172"/>
    <mergeCell ref="I9:I10"/>
    <mergeCell ref="A157:A166"/>
    <mergeCell ref="A150:A156"/>
    <mergeCell ref="A31:A149"/>
    <mergeCell ref="C7:E9"/>
    <mergeCell ref="G7:G10"/>
    <mergeCell ref="A11:A30"/>
    <mergeCell ref="A7:A10"/>
    <mergeCell ref="B149:O149"/>
    <mergeCell ref="J8:L8"/>
    <mergeCell ref="F7:F10"/>
    <mergeCell ref="H7:M7"/>
    <mergeCell ref="L9:L10"/>
    <mergeCell ref="K9:K10"/>
    <mergeCell ref="B7:B10"/>
    <mergeCell ref="J9:J10"/>
    <mergeCell ref="T7:T10"/>
    <mergeCell ref="Q7:Q10"/>
    <mergeCell ref="O7:O10"/>
    <mergeCell ref="M8:M10"/>
    <mergeCell ref="S7:S10"/>
    <mergeCell ref="P7:P10"/>
    <mergeCell ref="N7:N10"/>
    <mergeCell ref="H8:I8"/>
    <mergeCell ref="H9:H10"/>
    <mergeCell ref="R7:R10"/>
    <mergeCell ref="C1:H1"/>
    <mergeCell ref="O2:T2"/>
    <mergeCell ref="O3:T3"/>
    <mergeCell ref="O1:T1"/>
    <mergeCell ref="R175:T175"/>
    <mergeCell ref="F30:O30"/>
    <mergeCell ref="B175:F175"/>
    <mergeCell ref="G175:I175"/>
    <mergeCell ref="J175:O175"/>
    <mergeCell ref="B156:O156"/>
    <mergeCell ref="B166:O166"/>
    <mergeCell ref="B172:O172"/>
    <mergeCell ref="C2:H2"/>
    <mergeCell ref="A6:T6"/>
    <mergeCell ref="B4:T4"/>
    <mergeCell ref="B5:T5"/>
  </mergeCells>
  <phoneticPr fontId="2" type="noConversion"/>
  <pageMargins left="0.5" right="0.5" top="1.5" bottom="1" header="0.5" footer="0.5"/>
  <pageSetup paperSize="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9D6B-B1A1-4D75-8D02-05805C6F12EE}">
  <dimension ref="A1:AE84"/>
  <sheetViews>
    <sheetView zoomScale="155" zoomScaleNormal="155" zoomScaleSheetLayoutView="100" workbookViewId="0">
      <pane xSplit="4" ySplit="11" topLeftCell="G12" activePane="bottomRight" state="frozen"/>
      <selection activeCell="Q30" sqref="Q30"/>
      <selection pane="topRight" activeCell="Q30" sqref="Q30"/>
      <selection pane="bottomLeft" activeCell="Q30" sqref="Q30"/>
      <selection pane="bottomRight" activeCell="G26" sqref="G26"/>
    </sheetView>
  </sheetViews>
  <sheetFormatPr defaultColWidth="11" defaultRowHeight="13.2"/>
  <cols>
    <col min="1" max="1" width="11.5546875" style="1" customWidth="1"/>
    <col min="2" max="2" width="21" style="1" customWidth="1"/>
    <col min="3" max="3" width="6.6640625" style="1" customWidth="1"/>
    <col min="4" max="4" width="6.6640625" style="111" customWidth="1"/>
    <col min="5" max="5" width="7.109375" style="1" customWidth="1"/>
    <col min="6" max="6" width="21.6640625" style="1" customWidth="1"/>
    <col min="7" max="7" width="10.109375" style="1" customWidth="1"/>
    <col min="8" max="9" width="6.6640625" style="1" customWidth="1"/>
    <col min="10" max="10" width="8.441406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582">
        <v>4.2</v>
      </c>
      <c r="B1" s="718" t="s">
        <v>1</v>
      </c>
      <c r="C1" s="718"/>
      <c r="D1" s="584" t="s">
        <v>83</v>
      </c>
      <c r="E1" s="584"/>
      <c r="F1" s="584"/>
      <c r="G1" s="584"/>
      <c r="H1" s="584"/>
      <c r="I1" s="584"/>
      <c r="J1" s="584"/>
      <c r="K1" s="584"/>
      <c r="L1" s="584"/>
      <c r="M1" s="719" t="s">
        <v>3</v>
      </c>
      <c r="N1" s="720"/>
      <c r="O1" s="721"/>
      <c r="P1" s="721"/>
      <c r="Q1" s="721"/>
      <c r="R1" s="721"/>
      <c r="S1" s="721"/>
      <c r="T1" s="721"/>
      <c r="U1" s="721"/>
      <c r="V1" s="721"/>
      <c r="W1" s="721"/>
      <c r="X1" s="721"/>
      <c r="Y1" s="721"/>
      <c r="Z1" s="722"/>
      <c r="AA1" s="1"/>
      <c r="AB1" s="1"/>
      <c r="AC1" s="1"/>
      <c r="AD1" s="1"/>
    </row>
    <row r="2" spans="1:31" s="2" customFormat="1" ht="18.75" customHeight="1">
      <c r="A2" s="583"/>
      <c r="B2" s="723" t="s">
        <v>7</v>
      </c>
      <c r="C2" s="724"/>
      <c r="D2" s="725">
        <f>'Fr-03'!$D$2</f>
        <v>0</v>
      </c>
      <c r="E2" s="725"/>
      <c r="F2" s="725"/>
      <c r="G2" s="726"/>
      <c r="H2" s="726"/>
      <c r="I2" s="726"/>
      <c r="J2" s="726"/>
      <c r="K2" s="726"/>
      <c r="L2" s="726"/>
      <c r="M2" s="25" t="s">
        <v>4</v>
      </c>
      <c r="N2" s="25"/>
      <c r="O2" s="697" t="s">
        <v>5</v>
      </c>
      <c r="P2" s="698"/>
      <c r="Q2" s="698"/>
      <c r="R2" s="698"/>
      <c r="S2" s="698"/>
      <c r="T2" s="698"/>
      <c r="U2" s="698"/>
      <c r="V2" s="698"/>
      <c r="W2" s="698"/>
      <c r="X2" s="698"/>
      <c r="Y2" s="698"/>
      <c r="Z2" s="699"/>
      <c r="AA2" s="9"/>
      <c r="AB2" s="9"/>
      <c r="AC2" s="9"/>
      <c r="AD2" s="9"/>
      <c r="AE2" s="5"/>
    </row>
    <row r="3" spans="1:31" s="2" customFormat="1" ht="18.75" customHeight="1">
      <c r="A3" s="583"/>
      <c r="B3" s="723" t="s">
        <v>8</v>
      </c>
      <c r="C3" s="724"/>
      <c r="D3" s="725">
        <f>'Fr-03'!$D$3</f>
        <v>0</v>
      </c>
      <c r="E3" s="725"/>
      <c r="F3" s="725"/>
      <c r="G3" s="726"/>
      <c r="H3" s="726"/>
      <c r="I3" s="726"/>
      <c r="J3" s="726"/>
      <c r="K3" s="726"/>
      <c r="L3" s="726"/>
      <c r="M3" s="25" t="s">
        <v>6</v>
      </c>
      <c r="N3" s="25"/>
      <c r="O3" s="697" t="s">
        <v>5</v>
      </c>
      <c r="P3" s="698"/>
      <c r="Q3" s="698"/>
      <c r="R3" s="698"/>
      <c r="S3" s="698"/>
      <c r="T3" s="698"/>
      <c r="U3" s="698"/>
      <c r="V3" s="698"/>
      <c r="W3" s="698"/>
      <c r="X3" s="698"/>
      <c r="Y3" s="698"/>
      <c r="Z3" s="699"/>
      <c r="AA3" s="1"/>
      <c r="AB3" s="1"/>
      <c r="AC3" s="1"/>
      <c r="AD3" s="1"/>
      <c r="AE3" s="5"/>
    </row>
    <row r="4" spans="1:31" ht="12.75" customHeight="1">
      <c r="A4" s="700" t="s">
        <v>9</v>
      </c>
      <c r="B4" s="476" t="s">
        <v>84</v>
      </c>
      <c r="C4" s="702"/>
      <c r="D4" s="702"/>
      <c r="E4" s="702"/>
      <c r="F4" s="702"/>
      <c r="G4" s="702"/>
      <c r="H4" s="702"/>
      <c r="I4" s="702"/>
      <c r="J4" s="702"/>
      <c r="K4" s="702"/>
      <c r="L4" s="702"/>
      <c r="M4" s="702"/>
      <c r="N4" s="702"/>
      <c r="O4" s="702"/>
      <c r="P4" s="702"/>
      <c r="Q4" s="702"/>
      <c r="R4" s="702"/>
      <c r="S4" s="702"/>
      <c r="T4" s="702"/>
      <c r="U4" s="702"/>
      <c r="V4" s="702"/>
      <c r="W4" s="702"/>
      <c r="X4" s="702"/>
      <c r="Y4" s="702"/>
      <c r="Z4" s="703"/>
    </row>
    <row r="5" spans="1:31" ht="12.75" customHeight="1">
      <c r="A5" s="701"/>
      <c r="B5" s="704" t="s">
        <v>85</v>
      </c>
      <c r="C5" s="705"/>
      <c r="D5" s="705"/>
      <c r="E5" s="705"/>
      <c r="F5" s="705"/>
      <c r="G5" s="705"/>
      <c r="H5" s="705"/>
      <c r="I5" s="705"/>
      <c r="J5" s="705"/>
      <c r="K5" s="705"/>
      <c r="L5" s="705"/>
      <c r="M5" s="705"/>
      <c r="N5" s="705"/>
      <c r="O5" s="705"/>
      <c r="P5" s="705"/>
      <c r="Q5" s="705"/>
      <c r="R5" s="705"/>
      <c r="S5" s="705"/>
      <c r="T5" s="705"/>
      <c r="U5" s="705"/>
      <c r="V5" s="705"/>
      <c r="W5" s="705"/>
      <c r="X5" s="705"/>
      <c r="Y5" s="705"/>
      <c r="Z5" s="706"/>
    </row>
    <row r="6" spans="1:31" ht="12" customHeight="1">
      <c r="A6" s="707"/>
      <c r="B6" s="708"/>
      <c r="C6" s="708"/>
      <c r="D6" s="708"/>
      <c r="E6" s="708"/>
      <c r="F6" s="708"/>
      <c r="G6" s="708"/>
      <c r="H6" s="708"/>
      <c r="I6" s="708"/>
      <c r="J6" s="708"/>
      <c r="K6" s="708"/>
      <c r="L6" s="708"/>
      <c r="M6" s="708"/>
      <c r="N6" s="708"/>
      <c r="O6" s="708"/>
      <c r="P6" s="708"/>
      <c r="Q6" s="708"/>
      <c r="R6" s="708"/>
      <c r="S6" s="708"/>
      <c r="T6" s="708"/>
      <c r="U6" s="708"/>
      <c r="V6" s="708"/>
      <c r="W6" s="708"/>
      <c r="X6" s="708"/>
      <c r="Y6" s="708"/>
      <c r="Z6" s="709"/>
    </row>
    <row r="7" spans="1:31" s="9" customFormat="1" ht="12.75" customHeight="1">
      <c r="A7" s="609" t="s">
        <v>54</v>
      </c>
      <c r="B7" s="612" t="s">
        <v>86</v>
      </c>
      <c r="C7" s="612" t="s">
        <v>47</v>
      </c>
      <c r="D7" s="712" t="s">
        <v>74</v>
      </c>
      <c r="E7" s="715" t="s">
        <v>87</v>
      </c>
      <c r="F7" s="612" t="s">
        <v>88</v>
      </c>
      <c r="G7" s="689" t="s">
        <v>89</v>
      </c>
      <c r="H7" s="689"/>
      <c r="I7" s="689"/>
      <c r="J7" s="690" t="s">
        <v>90</v>
      </c>
      <c r="K7" s="689" t="s">
        <v>58</v>
      </c>
      <c r="L7" s="689"/>
      <c r="M7" s="675" t="s">
        <v>91</v>
      </c>
      <c r="N7" s="675"/>
      <c r="O7" s="675"/>
      <c r="P7" s="675"/>
      <c r="Q7" s="675"/>
      <c r="R7" s="677" t="s">
        <v>92</v>
      </c>
      <c r="S7" s="694"/>
      <c r="T7" s="675" t="s">
        <v>58</v>
      </c>
      <c r="U7" s="675"/>
      <c r="V7" s="677" t="s">
        <v>93</v>
      </c>
      <c r="W7" s="679" t="s">
        <v>61</v>
      </c>
      <c r="X7" s="653" t="s">
        <v>62</v>
      </c>
      <c r="Y7" s="597" t="s">
        <v>64</v>
      </c>
      <c r="Z7" s="684" t="s">
        <v>65</v>
      </c>
      <c r="AA7" s="1"/>
      <c r="AB7" s="1"/>
      <c r="AC7" s="1"/>
      <c r="AD7" s="1"/>
    </row>
    <row r="8" spans="1:31" ht="12.75" customHeight="1">
      <c r="A8" s="610"/>
      <c r="B8" s="710"/>
      <c r="C8" s="710"/>
      <c r="D8" s="713"/>
      <c r="E8" s="716"/>
      <c r="F8" s="625"/>
      <c r="G8" s="689"/>
      <c r="H8" s="689"/>
      <c r="I8" s="689"/>
      <c r="J8" s="691"/>
      <c r="K8" s="693"/>
      <c r="L8" s="693"/>
      <c r="M8" s="675"/>
      <c r="N8" s="675"/>
      <c r="O8" s="675"/>
      <c r="P8" s="675"/>
      <c r="Q8" s="675"/>
      <c r="R8" s="695"/>
      <c r="S8" s="696"/>
      <c r="T8" s="676"/>
      <c r="U8" s="676"/>
      <c r="V8" s="678"/>
      <c r="W8" s="680"/>
      <c r="X8" s="682"/>
      <c r="Y8" s="598"/>
      <c r="Z8" s="685"/>
    </row>
    <row r="9" spans="1:31" ht="12.75" customHeight="1">
      <c r="A9" s="610"/>
      <c r="B9" s="710"/>
      <c r="C9" s="710"/>
      <c r="D9" s="713"/>
      <c r="E9" s="716"/>
      <c r="F9" s="625"/>
      <c r="G9" s="689" t="s">
        <v>94</v>
      </c>
      <c r="H9" s="689" t="s">
        <v>47</v>
      </c>
      <c r="I9" s="689" t="s">
        <v>48</v>
      </c>
      <c r="J9" s="691"/>
      <c r="K9" s="671" t="s">
        <v>72</v>
      </c>
      <c r="L9" s="671" t="s">
        <v>73</v>
      </c>
      <c r="M9" s="673" t="s">
        <v>95</v>
      </c>
      <c r="N9" s="669" t="s">
        <v>96</v>
      </c>
      <c r="O9" s="675" t="s">
        <v>97</v>
      </c>
      <c r="P9" s="669" t="s">
        <v>98</v>
      </c>
      <c r="Q9" s="673" t="s">
        <v>99</v>
      </c>
      <c r="R9" s="239" t="s">
        <v>100</v>
      </c>
      <c r="S9" s="239" t="s">
        <v>101</v>
      </c>
      <c r="T9" s="687" t="s">
        <v>72</v>
      </c>
      <c r="U9" s="687" t="s">
        <v>73</v>
      </c>
      <c r="V9" s="678"/>
      <c r="W9" s="680"/>
      <c r="X9" s="682"/>
      <c r="Y9" s="598"/>
      <c r="Z9" s="685"/>
    </row>
    <row r="10" spans="1:31" ht="12.75" customHeight="1">
      <c r="A10" s="610"/>
      <c r="B10" s="710"/>
      <c r="C10" s="710"/>
      <c r="D10" s="713"/>
      <c r="E10" s="716"/>
      <c r="F10" s="625"/>
      <c r="G10" s="689"/>
      <c r="H10" s="689"/>
      <c r="I10" s="689"/>
      <c r="J10" s="691"/>
      <c r="K10" s="672"/>
      <c r="L10" s="672"/>
      <c r="M10" s="673"/>
      <c r="N10" s="674"/>
      <c r="O10" s="675"/>
      <c r="P10" s="674"/>
      <c r="Q10" s="673"/>
      <c r="R10" s="669" t="s">
        <v>102</v>
      </c>
      <c r="S10" s="669" t="s">
        <v>103</v>
      </c>
      <c r="T10" s="688"/>
      <c r="U10" s="688"/>
      <c r="V10" s="678"/>
      <c r="W10" s="680"/>
      <c r="X10" s="682"/>
      <c r="Y10" s="598"/>
      <c r="Z10" s="685"/>
    </row>
    <row r="11" spans="1:31" ht="27.75" customHeight="1">
      <c r="A11" s="611"/>
      <c r="B11" s="711"/>
      <c r="C11" s="711"/>
      <c r="D11" s="714"/>
      <c r="E11" s="717"/>
      <c r="F11" s="626"/>
      <c r="G11" s="689"/>
      <c r="H11" s="689"/>
      <c r="I11" s="689"/>
      <c r="J11" s="692"/>
      <c r="K11" s="672"/>
      <c r="L11" s="672"/>
      <c r="M11" s="673"/>
      <c r="N11" s="670"/>
      <c r="O11" s="675"/>
      <c r="P11" s="670"/>
      <c r="Q11" s="673"/>
      <c r="R11" s="670"/>
      <c r="S11" s="670"/>
      <c r="T11" s="688"/>
      <c r="U11" s="688"/>
      <c r="V11" s="678"/>
      <c r="W11" s="681"/>
      <c r="X11" s="683"/>
      <c r="Y11" s="599"/>
      <c r="Z11" s="686"/>
    </row>
    <row r="12" spans="1:31" ht="12.75" customHeight="1">
      <c r="A12" s="753" t="s">
        <v>75</v>
      </c>
      <c r="B12" s="32"/>
      <c r="C12" s="32"/>
      <c r="D12" s="141"/>
      <c r="E12" s="33"/>
      <c r="F12" s="33"/>
      <c r="G12" s="34"/>
      <c r="H12" s="35"/>
      <c r="I12" s="36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7"/>
      <c r="U12" s="34"/>
      <c r="V12" s="33"/>
      <c r="W12" s="34"/>
      <c r="X12" s="185"/>
      <c r="Y12" s="34"/>
      <c r="Z12" s="319"/>
    </row>
    <row r="13" spans="1:31">
      <c r="A13" s="754"/>
      <c r="B13" s="138"/>
      <c r="C13" s="137"/>
      <c r="D13" s="142"/>
      <c r="E13" s="36"/>
      <c r="F13" s="36"/>
      <c r="G13" s="39"/>
      <c r="H13" s="35"/>
      <c r="I13" s="36"/>
      <c r="J13" s="36"/>
      <c r="K13" s="39"/>
      <c r="L13" s="39"/>
      <c r="M13" s="192"/>
      <c r="N13" s="192"/>
      <c r="O13" s="39"/>
      <c r="P13" s="39"/>
      <c r="Q13" s="39"/>
      <c r="R13" s="39"/>
      <c r="S13" s="39"/>
      <c r="T13" s="35"/>
      <c r="U13" s="39"/>
      <c r="V13" s="36"/>
      <c r="W13" s="39"/>
      <c r="X13" s="186"/>
      <c r="Y13" s="39"/>
      <c r="Z13" s="320"/>
    </row>
    <row r="14" spans="1:31">
      <c r="A14" s="754"/>
      <c r="B14" s="139"/>
      <c r="C14" s="139"/>
      <c r="D14" s="142"/>
      <c r="E14" s="36"/>
      <c r="F14" s="36"/>
      <c r="G14" s="39"/>
      <c r="H14" s="35"/>
      <c r="I14" s="36"/>
      <c r="J14" s="36"/>
      <c r="K14" s="39"/>
      <c r="L14" s="39"/>
      <c r="M14" s="192">
        <f>D14*E14/1000</f>
        <v>0</v>
      </c>
      <c r="N14" s="192">
        <f>D14*E14/8500</f>
        <v>0</v>
      </c>
      <c r="O14" s="180"/>
      <c r="P14" s="181">
        <v>100</v>
      </c>
      <c r="Q14" s="181">
        <v>0</v>
      </c>
      <c r="R14" s="182"/>
      <c r="S14" s="182"/>
      <c r="T14" s="35"/>
      <c r="U14" s="39"/>
      <c r="V14" s="133"/>
      <c r="W14" s="49"/>
      <c r="X14" s="186">
        <f>((M14*R14)+(N14*S14))*W14%</f>
        <v>0</v>
      </c>
      <c r="Y14" s="39"/>
      <c r="Z14" s="320"/>
    </row>
    <row r="15" spans="1:31">
      <c r="A15" s="754"/>
      <c r="B15" s="138"/>
      <c r="C15" s="139"/>
      <c r="D15" s="142"/>
      <c r="E15" s="36"/>
      <c r="F15" s="36"/>
      <c r="G15" s="39"/>
      <c r="H15" s="35"/>
      <c r="I15" s="36"/>
      <c r="J15" s="36"/>
      <c r="K15" s="39"/>
      <c r="L15" s="39"/>
      <c r="M15" s="192"/>
      <c r="N15" s="192"/>
      <c r="O15" s="39"/>
      <c r="P15" s="39"/>
      <c r="Q15" s="39"/>
      <c r="R15" s="39"/>
      <c r="S15" s="39"/>
      <c r="T15" s="35"/>
      <c r="U15" s="39"/>
      <c r="V15" s="36"/>
      <c r="W15" s="39"/>
      <c r="X15" s="186"/>
      <c r="Y15" s="39"/>
      <c r="Z15" s="320"/>
    </row>
    <row r="16" spans="1:31">
      <c r="A16" s="754"/>
      <c r="B16" s="139"/>
      <c r="C16" s="139"/>
      <c r="D16" s="142"/>
      <c r="E16" s="36"/>
      <c r="F16" s="36"/>
      <c r="G16" s="39"/>
      <c r="H16" s="35"/>
      <c r="I16" s="36"/>
      <c r="J16" s="36"/>
      <c r="K16" s="39"/>
      <c r="L16" s="39"/>
      <c r="M16" s="192">
        <f>D16*E16/1000</f>
        <v>0</v>
      </c>
      <c r="N16" s="192"/>
      <c r="O16" s="180"/>
      <c r="P16" s="181"/>
      <c r="Q16" s="181"/>
      <c r="R16" s="180"/>
      <c r="S16" s="182"/>
      <c r="T16" s="35"/>
      <c r="U16" s="39"/>
      <c r="V16" s="133"/>
      <c r="W16" s="49"/>
      <c r="X16" s="186"/>
      <c r="Y16" s="39"/>
      <c r="Z16" s="320"/>
    </row>
    <row r="17" spans="1:26">
      <c r="A17" s="754"/>
      <c r="B17" s="139"/>
      <c r="C17" s="139"/>
      <c r="D17" s="142"/>
      <c r="E17" s="36"/>
      <c r="F17" s="36"/>
      <c r="G17" s="39"/>
      <c r="H17" s="35"/>
      <c r="I17" s="36"/>
      <c r="J17" s="36"/>
      <c r="K17" s="39"/>
      <c r="L17" s="39"/>
      <c r="M17" s="192">
        <f>D17*E17/1000</f>
        <v>0</v>
      </c>
      <c r="N17" s="192"/>
      <c r="O17" s="180"/>
      <c r="P17" s="181"/>
      <c r="Q17" s="181"/>
      <c r="R17" s="182"/>
      <c r="S17" s="182"/>
      <c r="T17" s="35"/>
      <c r="U17" s="39"/>
      <c r="V17" s="133"/>
      <c r="W17" s="49"/>
      <c r="X17" s="186"/>
      <c r="Y17" s="39"/>
      <c r="Z17" s="320"/>
    </row>
    <row r="18" spans="1:26">
      <c r="A18" s="754"/>
      <c r="B18" s="139"/>
      <c r="C18" s="139"/>
      <c r="D18" s="142"/>
      <c r="E18" s="36"/>
      <c r="F18" s="36"/>
      <c r="G18" s="39"/>
      <c r="H18" s="35"/>
      <c r="I18" s="36"/>
      <c r="J18" s="36"/>
      <c r="K18" s="39"/>
      <c r="L18" s="39"/>
      <c r="M18" s="192">
        <f>D18*E18/1000</f>
        <v>0</v>
      </c>
      <c r="N18" s="192"/>
      <c r="O18" s="39"/>
      <c r="P18" s="190"/>
      <c r="Q18" s="191"/>
      <c r="R18" s="39"/>
      <c r="S18" s="39"/>
      <c r="T18" s="35"/>
      <c r="U18" s="39"/>
      <c r="V18" s="133"/>
      <c r="W18" s="49"/>
      <c r="X18" s="186"/>
      <c r="Y18" s="39"/>
      <c r="Z18" s="320"/>
    </row>
    <row r="19" spans="1:26">
      <c r="A19" s="754"/>
      <c r="B19" s="139"/>
      <c r="C19" s="139"/>
      <c r="D19" s="142"/>
      <c r="E19" s="36"/>
      <c r="F19" s="36"/>
      <c r="G19" s="39"/>
      <c r="H19" s="35"/>
      <c r="I19" s="36"/>
      <c r="J19" s="36"/>
      <c r="K19" s="39"/>
      <c r="L19" s="39"/>
      <c r="M19" s="192">
        <f>D19*E19/1000</f>
        <v>0</v>
      </c>
      <c r="N19" s="192"/>
      <c r="O19" s="180"/>
      <c r="P19" s="181"/>
      <c r="Q19" s="181"/>
      <c r="R19" s="182"/>
      <c r="S19" s="182"/>
      <c r="T19" s="35"/>
      <c r="U19" s="39"/>
      <c r="V19" s="133"/>
      <c r="W19" s="49"/>
      <c r="X19" s="186"/>
      <c r="Y19" s="39"/>
      <c r="Z19" s="320"/>
    </row>
    <row r="20" spans="1:26">
      <c r="A20" s="754"/>
      <c r="B20" s="138"/>
      <c r="C20" s="139"/>
      <c r="D20" s="142"/>
      <c r="E20" s="36"/>
      <c r="F20" s="36"/>
      <c r="G20" s="39"/>
      <c r="H20" s="35"/>
      <c r="I20" s="36"/>
      <c r="J20" s="36"/>
      <c r="K20" s="39"/>
      <c r="L20" s="39"/>
      <c r="M20" s="192"/>
      <c r="N20" s="192"/>
      <c r="O20" s="39"/>
      <c r="P20" s="39"/>
      <c r="Q20" s="39"/>
      <c r="R20" s="39"/>
      <c r="S20" s="39"/>
      <c r="T20" s="35"/>
      <c r="U20" s="39"/>
      <c r="V20" s="36"/>
      <c r="W20" s="39"/>
      <c r="X20" s="186"/>
      <c r="Y20" s="39"/>
      <c r="Z20" s="320"/>
    </row>
    <row r="21" spans="1:26">
      <c r="A21" s="754"/>
      <c r="B21" s="139"/>
      <c r="C21" s="139"/>
      <c r="D21" s="142"/>
      <c r="E21" s="36"/>
      <c r="F21" s="36"/>
      <c r="G21" s="39"/>
      <c r="H21" s="35"/>
      <c r="I21" s="36"/>
      <c r="J21" s="36"/>
      <c r="K21" s="39"/>
      <c r="L21" s="39"/>
      <c r="M21" s="192">
        <f>D21*E21/1000</f>
        <v>0</v>
      </c>
      <c r="N21" s="192"/>
      <c r="O21" s="180"/>
      <c r="P21" s="181"/>
      <c r="Q21" s="181"/>
      <c r="R21" s="182"/>
      <c r="S21" s="182"/>
      <c r="T21" s="35"/>
      <c r="U21" s="39"/>
      <c r="V21" s="133"/>
      <c r="W21" s="49"/>
      <c r="X21" s="186"/>
      <c r="Y21" s="39"/>
      <c r="Z21" s="320"/>
    </row>
    <row r="22" spans="1:26">
      <c r="A22" s="754"/>
      <c r="B22" s="138"/>
      <c r="C22" s="139"/>
      <c r="D22" s="142"/>
      <c r="E22" s="36"/>
      <c r="F22" s="36"/>
      <c r="G22" s="39"/>
      <c r="H22" s="35"/>
      <c r="I22" s="36"/>
      <c r="J22" s="36"/>
      <c r="K22" s="39"/>
      <c r="L22" s="39"/>
      <c r="M22" s="192"/>
      <c r="N22" s="192"/>
      <c r="O22" s="39"/>
      <c r="P22" s="39"/>
      <c r="Q22" s="39"/>
      <c r="R22" s="39"/>
      <c r="S22" s="39"/>
      <c r="T22" s="35"/>
      <c r="U22" s="39"/>
      <c r="V22" s="36"/>
      <c r="W22" s="39"/>
      <c r="X22" s="186"/>
      <c r="Y22" s="39"/>
      <c r="Z22" s="320"/>
    </row>
    <row r="23" spans="1:26">
      <c r="A23" s="754"/>
      <c r="B23" s="139"/>
      <c r="C23" s="139"/>
      <c r="D23" s="142"/>
      <c r="E23" s="36"/>
      <c r="F23" s="36"/>
      <c r="G23" s="39"/>
      <c r="H23" s="35"/>
      <c r="I23" s="36"/>
      <c r="J23" s="36"/>
      <c r="K23" s="39"/>
      <c r="L23" s="39"/>
      <c r="M23" s="192">
        <f>D23*E23/1000</f>
        <v>0</v>
      </c>
      <c r="N23" s="192"/>
      <c r="O23" s="180"/>
      <c r="P23" s="181"/>
      <c r="Q23" s="181"/>
      <c r="R23" s="182"/>
      <c r="S23" s="182"/>
      <c r="T23" s="35"/>
      <c r="U23" s="39"/>
      <c r="V23" s="133"/>
      <c r="W23" s="39"/>
      <c r="X23" s="186"/>
      <c r="Y23" s="39"/>
      <c r="Z23" s="320"/>
    </row>
    <row r="24" spans="1:26">
      <c r="A24" s="754"/>
      <c r="B24" s="139"/>
      <c r="C24" s="139"/>
      <c r="D24" s="142"/>
      <c r="E24" s="36"/>
      <c r="F24" s="36"/>
      <c r="G24" s="39"/>
      <c r="H24" s="35"/>
      <c r="I24" s="36"/>
      <c r="J24" s="36"/>
      <c r="K24" s="39"/>
      <c r="L24" s="39"/>
      <c r="M24" s="192">
        <f>D24*E24/1000</f>
        <v>0</v>
      </c>
      <c r="N24" s="192"/>
      <c r="O24" s="180"/>
      <c r="P24" s="181"/>
      <c r="Q24" s="181"/>
      <c r="R24" s="182"/>
      <c r="S24" s="182"/>
      <c r="T24" s="35"/>
      <c r="U24" s="39"/>
      <c r="V24" s="133"/>
      <c r="W24" s="39"/>
      <c r="X24" s="186"/>
      <c r="Y24" s="39"/>
      <c r="Z24" s="320"/>
    </row>
    <row r="25" spans="1:26">
      <c r="A25" s="754"/>
      <c r="B25" s="139"/>
      <c r="C25" s="139"/>
      <c r="D25" s="142"/>
      <c r="E25" s="36"/>
      <c r="F25" s="36"/>
      <c r="G25" s="39"/>
      <c r="H25" s="35"/>
      <c r="I25" s="36"/>
      <c r="J25" s="36"/>
      <c r="K25" s="39"/>
      <c r="L25" s="39"/>
      <c r="M25" s="192">
        <f>D25*E25/1000</f>
        <v>0</v>
      </c>
      <c r="N25" s="192"/>
      <c r="O25" s="180"/>
      <c r="P25" s="181"/>
      <c r="Q25" s="181"/>
      <c r="R25" s="182"/>
      <c r="S25" s="182"/>
      <c r="T25" s="35"/>
      <c r="U25" s="39"/>
      <c r="V25" s="133"/>
      <c r="W25" s="39"/>
      <c r="X25" s="186"/>
      <c r="Y25" s="39"/>
      <c r="Z25" s="320"/>
    </row>
    <row r="26" spans="1:26">
      <c r="A26" s="754"/>
      <c r="B26" s="139"/>
      <c r="C26" s="139"/>
      <c r="D26" s="142"/>
      <c r="E26" s="36"/>
      <c r="F26" s="36"/>
      <c r="G26" s="39"/>
      <c r="H26" s="35"/>
      <c r="I26" s="36"/>
      <c r="J26" s="36"/>
      <c r="K26" s="39"/>
      <c r="L26" s="39"/>
      <c r="M26" s="192">
        <f>D26*E26/1000</f>
        <v>0</v>
      </c>
      <c r="N26" s="192"/>
      <c r="O26" s="180"/>
      <c r="P26" s="181"/>
      <c r="Q26" s="181"/>
      <c r="R26" s="182"/>
      <c r="S26" s="182"/>
      <c r="T26" s="35"/>
      <c r="U26" s="39"/>
      <c r="V26" s="133"/>
      <c r="W26" s="39"/>
      <c r="X26" s="186"/>
      <c r="Y26" s="39"/>
      <c r="Z26" s="320"/>
    </row>
    <row r="27" spans="1:26">
      <c r="A27" s="754"/>
      <c r="B27" s="38"/>
      <c r="C27" s="38"/>
      <c r="D27" s="142"/>
      <c r="E27" s="36"/>
      <c r="F27" s="36"/>
      <c r="G27" s="39"/>
      <c r="H27" s="35"/>
      <c r="I27" s="36"/>
      <c r="J27" s="36"/>
      <c r="K27" s="39"/>
      <c r="L27" s="39"/>
      <c r="M27" s="192"/>
      <c r="N27" s="192"/>
      <c r="O27" s="39"/>
      <c r="P27" s="39"/>
      <c r="Q27" s="39"/>
      <c r="R27" s="39"/>
      <c r="S27" s="39"/>
      <c r="T27" s="35"/>
      <c r="U27" s="39"/>
      <c r="V27" s="36"/>
      <c r="W27" s="39"/>
      <c r="X27" s="186"/>
      <c r="Y27" s="39"/>
      <c r="Z27" s="320"/>
    </row>
    <row r="28" spans="1:26">
      <c r="A28" s="754"/>
      <c r="B28" s="38"/>
      <c r="C28" s="38"/>
      <c r="D28" s="142"/>
      <c r="E28" s="36"/>
      <c r="F28" s="36"/>
      <c r="G28" s="39"/>
      <c r="H28" s="35"/>
      <c r="I28" s="36"/>
      <c r="J28" s="36"/>
      <c r="K28" s="39"/>
      <c r="L28" s="39"/>
      <c r="M28" s="192"/>
      <c r="N28" s="192"/>
      <c r="O28" s="39"/>
      <c r="P28" s="39"/>
      <c r="Q28" s="39"/>
      <c r="R28" s="39"/>
      <c r="S28" s="39"/>
      <c r="T28" s="35"/>
      <c r="U28" s="39"/>
      <c r="V28" s="36"/>
      <c r="W28" s="39"/>
      <c r="X28" s="186"/>
      <c r="Y28" s="39"/>
      <c r="Z28" s="320"/>
    </row>
    <row r="29" spans="1:26">
      <c r="A29" s="754"/>
      <c r="B29" s="38"/>
      <c r="C29" s="38"/>
      <c r="D29" s="142"/>
      <c r="E29" s="36"/>
      <c r="F29" s="36"/>
      <c r="G29" s="39"/>
      <c r="H29" s="35"/>
      <c r="I29" s="36"/>
      <c r="J29" s="36"/>
      <c r="K29" s="39"/>
      <c r="L29" s="39"/>
      <c r="M29" s="192"/>
      <c r="N29" s="192"/>
      <c r="O29" s="39"/>
      <c r="P29" s="39"/>
      <c r="Q29" s="39"/>
      <c r="R29" s="39"/>
      <c r="S29" s="39"/>
      <c r="T29" s="35"/>
      <c r="U29" s="39"/>
      <c r="V29" s="36"/>
      <c r="W29" s="39"/>
      <c r="X29" s="186"/>
      <c r="Y29" s="39"/>
      <c r="Z29" s="320"/>
    </row>
    <row r="30" spans="1:26">
      <c r="A30" s="754"/>
      <c r="B30" s="38"/>
      <c r="C30" s="38"/>
      <c r="D30" s="142"/>
      <c r="E30" s="36"/>
      <c r="F30" s="36"/>
      <c r="G30" s="39"/>
      <c r="H30" s="35"/>
      <c r="I30" s="36"/>
      <c r="J30" s="36"/>
      <c r="K30" s="39"/>
      <c r="L30" s="39"/>
      <c r="M30" s="192"/>
      <c r="N30" s="192"/>
      <c r="O30" s="39"/>
      <c r="P30" s="39"/>
      <c r="Q30" s="39"/>
      <c r="R30" s="39"/>
      <c r="S30" s="39"/>
      <c r="T30" s="35"/>
      <c r="U30" s="39"/>
      <c r="V30" s="36"/>
      <c r="W30" s="39"/>
      <c r="X30" s="186"/>
      <c r="Y30" s="39"/>
      <c r="Z30" s="320"/>
    </row>
    <row r="31" spans="1:26">
      <c r="A31" s="754"/>
      <c r="B31" s="38"/>
      <c r="C31" s="38"/>
      <c r="D31" s="142"/>
      <c r="E31" s="36"/>
      <c r="F31" s="36"/>
      <c r="G31" s="39"/>
      <c r="H31" s="35"/>
      <c r="I31" s="36"/>
      <c r="J31" s="36"/>
      <c r="K31" s="39"/>
      <c r="L31" s="39"/>
      <c r="M31" s="192"/>
      <c r="N31" s="192"/>
      <c r="O31" s="39"/>
      <c r="P31" s="39"/>
      <c r="Q31" s="39"/>
      <c r="R31" s="39"/>
      <c r="S31" s="39"/>
      <c r="T31" s="35"/>
      <c r="U31" s="39"/>
      <c r="V31" s="36"/>
      <c r="W31" s="39"/>
      <c r="X31" s="186"/>
      <c r="Y31" s="39"/>
      <c r="Z31" s="320"/>
    </row>
    <row r="32" spans="1:26" ht="13.8" thickBot="1">
      <c r="A32" s="754"/>
      <c r="B32" s="38"/>
      <c r="C32" s="38"/>
      <c r="D32" s="142"/>
      <c r="E32" s="36"/>
      <c r="F32" s="36"/>
      <c r="G32" s="39"/>
      <c r="H32" s="35"/>
      <c r="I32" s="36"/>
      <c r="J32" s="36"/>
      <c r="K32" s="39"/>
      <c r="L32" s="39"/>
      <c r="M32" s="192"/>
      <c r="N32" s="192"/>
      <c r="O32" s="39"/>
      <c r="P32" s="39"/>
      <c r="Q32" s="39"/>
      <c r="R32" s="39"/>
      <c r="S32" s="39"/>
      <c r="T32" s="35"/>
      <c r="U32" s="39"/>
      <c r="V32" s="36"/>
      <c r="W32" s="39"/>
      <c r="X32" s="186"/>
      <c r="Y32" s="40"/>
      <c r="Z32" s="320"/>
    </row>
    <row r="33" spans="1:30" ht="13.8" thickBot="1">
      <c r="A33" s="756"/>
      <c r="B33" s="749"/>
      <c r="C33" s="738"/>
      <c r="D33" s="738"/>
      <c r="E33" s="738"/>
      <c r="F33" s="738"/>
      <c r="G33" s="738"/>
      <c r="H33" s="738"/>
      <c r="I33" s="738"/>
      <c r="J33" s="738"/>
      <c r="K33" s="738"/>
      <c r="L33" s="738"/>
      <c r="M33" s="738"/>
      <c r="N33" s="738"/>
      <c r="O33" s="738"/>
      <c r="P33" s="738"/>
      <c r="Q33" s="738"/>
      <c r="R33" s="738"/>
      <c r="S33" s="738"/>
      <c r="T33" s="750"/>
      <c r="U33" s="745" t="s">
        <v>76</v>
      </c>
      <c r="V33" s="746"/>
      <c r="W33" s="747"/>
      <c r="X33" s="187">
        <f>SUM(X12:X32)</f>
        <v>0</v>
      </c>
      <c r="Y33" s="737"/>
      <c r="Z33" s="740"/>
    </row>
    <row r="34" spans="1:30">
      <c r="A34" s="753" t="s">
        <v>77</v>
      </c>
      <c r="B34" s="23"/>
      <c r="C34" s="23"/>
      <c r="D34" s="119"/>
      <c r="E34" s="17"/>
      <c r="F34" s="17"/>
      <c r="G34" s="14"/>
      <c r="H34" s="12"/>
      <c r="I34" s="11"/>
      <c r="J34" s="11"/>
      <c r="K34" s="14"/>
      <c r="L34" s="14"/>
      <c r="M34" s="14"/>
      <c r="N34" s="14"/>
      <c r="O34" s="14"/>
      <c r="P34" s="14"/>
      <c r="Q34" s="14"/>
      <c r="R34" s="14"/>
      <c r="S34" s="14"/>
      <c r="T34" s="12"/>
      <c r="U34" s="14"/>
      <c r="V34" s="11"/>
      <c r="W34" s="14"/>
      <c r="X34" s="188"/>
      <c r="Y34" s="17"/>
      <c r="Z34" s="176"/>
    </row>
    <row r="35" spans="1:30">
      <c r="A35" s="754"/>
      <c r="B35" s="113"/>
      <c r="C35" s="23"/>
      <c r="D35" s="119"/>
      <c r="E35" s="14"/>
      <c r="F35" s="14"/>
      <c r="G35" s="14"/>
      <c r="H35" s="12"/>
      <c r="I35" s="11"/>
      <c r="J35" s="11"/>
      <c r="K35" s="14"/>
      <c r="L35" s="14"/>
      <c r="M35" s="14"/>
      <c r="N35" s="14"/>
      <c r="O35" s="14"/>
      <c r="P35" s="14"/>
      <c r="Q35" s="14"/>
      <c r="R35" s="14"/>
      <c r="S35" s="14"/>
      <c r="T35" s="12"/>
      <c r="U35" s="14"/>
      <c r="V35" s="11"/>
      <c r="W35" s="14"/>
      <c r="X35" s="188"/>
      <c r="Y35" s="14"/>
      <c r="Z35" s="176"/>
    </row>
    <row r="36" spans="1:30">
      <c r="A36" s="754"/>
      <c r="B36" s="139"/>
      <c r="C36" s="139"/>
      <c r="D36" s="142"/>
      <c r="E36" s="14"/>
      <c r="F36" s="14"/>
      <c r="G36" s="14"/>
      <c r="H36" s="12"/>
      <c r="I36" s="11"/>
      <c r="J36" s="11"/>
      <c r="K36" s="14"/>
      <c r="L36" s="14"/>
      <c r="M36" s="192">
        <f>D36*E36/1000</f>
        <v>0</v>
      </c>
      <c r="N36" s="192"/>
      <c r="O36" s="180"/>
      <c r="P36" s="181"/>
      <c r="Q36" s="181"/>
      <c r="R36" s="180"/>
      <c r="S36" s="180"/>
      <c r="T36" s="12"/>
      <c r="U36" s="14"/>
      <c r="V36" s="133"/>
      <c r="W36" s="49"/>
      <c r="X36" s="186"/>
      <c r="Y36" s="14"/>
      <c r="Z36" s="176"/>
    </row>
    <row r="37" spans="1:30">
      <c r="A37" s="754"/>
      <c r="B37" s="113"/>
      <c r="C37" s="23"/>
      <c r="D37" s="119"/>
      <c r="E37" s="14"/>
      <c r="F37" s="14"/>
      <c r="G37" s="14"/>
      <c r="H37" s="12"/>
      <c r="I37" s="11"/>
      <c r="J37" s="11"/>
      <c r="K37" s="14"/>
      <c r="L37" s="14"/>
      <c r="M37" s="192"/>
      <c r="N37" s="192"/>
      <c r="O37" s="14"/>
      <c r="P37" s="14"/>
      <c r="Q37" s="14"/>
      <c r="R37" s="14"/>
      <c r="S37" s="14"/>
      <c r="T37" s="12"/>
      <c r="U37" s="14"/>
      <c r="V37" s="11"/>
      <c r="W37" s="14"/>
      <c r="X37" s="188"/>
      <c r="Y37" s="14"/>
      <c r="Z37" s="176"/>
    </row>
    <row r="38" spans="1:30">
      <c r="A38" s="754"/>
      <c r="B38" s="139"/>
      <c r="C38" s="139"/>
      <c r="D38" s="142"/>
      <c r="E38" s="14"/>
      <c r="F38" s="14"/>
      <c r="G38" s="14"/>
      <c r="H38" s="12"/>
      <c r="I38" s="11"/>
      <c r="J38" s="11"/>
      <c r="K38" s="14"/>
      <c r="L38" s="14"/>
      <c r="M38" s="192">
        <f>D38*E38/1000</f>
        <v>0</v>
      </c>
      <c r="N38" s="192"/>
      <c r="O38" s="180"/>
      <c r="P38" s="181"/>
      <c r="Q38" s="181"/>
      <c r="R38" s="14"/>
      <c r="S38" s="14"/>
      <c r="T38" s="12"/>
      <c r="U38" s="14"/>
      <c r="V38" s="133"/>
      <c r="W38" s="49"/>
      <c r="X38" s="186"/>
      <c r="Y38" s="14"/>
      <c r="Z38" s="176"/>
    </row>
    <row r="39" spans="1:30">
      <c r="A39" s="754"/>
      <c r="B39" s="183"/>
      <c r="C39" s="140"/>
      <c r="D39" s="142"/>
      <c r="E39" s="14"/>
      <c r="F39" s="14"/>
      <c r="G39" s="14"/>
      <c r="H39" s="12"/>
      <c r="I39" s="11"/>
      <c r="J39" s="11"/>
      <c r="K39" s="14"/>
      <c r="L39" s="14"/>
      <c r="M39" s="192">
        <f>D39*E39/1000</f>
        <v>0</v>
      </c>
      <c r="N39" s="192"/>
      <c r="O39" s="180"/>
      <c r="P39" s="181"/>
      <c r="Q39" s="181"/>
      <c r="R39" s="180"/>
      <c r="S39" s="180"/>
      <c r="T39" s="12"/>
      <c r="U39" s="14"/>
      <c r="V39" s="133"/>
      <c r="W39" s="49"/>
      <c r="X39" s="186"/>
      <c r="Y39" s="14"/>
      <c r="Z39" s="176"/>
    </row>
    <row r="40" spans="1:30">
      <c r="A40" s="754"/>
      <c r="B40" s="113"/>
      <c r="C40" s="139"/>
      <c r="D40" s="142"/>
      <c r="E40" s="14"/>
      <c r="F40" s="14"/>
      <c r="G40" s="14"/>
      <c r="H40" s="12"/>
      <c r="I40" s="11"/>
      <c r="J40" s="11"/>
      <c r="K40" s="14"/>
      <c r="L40" s="14"/>
      <c r="M40" s="192"/>
      <c r="N40" s="192"/>
      <c r="O40" s="14"/>
      <c r="P40" s="14"/>
      <c r="Q40" s="14"/>
      <c r="R40" s="14"/>
      <c r="S40" s="14"/>
      <c r="T40" s="12"/>
      <c r="U40" s="14"/>
      <c r="V40" s="11"/>
      <c r="W40" s="14"/>
      <c r="X40" s="188"/>
      <c r="Y40" s="14"/>
      <c r="Z40" s="176"/>
    </row>
    <row r="41" spans="1:30">
      <c r="A41" s="754"/>
      <c r="B41" s="183"/>
      <c r="C41" s="140"/>
      <c r="D41" s="142"/>
      <c r="E41" s="14"/>
      <c r="F41" s="14"/>
      <c r="G41" s="14"/>
      <c r="H41" s="12"/>
      <c r="I41" s="11"/>
      <c r="J41" s="11"/>
      <c r="K41" s="14"/>
      <c r="L41" s="14"/>
      <c r="M41" s="192">
        <f>D41*E41/1000</f>
        <v>0</v>
      </c>
      <c r="N41" s="192"/>
      <c r="O41" s="180"/>
      <c r="P41" s="181"/>
      <c r="Q41" s="181"/>
      <c r="R41" s="180"/>
      <c r="S41" s="180"/>
      <c r="T41" s="12"/>
      <c r="U41" s="14"/>
      <c r="V41" s="133"/>
      <c r="W41" s="14"/>
      <c r="X41" s="186"/>
      <c r="Y41" s="14"/>
      <c r="Z41" s="176"/>
    </row>
    <row r="42" spans="1:30">
      <c r="A42" s="754"/>
      <c r="B42" s="183"/>
      <c r="C42" s="140"/>
      <c r="D42" s="142"/>
      <c r="E42" s="14"/>
      <c r="F42" s="14"/>
      <c r="G42" s="14"/>
      <c r="H42" s="12"/>
      <c r="I42" s="11"/>
      <c r="J42" s="11"/>
      <c r="K42" s="14"/>
      <c r="L42" s="14"/>
      <c r="M42" s="192">
        <f>D42*E42/1000</f>
        <v>0</v>
      </c>
      <c r="N42" s="192"/>
      <c r="O42" s="180"/>
      <c r="P42" s="181"/>
      <c r="Q42" s="181"/>
      <c r="R42" s="180"/>
      <c r="S42" s="180"/>
      <c r="T42" s="12"/>
      <c r="U42" s="14"/>
      <c r="V42" s="133"/>
      <c r="W42" s="14"/>
      <c r="X42" s="186"/>
      <c r="Y42" s="14"/>
      <c r="Z42" s="176"/>
    </row>
    <row r="43" spans="1:30">
      <c r="A43" s="754"/>
      <c r="B43" s="183"/>
      <c r="C43" s="140"/>
      <c r="D43" s="142"/>
      <c r="E43" s="14"/>
      <c r="F43" s="14"/>
      <c r="G43" s="14"/>
      <c r="H43" s="12"/>
      <c r="I43" s="11"/>
      <c r="J43" s="11"/>
      <c r="K43" s="14"/>
      <c r="L43" s="14"/>
      <c r="M43" s="192">
        <f>D43*E43/1000</f>
        <v>0</v>
      </c>
      <c r="N43" s="192"/>
      <c r="O43" s="180"/>
      <c r="P43" s="181"/>
      <c r="Q43" s="181"/>
      <c r="R43" s="180"/>
      <c r="S43" s="180"/>
      <c r="T43" s="12"/>
      <c r="U43" s="14"/>
      <c r="V43" s="133"/>
      <c r="W43" s="14"/>
      <c r="X43" s="186"/>
      <c r="Y43" s="14"/>
      <c r="Z43" s="176"/>
    </row>
    <row r="44" spans="1:30">
      <c r="A44" s="754"/>
      <c r="B44" s="113"/>
      <c r="C44" s="139"/>
      <c r="D44" s="142"/>
      <c r="E44" s="14"/>
      <c r="F44" s="14"/>
      <c r="G44" s="14"/>
      <c r="H44" s="12"/>
      <c r="I44" s="11"/>
      <c r="J44" s="11"/>
      <c r="K44" s="14"/>
      <c r="L44" s="14"/>
      <c r="M44" s="192"/>
      <c r="N44" s="192"/>
      <c r="O44" s="14"/>
      <c r="P44" s="14"/>
      <c r="Q44" s="14"/>
      <c r="R44" s="14"/>
      <c r="S44" s="14"/>
      <c r="T44" s="12"/>
      <c r="U44" s="14"/>
      <c r="V44" s="11"/>
      <c r="W44" s="14"/>
      <c r="X44" s="188"/>
      <c r="Y44" s="14"/>
      <c r="Z44" s="176"/>
    </row>
    <row r="45" spans="1:30">
      <c r="A45" s="754"/>
      <c r="B45" s="140"/>
      <c r="C45" s="140"/>
      <c r="D45" s="142"/>
      <c r="E45" s="14"/>
      <c r="F45" s="14"/>
      <c r="G45" s="14"/>
      <c r="H45" s="12"/>
      <c r="I45" s="11"/>
      <c r="J45" s="11"/>
      <c r="K45" s="14"/>
      <c r="L45" s="14"/>
      <c r="M45" s="192">
        <f>D45*E45/1000</f>
        <v>0</v>
      </c>
      <c r="N45" s="192"/>
      <c r="O45" s="180"/>
      <c r="P45" s="181"/>
      <c r="Q45" s="181"/>
      <c r="R45" s="182"/>
      <c r="S45" s="182"/>
      <c r="T45" s="12"/>
      <c r="U45" s="14"/>
      <c r="V45" s="133"/>
      <c r="W45" s="14"/>
      <c r="X45" s="186"/>
      <c r="Y45" s="14"/>
      <c r="Z45" s="176"/>
    </row>
    <row r="46" spans="1:30">
      <c r="A46" s="754"/>
      <c r="B46" s="140"/>
      <c r="C46" s="140"/>
      <c r="D46" s="142"/>
      <c r="E46" s="14"/>
      <c r="F46" s="14"/>
      <c r="G46" s="14"/>
      <c r="H46" s="12"/>
      <c r="I46" s="11"/>
      <c r="J46" s="11"/>
      <c r="K46" s="14"/>
      <c r="L46" s="14"/>
      <c r="M46" s="192">
        <f>D46*E46/1000</f>
        <v>0</v>
      </c>
      <c r="N46" s="192"/>
      <c r="O46" s="180"/>
      <c r="P46" s="181"/>
      <c r="Q46" s="181"/>
      <c r="R46" s="182"/>
      <c r="S46" s="182"/>
      <c r="T46" s="12"/>
      <c r="U46" s="14"/>
      <c r="V46" s="133"/>
      <c r="W46" s="14"/>
      <c r="X46" s="186"/>
      <c r="Y46" s="14"/>
      <c r="Z46" s="176"/>
    </row>
    <row r="47" spans="1:30">
      <c r="A47" s="754"/>
      <c r="B47" s="139"/>
      <c r="C47" s="139"/>
      <c r="D47" s="142"/>
      <c r="E47" s="14"/>
      <c r="F47" s="14"/>
      <c r="G47" s="14"/>
      <c r="H47" s="12"/>
      <c r="I47" s="11"/>
      <c r="J47" s="11"/>
      <c r="K47" s="14"/>
      <c r="L47" s="14"/>
      <c r="M47" s="192">
        <f>D47*E47/1000</f>
        <v>0</v>
      </c>
      <c r="N47" s="192"/>
      <c r="O47" s="180"/>
      <c r="P47" s="181"/>
      <c r="Q47" s="181"/>
      <c r="R47" s="180"/>
      <c r="S47" s="180"/>
      <c r="T47" s="12"/>
      <c r="U47" s="14"/>
      <c r="V47" s="133"/>
      <c r="W47" s="14"/>
      <c r="X47" s="186"/>
      <c r="Y47" s="14"/>
      <c r="Z47" s="176"/>
      <c r="AA47" s="10"/>
      <c r="AB47" s="10"/>
      <c r="AC47" s="10"/>
      <c r="AD47" s="10"/>
    </row>
    <row r="48" spans="1:30">
      <c r="A48" s="754"/>
      <c r="B48" s="139"/>
      <c r="C48" s="139"/>
      <c r="D48" s="142"/>
      <c r="E48" s="14"/>
      <c r="F48" s="14"/>
      <c r="G48" s="14"/>
      <c r="H48" s="12"/>
      <c r="I48" s="11"/>
      <c r="J48" s="11"/>
      <c r="K48" s="14"/>
      <c r="L48" s="14"/>
      <c r="M48" s="192">
        <f>D48*E48/1000</f>
        <v>0</v>
      </c>
      <c r="N48" s="192"/>
      <c r="O48" s="180"/>
      <c r="P48" s="181"/>
      <c r="Q48" s="181"/>
      <c r="R48" s="180"/>
      <c r="S48" s="180"/>
      <c r="T48" s="12"/>
      <c r="U48" s="14"/>
      <c r="V48" s="133"/>
      <c r="W48" s="14"/>
      <c r="X48" s="186"/>
      <c r="Y48" s="14"/>
      <c r="Z48" s="176"/>
    </row>
    <row r="49" spans="1:30">
      <c r="A49" s="754"/>
      <c r="B49" s="139"/>
      <c r="C49" s="139"/>
      <c r="D49" s="142"/>
      <c r="E49" s="14"/>
      <c r="F49" s="14"/>
      <c r="G49" s="14"/>
      <c r="H49" s="12"/>
      <c r="I49" s="11"/>
      <c r="J49" s="11"/>
      <c r="K49" s="14"/>
      <c r="L49" s="14"/>
      <c r="M49" s="192"/>
      <c r="N49" s="192"/>
      <c r="O49" s="14"/>
      <c r="P49" s="14"/>
      <c r="Q49" s="14"/>
      <c r="R49" s="14"/>
      <c r="S49" s="14"/>
      <c r="T49" s="12"/>
      <c r="U49" s="14"/>
      <c r="V49" s="11"/>
      <c r="W49" s="14"/>
      <c r="X49" s="188"/>
      <c r="Y49" s="14"/>
      <c r="Z49" s="176"/>
    </row>
    <row r="50" spans="1:30">
      <c r="A50" s="754"/>
      <c r="B50" s="139"/>
      <c r="C50" s="139"/>
      <c r="D50" s="142"/>
      <c r="E50" s="14"/>
      <c r="F50" s="14"/>
      <c r="G50" s="14"/>
      <c r="H50" s="12"/>
      <c r="I50" s="11"/>
      <c r="J50" s="11"/>
      <c r="K50" s="14"/>
      <c r="L50" s="14"/>
      <c r="M50" s="192"/>
      <c r="N50" s="192"/>
      <c r="O50" s="14"/>
      <c r="P50" s="14"/>
      <c r="Q50" s="14"/>
      <c r="R50" s="14"/>
      <c r="S50" s="14"/>
      <c r="T50" s="12"/>
      <c r="U50" s="14"/>
      <c r="V50" s="11"/>
      <c r="W50" s="14"/>
      <c r="X50" s="188"/>
      <c r="Y50" s="14"/>
      <c r="Z50" s="176"/>
    </row>
    <row r="51" spans="1:30">
      <c r="A51" s="754"/>
      <c r="B51" s="139"/>
      <c r="C51" s="139"/>
      <c r="D51" s="142"/>
      <c r="E51" s="14"/>
      <c r="F51" s="14"/>
      <c r="G51" s="14"/>
      <c r="H51" s="12"/>
      <c r="I51" s="11"/>
      <c r="J51" s="11"/>
      <c r="K51" s="14"/>
      <c r="L51" s="14"/>
      <c r="M51" s="192"/>
      <c r="N51" s="192"/>
      <c r="O51" s="14"/>
      <c r="P51" s="14"/>
      <c r="Q51" s="14"/>
      <c r="R51" s="14"/>
      <c r="S51" s="14"/>
      <c r="T51" s="12"/>
      <c r="U51" s="14"/>
      <c r="V51" s="11"/>
      <c r="W51" s="14"/>
      <c r="X51" s="188"/>
      <c r="Y51" s="14"/>
      <c r="Z51" s="176"/>
    </row>
    <row r="52" spans="1:30">
      <c r="A52" s="754"/>
      <c r="B52" s="139"/>
      <c r="C52" s="139"/>
      <c r="D52" s="142"/>
      <c r="E52" s="14"/>
      <c r="F52" s="14"/>
      <c r="G52" s="14"/>
      <c r="H52" s="12"/>
      <c r="I52" s="11"/>
      <c r="J52" s="11"/>
      <c r="K52" s="14"/>
      <c r="L52" s="14"/>
      <c r="M52" s="192"/>
      <c r="N52" s="192"/>
      <c r="O52" s="14"/>
      <c r="P52" s="14"/>
      <c r="Q52" s="14"/>
      <c r="R52" s="14"/>
      <c r="S52" s="14"/>
      <c r="T52" s="12"/>
      <c r="U52" s="14"/>
      <c r="V52" s="11"/>
      <c r="W52" s="14"/>
      <c r="X52" s="188"/>
      <c r="Y52" s="14"/>
      <c r="Z52" s="176"/>
    </row>
    <row r="53" spans="1:30" s="10" customFormat="1">
      <c r="A53" s="754"/>
      <c r="B53" s="139"/>
      <c r="C53" s="139"/>
      <c r="D53" s="142"/>
      <c r="E53" s="14"/>
      <c r="F53" s="14"/>
      <c r="G53" s="14"/>
      <c r="H53" s="12"/>
      <c r="I53" s="11"/>
      <c r="J53" s="11"/>
      <c r="K53" s="14"/>
      <c r="L53" s="14"/>
      <c r="M53" s="192"/>
      <c r="N53" s="192"/>
      <c r="O53" s="14"/>
      <c r="P53" s="14"/>
      <c r="Q53" s="14"/>
      <c r="R53" s="14"/>
      <c r="S53" s="14"/>
      <c r="T53" s="12"/>
      <c r="U53" s="14"/>
      <c r="V53" s="11"/>
      <c r="W53" s="14"/>
      <c r="X53" s="188"/>
      <c r="Y53" s="14"/>
      <c r="Z53" s="321"/>
      <c r="AA53" s="1"/>
      <c r="AB53" s="1"/>
      <c r="AC53" s="1"/>
      <c r="AD53" s="1"/>
    </row>
    <row r="54" spans="1:30">
      <c r="A54" s="754"/>
      <c r="B54" s="139"/>
      <c r="C54" s="139"/>
      <c r="D54" s="142"/>
      <c r="E54" s="14"/>
      <c r="F54" s="14"/>
      <c r="G54" s="14"/>
      <c r="H54" s="12"/>
      <c r="I54" s="11"/>
      <c r="J54" s="11"/>
      <c r="K54" s="14"/>
      <c r="L54" s="14"/>
      <c r="M54" s="14"/>
      <c r="N54" s="14"/>
      <c r="O54" s="14"/>
      <c r="P54" s="14"/>
      <c r="Q54" s="14"/>
      <c r="R54" s="14"/>
      <c r="S54" s="14"/>
      <c r="T54" s="12"/>
      <c r="U54" s="14"/>
      <c r="V54" s="11"/>
      <c r="W54" s="14"/>
      <c r="X54" s="188"/>
      <c r="Y54" s="14"/>
      <c r="Z54" s="176"/>
    </row>
    <row r="55" spans="1:30">
      <c r="A55" s="754"/>
      <c r="B55" s="139"/>
      <c r="C55" s="139"/>
      <c r="D55" s="142"/>
      <c r="E55" s="14"/>
      <c r="F55" s="14"/>
      <c r="G55" s="14"/>
      <c r="H55" s="12"/>
      <c r="I55" s="11"/>
      <c r="J55" s="11"/>
      <c r="K55" s="14"/>
      <c r="L55" s="14"/>
      <c r="M55" s="14"/>
      <c r="N55" s="14"/>
      <c r="O55" s="14"/>
      <c r="P55" s="14"/>
      <c r="Q55" s="14"/>
      <c r="R55" s="14"/>
      <c r="S55" s="14"/>
      <c r="T55" s="12"/>
      <c r="U55" s="14"/>
      <c r="V55" s="11"/>
      <c r="W55" s="14"/>
      <c r="X55" s="188"/>
      <c r="Y55" s="14"/>
      <c r="Z55" s="176"/>
    </row>
    <row r="56" spans="1:30" ht="13.8" thickBot="1">
      <c r="A56" s="754"/>
      <c r="B56" s="139"/>
      <c r="C56" s="139"/>
      <c r="D56" s="142"/>
      <c r="E56" s="30"/>
      <c r="F56" s="30"/>
      <c r="G56" s="14"/>
      <c r="H56" s="12"/>
      <c r="I56" s="11"/>
      <c r="J56" s="11"/>
      <c r="K56" s="14"/>
      <c r="L56" s="14"/>
      <c r="M56" s="14"/>
      <c r="N56" s="14"/>
      <c r="O56" s="14"/>
      <c r="P56" s="14"/>
      <c r="Q56" s="14"/>
      <c r="R56" s="14"/>
      <c r="S56" s="14"/>
      <c r="T56" s="12"/>
      <c r="U56" s="14"/>
      <c r="V56" s="11"/>
      <c r="W56" s="14"/>
      <c r="X56" s="188"/>
      <c r="Y56" s="30"/>
      <c r="Z56" s="176"/>
    </row>
    <row r="57" spans="1:30" ht="13.8" thickBot="1">
      <c r="A57" s="755"/>
      <c r="B57" s="749"/>
      <c r="C57" s="738"/>
      <c r="D57" s="738"/>
      <c r="E57" s="738"/>
      <c r="F57" s="738"/>
      <c r="G57" s="738"/>
      <c r="H57" s="738"/>
      <c r="I57" s="738"/>
      <c r="J57" s="738"/>
      <c r="K57" s="738"/>
      <c r="L57" s="738"/>
      <c r="M57" s="738"/>
      <c r="N57" s="738"/>
      <c r="O57" s="738"/>
      <c r="P57" s="738"/>
      <c r="Q57" s="738"/>
      <c r="R57" s="738"/>
      <c r="S57" s="738"/>
      <c r="T57" s="750"/>
      <c r="U57" s="745" t="s">
        <v>76</v>
      </c>
      <c r="V57" s="746"/>
      <c r="W57" s="747"/>
      <c r="X57" s="187">
        <f>SUM(X34:X56)</f>
        <v>0</v>
      </c>
      <c r="Y57" s="737"/>
      <c r="Z57" s="740"/>
    </row>
    <row r="58" spans="1:30">
      <c r="A58" s="753" t="s">
        <v>78</v>
      </c>
      <c r="B58" s="139"/>
      <c r="C58" s="139"/>
      <c r="D58" s="142"/>
      <c r="E58" s="17"/>
      <c r="F58" s="17"/>
      <c r="G58" s="14"/>
      <c r="H58" s="12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7"/>
      <c r="V58" s="16"/>
      <c r="W58" s="17"/>
      <c r="X58" s="189"/>
      <c r="Y58" s="17"/>
      <c r="Z58" s="322"/>
    </row>
    <row r="59" spans="1:30">
      <c r="A59" s="754"/>
      <c r="B59" s="162"/>
      <c r="C59" s="162"/>
      <c r="D59" s="161"/>
      <c r="E59" s="152"/>
      <c r="F59" s="152"/>
      <c r="G59" s="152"/>
      <c r="H59" s="155"/>
      <c r="I59" s="160"/>
      <c r="J59" s="160"/>
      <c r="K59" s="152"/>
      <c r="L59" s="152"/>
      <c r="M59" s="192"/>
      <c r="N59" s="192"/>
      <c r="O59" s="152"/>
      <c r="P59" s="152"/>
      <c r="Q59" s="152"/>
      <c r="R59" s="152"/>
      <c r="S59" s="152"/>
      <c r="T59" s="155"/>
      <c r="U59" s="14"/>
      <c r="V59" s="156"/>
      <c r="W59" s="14"/>
      <c r="X59" s="184"/>
      <c r="Y59" s="14"/>
      <c r="Z59" s="176"/>
      <c r="AA59" s="8"/>
      <c r="AB59" s="8"/>
      <c r="AC59" s="8"/>
      <c r="AD59" s="8"/>
    </row>
    <row r="60" spans="1:30">
      <c r="A60" s="754"/>
      <c r="B60" s="159"/>
      <c r="C60" s="159"/>
      <c r="D60" s="161"/>
      <c r="E60" s="152"/>
      <c r="F60" s="152"/>
      <c r="G60" s="152"/>
      <c r="H60" s="155"/>
      <c r="I60" s="160"/>
      <c r="J60" s="160"/>
      <c r="K60" s="152"/>
      <c r="L60" s="152"/>
      <c r="M60" s="192"/>
      <c r="N60" s="192"/>
      <c r="O60" s="152"/>
      <c r="P60" s="152"/>
      <c r="Q60" s="152"/>
      <c r="R60" s="152"/>
      <c r="S60" s="152"/>
      <c r="T60" s="155"/>
      <c r="U60" s="14"/>
      <c r="V60" s="11"/>
      <c r="W60" s="14"/>
      <c r="X60" s="188"/>
      <c r="Y60" s="14"/>
      <c r="Z60" s="176"/>
    </row>
    <row r="61" spans="1:30">
      <c r="A61" s="754"/>
      <c r="B61" s="159"/>
      <c r="C61" s="159"/>
      <c r="D61" s="161"/>
      <c r="E61" s="152"/>
      <c r="F61" s="152"/>
      <c r="G61" s="152"/>
      <c r="H61" s="155"/>
      <c r="I61" s="160"/>
      <c r="J61" s="160"/>
      <c r="K61" s="152"/>
      <c r="L61" s="152"/>
      <c r="M61" s="152"/>
      <c r="N61" s="152"/>
      <c r="O61" s="152"/>
      <c r="P61" s="152"/>
      <c r="Q61" s="152"/>
      <c r="R61" s="152"/>
      <c r="S61" s="152"/>
      <c r="T61" s="155"/>
      <c r="U61" s="14"/>
      <c r="V61" s="11"/>
      <c r="W61" s="14"/>
      <c r="X61" s="188"/>
      <c r="Y61" s="14"/>
      <c r="Z61" s="176"/>
    </row>
    <row r="62" spans="1:30">
      <c r="A62" s="754"/>
      <c r="B62" s="159"/>
      <c r="C62" s="159"/>
      <c r="D62" s="161"/>
      <c r="E62" s="152"/>
      <c r="F62" s="152"/>
      <c r="G62" s="152"/>
      <c r="H62" s="155"/>
      <c r="I62" s="160"/>
      <c r="J62" s="160"/>
      <c r="K62" s="152"/>
      <c r="L62" s="152"/>
      <c r="M62" s="152"/>
      <c r="N62" s="152"/>
      <c r="O62" s="152"/>
      <c r="P62" s="152"/>
      <c r="Q62" s="152"/>
      <c r="R62" s="152"/>
      <c r="S62" s="152"/>
      <c r="T62" s="155"/>
      <c r="U62" s="14"/>
      <c r="V62" s="11"/>
      <c r="W62" s="14"/>
      <c r="X62" s="188"/>
      <c r="Y62" s="14"/>
      <c r="Z62" s="176"/>
    </row>
    <row r="63" spans="1:30" ht="13.8" thickBot="1">
      <c r="A63" s="754"/>
      <c r="B63" s="159"/>
      <c r="C63" s="159"/>
      <c r="D63" s="161"/>
      <c r="E63" s="163"/>
      <c r="F63" s="163"/>
      <c r="G63" s="152"/>
      <c r="H63" s="155"/>
      <c r="I63" s="160"/>
      <c r="J63" s="160"/>
      <c r="K63" s="152"/>
      <c r="L63" s="152"/>
      <c r="M63" s="152"/>
      <c r="N63" s="152"/>
      <c r="O63" s="152"/>
      <c r="P63" s="152"/>
      <c r="Q63" s="152"/>
      <c r="R63" s="152"/>
      <c r="S63" s="152"/>
      <c r="T63" s="155"/>
      <c r="U63" s="14"/>
      <c r="V63" s="11"/>
      <c r="W63" s="14"/>
      <c r="X63" s="188"/>
      <c r="Y63" s="30"/>
      <c r="Z63" s="176"/>
    </row>
    <row r="64" spans="1:30" s="8" customFormat="1" ht="13.8" thickBot="1">
      <c r="A64" s="755"/>
      <c r="B64" s="749"/>
      <c r="C64" s="751"/>
      <c r="D64" s="751"/>
      <c r="E64" s="751"/>
      <c r="F64" s="751"/>
      <c r="G64" s="751"/>
      <c r="H64" s="751"/>
      <c r="I64" s="751"/>
      <c r="J64" s="751"/>
      <c r="K64" s="751"/>
      <c r="L64" s="751"/>
      <c r="M64" s="751"/>
      <c r="N64" s="751"/>
      <c r="O64" s="751"/>
      <c r="P64" s="751"/>
      <c r="Q64" s="751"/>
      <c r="R64" s="751"/>
      <c r="S64" s="751"/>
      <c r="T64" s="752"/>
      <c r="U64" s="745" t="s">
        <v>76</v>
      </c>
      <c r="V64" s="746"/>
      <c r="W64" s="747"/>
      <c r="X64" s="187">
        <f>SUM(X58:X63)</f>
        <v>0</v>
      </c>
      <c r="Y64" s="737"/>
      <c r="Z64" s="740"/>
      <c r="AA64" s="1"/>
      <c r="AB64" s="1"/>
      <c r="AC64" s="1"/>
      <c r="AD64" s="1"/>
    </row>
    <row r="65" spans="1:30">
      <c r="A65" s="753" t="s">
        <v>79</v>
      </c>
      <c r="B65" s="159"/>
      <c r="C65" s="159"/>
      <c r="D65" s="161"/>
      <c r="E65" s="152"/>
      <c r="F65" s="164"/>
      <c r="G65" s="155"/>
      <c r="H65" s="152"/>
      <c r="I65" s="165"/>
      <c r="J65" s="165"/>
      <c r="K65" s="164"/>
      <c r="L65" s="164"/>
      <c r="M65" s="164"/>
      <c r="N65" s="164"/>
      <c r="O65" s="164"/>
      <c r="P65" s="164"/>
      <c r="Q65" s="164"/>
      <c r="R65" s="164"/>
      <c r="S65" s="164"/>
      <c r="T65" s="166"/>
      <c r="U65" s="17"/>
      <c r="V65" s="11"/>
      <c r="W65" s="14"/>
      <c r="X65" s="188"/>
      <c r="Y65" s="17"/>
      <c r="Z65" s="322"/>
    </row>
    <row r="66" spans="1:30">
      <c r="A66" s="754"/>
      <c r="B66" s="159"/>
      <c r="C66" s="159"/>
      <c r="D66" s="167"/>
      <c r="E66" s="152"/>
      <c r="F66" s="152"/>
      <c r="G66" s="155"/>
      <c r="H66" s="152"/>
      <c r="I66" s="160"/>
      <c r="J66" s="160"/>
      <c r="K66" s="152"/>
      <c r="L66" s="152"/>
      <c r="M66" s="152"/>
      <c r="N66" s="152"/>
      <c r="O66" s="152"/>
      <c r="P66" s="152"/>
      <c r="Q66" s="152"/>
      <c r="R66" s="152"/>
      <c r="S66" s="152"/>
      <c r="T66" s="155"/>
      <c r="U66" s="152"/>
      <c r="V66" s="160"/>
      <c r="W66" s="152"/>
      <c r="X66" s="184"/>
      <c r="Y66" s="152"/>
      <c r="Z66" s="261"/>
      <c r="AA66" s="2"/>
      <c r="AB66" s="2"/>
    </row>
    <row r="67" spans="1:30">
      <c r="A67" s="754"/>
      <c r="B67" s="159"/>
      <c r="C67" s="159"/>
      <c r="D67" s="167"/>
      <c r="E67" s="152"/>
      <c r="F67" s="152"/>
      <c r="G67" s="155"/>
      <c r="H67" s="152"/>
      <c r="I67" s="160"/>
      <c r="J67" s="160"/>
      <c r="K67" s="152"/>
      <c r="L67" s="152"/>
      <c r="M67" s="192"/>
      <c r="N67" s="192"/>
      <c r="O67" s="180"/>
      <c r="P67" s="304"/>
      <c r="Q67" s="304"/>
      <c r="R67" s="180"/>
      <c r="S67" s="180"/>
      <c r="T67" s="155"/>
      <c r="U67" s="152"/>
      <c r="V67" s="133"/>
      <c r="W67" s="152"/>
      <c r="X67" s="186">
        <f>((M67*R67)+(N67*S67))</f>
        <v>0</v>
      </c>
      <c r="Y67" s="152"/>
      <c r="Z67" s="261"/>
      <c r="AA67" s="2"/>
      <c r="AB67" s="2"/>
    </row>
    <row r="68" spans="1:30">
      <c r="A68" s="754"/>
      <c r="B68" s="159"/>
      <c r="C68" s="159"/>
      <c r="D68" s="161"/>
      <c r="E68" s="152"/>
      <c r="F68" s="152"/>
      <c r="G68" s="155"/>
      <c r="H68" s="152"/>
      <c r="I68" s="160"/>
      <c r="J68" s="160"/>
      <c r="K68" s="152"/>
      <c r="L68" s="152"/>
      <c r="M68" s="152"/>
      <c r="N68" s="152"/>
      <c r="O68" s="152"/>
      <c r="P68" s="152"/>
      <c r="Q68" s="152"/>
      <c r="R68" s="152"/>
      <c r="S68" s="152"/>
      <c r="T68" s="155"/>
      <c r="U68" s="152"/>
      <c r="V68" s="160"/>
      <c r="W68" s="152"/>
      <c r="X68" s="184"/>
      <c r="Y68" s="152"/>
      <c r="Z68" s="261"/>
      <c r="AA68" s="2"/>
      <c r="AB68" s="2"/>
    </row>
    <row r="69" spans="1:30">
      <c r="A69" s="754"/>
      <c r="B69" s="139"/>
      <c r="C69" s="139"/>
      <c r="D69" s="142"/>
      <c r="E69" s="14"/>
      <c r="F69" s="14"/>
      <c r="G69" s="12"/>
      <c r="H69" s="14"/>
      <c r="I69" s="11"/>
      <c r="J69" s="11"/>
      <c r="K69" s="14"/>
      <c r="L69" s="14"/>
      <c r="M69" s="14"/>
      <c r="N69" s="14"/>
      <c r="O69" s="14"/>
      <c r="P69" s="14"/>
      <c r="Q69" s="14"/>
      <c r="R69" s="14"/>
      <c r="S69" s="14"/>
      <c r="T69" s="12"/>
      <c r="U69" s="14"/>
      <c r="V69" s="11"/>
      <c r="W69" s="14"/>
      <c r="X69" s="188"/>
      <c r="Y69" s="14"/>
      <c r="Z69" s="176"/>
    </row>
    <row r="70" spans="1:30">
      <c r="A70" s="754"/>
      <c r="B70" s="139"/>
      <c r="C70" s="139"/>
      <c r="D70" s="142"/>
      <c r="E70" s="14"/>
      <c r="F70" s="14"/>
      <c r="G70" s="12"/>
      <c r="H70" s="14"/>
      <c r="I70" s="11"/>
      <c r="J70" s="11"/>
      <c r="K70" s="14"/>
      <c r="L70" s="14"/>
      <c r="M70" s="14"/>
      <c r="N70" s="14"/>
      <c r="O70" s="14"/>
      <c r="P70" s="14"/>
      <c r="Q70" s="14"/>
      <c r="R70" s="14"/>
      <c r="S70" s="14"/>
      <c r="T70" s="12"/>
      <c r="U70" s="14"/>
      <c r="V70" s="11"/>
      <c r="W70" s="14"/>
      <c r="X70" s="188"/>
      <c r="Y70" s="14"/>
      <c r="Z70" s="176"/>
    </row>
    <row r="71" spans="1:30">
      <c r="A71" s="754"/>
      <c r="B71" s="139"/>
      <c r="C71" s="139"/>
      <c r="D71" s="142"/>
      <c r="E71" s="14"/>
      <c r="F71" s="14"/>
      <c r="G71" s="12"/>
      <c r="H71" s="14"/>
      <c r="I71" s="11"/>
      <c r="J71" s="11"/>
      <c r="K71" s="14"/>
      <c r="L71" s="14"/>
      <c r="M71" s="14"/>
      <c r="N71" s="14"/>
      <c r="O71" s="14"/>
      <c r="P71" s="14"/>
      <c r="Q71" s="14"/>
      <c r="R71" s="14"/>
      <c r="S71" s="14"/>
      <c r="T71" s="12"/>
      <c r="U71" s="14"/>
      <c r="V71" s="11"/>
      <c r="W71" s="14"/>
      <c r="X71" s="188"/>
      <c r="Y71" s="14"/>
      <c r="Z71" s="176"/>
    </row>
    <row r="72" spans="1:30" ht="13.8" thickBot="1">
      <c r="A72" s="754"/>
      <c r="B72" s="139"/>
      <c r="C72" s="139"/>
      <c r="D72" s="142"/>
      <c r="E72" s="14"/>
      <c r="F72" s="30"/>
      <c r="G72" s="12"/>
      <c r="H72" s="14"/>
      <c r="I72" s="11"/>
      <c r="J72" s="11"/>
      <c r="K72" s="14"/>
      <c r="L72" s="14"/>
      <c r="M72" s="14"/>
      <c r="N72" s="14"/>
      <c r="O72" s="14"/>
      <c r="P72" s="14"/>
      <c r="Q72" s="14"/>
      <c r="R72" s="14"/>
      <c r="S72" s="14"/>
      <c r="T72" s="12"/>
      <c r="U72" s="14"/>
      <c r="V72" s="11"/>
      <c r="W72" s="14"/>
      <c r="X72" s="188"/>
      <c r="Y72" s="30"/>
      <c r="Z72" s="176"/>
    </row>
    <row r="73" spans="1:30" ht="13.8" thickBot="1">
      <c r="A73" s="755"/>
      <c r="B73" s="749"/>
      <c r="C73" s="738"/>
      <c r="D73" s="738"/>
      <c r="E73" s="738"/>
      <c r="F73" s="738"/>
      <c r="G73" s="738"/>
      <c r="H73" s="738"/>
      <c r="I73" s="738"/>
      <c r="J73" s="738"/>
      <c r="K73" s="738"/>
      <c r="L73" s="738"/>
      <c r="M73" s="738"/>
      <c r="N73" s="738"/>
      <c r="O73" s="738"/>
      <c r="P73" s="738"/>
      <c r="Q73" s="738"/>
      <c r="R73" s="738"/>
      <c r="S73" s="738"/>
      <c r="T73" s="750"/>
      <c r="U73" s="745" t="s">
        <v>76</v>
      </c>
      <c r="V73" s="746"/>
      <c r="W73" s="747"/>
      <c r="X73" s="187">
        <f>SUM(X65:X72)</f>
        <v>0</v>
      </c>
      <c r="Y73" s="737"/>
      <c r="Z73" s="740"/>
    </row>
    <row r="74" spans="1:30">
      <c r="A74" s="753" t="s">
        <v>80</v>
      </c>
      <c r="B74" s="139"/>
      <c r="C74" s="139"/>
      <c r="D74" s="142"/>
      <c r="E74" s="14"/>
      <c r="F74" s="17"/>
      <c r="G74" s="12"/>
      <c r="H74" s="14"/>
      <c r="I74" s="16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6"/>
      <c r="U74" s="17"/>
      <c r="V74" s="16"/>
      <c r="W74" s="17"/>
      <c r="X74" s="189"/>
      <c r="Y74" s="17"/>
      <c r="Z74" s="322"/>
    </row>
    <row r="75" spans="1:30">
      <c r="A75" s="754"/>
      <c r="B75" s="139"/>
      <c r="C75" s="139"/>
      <c r="D75" s="142"/>
      <c r="E75" s="14"/>
      <c r="F75" s="14"/>
      <c r="G75" s="12"/>
      <c r="H75" s="14"/>
      <c r="I75" s="11"/>
      <c r="J75" s="11"/>
      <c r="K75" s="14"/>
      <c r="L75" s="14"/>
      <c r="M75" s="192"/>
      <c r="N75" s="192"/>
      <c r="O75" s="180"/>
      <c r="P75" s="181"/>
      <c r="Q75" s="181"/>
      <c r="R75" s="180"/>
      <c r="S75" s="180"/>
      <c r="T75" s="11"/>
      <c r="U75" s="14"/>
      <c r="V75" s="133"/>
      <c r="W75" s="14"/>
      <c r="X75" s="186">
        <f>((M75*R75)+(N75*S75))</f>
        <v>0</v>
      </c>
      <c r="Y75" s="14"/>
      <c r="Z75" s="176"/>
    </row>
    <row r="76" spans="1:30">
      <c r="A76" s="754"/>
      <c r="B76" s="139"/>
      <c r="C76" s="139"/>
      <c r="D76" s="142"/>
      <c r="E76" s="14"/>
      <c r="F76" s="14"/>
      <c r="G76" s="12"/>
      <c r="H76" s="14"/>
      <c r="I76" s="11"/>
      <c r="J76" s="11"/>
      <c r="K76" s="14"/>
      <c r="L76" s="14"/>
      <c r="M76" s="192"/>
      <c r="N76" s="192"/>
      <c r="O76" s="180"/>
      <c r="P76" s="181"/>
      <c r="Q76" s="181"/>
      <c r="R76" s="180"/>
      <c r="S76" s="180"/>
      <c r="T76" s="11"/>
      <c r="U76" s="14"/>
      <c r="V76" s="133"/>
      <c r="W76" s="14"/>
      <c r="X76" s="186">
        <f>((M76*R76)+(N76*S76))</f>
        <v>0</v>
      </c>
      <c r="Y76" s="14"/>
      <c r="Z76" s="176"/>
    </row>
    <row r="77" spans="1:30">
      <c r="A77" s="754"/>
      <c r="B77" s="139"/>
      <c r="C77" s="139"/>
      <c r="D77" s="142"/>
      <c r="E77" s="14"/>
      <c r="F77" s="14"/>
      <c r="G77" s="12"/>
      <c r="H77" s="14"/>
      <c r="I77" s="11"/>
      <c r="J77" s="11"/>
      <c r="K77" s="14"/>
      <c r="L77" s="14"/>
      <c r="M77" s="192"/>
      <c r="N77" s="192"/>
      <c r="O77" s="180"/>
      <c r="P77" s="181"/>
      <c r="Q77" s="181"/>
      <c r="R77" s="180"/>
      <c r="S77" s="180"/>
      <c r="T77" s="11"/>
      <c r="U77" s="14"/>
      <c r="V77" s="133"/>
      <c r="W77" s="14"/>
      <c r="X77" s="186">
        <f>((M77*R77)+(N77*S77))</f>
        <v>0</v>
      </c>
      <c r="Y77" s="14"/>
      <c r="Z77" s="176"/>
    </row>
    <row r="78" spans="1:30">
      <c r="A78" s="754"/>
      <c r="B78" s="139"/>
      <c r="C78" s="139"/>
      <c r="D78" s="142"/>
      <c r="E78" s="14"/>
      <c r="F78" s="14"/>
      <c r="G78" s="12"/>
      <c r="H78" s="14"/>
      <c r="I78" s="11"/>
      <c r="J78" s="11"/>
      <c r="K78" s="14"/>
      <c r="L78" s="14"/>
      <c r="M78" s="192"/>
      <c r="N78" s="192"/>
      <c r="O78" s="180"/>
      <c r="P78" s="181"/>
      <c r="Q78" s="181"/>
      <c r="R78" s="180"/>
      <c r="S78" s="180"/>
      <c r="T78" s="11"/>
      <c r="U78" s="14"/>
      <c r="V78" s="133"/>
      <c r="W78" s="14"/>
      <c r="X78" s="186">
        <f>((M78*R78)+(N78*S78))</f>
        <v>0</v>
      </c>
      <c r="Y78" s="14"/>
      <c r="Z78" s="176"/>
      <c r="AA78" s="4"/>
      <c r="AB78" s="4"/>
      <c r="AC78" s="4"/>
      <c r="AD78" s="4"/>
    </row>
    <row r="79" spans="1:30">
      <c r="A79" s="754"/>
      <c r="B79" s="139"/>
      <c r="C79" s="139"/>
      <c r="D79" s="142"/>
      <c r="E79" s="14"/>
      <c r="F79" s="14"/>
      <c r="G79" s="12"/>
      <c r="H79" s="14"/>
      <c r="I79" s="11"/>
      <c r="J79" s="11"/>
      <c r="K79" s="14"/>
      <c r="L79" s="14"/>
      <c r="M79" s="14"/>
      <c r="N79" s="14"/>
      <c r="O79" s="14"/>
      <c r="P79" s="14"/>
      <c r="Q79" s="14"/>
      <c r="R79" s="14"/>
      <c r="S79" s="14"/>
      <c r="T79" s="11"/>
      <c r="U79" s="14"/>
      <c r="V79" s="11"/>
      <c r="W79" s="14"/>
      <c r="X79" s="186">
        <f>((M79*R79)+(N79*S79))</f>
        <v>0</v>
      </c>
      <c r="Y79" s="14"/>
      <c r="Z79" s="176"/>
    </row>
    <row r="80" spans="1:30" ht="13.8" thickBot="1">
      <c r="A80" s="754"/>
      <c r="B80" s="139"/>
      <c r="C80" s="139"/>
      <c r="D80" s="142"/>
      <c r="E80" s="14"/>
      <c r="F80" s="30"/>
      <c r="G80" s="12"/>
      <c r="H80" s="14"/>
      <c r="I80" s="11"/>
      <c r="J80" s="11"/>
      <c r="K80" s="14"/>
      <c r="L80" s="14"/>
      <c r="M80" s="14"/>
      <c r="N80" s="14"/>
      <c r="O80" s="14"/>
      <c r="P80" s="14"/>
      <c r="Q80" s="14"/>
      <c r="R80" s="14"/>
      <c r="S80" s="14"/>
      <c r="T80" s="11"/>
      <c r="U80" s="14"/>
      <c r="V80" s="11"/>
      <c r="W80" s="14"/>
      <c r="X80" s="188"/>
      <c r="Y80" s="30"/>
      <c r="Z80" s="176"/>
    </row>
    <row r="81" spans="1:30" ht="13.8" thickBot="1">
      <c r="A81" s="755"/>
      <c r="B81" s="749"/>
      <c r="C81" s="738"/>
      <c r="D81" s="738"/>
      <c r="E81" s="738"/>
      <c r="F81" s="738"/>
      <c r="G81" s="738"/>
      <c r="H81" s="738"/>
      <c r="I81" s="738"/>
      <c r="J81" s="738"/>
      <c r="K81" s="738"/>
      <c r="L81" s="738"/>
      <c r="M81" s="738"/>
      <c r="N81" s="738"/>
      <c r="O81" s="738"/>
      <c r="P81" s="738"/>
      <c r="Q81" s="738"/>
      <c r="R81" s="738"/>
      <c r="S81" s="738"/>
      <c r="T81" s="750"/>
      <c r="U81" s="745" t="s">
        <v>76</v>
      </c>
      <c r="V81" s="746"/>
      <c r="W81" s="747"/>
      <c r="X81" s="187">
        <f>SUM(X74:X80)</f>
        <v>0</v>
      </c>
      <c r="Y81" s="737"/>
      <c r="Z81" s="740"/>
    </row>
    <row r="82" spans="1:30" ht="19.5" customHeight="1" thickBot="1">
      <c r="A82" s="173"/>
      <c r="B82" s="20"/>
      <c r="C82" s="20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656" t="s">
        <v>81</v>
      </c>
      <c r="W82" s="657"/>
      <c r="X82" s="28">
        <f>+X81+X73+X64+X57+X33</f>
        <v>0</v>
      </c>
      <c r="Y82" s="658" t="s">
        <v>82</v>
      </c>
      <c r="Z82" s="748"/>
    </row>
    <row r="83" spans="1:30">
      <c r="A83" s="175"/>
      <c r="Z83" s="176"/>
    </row>
    <row r="84" spans="1:30" s="4" customFormat="1" ht="15" customHeight="1" thickBot="1">
      <c r="A84" s="177" t="s">
        <v>26</v>
      </c>
      <c r="B84" s="660" t="e">
        <f>'Fr-01'!C45:E45</f>
        <v>#VALUE!</v>
      </c>
      <c r="C84" s="661"/>
      <c r="D84" s="661"/>
      <c r="E84" s="661"/>
      <c r="F84" s="661"/>
      <c r="G84" s="661"/>
      <c r="H84" s="662"/>
      <c r="I84" s="663" t="s">
        <v>28</v>
      </c>
      <c r="J84" s="664"/>
      <c r="K84" s="639" t="str">
        <f>'Fr-01'!I45</f>
        <v>วันที่ผู้ทวนสอบตรวจเสร็จ</v>
      </c>
      <c r="L84" s="639"/>
      <c r="M84" s="639"/>
      <c r="N84" s="639"/>
      <c r="O84" s="639"/>
      <c r="P84" s="639"/>
      <c r="Q84" s="639"/>
      <c r="R84" s="310"/>
      <c r="S84" s="665" t="s">
        <v>30</v>
      </c>
      <c r="T84" s="640"/>
      <c r="U84" s="666" t="str">
        <f>'Fr-01'!L45</f>
        <v>กรณีที่ อบก. ให้แก้ไขเพิ่มเติม</v>
      </c>
      <c r="V84" s="667"/>
      <c r="W84" s="667"/>
      <c r="X84" s="667"/>
      <c r="Y84" s="667"/>
      <c r="Z84" s="668"/>
      <c r="AA84" s="1"/>
      <c r="AB84" s="1"/>
      <c r="AC84" s="1"/>
      <c r="AD84" s="1"/>
    </row>
  </sheetData>
  <mergeCells count="73">
    <mergeCell ref="D2:L2"/>
    <mergeCell ref="D3:L3"/>
    <mergeCell ref="G7:I8"/>
    <mergeCell ref="J7:J11"/>
    <mergeCell ref="A6:Z6"/>
    <mergeCell ref="B4:Z4"/>
    <mergeCell ref="Q9:Q11"/>
    <mergeCell ref="M9:M11"/>
    <mergeCell ref="P9:P11"/>
    <mergeCell ref="R7:S8"/>
    <mergeCell ref="A4:A5"/>
    <mergeCell ref="N9:N11"/>
    <mergeCell ref="O9:O11"/>
    <mergeCell ref="M1:N1"/>
    <mergeCell ref="A74:A81"/>
    <mergeCell ref="A12:A33"/>
    <mergeCell ref="A34:A57"/>
    <mergeCell ref="A58:A64"/>
    <mergeCell ref="A65:A73"/>
    <mergeCell ref="B1:C1"/>
    <mergeCell ref="D1:L1"/>
    <mergeCell ref="A1:A3"/>
    <mergeCell ref="B2:C2"/>
    <mergeCell ref="A7:A11"/>
    <mergeCell ref="B3:C3"/>
    <mergeCell ref="K9:K11"/>
    <mergeCell ref="B81:T81"/>
    <mergeCell ref="O2:Z2"/>
    <mergeCell ref="I9:I11"/>
    <mergeCell ref="Y64:Z64"/>
    <mergeCell ref="Y7:Y11"/>
    <mergeCell ref="R10:R11"/>
    <mergeCell ref="U64:W64"/>
    <mergeCell ref="U57:W57"/>
    <mergeCell ref="U33:W33"/>
    <mergeCell ref="T9:T11"/>
    <mergeCell ref="U9:U11"/>
    <mergeCell ref="W7:W11"/>
    <mergeCell ref="B33:T33"/>
    <mergeCell ref="S10:S11"/>
    <mergeCell ref="B64:T64"/>
    <mergeCell ref="O1:Z1"/>
    <mergeCell ref="B5:Z5"/>
    <mergeCell ref="O3:Z3"/>
    <mergeCell ref="S84:T84"/>
    <mergeCell ref="Y82:Z82"/>
    <mergeCell ref="U84:Z84"/>
    <mergeCell ref="Z7:Z11"/>
    <mergeCell ref="B73:T73"/>
    <mergeCell ref="B57:T57"/>
    <mergeCell ref="C7:C11"/>
    <mergeCell ref="I84:J84"/>
    <mergeCell ref="K84:Q84"/>
    <mergeCell ref="V82:W82"/>
    <mergeCell ref="U73:W73"/>
    <mergeCell ref="B84:H84"/>
    <mergeCell ref="Y57:Z57"/>
    <mergeCell ref="Y81:Z81"/>
    <mergeCell ref="Y73:Z73"/>
    <mergeCell ref="Y33:Z33"/>
    <mergeCell ref="U81:W81"/>
    <mergeCell ref="B7:B11"/>
    <mergeCell ref="E7:E11"/>
    <mergeCell ref="G9:G11"/>
    <mergeCell ref="D7:D11"/>
    <mergeCell ref="H9:H11"/>
    <mergeCell ref="F7:F11"/>
    <mergeCell ref="K7:L8"/>
    <mergeCell ref="L9:L11"/>
    <mergeCell ref="X7:X11"/>
    <mergeCell ref="M7:Q8"/>
    <mergeCell ref="T7:U8"/>
    <mergeCell ref="V7:V11"/>
  </mergeCells>
  <phoneticPr fontId="2" type="noConversion"/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84"/>
  <sheetViews>
    <sheetView topLeftCell="E3" zoomScale="160" zoomScaleNormal="160" workbookViewId="0">
      <selection activeCell="Q30" sqref="Q3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111" customWidth="1"/>
    <col min="6" max="6" width="21.5546875" style="1" customWidth="1"/>
    <col min="7" max="7" width="6.6640625" style="111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110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776">
        <v>4.3</v>
      </c>
      <c r="B1" s="168" t="s">
        <v>1</v>
      </c>
      <c r="C1" s="764" t="s">
        <v>51</v>
      </c>
      <c r="D1" s="765"/>
      <c r="E1" s="765"/>
      <c r="F1" s="765"/>
      <c r="G1" s="765"/>
      <c r="H1" s="766"/>
      <c r="I1" s="719" t="s">
        <v>3</v>
      </c>
      <c r="J1" s="720"/>
      <c r="K1" s="720"/>
      <c r="L1" s="720"/>
      <c r="M1" s="720"/>
      <c r="N1" s="767"/>
      <c r="O1" s="760"/>
      <c r="P1" s="760"/>
      <c r="Q1" s="760"/>
      <c r="R1" s="760"/>
      <c r="S1" s="760"/>
      <c r="T1" s="760"/>
      <c r="U1" s="760"/>
      <c r="V1" s="761"/>
      <c r="W1" s="316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60"/>
    </row>
    <row r="2" spans="1:39" s="2" customFormat="1" ht="18.75" customHeight="1">
      <c r="A2" s="777"/>
      <c r="B2" s="233" t="s">
        <v>7</v>
      </c>
      <c r="C2" s="575"/>
      <c r="D2" s="779"/>
      <c r="E2" s="576"/>
      <c r="F2" s="576"/>
      <c r="G2" s="576"/>
      <c r="H2" s="451"/>
      <c r="I2" s="233" t="s">
        <v>4</v>
      </c>
      <c r="J2" s="307"/>
      <c r="K2" s="307"/>
      <c r="L2" s="307"/>
      <c r="M2" s="307"/>
      <c r="N2" s="307"/>
      <c r="O2" s="762" t="s">
        <v>5</v>
      </c>
      <c r="P2" s="762"/>
      <c r="Q2" s="762"/>
      <c r="R2" s="762"/>
      <c r="S2" s="762"/>
      <c r="T2" s="762"/>
      <c r="U2" s="762"/>
      <c r="V2" s="763"/>
      <c r="W2" s="214"/>
      <c r="AM2" s="261"/>
    </row>
    <row r="3" spans="1:39" s="2" customFormat="1" ht="18.75" customHeight="1">
      <c r="A3" s="778"/>
      <c r="B3" s="233" t="s">
        <v>8</v>
      </c>
      <c r="C3" s="575"/>
      <c r="D3" s="779"/>
      <c r="E3" s="576"/>
      <c r="F3" s="576"/>
      <c r="G3" s="576"/>
      <c r="H3" s="451"/>
      <c r="I3" s="233" t="s">
        <v>6</v>
      </c>
      <c r="J3" s="307"/>
      <c r="K3" s="307"/>
      <c r="L3" s="307"/>
      <c r="M3" s="307"/>
      <c r="N3" s="307"/>
      <c r="O3" s="762" t="s">
        <v>5</v>
      </c>
      <c r="P3" s="762"/>
      <c r="Q3" s="762"/>
      <c r="R3" s="762"/>
      <c r="S3" s="762"/>
      <c r="T3" s="762"/>
      <c r="U3" s="762"/>
      <c r="V3" s="763"/>
      <c r="W3" s="214"/>
      <c r="AM3" s="261"/>
    </row>
    <row r="4" spans="1:39" ht="13.5" customHeight="1">
      <c r="A4" s="600" t="s">
        <v>9</v>
      </c>
      <c r="B4" s="577" t="s">
        <v>104</v>
      </c>
      <c r="C4" s="478"/>
      <c r="D4" s="478"/>
      <c r="E4" s="478"/>
      <c r="F4" s="478"/>
      <c r="G4" s="478"/>
      <c r="H4" s="478"/>
      <c r="I4" s="478"/>
      <c r="J4" s="478"/>
      <c r="K4" s="478"/>
      <c r="L4" s="478"/>
      <c r="M4" s="478"/>
      <c r="N4" s="478"/>
      <c r="O4" s="478"/>
      <c r="P4" s="478"/>
      <c r="Q4" s="478"/>
      <c r="R4" s="478"/>
      <c r="S4" s="478"/>
      <c r="T4" s="478"/>
      <c r="U4" s="478"/>
      <c r="V4" s="602"/>
      <c r="W4" s="214"/>
      <c r="AM4" s="176"/>
    </row>
    <row r="5" spans="1:39" ht="13.5" customHeight="1">
      <c r="A5" s="601"/>
      <c r="B5" s="603" t="s">
        <v>105</v>
      </c>
      <c r="C5" s="604"/>
      <c r="D5" s="604"/>
      <c r="E5" s="604"/>
      <c r="F5" s="604"/>
      <c r="G5" s="604"/>
      <c r="H5" s="604"/>
      <c r="I5" s="604"/>
      <c r="J5" s="604"/>
      <c r="K5" s="604"/>
      <c r="L5" s="604"/>
      <c r="M5" s="604"/>
      <c r="N5" s="604"/>
      <c r="O5" s="604"/>
      <c r="P5" s="604"/>
      <c r="Q5" s="604"/>
      <c r="R5" s="604"/>
      <c r="S5" s="604"/>
      <c r="T5" s="604"/>
      <c r="U5" s="604"/>
      <c r="V5" s="605"/>
      <c r="W5" s="214"/>
      <c r="AM5" s="176"/>
    </row>
    <row r="6" spans="1:39" ht="12" customHeight="1">
      <c r="A6" s="606"/>
      <c r="B6" s="607"/>
      <c r="C6" s="607"/>
      <c r="D6" s="607"/>
      <c r="E6" s="607"/>
      <c r="F6" s="607"/>
      <c r="G6" s="607"/>
      <c r="H6" s="607"/>
      <c r="I6" s="607"/>
      <c r="J6" s="607"/>
      <c r="K6" s="607"/>
      <c r="L6" s="607"/>
      <c r="M6" s="607"/>
      <c r="N6" s="607"/>
      <c r="O6" s="607"/>
      <c r="P6" s="607"/>
      <c r="Q6" s="607"/>
      <c r="R6" s="607"/>
      <c r="S6" s="607"/>
      <c r="T6" s="607"/>
      <c r="U6" s="607"/>
      <c r="V6" s="608"/>
      <c r="W6" s="214"/>
      <c r="AM6" s="176"/>
    </row>
    <row r="7" spans="1:39" ht="13.2" customHeight="1">
      <c r="A7" s="768" t="s">
        <v>106</v>
      </c>
      <c r="B7" s="612" t="s">
        <v>46</v>
      </c>
      <c r="C7" s="615" t="s">
        <v>55</v>
      </c>
      <c r="D7" s="616"/>
      <c r="E7" s="617"/>
      <c r="F7" s="624" t="s">
        <v>56</v>
      </c>
      <c r="G7" s="627" t="s">
        <v>57</v>
      </c>
      <c r="H7" s="630" t="s">
        <v>58</v>
      </c>
      <c r="I7" s="631"/>
      <c r="J7" s="631"/>
      <c r="K7" s="631"/>
      <c r="L7" s="631"/>
      <c r="M7" s="632"/>
      <c r="N7" s="646" t="s">
        <v>59</v>
      </c>
      <c r="O7" s="653" t="s">
        <v>60</v>
      </c>
      <c r="P7" s="773" t="s">
        <v>107</v>
      </c>
      <c r="Q7" s="786" t="s">
        <v>89</v>
      </c>
      <c r="R7" s="795"/>
      <c r="S7" s="795"/>
      <c r="T7" s="795"/>
      <c r="U7" s="795"/>
      <c r="V7" s="796"/>
      <c r="W7" s="780" t="s">
        <v>91</v>
      </c>
      <c r="X7" s="791"/>
      <c r="Y7" s="791"/>
      <c r="Z7" s="791"/>
      <c r="AA7" s="791"/>
      <c r="AB7" s="781"/>
      <c r="AC7" s="677" t="s">
        <v>92</v>
      </c>
      <c r="AD7" s="694"/>
      <c r="AE7" s="780" t="s">
        <v>58</v>
      </c>
      <c r="AF7" s="781"/>
      <c r="AG7" s="677" t="s">
        <v>93</v>
      </c>
      <c r="AH7" s="773" t="s">
        <v>108</v>
      </c>
      <c r="AI7" s="773" t="s">
        <v>109</v>
      </c>
      <c r="AJ7" s="594" t="s">
        <v>63</v>
      </c>
      <c r="AK7" s="597" t="s">
        <v>61</v>
      </c>
      <c r="AL7" s="597" t="s">
        <v>64</v>
      </c>
      <c r="AM7" s="642" t="s">
        <v>65</v>
      </c>
    </row>
    <row r="8" spans="1:39" s="9" customFormat="1" ht="12.75" customHeight="1">
      <c r="A8" s="769"/>
      <c r="B8" s="613"/>
      <c r="C8" s="618"/>
      <c r="D8" s="619"/>
      <c r="E8" s="620"/>
      <c r="F8" s="625"/>
      <c r="G8" s="628"/>
      <c r="H8" s="645" t="s">
        <v>66</v>
      </c>
      <c r="I8" s="645"/>
      <c r="J8" s="630" t="s">
        <v>67</v>
      </c>
      <c r="K8" s="631"/>
      <c r="L8" s="631"/>
      <c r="M8" s="646" t="s">
        <v>68</v>
      </c>
      <c r="N8" s="647"/>
      <c r="O8" s="654"/>
      <c r="P8" s="774"/>
      <c r="Q8" s="797"/>
      <c r="R8" s="798"/>
      <c r="S8" s="798"/>
      <c r="T8" s="798"/>
      <c r="U8" s="798"/>
      <c r="V8" s="799"/>
      <c r="W8" s="782"/>
      <c r="X8" s="792"/>
      <c r="Y8" s="792"/>
      <c r="Z8" s="792"/>
      <c r="AA8" s="792"/>
      <c r="AB8" s="783"/>
      <c r="AC8" s="695"/>
      <c r="AD8" s="696"/>
      <c r="AE8" s="782"/>
      <c r="AF8" s="783"/>
      <c r="AG8" s="678"/>
      <c r="AH8" s="774"/>
      <c r="AI8" s="774"/>
      <c r="AJ8" s="595"/>
      <c r="AK8" s="793"/>
      <c r="AL8" s="793"/>
      <c r="AM8" s="643"/>
    </row>
    <row r="9" spans="1:39" s="9" customFormat="1" ht="12.75" customHeight="1">
      <c r="A9" s="769"/>
      <c r="B9" s="613"/>
      <c r="C9" s="621"/>
      <c r="D9" s="622"/>
      <c r="E9" s="623"/>
      <c r="F9" s="625"/>
      <c r="G9" s="628"/>
      <c r="H9" s="646" t="s">
        <v>69</v>
      </c>
      <c r="I9" s="649" t="s">
        <v>70</v>
      </c>
      <c r="J9" s="651" t="s">
        <v>71</v>
      </c>
      <c r="K9" s="646" t="s">
        <v>72</v>
      </c>
      <c r="L9" s="651" t="s">
        <v>73</v>
      </c>
      <c r="M9" s="647"/>
      <c r="N9" s="647"/>
      <c r="O9" s="654"/>
      <c r="P9" s="774"/>
      <c r="Q9" s="624" t="s">
        <v>94</v>
      </c>
      <c r="R9" s="786" t="s">
        <v>47</v>
      </c>
      <c r="S9" s="624" t="s">
        <v>48</v>
      </c>
      <c r="T9" s="617" t="s">
        <v>90</v>
      </c>
      <c r="U9" s="771" t="s">
        <v>58</v>
      </c>
      <c r="V9" s="772"/>
      <c r="W9" s="669" t="s">
        <v>110</v>
      </c>
      <c r="X9" s="669" t="s">
        <v>95</v>
      </c>
      <c r="Y9" s="669" t="s">
        <v>96</v>
      </c>
      <c r="Z9" s="788" t="s">
        <v>111</v>
      </c>
      <c r="AA9" s="669" t="s">
        <v>98</v>
      </c>
      <c r="AB9" s="669" t="s">
        <v>99</v>
      </c>
      <c r="AC9" s="239" t="s">
        <v>100</v>
      </c>
      <c r="AD9" s="239" t="s">
        <v>101</v>
      </c>
      <c r="AE9" s="784" t="s">
        <v>72</v>
      </c>
      <c r="AF9" s="784" t="s">
        <v>73</v>
      </c>
      <c r="AG9" s="678"/>
      <c r="AH9" s="774"/>
      <c r="AI9" s="774"/>
      <c r="AJ9" s="595"/>
      <c r="AK9" s="793"/>
      <c r="AL9" s="793"/>
      <c r="AM9" s="643"/>
    </row>
    <row r="10" spans="1:39" ht="40.5" customHeight="1">
      <c r="A10" s="770"/>
      <c r="B10" s="614"/>
      <c r="C10" s="240" t="s">
        <v>47</v>
      </c>
      <c r="D10" s="114" t="s">
        <v>48</v>
      </c>
      <c r="E10" s="127" t="s">
        <v>74</v>
      </c>
      <c r="F10" s="626"/>
      <c r="G10" s="629"/>
      <c r="H10" s="648"/>
      <c r="I10" s="650"/>
      <c r="J10" s="652"/>
      <c r="K10" s="648"/>
      <c r="L10" s="652"/>
      <c r="M10" s="648"/>
      <c r="N10" s="648"/>
      <c r="O10" s="655"/>
      <c r="P10" s="775"/>
      <c r="Q10" s="790"/>
      <c r="R10" s="787"/>
      <c r="S10" s="790"/>
      <c r="T10" s="620"/>
      <c r="U10" s="241" t="s">
        <v>72</v>
      </c>
      <c r="V10" s="241" t="s">
        <v>73</v>
      </c>
      <c r="W10" s="670"/>
      <c r="X10" s="670"/>
      <c r="Y10" s="670"/>
      <c r="Z10" s="789"/>
      <c r="AA10" s="670"/>
      <c r="AB10" s="670"/>
      <c r="AC10" s="238" t="s">
        <v>102</v>
      </c>
      <c r="AD10" s="238" t="s">
        <v>103</v>
      </c>
      <c r="AE10" s="785"/>
      <c r="AF10" s="785"/>
      <c r="AG10" s="695"/>
      <c r="AH10" s="775"/>
      <c r="AI10" s="775"/>
      <c r="AJ10" s="596"/>
      <c r="AK10" s="794"/>
      <c r="AL10" s="794"/>
      <c r="AM10" s="644"/>
    </row>
    <row r="11" spans="1:39" ht="12.75" customHeight="1">
      <c r="A11" s="741" t="s">
        <v>112</v>
      </c>
      <c r="B11" s="112"/>
      <c r="C11" s="17"/>
      <c r="D11" s="18"/>
      <c r="E11" s="115"/>
      <c r="F11" s="17"/>
      <c r="G11" s="136"/>
      <c r="H11" s="17"/>
      <c r="I11" s="19"/>
      <c r="J11" s="18"/>
      <c r="K11" s="134" t="s">
        <v>113</v>
      </c>
      <c r="L11" s="17"/>
      <c r="M11" s="17"/>
      <c r="N11" s="17"/>
      <c r="O11" s="18"/>
      <c r="P11" s="135"/>
      <c r="Q11" s="34"/>
      <c r="R11" s="37"/>
      <c r="S11" s="34"/>
      <c r="T11" s="37"/>
      <c r="U11" s="34"/>
      <c r="V11" s="246"/>
      <c r="W11" s="246"/>
      <c r="X11" s="246"/>
      <c r="Y11" s="34"/>
      <c r="Z11" s="34"/>
      <c r="AA11" s="34"/>
      <c r="AB11" s="34"/>
      <c r="AC11" s="34"/>
      <c r="AD11" s="34"/>
      <c r="AE11" s="37"/>
      <c r="AF11" s="34"/>
      <c r="AG11" s="33"/>
      <c r="AH11" s="185"/>
      <c r="AI11" s="263"/>
      <c r="AJ11" s="249"/>
      <c r="AK11" s="263"/>
      <c r="AL11" s="19"/>
      <c r="AM11" s="169"/>
    </row>
    <row r="12" spans="1:39">
      <c r="A12" s="742"/>
      <c r="B12" s="103"/>
      <c r="C12" s="14"/>
      <c r="D12" s="198"/>
      <c r="E12" s="116"/>
      <c r="F12" s="14"/>
      <c r="G12" s="132"/>
      <c r="H12" s="134"/>
      <c r="I12" s="14"/>
      <c r="J12" s="12"/>
      <c r="K12" s="134"/>
      <c r="L12" s="133"/>
      <c r="M12" s="133"/>
      <c r="N12" s="133"/>
      <c r="O12" s="133"/>
      <c r="P12" s="244"/>
      <c r="Q12" s="39"/>
      <c r="R12" s="35"/>
      <c r="S12" s="39"/>
      <c r="T12" s="35"/>
      <c r="U12" s="39"/>
      <c r="V12" s="248"/>
      <c r="W12" s="248"/>
      <c r="X12" s="247"/>
      <c r="Y12" s="192"/>
      <c r="Z12" s="39"/>
      <c r="AA12" s="39"/>
      <c r="AB12" s="39"/>
      <c r="AC12" s="39"/>
      <c r="AD12" s="39"/>
      <c r="AE12" s="35"/>
      <c r="AF12" s="39"/>
      <c r="AG12" s="36"/>
      <c r="AH12" s="186"/>
      <c r="AI12" s="264"/>
      <c r="AJ12" s="250"/>
      <c r="AK12" s="264"/>
      <c r="AL12" s="13"/>
      <c r="AM12" s="170"/>
    </row>
    <row r="13" spans="1:39">
      <c r="A13" s="742"/>
      <c r="B13" s="103"/>
      <c r="C13" s="49"/>
      <c r="D13" s="198"/>
      <c r="E13" s="116"/>
      <c r="F13" s="14"/>
      <c r="G13" s="132"/>
      <c r="H13" s="14"/>
      <c r="I13" s="13"/>
      <c r="J13" s="12"/>
      <c r="K13" s="134"/>
      <c r="L13" s="133"/>
      <c r="M13" s="133"/>
      <c r="N13" s="133"/>
      <c r="O13" s="133"/>
      <c r="P13" s="244"/>
      <c r="Q13" s="39"/>
      <c r="R13" s="35"/>
      <c r="S13" s="39"/>
      <c r="T13" s="35"/>
      <c r="U13" s="39"/>
      <c r="V13" s="248"/>
      <c r="W13" s="248"/>
      <c r="X13" s="247"/>
      <c r="Y13" s="192"/>
      <c r="Z13" s="180"/>
      <c r="AA13" s="181"/>
      <c r="AB13" s="181"/>
      <c r="AC13" s="182"/>
      <c r="AD13" s="182"/>
      <c r="AE13" s="35"/>
      <c r="AF13" s="39"/>
      <c r="AG13" s="133"/>
      <c r="AH13" s="186"/>
      <c r="AI13" s="264"/>
      <c r="AJ13" s="250"/>
      <c r="AK13" s="264"/>
      <c r="AL13" s="13"/>
      <c r="AM13" s="170"/>
    </row>
    <row r="14" spans="1:39">
      <c r="A14" s="742"/>
      <c r="B14" s="12"/>
      <c r="C14" s="14"/>
      <c r="D14" s="198"/>
      <c r="E14" s="116"/>
      <c r="F14" s="14"/>
      <c r="G14" s="132"/>
      <c r="H14" s="14"/>
      <c r="I14" s="13"/>
      <c r="J14" s="12"/>
      <c r="K14" s="14"/>
      <c r="L14" s="14"/>
      <c r="M14" s="14"/>
      <c r="N14" s="14"/>
      <c r="O14" s="12"/>
      <c r="P14" s="244"/>
      <c r="Q14" s="39"/>
      <c r="R14" s="35"/>
      <c r="S14" s="39"/>
      <c r="T14" s="35"/>
      <c r="U14" s="39"/>
      <c r="V14" s="248"/>
      <c r="W14" s="248"/>
      <c r="X14" s="247"/>
      <c r="Y14" s="192"/>
      <c r="Z14" s="39"/>
      <c r="AA14" s="39"/>
      <c r="AB14" s="39"/>
      <c r="AC14" s="39"/>
      <c r="AD14" s="39"/>
      <c r="AE14" s="35"/>
      <c r="AF14" s="39"/>
      <c r="AG14" s="36"/>
      <c r="AH14" s="186"/>
      <c r="AI14" s="264"/>
      <c r="AJ14" s="250"/>
      <c r="AK14" s="264"/>
      <c r="AL14" s="13"/>
      <c r="AM14" s="170"/>
    </row>
    <row r="15" spans="1:39">
      <c r="A15" s="742"/>
      <c r="B15" s="112"/>
      <c r="C15" s="49"/>
      <c r="D15" s="198"/>
      <c r="E15" s="116"/>
      <c r="F15" s="14"/>
      <c r="G15" s="132"/>
      <c r="H15" s="14"/>
      <c r="I15" s="13"/>
      <c r="J15" s="12"/>
      <c r="K15" s="134"/>
      <c r="L15" s="133"/>
      <c r="M15" s="133"/>
      <c r="N15" s="133"/>
      <c r="O15" s="133"/>
      <c r="P15" s="244"/>
      <c r="Q15" s="39"/>
      <c r="R15" s="35"/>
      <c r="S15" s="39"/>
      <c r="T15" s="35"/>
      <c r="U15" s="39"/>
      <c r="V15" s="248"/>
      <c r="W15" s="248"/>
      <c r="X15" s="247"/>
      <c r="Y15" s="192"/>
      <c r="Z15" s="180"/>
      <c r="AA15" s="181"/>
      <c r="AB15" s="181"/>
      <c r="AC15" s="180"/>
      <c r="AD15" s="182"/>
      <c r="AE15" s="35"/>
      <c r="AF15" s="39"/>
      <c r="AG15" s="133"/>
      <c r="AH15" s="186"/>
      <c r="AI15" s="264"/>
      <c r="AJ15" s="250"/>
      <c r="AK15" s="264"/>
      <c r="AL15" s="13"/>
      <c r="AM15" s="170"/>
    </row>
    <row r="16" spans="1:39">
      <c r="A16" s="742"/>
      <c r="B16" s="104"/>
      <c r="C16" s="14"/>
      <c r="D16" s="198"/>
      <c r="E16" s="116"/>
      <c r="F16" s="14"/>
      <c r="G16" s="132"/>
      <c r="H16" s="14"/>
      <c r="I16" s="13"/>
      <c r="J16" s="12"/>
      <c r="K16" s="14"/>
      <c r="L16" s="14"/>
      <c r="M16" s="14"/>
      <c r="N16" s="14"/>
      <c r="O16" s="12"/>
      <c r="P16" s="244"/>
      <c r="Q16" s="39"/>
      <c r="R16" s="35"/>
      <c r="S16" s="39"/>
      <c r="T16" s="35"/>
      <c r="U16" s="39"/>
      <c r="V16" s="248"/>
      <c r="W16" s="248"/>
      <c r="X16" s="247"/>
      <c r="Y16" s="192"/>
      <c r="Z16" s="180"/>
      <c r="AA16" s="181"/>
      <c r="AB16" s="181"/>
      <c r="AC16" s="182"/>
      <c r="AD16" s="182"/>
      <c r="AE16" s="35"/>
      <c r="AF16" s="39"/>
      <c r="AG16" s="133"/>
      <c r="AH16" s="186"/>
      <c r="AI16" s="264"/>
      <c r="AJ16" s="250"/>
      <c r="AK16" s="264"/>
      <c r="AL16" s="13"/>
      <c r="AM16" s="170"/>
    </row>
    <row r="17" spans="1:39">
      <c r="A17" s="742"/>
      <c r="B17" s="103"/>
      <c r="C17" s="49"/>
      <c r="D17" s="198"/>
      <c r="E17" s="116"/>
      <c r="F17" s="14"/>
      <c r="G17" s="132"/>
      <c r="H17" s="14"/>
      <c r="I17" s="13"/>
      <c r="J17" s="12"/>
      <c r="K17" s="134"/>
      <c r="L17" s="133"/>
      <c r="M17" s="133"/>
      <c r="N17" s="133"/>
      <c r="O17" s="133"/>
      <c r="P17" s="244"/>
      <c r="Q17" s="39"/>
      <c r="R17" s="35"/>
      <c r="S17" s="39"/>
      <c r="T17" s="35"/>
      <c r="U17" s="39"/>
      <c r="V17" s="248"/>
      <c r="W17" s="248"/>
      <c r="X17" s="247"/>
      <c r="Y17" s="192"/>
      <c r="Z17" s="39"/>
      <c r="AA17" s="190"/>
      <c r="AB17" s="191"/>
      <c r="AC17" s="39"/>
      <c r="AD17" s="39"/>
      <c r="AE17" s="35"/>
      <c r="AF17" s="39"/>
      <c r="AG17" s="133"/>
      <c r="AH17" s="186"/>
      <c r="AI17" s="264"/>
      <c r="AJ17" s="250"/>
      <c r="AK17" s="264"/>
      <c r="AL17" s="13"/>
      <c r="AM17" s="170"/>
    </row>
    <row r="18" spans="1:39">
      <c r="A18" s="742"/>
      <c r="B18" s="104"/>
      <c r="C18" s="14"/>
      <c r="D18" s="198"/>
      <c r="E18" s="116"/>
      <c r="F18" s="14"/>
      <c r="G18" s="132"/>
      <c r="H18" s="14"/>
      <c r="I18" s="13"/>
      <c r="J18" s="12"/>
      <c r="K18" s="14"/>
      <c r="L18" s="14"/>
      <c r="M18" s="14"/>
      <c r="N18" s="14"/>
      <c r="O18" s="12"/>
      <c r="P18" s="244"/>
      <c r="Q18" s="39"/>
      <c r="R18" s="35"/>
      <c r="S18" s="39"/>
      <c r="T18" s="35"/>
      <c r="U18" s="39"/>
      <c r="V18" s="248"/>
      <c r="W18" s="248"/>
      <c r="X18" s="247"/>
      <c r="Y18" s="192"/>
      <c r="Z18" s="180"/>
      <c r="AA18" s="181"/>
      <c r="AB18" s="181"/>
      <c r="AC18" s="182"/>
      <c r="AD18" s="182"/>
      <c r="AE18" s="35"/>
      <c r="AF18" s="39"/>
      <c r="AG18" s="133"/>
      <c r="AH18" s="186"/>
      <c r="AI18" s="264"/>
      <c r="AJ18" s="250"/>
      <c r="AK18" s="264"/>
      <c r="AL18" s="13"/>
      <c r="AM18" s="170"/>
    </row>
    <row r="19" spans="1:39" s="8" customFormat="1">
      <c r="A19" s="742"/>
      <c r="B19" s="11"/>
      <c r="C19" s="14"/>
      <c r="D19" s="198"/>
      <c r="E19" s="116"/>
      <c r="F19" s="14"/>
      <c r="G19" s="132"/>
      <c r="H19" s="134"/>
      <c r="I19" s="14"/>
      <c r="J19" s="12"/>
      <c r="K19" s="14"/>
      <c r="L19" s="14"/>
      <c r="M19" s="14"/>
      <c r="N19" s="14"/>
      <c r="O19" s="12"/>
      <c r="P19" s="244"/>
      <c r="Q19" s="39"/>
      <c r="R19" s="35"/>
      <c r="S19" s="39"/>
      <c r="T19" s="35"/>
      <c r="U19" s="39"/>
      <c r="V19" s="248"/>
      <c r="W19" s="248"/>
      <c r="X19" s="247"/>
      <c r="Y19" s="192"/>
      <c r="Z19" s="39"/>
      <c r="AA19" s="39"/>
      <c r="AB19" s="39"/>
      <c r="AC19" s="39"/>
      <c r="AD19" s="39"/>
      <c r="AE19" s="35"/>
      <c r="AF19" s="39"/>
      <c r="AG19" s="36"/>
      <c r="AH19" s="186"/>
      <c r="AI19" s="264"/>
      <c r="AJ19" s="250"/>
      <c r="AK19" s="264"/>
      <c r="AL19" s="13"/>
      <c r="AM19" s="170"/>
    </row>
    <row r="20" spans="1:39" s="8" customFormat="1">
      <c r="A20" s="742"/>
      <c r="B20" s="11"/>
      <c r="C20" s="14"/>
      <c r="D20" s="198"/>
      <c r="E20" s="116"/>
      <c r="F20" s="14"/>
      <c r="G20" s="132"/>
      <c r="H20" s="14"/>
      <c r="I20" s="13"/>
      <c r="J20" s="12"/>
      <c r="K20" s="14"/>
      <c r="L20" s="14"/>
      <c r="M20" s="14"/>
      <c r="N20" s="14"/>
      <c r="O20" s="12"/>
      <c r="P20" s="244"/>
      <c r="Q20" s="39"/>
      <c r="R20" s="35"/>
      <c r="S20" s="39"/>
      <c r="T20" s="35"/>
      <c r="U20" s="39"/>
      <c r="V20" s="248"/>
      <c r="W20" s="248"/>
      <c r="X20" s="247"/>
      <c r="Y20" s="192"/>
      <c r="Z20" s="180"/>
      <c r="AA20" s="181"/>
      <c r="AB20" s="181"/>
      <c r="AC20" s="182"/>
      <c r="AD20" s="182"/>
      <c r="AE20" s="35"/>
      <c r="AF20" s="39"/>
      <c r="AG20" s="133"/>
      <c r="AH20" s="186"/>
      <c r="AI20" s="264"/>
      <c r="AJ20" s="250"/>
      <c r="AK20" s="264"/>
      <c r="AL20" s="13"/>
      <c r="AM20" s="170"/>
    </row>
    <row r="21" spans="1:39">
      <c r="A21" s="742"/>
      <c r="B21" s="11"/>
      <c r="C21" s="14"/>
      <c r="D21" s="198"/>
      <c r="E21" s="117"/>
      <c r="F21" s="14"/>
      <c r="G21" s="132"/>
      <c r="H21" s="14"/>
      <c r="I21" s="13"/>
      <c r="J21" s="12"/>
      <c r="K21" s="14"/>
      <c r="L21" s="14"/>
      <c r="M21" s="14"/>
      <c r="N21" s="14"/>
      <c r="O21" s="12"/>
      <c r="P21" s="245"/>
      <c r="Q21" s="39"/>
      <c r="R21" s="35"/>
      <c r="S21" s="39"/>
      <c r="T21" s="35"/>
      <c r="U21" s="39"/>
      <c r="V21" s="248"/>
      <c r="W21" s="248"/>
      <c r="X21" s="247"/>
      <c r="Y21" s="192"/>
      <c r="Z21" s="39"/>
      <c r="AA21" s="39"/>
      <c r="AB21" s="39"/>
      <c r="AC21" s="39"/>
      <c r="AD21" s="39"/>
      <c r="AE21" s="35"/>
      <c r="AF21" s="39"/>
      <c r="AG21" s="36"/>
      <c r="AH21" s="186"/>
      <c r="AI21" s="264"/>
      <c r="AJ21" s="250"/>
      <c r="AK21" s="264"/>
      <c r="AL21" s="13"/>
      <c r="AM21" s="170"/>
    </row>
    <row r="22" spans="1:39">
      <c r="A22" s="744"/>
      <c r="B22" s="234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7"/>
      <c r="AC22" s="252"/>
      <c r="AD22" s="253"/>
      <c r="AE22" s="254"/>
      <c r="AF22" s="254"/>
      <c r="AG22" s="255"/>
      <c r="AH22" s="266"/>
      <c r="AI22" s="267">
        <f>SUM(AI12:AI21)</f>
        <v>0</v>
      </c>
      <c r="AJ22" s="128">
        <f>SUM(AJ11:AJ21)</f>
        <v>0</v>
      </c>
      <c r="AK22" s="265"/>
      <c r="AL22" s="235"/>
      <c r="AM22" s="236"/>
    </row>
    <row r="23" spans="1:39" ht="12.75" customHeight="1">
      <c r="A23" s="741" t="s">
        <v>114</v>
      </c>
      <c r="B23" s="112"/>
      <c r="C23" s="17"/>
      <c r="D23" s="18"/>
      <c r="E23" s="115"/>
      <c r="F23" s="17"/>
      <c r="G23" s="136"/>
      <c r="H23" s="17"/>
      <c r="I23" s="19"/>
      <c r="J23" s="18"/>
      <c r="K23" s="17"/>
      <c r="L23" s="17"/>
      <c r="M23" s="17"/>
      <c r="N23" s="17"/>
      <c r="O23" s="18"/>
      <c r="P23" s="135"/>
      <c r="Q23" s="39"/>
      <c r="R23" s="35"/>
      <c r="S23" s="39"/>
      <c r="T23" s="35"/>
      <c r="U23" s="39"/>
      <c r="V23" s="248"/>
      <c r="W23" s="248"/>
      <c r="X23" s="247"/>
      <c r="Y23" s="192"/>
      <c r="Z23" s="180"/>
      <c r="AA23" s="181"/>
      <c r="AB23" s="181"/>
      <c r="AC23" s="182"/>
      <c r="AD23" s="182"/>
      <c r="AE23" s="35"/>
      <c r="AF23" s="39"/>
      <c r="AG23" s="133"/>
      <c r="AH23" s="186"/>
      <c r="AI23" s="264"/>
      <c r="AJ23" s="249"/>
      <c r="AK23" s="264"/>
      <c r="AL23" s="13"/>
      <c r="AM23" s="170"/>
    </row>
    <row r="24" spans="1:39">
      <c r="A24" s="742"/>
      <c r="B24" s="103"/>
      <c r="C24" s="14"/>
      <c r="D24" s="198"/>
      <c r="E24" s="116"/>
      <c r="F24" s="14"/>
      <c r="G24" s="132"/>
      <c r="H24" s="14"/>
      <c r="I24" s="13"/>
      <c r="J24" s="12"/>
      <c r="K24" s="14"/>
      <c r="L24" s="14"/>
      <c r="M24" s="14"/>
      <c r="N24" s="14"/>
      <c r="O24" s="12"/>
      <c r="P24" s="244"/>
      <c r="Q24" s="39"/>
      <c r="R24" s="35"/>
      <c r="S24" s="39"/>
      <c r="T24" s="35"/>
      <c r="U24" s="39"/>
      <c r="V24" s="248"/>
      <c r="W24" s="248"/>
      <c r="X24" s="247"/>
      <c r="Y24" s="192"/>
      <c r="Z24" s="180"/>
      <c r="AA24" s="181"/>
      <c r="AB24" s="181"/>
      <c r="AC24" s="182"/>
      <c r="AD24" s="182"/>
      <c r="AE24" s="35"/>
      <c r="AF24" s="39"/>
      <c r="AG24" s="133"/>
      <c r="AH24" s="186"/>
      <c r="AI24" s="264"/>
      <c r="AJ24" s="250"/>
      <c r="AK24" s="39"/>
      <c r="AL24" s="13"/>
      <c r="AM24" s="170"/>
    </row>
    <row r="25" spans="1:39">
      <c r="A25" s="742"/>
      <c r="B25" s="103"/>
      <c r="C25" s="49"/>
      <c r="D25" s="198"/>
      <c r="E25" s="116"/>
      <c r="F25" s="14"/>
      <c r="G25" s="132"/>
      <c r="H25" s="14"/>
      <c r="I25" s="13"/>
      <c r="J25" s="12"/>
      <c r="K25" s="134"/>
      <c r="L25" s="133"/>
      <c r="M25" s="133"/>
      <c r="N25" s="133"/>
      <c r="O25" s="133"/>
      <c r="P25" s="244"/>
      <c r="Q25" s="39"/>
      <c r="R25" s="35"/>
      <c r="S25" s="39"/>
      <c r="T25" s="35"/>
      <c r="U25" s="39"/>
      <c r="V25" s="248"/>
      <c r="W25" s="248"/>
      <c r="X25" s="247"/>
      <c r="Y25" s="192"/>
      <c r="Z25" s="180"/>
      <c r="AA25" s="181"/>
      <c r="AB25" s="181"/>
      <c r="AC25" s="182"/>
      <c r="AD25" s="182"/>
      <c r="AE25" s="35"/>
      <c r="AF25" s="39"/>
      <c r="AG25" s="133"/>
      <c r="AH25" s="186"/>
      <c r="AI25" s="264"/>
      <c r="AJ25" s="250"/>
      <c r="AK25" s="39"/>
      <c r="AL25" s="13"/>
      <c r="AM25" s="170"/>
    </row>
    <row r="26" spans="1:39">
      <c r="A26" s="742"/>
      <c r="B26" s="149"/>
      <c r="C26" s="49"/>
      <c r="D26" s="198"/>
      <c r="E26" s="116"/>
      <c r="F26" s="14"/>
      <c r="G26" s="132"/>
      <c r="H26" s="134"/>
      <c r="I26" s="14"/>
      <c r="J26" s="12"/>
      <c r="K26" s="134"/>
      <c r="L26" s="133"/>
      <c r="M26" s="133"/>
      <c r="N26" s="133"/>
      <c r="O26" s="133"/>
      <c r="P26" s="244"/>
      <c r="Q26" s="39"/>
      <c r="R26" s="35"/>
      <c r="S26" s="39"/>
      <c r="T26" s="35"/>
      <c r="U26" s="39"/>
      <c r="V26" s="248"/>
      <c r="W26" s="248"/>
      <c r="X26" s="247"/>
      <c r="Y26" s="192"/>
      <c r="Z26" s="180"/>
      <c r="AA26" s="181"/>
      <c r="AB26" s="181"/>
      <c r="AC26" s="182"/>
      <c r="AD26" s="182"/>
      <c r="AE26" s="35"/>
      <c r="AF26" s="39"/>
      <c r="AG26" s="133"/>
      <c r="AH26" s="186"/>
      <c r="AI26" s="264"/>
      <c r="AJ26" s="250"/>
      <c r="AK26" s="39"/>
      <c r="AL26" s="13"/>
      <c r="AM26" s="170"/>
    </row>
    <row r="27" spans="1:39">
      <c r="A27" s="742"/>
      <c r="B27" s="11"/>
      <c r="C27" s="49"/>
      <c r="D27" s="198"/>
      <c r="E27" s="116"/>
      <c r="F27" s="14"/>
      <c r="G27" s="132"/>
      <c r="H27" s="134"/>
      <c r="I27" s="14"/>
      <c r="J27" s="12"/>
      <c r="K27" s="134"/>
      <c r="L27" s="133"/>
      <c r="M27" s="133"/>
      <c r="N27" s="133"/>
      <c r="O27" s="197"/>
      <c r="P27" s="244"/>
      <c r="Q27" s="39"/>
      <c r="R27" s="35"/>
      <c r="S27" s="39"/>
      <c r="T27" s="35"/>
      <c r="U27" s="39"/>
      <c r="V27" s="248"/>
      <c r="W27" s="248"/>
      <c r="X27" s="247"/>
      <c r="Y27" s="192"/>
      <c r="Z27" s="180"/>
      <c r="AA27" s="181"/>
      <c r="AB27" s="181"/>
      <c r="AC27" s="182"/>
      <c r="AD27" s="182"/>
      <c r="AE27" s="35"/>
      <c r="AF27" s="39"/>
      <c r="AG27" s="133"/>
      <c r="AH27" s="186"/>
      <c r="AI27" s="264"/>
      <c r="AJ27" s="250"/>
      <c r="AK27" s="39"/>
      <c r="AL27" s="13"/>
      <c r="AM27" s="170"/>
    </row>
    <row r="28" spans="1:39">
      <c r="A28" s="742"/>
      <c r="B28" s="11"/>
      <c r="C28" s="49"/>
      <c r="D28" s="198"/>
      <c r="E28" s="116"/>
      <c r="F28" s="14"/>
      <c r="G28" s="132"/>
      <c r="H28" s="134"/>
      <c r="I28" s="14"/>
      <c r="J28" s="12"/>
      <c r="K28" s="134"/>
      <c r="L28" s="133"/>
      <c r="M28" s="133"/>
      <c r="N28" s="133"/>
      <c r="O28" s="133"/>
      <c r="P28" s="244"/>
      <c r="Q28" s="39"/>
      <c r="R28" s="35"/>
      <c r="S28" s="39"/>
      <c r="T28" s="35"/>
      <c r="U28" s="39"/>
      <c r="V28" s="248"/>
      <c r="W28" s="248"/>
      <c r="X28" s="247"/>
      <c r="Y28" s="192"/>
      <c r="Z28" s="180"/>
      <c r="AA28" s="181"/>
      <c r="AB28" s="181"/>
      <c r="AC28" s="182"/>
      <c r="AD28" s="182"/>
      <c r="AE28" s="35"/>
      <c r="AF28" s="39"/>
      <c r="AG28" s="133"/>
      <c r="AH28" s="186"/>
      <c r="AI28" s="264"/>
      <c r="AJ28" s="250"/>
      <c r="AK28" s="39"/>
      <c r="AL28" s="13"/>
      <c r="AM28" s="170"/>
    </row>
    <row r="29" spans="1:39">
      <c r="A29" s="742"/>
      <c r="B29" s="11"/>
      <c r="C29" s="49"/>
      <c r="D29" s="198"/>
      <c r="E29" s="116"/>
      <c r="F29" s="14"/>
      <c r="G29" s="132"/>
      <c r="H29" s="134"/>
      <c r="I29" s="14"/>
      <c r="J29" s="12"/>
      <c r="K29" s="134"/>
      <c r="L29" s="133"/>
      <c r="M29" s="133"/>
      <c r="N29" s="133"/>
      <c r="O29" s="133"/>
      <c r="P29" s="244"/>
      <c r="Q29" s="39"/>
      <c r="R29" s="35"/>
      <c r="S29" s="39"/>
      <c r="T29" s="35"/>
      <c r="U29" s="39"/>
      <c r="V29" s="248"/>
      <c r="W29" s="248"/>
      <c r="X29" s="247"/>
      <c r="Y29" s="192"/>
      <c r="Z29" s="180"/>
      <c r="AA29" s="181"/>
      <c r="AB29" s="181"/>
      <c r="AC29" s="182"/>
      <c r="AD29" s="182"/>
      <c r="AE29" s="35"/>
      <c r="AF29" s="39"/>
      <c r="AG29" s="133"/>
      <c r="AH29" s="186"/>
      <c r="AI29" s="264"/>
      <c r="AJ29" s="250"/>
      <c r="AK29" s="39"/>
      <c r="AL29" s="13"/>
      <c r="AM29" s="170"/>
    </row>
    <row r="30" spans="1:39">
      <c r="A30" s="742"/>
      <c r="B30" s="149"/>
      <c r="C30" s="49"/>
      <c r="D30" s="198"/>
      <c r="E30" s="116"/>
      <c r="F30" s="14"/>
      <c r="G30" s="132"/>
      <c r="H30" s="14"/>
      <c r="I30" s="13"/>
      <c r="J30" s="12"/>
      <c r="K30" s="134"/>
      <c r="L30" s="133"/>
      <c r="M30" s="133"/>
      <c r="N30" s="133"/>
      <c r="O30" s="133"/>
      <c r="P30" s="244"/>
      <c r="Q30" s="39"/>
      <c r="R30" s="35"/>
      <c r="S30" s="39"/>
      <c r="T30" s="35"/>
      <c r="U30" s="39"/>
      <c r="V30" s="248"/>
      <c r="W30" s="248"/>
      <c r="X30" s="247"/>
      <c r="Y30" s="192"/>
      <c r="Z30" s="180"/>
      <c r="AA30" s="181"/>
      <c r="AB30" s="181"/>
      <c r="AC30" s="182"/>
      <c r="AD30" s="182"/>
      <c r="AE30" s="35"/>
      <c r="AF30" s="39"/>
      <c r="AG30" s="133"/>
      <c r="AH30" s="186"/>
      <c r="AI30" s="264"/>
      <c r="AJ30" s="250"/>
      <c r="AK30" s="39"/>
      <c r="AL30" s="13"/>
      <c r="AM30" s="170"/>
    </row>
    <row r="31" spans="1:39">
      <c r="A31" s="742"/>
      <c r="B31" s="11"/>
      <c r="C31" s="49"/>
      <c r="D31" s="198"/>
      <c r="E31" s="116"/>
      <c r="F31" s="14"/>
      <c r="G31" s="132"/>
      <c r="H31" s="134"/>
      <c r="I31" s="14"/>
      <c r="J31" s="12"/>
      <c r="K31" s="134"/>
      <c r="L31" s="133"/>
      <c r="M31" s="133"/>
      <c r="N31" s="133"/>
      <c r="O31" s="197"/>
      <c r="P31" s="244"/>
      <c r="Q31" s="39"/>
      <c r="R31" s="35"/>
      <c r="S31" s="39"/>
      <c r="T31" s="35"/>
      <c r="U31" s="39"/>
      <c r="V31" s="248"/>
      <c r="W31" s="248"/>
      <c r="X31" s="247"/>
      <c r="Y31" s="192"/>
      <c r="Z31" s="180"/>
      <c r="AA31" s="181"/>
      <c r="AB31" s="181"/>
      <c r="AC31" s="182"/>
      <c r="AD31" s="182"/>
      <c r="AE31" s="35"/>
      <c r="AF31" s="39"/>
      <c r="AG31" s="133"/>
      <c r="AH31" s="186"/>
      <c r="AI31" s="264"/>
      <c r="AJ31" s="250"/>
      <c r="AK31" s="39"/>
      <c r="AL31" s="13"/>
      <c r="AM31" s="170"/>
    </row>
    <row r="32" spans="1:39">
      <c r="A32" s="742"/>
      <c r="B32" s="11"/>
      <c r="C32" s="49"/>
      <c r="D32" s="198"/>
      <c r="E32" s="116"/>
      <c r="F32" s="14"/>
      <c r="G32" s="132"/>
      <c r="H32" s="134"/>
      <c r="I32" s="14"/>
      <c r="J32" s="12"/>
      <c r="K32" s="134"/>
      <c r="L32" s="133"/>
      <c r="M32" s="133"/>
      <c r="N32" s="133"/>
      <c r="O32" s="133"/>
      <c r="P32" s="244"/>
      <c r="Q32" s="39"/>
      <c r="R32" s="35"/>
      <c r="S32" s="39"/>
      <c r="T32" s="35"/>
      <c r="U32" s="39"/>
      <c r="V32" s="248"/>
      <c r="W32" s="248"/>
      <c r="X32" s="247"/>
      <c r="Y32" s="192"/>
      <c r="Z32" s="180"/>
      <c r="AA32" s="181"/>
      <c r="AB32" s="181"/>
      <c r="AC32" s="182"/>
      <c r="AD32" s="182"/>
      <c r="AE32" s="35"/>
      <c r="AF32" s="39"/>
      <c r="AG32" s="133"/>
      <c r="AH32" s="186"/>
      <c r="AI32" s="264"/>
      <c r="AJ32" s="250"/>
      <c r="AK32" s="39"/>
      <c r="AL32" s="13"/>
      <c r="AM32" s="170"/>
    </row>
    <row r="33" spans="1:39">
      <c r="A33" s="742"/>
      <c r="B33" s="11"/>
      <c r="C33" s="49"/>
      <c r="D33" s="198"/>
      <c r="E33" s="116"/>
      <c r="F33" s="14"/>
      <c r="G33" s="132"/>
      <c r="H33" s="134"/>
      <c r="I33" s="14"/>
      <c r="J33" s="12"/>
      <c r="K33" s="134"/>
      <c r="L33" s="133"/>
      <c r="M33" s="133"/>
      <c r="N33" s="133"/>
      <c r="O33" s="133"/>
      <c r="P33" s="244"/>
      <c r="Q33" s="39"/>
      <c r="R33" s="35"/>
      <c r="S33" s="39"/>
      <c r="T33" s="35"/>
      <c r="U33" s="39"/>
      <c r="V33" s="248"/>
      <c r="W33" s="248"/>
      <c r="X33" s="247"/>
      <c r="Y33" s="192"/>
      <c r="Z33" s="180"/>
      <c r="AA33" s="181"/>
      <c r="AB33" s="181"/>
      <c r="AC33" s="182"/>
      <c r="AD33" s="182"/>
      <c r="AE33" s="35"/>
      <c r="AF33" s="39"/>
      <c r="AG33" s="133"/>
      <c r="AH33" s="186"/>
      <c r="AI33" s="264"/>
      <c r="AJ33" s="250"/>
      <c r="AK33" s="39"/>
      <c r="AL33" s="13"/>
      <c r="AM33" s="170"/>
    </row>
    <row r="34" spans="1:39">
      <c r="A34" s="742"/>
      <c r="B34" s="12"/>
      <c r="C34" s="14"/>
      <c r="D34" s="198"/>
      <c r="E34" s="116"/>
      <c r="F34" s="14"/>
      <c r="G34" s="132"/>
      <c r="H34" s="14"/>
      <c r="I34" s="13"/>
      <c r="J34" s="12"/>
      <c r="K34" s="14"/>
      <c r="L34" s="14"/>
      <c r="M34" s="14"/>
      <c r="N34" s="11"/>
      <c r="O34" s="14"/>
      <c r="P34" s="244"/>
      <c r="Q34" s="39"/>
      <c r="R34" s="35"/>
      <c r="S34" s="39"/>
      <c r="T34" s="35"/>
      <c r="U34" s="39"/>
      <c r="V34" s="248"/>
      <c r="W34" s="248"/>
      <c r="X34" s="247"/>
      <c r="Y34" s="192"/>
      <c r="Z34" s="180"/>
      <c r="AA34" s="181"/>
      <c r="AB34" s="181"/>
      <c r="AC34" s="182"/>
      <c r="AD34" s="182"/>
      <c r="AE34" s="35"/>
      <c r="AF34" s="39"/>
      <c r="AG34" s="133"/>
      <c r="AH34" s="186"/>
      <c r="AI34" s="264"/>
      <c r="AJ34" s="250"/>
      <c r="AK34" s="39"/>
      <c r="AL34" s="13"/>
      <c r="AM34" s="170"/>
    </row>
    <row r="35" spans="1:39">
      <c r="A35" s="742"/>
      <c r="B35" s="112"/>
      <c r="C35" s="49"/>
      <c r="D35" s="198"/>
      <c r="E35" s="116"/>
      <c r="F35" s="14"/>
      <c r="G35" s="132"/>
      <c r="H35" s="14"/>
      <c r="I35" s="13"/>
      <c r="J35" s="12"/>
      <c r="K35" s="134"/>
      <c r="L35" s="133"/>
      <c r="M35" s="133"/>
      <c r="N35" s="133"/>
      <c r="O35" s="133"/>
      <c r="P35" s="244"/>
      <c r="Q35" s="39"/>
      <c r="R35" s="35"/>
      <c r="S35" s="39"/>
      <c r="T35" s="35"/>
      <c r="U35" s="39"/>
      <c r="V35" s="248"/>
      <c r="W35" s="248"/>
      <c r="X35" s="247"/>
      <c r="Y35" s="192"/>
      <c r="Z35" s="180"/>
      <c r="AA35" s="181"/>
      <c r="AB35" s="181"/>
      <c r="AC35" s="182"/>
      <c r="AD35" s="182"/>
      <c r="AE35" s="35"/>
      <c r="AF35" s="39"/>
      <c r="AG35" s="133"/>
      <c r="AH35" s="186"/>
      <c r="AI35" s="264"/>
      <c r="AJ35" s="250"/>
      <c r="AK35" s="39"/>
      <c r="AL35" s="13"/>
      <c r="AM35" s="170"/>
    </row>
    <row r="36" spans="1:39">
      <c r="A36" s="742"/>
      <c r="B36" s="104"/>
      <c r="C36" s="14"/>
      <c r="D36" s="198"/>
      <c r="E36" s="116"/>
      <c r="F36" s="14"/>
      <c r="G36" s="132"/>
      <c r="H36" s="14"/>
      <c r="I36" s="13"/>
      <c r="J36" s="12"/>
      <c r="K36" s="14"/>
      <c r="L36" s="14"/>
      <c r="M36" s="14"/>
      <c r="N36" s="14"/>
      <c r="O36" s="12"/>
      <c r="P36" s="244"/>
      <c r="Q36" s="39"/>
      <c r="R36" s="35"/>
      <c r="S36" s="39"/>
      <c r="T36" s="35"/>
      <c r="U36" s="39"/>
      <c r="V36" s="248"/>
      <c r="W36" s="248"/>
      <c r="X36" s="247"/>
      <c r="Y36" s="192"/>
      <c r="Z36" s="180"/>
      <c r="AA36" s="181"/>
      <c r="AB36" s="181"/>
      <c r="AC36" s="182"/>
      <c r="AD36" s="182"/>
      <c r="AE36" s="35"/>
      <c r="AF36" s="39"/>
      <c r="AG36" s="133"/>
      <c r="AH36" s="186"/>
      <c r="AI36" s="264"/>
      <c r="AJ36" s="250"/>
      <c r="AK36" s="39"/>
      <c r="AL36" s="13"/>
      <c r="AM36" s="170"/>
    </row>
    <row r="37" spans="1:39">
      <c r="A37" s="742"/>
      <c r="B37" s="103"/>
      <c r="C37" s="49"/>
      <c r="D37" s="198"/>
      <c r="E37" s="116"/>
      <c r="F37" s="14"/>
      <c r="G37" s="132"/>
      <c r="H37" s="14"/>
      <c r="I37" s="13"/>
      <c r="J37" s="12"/>
      <c r="K37" s="134"/>
      <c r="L37" s="133"/>
      <c r="M37" s="133"/>
      <c r="N37" s="133"/>
      <c r="O37" s="133"/>
      <c r="P37" s="244"/>
      <c r="Q37" s="39"/>
      <c r="R37" s="35"/>
      <c r="S37" s="39"/>
      <c r="T37" s="35"/>
      <c r="U37" s="39"/>
      <c r="V37" s="248"/>
      <c r="W37" s="248"/>
      <c r="X37" s="247"/>
      <c r="Y37" s="192"/>
      <c r="Z37" s="180"/>
      <c r="AA37" s="181"/>
      <c r="AB37" s="181"/>
      <c r="AC37" s="182"/>
      <c r="AD37" s="182"/>
      <c r="AE37" s="35"/>
      <c r="AF37" s="39"/>
      <c r="AG37" s="133"/>
      <c r="AH37" s="186"/>
      <c r="AI37" s="264"/>
      <c r="AJ37" s="250"/>
      <c r="AK37" s="39"/>
      <c r="AL37" s="13"/>
      <c r="AM37" s="170"/>
    </row>
    <row r="38" spans="1:39">
      <c r="A38" s="742"/>
      <c r="B38" s="104"/>
      <c r="C38" s="49"/>
      <c r="D38" s="198"/>
      <c r="E38" s="116"/>
      <c r="F38" s="14"/>
      <c r="G38" s="132"/>
      <c r="H38" s="14"/>
      <c r="I38" s="13"/>
      <c r="J38" s="12"/>
      <c r="K38" s="134"/>
      <c r="L38" s="133"/>
      <c r="M38" s="133"/>
      <c r="N38" s="133"/>
      <c r="O38" s="133"/>
      <c r="P38" s="244"/>
      <c r="Q38" s="39"/>
      <c r="R38" s="35"/>
      <c r="S38" s="39"/>
      <c r="T38" s="35"/>
      <c r="U38" s="39"/>
      <c r="V38" s="248"/>
      <c r="W38" s="248"/>
      <c r="X38" s="247"/>
      <c r="Y38" s="192"/>
      <c r="Z38" s="180"/>
      <c r="AA38" s="181"/>
      <c r="AB38" s="181"/>
      <c r="AC38" s="182"/>
      <c r="AD38" s="182"/>
      <c r="AE38" s="35"/>
      <c r="AF38" s="39"/>
      <c r="AG38" s="133"/>
      <c r="AH38" s="186"/>
      <c r="AI38" s="264"/>
      <c r="AJ38" s="250"/>
      <c r="AK38" s="39"/>
      <c r="AL38" s="13"/>
      <c r="AM38" s="170"/>
    </row>
    <row r="39" spans="1:39">
      <c r="A39" s="742"/>
      <c r="B39" s="103"/>
      <c r="C39" s="14"/>
      <c r="D39" s="198"/>
      <c r="E39" s="116"/>
      <c r="F39" s="14"/>
      <c r="G39" s="132"/>
      <c r="H39" s="14"/>
      <c r="I39" s="13"/>
      <c r="J39" s="12"/>
      <c r="K39" s="134"/>
      <c r="L39" s="133"/>
      <c r="M39" s="133"/>
      <c r="N39" s="133"/>
      <c r="O39" s="133"/>
      <c r="P39" s="244"/>
      <c r="Q39" s="39"/>
      <c r="R39" s="35"/>
      <c r="S39" s="39"/>
      <c r="T39" s="35"/>
      <c r="U39" s="39"/>
      <c r="V39" s="248"/>
      <c r="W39" s="248"/>
      <c r="X39" s="247"/>
      <c r="Y39" s="192"/>
      <c r="Z39" s="180"/>
      <c r="AA39" s="181"/>
      <c r="AB39" s="181"/>
      <c r="AC39" s="182"/>
      <c r="AD39" s="182"/>
      <c r="AE39" s="35"/>
      <c r="AF39" s="39"/>
      <c r="AG39" s="133"/>
      <c r="AH39" s="186"/>
      <c r="AI39" s="264"/>
      <c r="AJ39" s="250"/>
      <c r="AK39" s="39"/>
      <c r="AL39" s="13"/>
      <c r="AM39" s="170"/>
    </row>
    <row r="40" spans="1:39">
      <c r="A40" s="742"/>
      <c r="B40" s="11"/>
      <c r="C40" s="49"/>
      <c r="D40" s="198"/>
      <c r="E40" s="116"/>
      <c r="F40" s="14"/>
      <c r="G40" s="132"/>
      <c r="H40" s="14"/>
      <c r="I40" s="13"/>
      <c r="J40" s="12"/>
      <c r="K40" s="14"/>
      <c r="L40" s="14"/>
      <c r="M40" s="14"/>
      <c r="N40" s="14"/>
      <c r="O40" s="12"/>
      <c r="P40" s="244"/>
      <c r="Q40" s="39"/>
      <c r="R40" s="35"/>
      <c r="S40" s="39"/>
      <c r="T40" s="35"/>
      <c r="U40" s="39"/>
      <c r="V40" s="248"/>
      <c r="W40" s="248"/>
      <c r="X40" s="247"/>
      <c r="Y40" s="192"/>
      <c r="Z40" s="180"/>
      <c r="AA40" s="181"/>
      <c r="AB40" s="181"/>
      <c r="AC40" s="182"/>
      <c r="AD40" s="182"/>
      <c r="AE40" s="35"/>
      <c r="AF40" s="39"/>
      <c r="AG40" s="133"/>
      <c r="AH40" s="186"/>
      <c r="AI40" s="264"/>
      <c r="AJ40" s="250"/>
      <c r="AK40" s="39"/>
      <c r="AL40" s="13"/>
      <c r="AM40" s="170"/>
    </row>
    <row r="41" spans="1:39" s="8" customFormat="1">
      <c r="A41" s="742"/>
      <c r="B41" s="11"/>
      <c r="C41" s="49"/>
      <c r="D41" s="198"/>
      <c r="E41" s="116"/>
      <c r="F41" s="14"/>
      <c r="G41" s="132"/>
      <c r="H41" s="134"/>
      <c r="I41" s="14"/>
      <c r="J41" s="12"/>
      <c r="K41" s="134"/>
      <c r="L41" s="133"/>
      <c r="M41" s="133"/>
      <c r="N41" s="133"/>
      <c r="O41" s="133"/>
      <c r="P41" s="244"/>
      <c r="Q41" s="39"/>
      <c r="R41" s="35"/>
      <c r="S41" s="39"/>
      <c r="T41" s="35"/>
      <c r="U41" s="39"/>
      <c r="V41" s="248"/>
      <c r="W41" s="248"/>
      <c r="X41" s="247"/>
      <c r="Y41" s="192"/>
      <c r="Z41" s="180"/>
      <c r="AA41" s="181"/>
      <c r="AB41" s="181"/>
      <c r="AC41" s="182"/>
      <c r="AD41" s="182"/>
      <c r="AE41" s="35"/>
      <c r="AF41" s="39"/>
      <c r="AG41" s="133"/>
      <c r="AH41" s="186"/>
      <c r="AI41" s="264"/>
      <c r="AJ41" s="250"/>
      <c r="AK41" s="39"/>
      <c r="AL41" s="13"/>
      <c r="AM41" s="170"/>
    </row>
    <row r="42" spans="1:39" s="8" customFormat="1">
      <c r="A42" s="742"/>
      <c r="B42" s="11"/>
      <c r="C42" s="49"/>
      <c r="D42" s="198"/>
      <c r="E42" s="116"/>
      <c r="F42" s="14"/>
      <c r="G42" s="132"/>
      <c r="H42" s="134"/>
      <c r="I42" s="14"/>
      <c r="J42" s="12"/>
      <c r="K42" s="134"/>
      <c r="L42" s="133"/>
      <c r="M42" s="133"/>
      <c r="N42" s="133"/>
      <c r="O42" s="133"/>
      <c r="P42" s="244"/>
      <c r="Q42" s="39"/>
      <c r="R42" s="35"/>
      <c r="S42" s="39"/>
      <c r="T42" s="35"/>
      <c r="U42" s="39"/>
      <c r="V42" s="248"/>
      <c r="W42" s="248"/>
      <c r="X42" s="247"/>
      <c r="Y42" s="192"/>
      <c r="Z42" s="180"/>
      <c r="AA42" s="181"/>
      <c r="AB42" s="181"/>
      <c r="AC42" s="182"/>
      <c r="AD42" s="182"/>
      <c r="AE42" s="35"/>
      <c r="AF42" s="39"/>
      <c r="AG42" s="133"/>
      <c r="AH42" s="186"/>
      <c r="AI42" s="264"/>
      <c r="AJ42" s="250"/>
      <c r="AK42" s="39"/>
      <c r="AL42" s="13"/>
      <c r="AM42" s="170"/>
    </row>
    <row r="43" spans="1:39">
      <c r="A43" s="742"/>
      <c r="B43" s="11"/>
      <c r="C43" s="14"/>
      <c r="D43" s="198"/>
      <c r="E43" s="116"/>
      <c r="F43" s="14"/>
      <c r="G43" s="132"/>
      <c r="H43" s="14"/>
      <c r="I43" s="13"/>
      <c r="J43" s="12"/>
      <c r="K43" s="14"/>
      <c r="L43" s="14"/>
      <c r="M43" s="14"/>
      <c r="N43" s="14"/>
      <c r="O43" s="12"/>
      <c r="P43" s="244"/>
      <c r="Q43" s="14"/>
      <c r="R43" s="12"/>
      <c r="S43" s="14"/>
      <c r="T43" s="12"/>
      <c r="U43" s="14"/>
      <c r="V43" s="13"/>
      <c r="W43" s="13"/>
      <c r="X43" s="247"/>
      <c r="Y43" s="192"/>
      <c r="Z43" s="14"/>
      <c r="AA43" s="14"/>
      <c r="AB43" s="14"/>
      <c r="AC43" s="14"/>
      <c r="AD43" s="14"/>
      <c r="AE43" s="12"/>
      <c r="AF43" s="14"/>
      <c r="AG43" s="11"/>
      <c r="AH43" s="188"/>
      <c r="AI43" s="143"/>
      <c r="AJ43" s="250"/>
      <c r="AK43" s="143"/>
      <c r="AL43" s="13"/>
      <c r="AM43" s="170"/>
    </row>
    <row r="44" spans="1:39">
      <c r="A44" s="744"/>
      <c r="B44" s="234"/>
      <c r="C44" s="242"/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7"/>
      <c r="AC44" s="253" t="s">
        <v>115</v>
      </c>
      <c r="AD44" s="253"/>
      <c r="AE44" s="254"/>
      <c r="AF44" s="254"/>
      <c r="AG44" s="255"/>
      <c r="AH44" s="266"/>
      <c r="AI44" s="267">
        <f>SUM(AI34:AI43)</f>
        <v>0</v>
      </c>
      <c r="AJ44" s="128">
        <f>SUM(AJ33:AJ43)</f>
        <v>0</v>
      </c>
      <c r="AK44" s="265"/>
      <c r="AL44" s="235"/>
      <c r="AM44" s="236"/>
    </row>
    <row r="45" spans="1:39" ht="12.75" customHeight="1">
      <c r="A45" s="741" t="s">
        <v>116</v>
      </c>
      <c r="B45" s="112"/>
      <c r="C45" s="14"/>
      <c r="D45" s="12"/>
      <c r="E45" s="116"/>
      <c r="F45" s="14"/>
      <c r="G45" s="132"/>
      <c r="H45" s="14"/>
      <c r="I45" s="13"/>
      <c r="J45" s="12"/>
      <c r="K45" s="14"/>
      <c r="L45" s="14"/>
      <c r="M45" s="14"/>
      <c r="N45" s="14"/>
      <c r="O45" s="12"/>
      <c r="P45" s="121"/>
      <c r="Q45" s="14"/>
      <c r="R45" s="12"/>
      <c r="S45" s="14"/>
      <c r="T45" s="12"/>
      <c r="U45" s="14"/>
      <c r="V45" s="13"/>
      <c r="W45" s="13"/>
      <c r="X45" s="247" t="e">
        <f>AJ46*AL46/1000</f>
        <v>#DIV/0!</v>
      </c>
      <c r="Y45" s="192" t="e">
        <f>AJ46*AL46/7000</f>
        <v>#DIV/0!</v>
      </c>
      <c r="Z45" s="180" t="s">
        <v>117</v>
      </c>
      <c r="AA45" s="181">
        <v>100</v>
      </c>
      <c r="AB45" s="181">
        <v>0</v>
      </c>
      <c r="AC45" s="182">
        <v>0.182</v>
      </c>
      <c r="AD45" s="182">
        <v>0.33169999999999999</v>
      </c>
      <c r="AE45" s="12"/>
      <c r="AF45" s="14"/>
      <c r="AG45" s="133" t="s">
        <v>118</v>
      </c>
      <c r="AH45" s="186" t="e">
        <f>((X45*AC45)+(Y45*AD45))</f>
        <v>#DIV/0!</v>
      </c>
      <c r="AI45" s="264"/>
      <c r="AJ45" s="249"/>
      <c r="AK45" s="264"/>
      <c r="AL45" s="19"/>
      <c r="AM45" s="169"/>
    </row>
    <row r="46" spans="1:39">
      <c r="A46" s="742"/>
      <c r="B46" s="103"/>
      <c r="C46" s="49"/>
      <c r="D46" s="198"/>
      <c r="E46" s="116"/>
      <c r="F46" s="14"/>
      <c r="G46" s="132"/>
      <c r="H46" s="14"/>
      <c r="I46" s="134"/>
      <c r="J46" s="14"/>
      <c r="K46" s="14"/>
      <c r="L46" s="14"/>
      <c r="M46" s="14"/>
      <c r="N46" s="14"/>
      <c r="O46" s="12"/>
      <c r="P46" s="244"/>
      <c r="Q46" s="14"/>
      <c r="R46" s="12"/>
      <c r="S46" s="14"/>
      <c r="T46" s="12"/>
      <c r="U46" s="14"/>
      <c r="V46" s="13"/>
      <c r="W46" s="13"/>
      <c r="X46" s="247" t="e">
        <f>AJ47*AL47/1000</f>
        <v>#DIV/0!</v>
      </c>
      <c r="Y46" s="192" t="e">
        <f>AJ47*AL47/16000</f>
        <v>#DIV/0!</v>
      </c>
      <c r="Z46" s="180" t="s">
        <v>119</v>
      </c>
      <c r="AA46" s="181">
        <v>100</v>
      </c>
      <c r="AB46" s="181">
        <v>0</v>
      </c>
      <c r="AC46" s="180">
        <v>4.7100000000000003E-2</v>
      </c>
      <c r="AD46" s="180">
        <v>0.48820000000000002</v>
      </c>
      <c r="AE46" s="12"/>
      <c r="AF46" s="14"/>
      <c r="AG46" s="133" t="s">
        <v>120</v>
      </c>
      <c r="AH46" s="186" t="e">
        <f>((X46*AC46)+(Y46*AD46))</f>
        <v>#DIV/0!</v>
      </c>
      <c r="AI46" s="264"/>
      <c r="AJ46" s="250" t="e">
        <f>P46/P$65%</f>
        <v>#DIV/0!</v>
      </c>
      <c r="AK46" s="264"/>
      <c r="AL46" s="13"/>
      <c r="AM46" s="170"/>
    </row>
    <row r="47" spans="1:39">
      <c r="A47" s="742"/>
      <c r="B47" s="103"/>
      <c r="C47" s="49"/>
      <c r="D47" s="198"/>
      <c r="E47" s="116"/>
      <c r="F47" s="14"/>
      <c r="G47" s="132"/>
      <c r="H47" s="14"/>
      <c r="I47" s="13"/>
      <c r="J47" s="12"/>
      <c r="K47" s="134"/>
      <c r="L47" s="133"/>
      <c r="M47" s="133"/>
      <c r="N47" s="133"/>
      <c r="O47" s="133"/>
      <c r="P47" s="244"/>
      <c r="Q47" s="14"/>
      <c r="R47" s="12"/>
      <c r="S47" s="14"/>
      <c r="T47" s="12"/>
      <c r="U47" s="14"/>
      <c r="V47" s="13"/>
      <c r="W47" s="13"/>
      <c r="X47" s="247">
        <f>AJ48*AL48/1000</f>
        <v>0</v>
      </c>
      <c r="Y47" s="192">
        <f>AJ48*AL48/16000</f>
        <v>0</v>
      </c>
      <c r="Z47" s="180" t="s">
        <v>119</v>
      </c>
      <c r="AA47" s="181">
        <v>100</v>
      </c>
      <c r="AB47" s="181">
        <v>0</v>
      </c>
      <c r="AC47" s="180">
        <v>4.7100000000000003E-2</v>
      </c>
      <c r="AD47" s="180">
        <v>0.48820000000000002</v>
      </c>
      <c r="AE47" s="12"/>
      <c r="AF47" s="14"/>
      <c r="AG47" s="133" t="s">
        <v>120</v>
      </c>
      <c r="AH47" s="186">
        <f>((X47*AC47)+(Y47*AD47))</f>
        <v>0</v>
      </c>
      <c r="AI47" s="264"/>
      <c r="AJ47" s="250" t="e">
        <f>P47/P$65%</f>
        <v>#DIV/0!</v>
      </c>
      <c r="AK47" s="264"/>
      <c r="AL47" s="13"/>
      <c r="AM47" s="170"/>
    </row>
    <row r="48" spans="1:39">
      <c r="A48" s="742"/>
      <c r="B48" s="149"/>
      <c r="C48" s="49"/>
      <c r="D48" s="198"/>
      <c r="E48" s="116"/>
      <c r="F48" s="14"/>
      <c r="G48" s="132"/>
      <c r="H48" s="134"/>
      <c r="I48" s="134"/>
      <c r="J48" s="14"/>
      <c r="K48" s="14"/>
      <c r="L48" s="14"/>
      <c r="M48" s="14"/>
      <c r="N48" s="14"/>
      <c r="O48" s="12"/>
      <c r="P48" s="244"/>
      <c r="Q48" s="14"/>
      <c r="R48" s="12"/>
      <c r="S48" s="14"/>
      <c r="T48" s="12"/>
      <c r="U48" s="14"/>
      <c r="V48" s="13"/>
      <c r="W48" s="13"/>
      <c r="X48" s="247"/>
      <c r="Y48" s="192"/>
      <c r="Z48" s="180"/>
      <c r="AA48" s="181"/>
      <c r="AB48" s="181"/>
      <c r="AC48" s="180"/>
      <c r="AD48" s="180"/>
      <c r="AE48" s="12"/>
      <c r="AF48" s="14"/>
      <c r="AG48" s="133"/>
      <c r="AH48" s="186"/>
      <c r="AI48" s="264"/>
      <c r="AJ48" s="250"/>
      <c r="AK48" s="264"/>
      <c r="AL48" s="13"/>
      <c r="AM48" s="170"/>
    </row>
    <row r="49" spans="1:39">
      <c r="A49" s="742"/>
      <c r="B49" s="11"/>
      <c r="C49" s="49"/>
      <c r="D49" s="198"/>
      <c r="E49" s="116"/>
      <c r="F49" s="14"/>
      <c r="G49" s="132"/>
      <c r="H49" s="134"/>
      <c r="I49" s="14"/>
      <c r="J49" s="12"/>
      <c r="K49" s="134"/>
      <c r="L49" s="133"/>
      <c r="M49" s="133"/>
      <c r="N49" s="133"/>
      <c r="O49" s="197"/>
      <c r="P49" s="244"/>
      <c r="Q49" s="14"/>
      <c r="R49" s="12"/>
      <c r="S49" s="14"/>
      <c r="T49" s="12"/>
      <c r="U49" s="14"/>
      <c r="V49" s="13"/>
      <c r="W49" s="13"/>
      <c r="X49" s="247"/>
      <c r="Y49" s="192"/>
      <c r="Z49" s="180"/>
      <c r="AA49" s="181"/>
      <c r="AB49" s="181"/>
      <c r="AC49" s="180"/>
      <c r="AD49" s="180"/>
      <c r="AE49" s="12"/>
      <c r="AF49" s="14"/>
      <c r="AG49" s="133"/>
      <c r="AH49" s="186"/>
      <c r="AI49" s="264"/>
      <c r="AJ49" s="250"/>
      <c r="AK49" s="264"/>
      <c r="AL49" s="13"/>
      <c r="AM49" s="170"/>
    </row>
    <row r="50" spans="1:39">
      <c r="A50" s="742"/>
      <c r="B50" s="11"/>
      <c r="C50" s="49"/>
      <c r="D50" s="198"/>
      <c r="E50" s="116"/>
      <c r="F50" s="14"/>
      <c r="G50" s="132"/>
      <c r="H50" s="134"/>
      <c r="I50" s="14"/>
      <c r="J50" s="12"/>
      <c r="K50" s="134"/>
      <c r="L50" s="133"/>
      <c r="M50" s="133"/>
      <c r="N50" s="133"/>
      <c r="O50" s="133"/>
      <c r="P50" s="244"/>
      <c r="Q50" s="14"/>
      <c r="R50" s="12"/>
      <c r="S50" s="14"/>
      <c r="T50" s="12"/>
      <c r="U50" s="14"/>
      <c r="V50" s="13"/>
      <c r="W50" s="13"/>
      <c r="X50" s="247"/>
      <c r="Y50" s="192"/>
      <c r="Z50" s="180"/>
      <c r="AA50" s="181"/>
      <c r="AB50" s="181"/>
      <c r="AC50" s="180"/>
      <c r="AD50" s="180"/>
      <c r="AE50" s="12"/>
      <c r="AF50" s="14"/>
      <c r="AG50" s="133"/>
      <c r="AH50" s="186"/>
      <c r="AI50" s="264"/>
      <c r="AJ50" s="250"/>
      <c r="AK50" s="264"/>
      <c r="AL50" s="13"/>
      <c r="AM50" s="170"/>
    </row>
    <row r="51" spans="1:39">
      <c r="A51" s="742"/>
      <c r="B51" s="11"/>
      <c r="C51" s="49"/>
      <c r="D51" s="198"/>
      <c r="E51" s="116"/>
      <c r="F51" s="14"/>
      <c r="G51" s="132"/>
      <c r="H51" s="134"/>
      <c r="I51" s="14"/>
      <c r="J51" s="12"/>
      <c r="K51" s="134"/>
      <c r="L51" s="133"/>
      <c r="M51" s="133"/>
      <c r="N51" s="133"/>
      <c r="O51" s="133"/>
      <c r="P51" s="244"/>
      <c r="Q51" s="14"/>
      <c r="R51" s="12"/>
      <c r="S51" s="14"/>
      <c r="T51" s="12"/>
      <c r="U51" s="14"/>
      <c r="V51" s="13"/>
      <c r="W51" s="13"/>
      <c r="X51" s="247"/>
      <c r="Y51" s="192"/>
      <c r="Z51" s="180"/>
      <c r="AA51" s="181"/>
      <c r="AB51" s="181"/>
      <c r="AC51" s="180"/>
      <c r="AD51" s="180"/>
      <c r="AE51" s="12"/>
      <c r="AF51" s="14"/>
      <c r="AG51" s="133"/>
      <c r="AH51" s="186"/>
      <c r="AI51" s="264"/>
      <c r="AJ51" s="250"/>
      <c r="AK51" s="264"/>
      <c r="AL51" s="13"/>
      <c r="AM51" s="170"/>
    </row>
    <row r="52" spans="1:39">
      <c r="A52" s="742"/>
      <c r="B52" s="149"/>
      <c r="C52" s="49"/>
      <c r="D52" s="198"/>
      <c r="E52" s="116"/>
      <c r="F52" s="14"/>
      <c r="G52" s="132"/>
      <c r="H52" s="14"/>
      <c r="I52" s="134"/>
      <c r="J52" s="14"/>
      <c r="K52" s="14"/>
      <c r="L52" s="14"/>
      <c r="M52" s="14"/>
      <c r="N52" s="14"/>
      <c r="O52" s="12"/>
      <c r="P52" s="244"/>
      <c r="Q52" s="14"/>
      <c r="R52" s="12"/>
      <c r="S52" s="14"/>
      <c r="T52" s="12"/>
      <c r="U52" s="14"/>
      <c r="V52" s="13"/>
      <c r="W52" s="13"/>
      <c r="X52" s="247"/>
      <c r="Y52" s="192"/>
      <c r="Z52" s="180"/>
      <c r="AA52" s="181"/>
      <c r="AB52" s="181"/>
      <c r="AC52" s="180"/>
      <c r="AD52" s="180"/>
      <c r="AE52" s="12"/>
      <c r="AF52" s="14"/>
      <c r="AG52" s="133"/>
      <c r="AH52" s="186"/>
      <c r="AI52" s="264"/>
      <c r="AJ52" s="250"/>
      <c r="AK52" s="264"/>
      <c r="AL52" s="13"/>
      <c r="AM52" s="170"/>
    </row>
    <row r="53" spans="1:39">
      <c r="A53" s="742"/>
      <c r="B53" s="11"/>
      <c r="C53" s="49"/>
      <c r="D53" s="198"/>
      <c r="E53" s="116"/>
      <c r="F53" s="14"/>
      <c r="G53" s="132"/>
      <c r="H53" s="134"/>
      <c r="I53" s="14"/>
      <c r="J53" s="12"/>
      <c r="K53" s="134"/>
      <c r="L53" s="133"/>
      <c r="M53" s="133"/>
      <c r="N53" s="133"/>
      <c r="O53" s="197"/>
      <c r="P53" s="244"/>
      <c r="Q53" s="14"/>
      <c r="R53" s="12"/>
      <c r="S53" s="14"/>
      <c r="T53" s="12"/>
      <c r="U53" s="14"/>
      <c r="V53" s="13"/>
      <c r="W53" s="13"/>
      <c r="X53" s="247"/>
      <c r="Y53" s="192"/>
      <c r="Z53" s="180"/>
      <c r="AA53" s="181"/>
      <c r="AB53" s="181"/>
      <c r="AC53" s="180"/>
      <c r="AD53" s="180"/>
      <c r="AE53" s="12"/>
      <c r="AF53" s="14"/>
      <c r="AG53" s="133"/>
      <c r="AH53" s="186"/>
      <c r="AI53" s="264"/>
      <c r="AJ53" s="250"/>
      <c r="AK53" s="264"/>
      <c r="AL53" s="13"/>
      <c r="AM53" s="170"/>
    </row>
    <row r="54" spans="1:39">
      <c r="A54" s="742"/>
      <c r="B54" s="11"/>
      <c r="C54" s="49"/>
      <c r="D54" s="198"/>
      <c r="E54" s="116"/>
      <c r="F54" s="14"/>
      <c r="G54" s="132"/>
      <c r="H54" s="134"/>
      <c r="I54" s="14"/>
      <c r="J54" s="12"/>
      <c r="K54" s="134"/>
      <c r="L54" s="133"/>
      <c r="M54" s="133"/>
      <c r="N54" s="133"/>
      <c r="O54" s="133"/>
      <c r="P54" s="244"/>
      <c r="Q54" s="14"/>
      <c r="R54" s="12"/>
      <c r="S54" s="14"/>
      <c r="T54" s="12"/>
      <c r="U54" s="14"/>
      <c r="V54" s="13"/>
      <c r="W54" s="13"/>
      <c r="X54" s="247"/>
      <c r="Y54" s="192"/>
      <c r="Z54" s="180"/>
      <c r="AA54" s="181"/>
      <c r="AB54" s="181"/>
      <c r="AC54" s="180"/>
      <c r="AD54" s="180"/>
      <c r="AE54" s="12"/>
      <c r="AF54" s="14"/>
      <c r="AG54" s="133"/>
      <c r="AH54" s="186"/>
      <c r="AI54" s="264"/>
      <c r="AJ54" s="250"/>
      <c r="AK54" s="264"/>
      <c r="AL54" s="13"/>
      <c r="AM54" s="170"/>
    </row>
    <row r="55" spans="1:39">
      <c r="A55" s="742"/>
      <c r="B55" s="11"/>
      <c r="C55" s="49"/>
      <c r="D55" s="198"/>
      <c r="E55" s="116"/>
      <c r="F55" s="14"/>
      <c r="G55" s="132"/>
      <c r="H55" s="134"/>
      <c r="I55" s="14"/>
      <c r="J55" s="12"/>
      <c r="K55" s="134"/>
      <c r="L55" s="133"/>
      <c r="M55" s="133"/>
      <c r="N55" s="133"/>
      <c r="O55" s="133"/>
      <c r="P55" s="244"/>
      <c r="Q55" s="14"/>
      <c r="R55" s="12"/>
      <c r="S55" s="14"/>
      <c r="T55" s="12"/>
      <c r="U55" s="14"/>
      <c r="V55" s="13"/>
      <c r="W55" s="13"/>
      <c r="X55" s="247"/>
      <c r="Y55" s="192"/>
      <c r="Z55" s="180"/>
      <c r="AA55" s="181"/>
      <c r="AB55" s="181"/>
      <c r="AC55" s="180"/>
      <c r="AD55" s="180"/>
      <c r="AE55" s="12"/>
      <c r="AF55" s="14"/>
      <c r="AG55" s="133"/>
      <c r="AH55" s="186"/>
      <c r="AI55" s="264"/>
      <c r="AJ55" s="250"/>
      <c r="AK55" s="264"/>
      <c r="AL55" s="13"/>
      <c r="AM55" s="170"/>
    </row>
    <row r="56" spans="1:39">
      <c r="A56" s="742"/>
      <c r="B56" s="149"/>
      <c r="C56" s="49"/>
      <c r="D56" s="198"/>
      <c r="E56" s="116"/>
      <c r="F56" s="14"/>
      <c r="G56" s="132"/>
      <c r="H56" s="14"/>
      <c r="I56" s="13"/>
      <c r="J56" s="12"/>
      <c r="K56" s="134"/>
      <c r="L56" s="133"/>
      <c r="M56" s="133"/>
      <c r="N56" s="134"/>
      <c r="O56" s="12"/>
      <c r="P56" s="244"/>
      <c r="Q56" s="14"/>
      <c r="R56" s="12"/>
      <c r="S56" s="14"/>
      <c r="T56" s="12"/>
      <c r="U56" s="14"/>
      <c r="V56" s="13"/>
      <c r="W56" s="13"/>
      <c r="X56" s="247"/>
      <c r="Y56" s="192"/>
      <c r="Z56" s="180"/>
      <c r="AA56" s="181"/>
      <c r="AB56" s="181"/>
      <c r="AC56" s="180"/>
      <c r="AD56" s="180"/>
      <c r="AE56" s="12"/>
      <c r="AF56" s="14"/>
      <c r="AG56" s="133"/>
      <c r="AH56" s="186"/>
      <c r="AI56" s="264"/>
      <c r="AJ56" s="250"/>
      <c r="AK56" s="264"/>
      <c r="AL56" s="13"/>
      <c r="AM56" s="170"/>
    </row>
    <row r="57" spans="1:39">
      <c r="A57" s="742"/>
      <c r="B57" s="11"/>
      <c r="C57" s="49"/>
      <c r="D57" s="198"/>
      <c r="E57" s="116"/>
      <c r="F57" s="14"/>
      <c r="G57" s="132"/>
      <c r="H57" s="134"/>
      <c r="I57" s="14"/>
      <c r="J57" s="12"/>
      <c r="K57" s="134"/>
      <c r="L57" s="133"/>
      <c r="M57" s="133"/>
      <c r="N57" s="133"/>
      <c r="O57" s="197"/>
      <c r="P57" s="244"/>
      <c r="Q57" s="14"/>
      <c r="R57" s="12"/>
      <c r="S57" s="14"/>
      <c r="T57" s="12"/>
      <c r="U57" s="14"/>
      <c r="V57" s="13"/>
      <c r="W57" s="13"/>
      <c r="X57" s="247"/>
      <c r="Y57" s="192"/>
      <c r="Z57" s="180"/>
      <c r="AA57" s="181"/>
      <c r="AB57" s="181"/>
      <c r="AC57" s="180"/>
      <c r="AD57" s="180"/>
      <c r="AE57" s="12"/>
      <c r="AF57" s="14"/>
      <c r="AG57" s="133"/>
      <c r="AH57" s="186"/>
      <c r="AI57" s="264"/>
      <c r="AJ57" s="250"/>
      <c r="AK57" s="264"/>
      <c r="AL57" s="13"/>
      <c r="AM57" s="170"/>
    </row>
    <row r="58" spans="1:39">
      <c r="A58" s="742"/>
      <c r="B58" s="11"/>
      <c r="C58" s="49"/>
      <c r="D58" s="198"/>
      <c r="E58" s="116"/>
      <c r="F58" s="14"/>
      <c r="G58" s="132"/>
      <c r="H58" s="134"/>
      <c r="I58" s="14"/>
      <c r="J58" s="12"/>
      <c r="K58" s="134"/>
      <c r="L58" s="133"/>
      <c r="M58" s="133"/>
      <c r="N58" s="133"/>
      <c r="O58" s="133"/>
      <c r="P58" s="244"/>
      <c r="Q58" s="14"/>
      <c r="R58" s="12"/>
      <c r="S58" s="14"/>
      <c r="T58" s="12"/>
      <c r="U58" s="14"/>
      <c r="V58" s="13"/>
      <c r="W58" s="13"/>
      <c r="X58" s="247"/>
      <c r="Y58" s="192"/>
      <c r="Z58" s="180"/>
      <c r="AA58" s="181"/>
      <c r="AB58" s="181"/>
      <c r="AC58" s="180"/>
      <c r="AD58" s="180"/>
      <c r="AE58" s="12"/>
      <c r="AF58" s="14"/>
      <c r="AG58" s="133"/>
      <c r="AH58" s="186"/>
      <c r="AI58" s="264"/>
      <c r="AJ58" s="250"/>
      <c r="AK58" s="264"/>
      <c r="AL58" s="13"/>
      <c r="AM58" s="170"/>
    </row>
    <row r="59" spans="1:39">
      <c r="A59" s="742"/>
      <c r="B59" s="11"/>
      <c r="C59" s="49"/>
      <c r="D59" s="198"/>
      <c r="E59" s="116"/>
      <c r="F59" s="14"/>
      <c r="G59" s="132"/>
      <c r="H59" s="134"/>
      <c r="I59" s="14"/>
      <c r="J59" s="12"/>
      <c r="K59" s="134"/>
      <c r="L59" s="133"/>
      <c r="M59" s="133"/>
      <c r="N59" s="133"/>
      <c r="O59" s="133"/>
      <c r="P59" s="244"/>
      <c r="Q59" s="14"/>
      <c r="R59" s="12"/>
      <c r="S59" s="14"/>
      <c r="T59" s="12"/>
      <c r="U59" s="14"/>
      <c r="V59" s="13"/>
      <c r="W59" s="13"/>
      <c r="X59" s="247"/>
      <c r="Y59" s="192"/>
      <c r="Z59" s="180"/>
      <c r="AA59" s="181"/>
      <c r="AB59" s="181"/>
      <c r="AC59" s="180"/>
      <c r="AD59" s="180"/>
      <c r="AE59" s="12"/>
      <c r="AF59" s="14"/>
      <c r="AG59" s="133"/>
      <c r="AH59" s="186"/>
      <c r="AI59" s="264"/>
      <c r="AJ59" s="250"/>
      <c r="AK59" s="264"/>
      <c r="AL59" s="13"/>
      <c r="AM59" s="170"/>
    </row>
    <row r="60" spans="1:39">
      <c r="A60" s="742"/>
      <c r="B60" s="12"/>
      <c r="C60" s="14"/>
      <c r="D60" s="198"/>
      <c r="E60" s="116"/>
      <c r="F60" s="14"/>
      <c r="G60" s="132"/>
      <c r="H60" s="14"/>
      <c r="I60" s="13"/>
      <c r="J60" s="12"/>
      <c r="K60" s="14"/>
      <c r="L60" s="14"/>
      <c r="M60" s="14"/>
      <c r="N60" s="11"/>
      <c r="O60" s="14"/>
      <c r="P60" s="244"/>
      <c r="Q60" s="14"/>
      <c r="R60" s="12"/>
      <c r="S60" s="14"/>
      <c r="T60" s="12"/>
      <c r="U60" s="14"/>
      <c r="V60" s="13"/>
      <c r="W60" s="13"/>
      <c r="X60" s="247"/>
      <c r="Y60" s="192"/>
      <c r="Z60" s="180"/>
      <c r="AA60" s="181"/>
      <c r="AB60" s="181"/>
      <c r="AC60" s="180"/>
      <c r="AD60" s="180"/>
      <c r="AE60" s="12"/>
      <c r="AF60" s="14"/>
      <c r="AG60" s="133"/>
      <c r="AH60" s="186"/>
      <c r="AI60" s="264"/>
      <c r="AJ60" s="250"/>
      <c r="AK60" s="264"/>
      <c r="AL60" s="13"/>
      <c r="AM60" s="170"/>
    </row>
    <row r="61" spans="1:39">
      <c r="A61" s="742"/>
      <c r="B61" s="112"/>
      <c r="C61" s="49"/>
      <c r="D61" s="198"/>
      <c r="E61" s="116"/>
      <c r="F61" s="14"/>
      <c r="G61" s="132"/>
      <c r="H61" s="14"/>
      <c r="I61" s="13"/>
      <c r="J61" s="12"/>
      <c r="K61" s="134"/>
      <c r="L61" s="133"/>
      <c r="M61" s="133"/>
      <c r="N61" s="133"/>
      <c r="O61" s="133"/>
      <c r="P61" s="244"/>
      <c r="Q61" s="14"/>
      <c r="R61" s="12"/>
      <c r="S61" s="14"/>
      <c r="T61" s="12"/>
      <c r="U61" s="14"/>
      <c r="V61" s="13"/>
      <c r="W61" s="13"/>
      <c r="X61" s="247"/>
      <c r="Y61" s="192"/>
      <c r="Z61" s="180"/>
      <c r="AA61" s="181"/>
      <c r="AB61" s="181"/>
      <c r="AC61" s="180"/>
      <c r="AD61" s="180"/>
      <c r="AE61" s="12"/>
      <c r="AF61" s="14"/>
      <c r="AG61" s="133"/>
      <c r="AH61" s="186"/>
      <c r="AI61" s="264"/>
      <c r="AJ61" s="250"/>
      <c r="AK61" s="264"/>
      <c r="AL61" s="13"/>
      <c r="AM61" s="170"/>
    </row>
    <row r="62" spans="1:39">
      <c r="A62" s="742"/>
      <c r="B62" s="104"/>
      <c r="C62" s="14"/>
      <c r="D62" s="198"/>
      <c r="E62" s="116"/>
      <c r="F62" s="14"/>
      <c r="G62" s="132"/>
      <c r="H62" s="14"/>
      <c r="I62" s="13"/>
      <c r="J62" s="12"/>
      <c r="K62" s="14"/>
      <c r="L62" s="14"/>
      <c r="M62" s="14"/>
      <c r="N62" s="14"/>
      <c r="O62" s="12"/>
      <c r="P62" s="244"/>
      <c r="Q62" s="14"/>
      <c r="R62" s="12"/>
      <c r="S62" s="14"/>
      <c r="T62" s="12"/>
      <c r="U62" s="14"/>
      <c r="V62" s="13"/>
      <c r="W62" s="13"/>
      <c r="X62" s="247"/>
      <c r="Y62" s="192"/>
      <c r="Z62" s="180"/>
      <c r="AA62" s="181"/>
      <c r="AB62" s="181"/>
      <c r="AC62" s="180"/>
      <c r="AD62" s="180"/>
      <c r="AE62" s="12"/>
      <c r="AF62" s="14"/>
      <c r="AG62" s="133"/>
      <c r="AH62" s="186"/>
      <c r="AI62" s="264"/>
      <c r="AJ62" s="250"/>
      <c r="AK62" s="264"/>
      <c r="AL62" s="13"/>
      <c r="AM62" s="170"/>
    </row>
    <row r="63" spans="1:39">
      <c r="A63" s="742"/>
      <c r="B63" s="103"/>
      <c r="C63" s="14"/>
      <c r="D63" s="198"/>
      <c r="E63" s="116"/>
      <c r="F63" s="14"/>
      <c r="G63" s="132"/>
      <c r="H63" s="14"/>
      <c r="I63" s="13"/>
      <c r="J63" s="12"/>
      <c r="K63" s="134"/>
      <c r="L63" s="133"/>
      <c r="M63" s="133"/>
      <c r="N63" s="133"/>
      <c r="O63" s="133"/>
      <c r="P63" s="244"/>
      <c r="Q63" s="14"/>
      <c r="R63" s="12"/>
      <c r="S63" s="14"/>
      <c r="T63" s="12"/>
      <c r="U63" s="14"/>
      <c r="V63" s="14"/>
      <c r="W63" s="13"/>
      <c r="X63" s="247"/>
      <c r="Y63" s="192"/>
      <c r="Z63" s="180"/>
      <c r="AA63" s="181"/>
      <c r="AB63" s="181"/>
      <c r="AC63" s="180"/>
      <c r="AD63" s="180"/>
      <c r="AE63" s="12"/>
      <c r="AF63" s="14"/>
      <c r="AG63" s="133"/>
      <c r="AH63" s="186"/>
      <c r="AI63" s="264"/>
      <c r="AJ63" s="250"/>
      <c r="AK63" s="264"/>
      <c r="AL63" s="13"/>
      <c r="AM63" s="170"/>
    </row>
    <row r="64" spans="1:39">
      <c r="A64" s="742"/>
      <c r="B64" s="11"/>
      <c r="C64" s="14"/>
      <c r="D64" s="198"/>
      <c r="E64" s="117"/>
      <c r="F64" s="14"/>
      <c r="G64" s="132"/>
      <c r="H64" s="14"/>
      <c r="I64" s="13"/>
      <c r="J64" s="12"/>
      <c r="K64" s="14"/>
      <c r="L64" s="14"/>
      <c r="M64" s="14"/>
      <c r="N64" s="14"/>
      <c r="O64" s="12"/>
      <c r="P64" s="245"/>
      <c r="Q64" s="160"/>
      <c r="R64" s="160"/>
      <c r="S64" s="152"/>
      <c r="T64" s="155"/>
      <c r="U64" s="152"/>
      <c r="V64" s="154"/>
      <c r="W64" s="154"/>
      <c r="X64" s="154"/>
      <c r="Y64" s="152"/>
      <c r="Z64" s="152"/>
      <c r="AA64" s="152"/>
      <c r="AB64" s="152"/>
      <c r="AC64" s="152"/>
      <c r="AD64" s="152"/>
      <c r="AE64" s="155"/>
      <c r="AF64" s="14"/>
      <c r="AG64" s="11"/>
      <c r="AH64" s="188"/>
      <c r="AI64" s="144"/>
      <c r="AJ64" s="250"/>
      <c r="AK64" s="144"/>
      <c r="AL64" s="13"/>
      <c r="AM64" s="170"/>
    </row>
    <row r="65" spans="1:44">
      <c r="A65" s="744"/>
      <c r="B65" s="234"/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7"/>
      <c r="AC65" s="252" t="s">
        <v>121</v>
      </c>
      <c r="AD65" s="253"/>
      <c r="AE65" s="254"/>
      <c r="AF65" s="254"/>
      <c r="AG65" s="255"/>
      <c r="AH65" s="256"/>
      <c r="AI65" s="251">
        <f>SUM(AI55:AI64)</f>
        <v>0</v>
      </c>
      <c r="AJ65" s="128">
        <f>SUM(AJ54:AJ64)</f>
        <v>0</v>
      </c>
      <c r="AK65" s="235"/>
      <c r="AL65" s="235"/>
      <c r="AM65" s="236"/>
    </row>
    <row r="66" spans="1:44" ht="19.5" customHeight="1">
      <c r="A66" s="175"/>
      <c r="G66" s="1"/>
      <c r="Q66" s="1"/>
      <c r="AM66" s="176"/>
    </row>
    <row r="67" spans="1:44" ht="13.8" thickBot="1">
      <c r="A67" s="258" t="s">
        <v>26</v>
      </c>
      <c r="B67" s="757" t="e">
        <f>'Fr-01'!C45:E45</f>
        <v>#VALUE!</v>
      </c>
      <c r="C67" s="667"/>
      <c r="D67" s="667"/>
      <c r="E67" s="759"/>
      <c r="F67" s="257" t="s">
        <v>28</v>
      </c>
      <c r="G67" s="757" t="str">
        <f>'Fr-01'!I45</f>
        <v>วันที่ผู้ทวนสอบตรวจเสร็จ</v>
      </c>
      <c r="H67" s="667"/>
      <c r="I67" s="667"/>
      <c r="J67" s="667"/>
      <c r="K67" s="667"/>
      <c r="L67" s="667"/>
      <c r="M67" s="667"/>
      <c r="N67" s="759"/>
      <c r="O67" s="179" t="s">
        <v>30</v>
      </c>
      <c r="P67" s="757" t="str">
        <f>'Fr-01'!L45</f>
        <v>กรณีที่ อบก. ให้แก้ไขเพิ่มเติม</v>
      </c>
      <c r="Q67" s="758"/>
      <c r="R67" s="758"/>
      <c r="S67" s="758"/>
      <c r="T67" s="758"/>
      <c r="U67" s="758"/>
      <c r="V67" s="758"/>
      <c r="W67" s="31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62"/>
    </row>
    <row r="68" spans="1:44" s="4" customFormat="1" ht="21.75" customHeight="1">
      <c r="A68" s="1"/>
      <c r="B68" s="1"/>
      <c r="C68" s="1"/>
      <c r="D68" s="1"/>
      <c r="E68" s="111"/>
      <c r="F68" s="1"/>
      <c r="G68" s="1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Q69" s="1"/>
    </row>
    <row r="70" spans="1:44">
      <c r="Q70" s="1"/>
    </row>
    <row r="71" spans="1:44">
      <c r="Q71" s="1"/>
    </row>
    <row r="72" spans="1:44">
      <c r="Q72" s="1"/>
    </row>
    <row r="73" spans="1:44">
      <c r="Q73" s="1"/>
    </row>
    <row r="74" spans="1:44">
      <c r="Q74" s="1"/>
    </row>
    <row r="75" spans="1:44">
      <c r="Q75" s="1"/>
    </row>
    <row r="76" spans="1:44">
      <c r="Q76" s="1"/>
    </row>
    <row r="77" spans="1:44">
      <c r="Q77" s="1"/>
    </row>
    <row r="78" spans="1:44">
      <c r="Q78" s="1"/>
    </row>
    <row r="79" spans="1:44">
      <c r="Q79" s="1"/>
    </row>
    <row r="80" spans="1:44">
      <c r="Q80" s="1"/>
    </row>
    <row r="81" spans="17:17">
      <c r="Q81" s="1"/>
    </row>
    <row r="82" spans="17:17">
      <c r="Q82" s="1"/>
    </row>
    <row r="83" spans="17:17">
      <c r="Q83" s="1"/>
    </row>
    <row r="84" spans="17:17">
      <c r="Q84" s="1"/>
    </row>
  </sheetData>
  <mergeCells count="59"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  <mergeCell ref="Y9:Y10"/>
    <mergeCell ref="AE7:AF8"/>
    <mergeCell ref="AF9:AF10"/>
    <mergeCell ref="R9:R10"/>
    <mergeCell ref="Z9:Z10"/>
    <mergeCell ref="X9:X10"/>
    <mergeCell ref="T9:T10"/>
    <mergeCell ref="A1:A3"/>
    <mergeCell ref="C2:H2"/>
    <mergeCell ref="C3:H3"/>
    <mergeCell ref="A11:A22"/>
    <mergeCell ref="A23:A44"/>
    <mergeCell ref="H8:I8"/>
    <mergeCell ref="H9:H10"/>
    <mergeCell ref="I9:I10"/>
    <mergeCell ref="A45:A65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P7:P10"/>
    <mergeCell ref="J9:J10"/>
    <mergeCell ref="K9:K10"/>
    <mergeCell ref="L9:L10"/>
    <mergeCell ref="J8:L8"/>
    <mergeCell ref="O1:V1"/>
    <mergeCell ref="O2:V2"/>
    <mergeCell ref="O3:V3"/>
    <mergeCell ref="C1:H1"/>
    <mergeCell ref="I1:N1"/>
    <mergeCell ref="P67:V67"/>
    <mergeCell ref="G67:N67"/>
    <mergeCell ref="B67:E67"/>
    <mergeCell ref="G7:G10"/>
    <mergeCell ref="H7:M7"/>
    <mergeCell ref="M8:M10"/>
    <mergeCell ref="O7:O10"/>
  </mergeCells>
  <pageMargins left="0.5" right="0.5" top="1.5" bottom="1" header="0.5" footer="0.5"/>
  <pageSetup paperSize="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806">
        <v>4.4000000000000004</v>
      </c>
      <c r="B1" s="323" t="s">
        <v>1</v>
      </c>
      <c r="C1" s="324"/>
      <c r="D1" s="325"/>
      <c r="E1" s="326" t="s">
        <v>122</v>
      </c>
      <c r="F1" s="327"/>
      <c r="G1" s="259"/>
      <c r="H1" s="328"/>
      <c r="I1" s="328"/>
      <c r="J1" s="259"/>
      <c r="K1" s="259"/>
      <c r="L1" s="259"/>
      <c r="M1" s="719" t="s">
        <v>3</v>
      </c>
      <c r="N1" s="720"/>
      <c r="O1" s="353"/>
      <c r="P1" s="329"/>
      <c r="Q1" s="330"/>
      <c r="R1" s="331"/>
      <c r="S1" s="332"/>
    </row>
    <row r="2" spans="1:19" s="2" customFormat="1" ht="18.75" customHeight="1">
      <c r="A2" s="777"/>
      <c r="B2" s="208" t="s">
        <v>7</v>
      </c>
      <c r="C2" s="209"/>
      <c r="D2" s="209"/>
      <c r="E2" s="207"/>
      <c r="F2" s="207"/>
      <c r="G2" s="206"/>
      <c r="H2" s="205"/>
      <c r="I2" s="205"/>
      <c r="J2" s="206"/>
      <c r="K2" s="206"/>
      <c r="L2" s="210"/>
      <c r="M2" s="307" t="s">
        <v>4</v>
      </c>
      <c r="N2" s="311"/>
      <c r="O2" s="204" t="s">
        <v>5</v>
      </c>
      <c r="P2" s="203"/>
      <c r="Q2" s="206"/>
      <c r="R2" s="211"/>
      <c r="S2" s="333"/>
    </row>
    <row r="3" spans="1:19" s="2" customFormat="1" ht="18.75" customHeight="1">
      <c r="A3" s="777"/>
      <c r="B3" s="212" t="s">
        <v>8</v>
      </c>
      <c r="C3" s="213"/>
      <c r="D3" s="213"/>
      <c r="E3" s="207"/>
      <c r="F3" s="207"/>
      <c r="H3" s="214"/>
      <c r="I3" s="214"/>
      <c r="M3" s="213" t="s">
        <v>6</v>
      </c>
      <c r="N3" s="215"/>
      <c r="O3" s="216" t="s">
        <v>5</v>
      </c>
      <c r="P3" s="217"/>
      <c r="R3" s="5"/>
      <c r="S3" s="334"/>
    </row>
    <row r="4" spans="1:19" ht="12.75" customHeight="1">
      <c r="A4" s="807" t="s">
        <v>9</v>
      </c>
      <c r="B4" s="809" t="s">
        <v>123</v>
      </c>
      <c r="C4" s="559"/>
      <c r="D4" s="559"/>
      <c r="E4" s="559"/>
      <c r="F4" s="559"/>
      <c r="G4" s="559"/>
      <c r="H4" s="559"/>
      <c r="I4" s="559"/>
      <c r="J4" s="559"/>
      <c r="K4" s="559"/>
      <c r="L4" s="559"/>
      <c r="M4" s="559"/>
      <c r="N4" s="559"/>
      <c r="O4" s="559"/>
      <c r="P4" s="559"/>
      <c r="Q4" s="559"/>
      <c r="R4" s="559"/>
      <c r="S4" s="810"/>
    </row>
    <row r="5" spans="1:19" ht="12.75" customHeight="1">
      <c r="A5" s="808"/>
      <c r="B5" s="811"/>
      <c r="C5" s="812"/>
      <c r="D5" s="812"/>
      <c r="E5" s="812"/>
      <c r="F5" s="812"/>
      <c r="G5" s="812"/>
      <c r="H5" s="812"/>
      <c r="I5" s="812"/>
      <c r="J5" s="812"/>
      <c r="K5" s="812"/>
      <c r="L5" s="812"/>
      <c r="M5" s="812"/>
      <c r="N5" s="812"/>
      <c r="O5" s="812"/>
      <c r="P5" s="812"/>
      <c r="Q5" s="812"/>
      <c r="R5" s="812"/>
      <c r="S5" s="813"/>
    </row>
    <row r="6" spans="1:19" s="2" customFormat="1" ht="24" customHeight="1">
      <c r="A6" s="335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336"/>
    </row>
    <row r="7" spans="1:19" s="219" customFormat="1" ht="13.2" customHeight="1">
      <c r="A7" s="814" t="s">
        <v>43</v>
      </c>
      <c r="B7" s="815"/>
      <c r="C7" s="818" t="s">
        <v>47</v>
      </c>
      <c r="D7" s="828" t="s">
        <v>124</v>
      </c>
      <c r="E7" s="830" t="s">
        <v>125</v>
      </c>
      <c r="F7" s="824" t="s">
        <v>58</v>
      </c>
      <c r="G7" s="826" t="s">
        <v>126</v>
      </c>
      <c r="H7" s="822" t="s">
        <v>127</v>
      </c>
      <c r="I7" s="823"/>
      <c r="J7" s="822" t="s">
        <v>128</v>
      </c>
      <c r="K7" s="823"/>
      <c r="L7" s="803" t="s">
        <v>129</v>
      </c>
      <c r="M7" s="803"/>
      <c r="N7" s="803" t="s">
        <v>130</v>
      </c>
      <c r="O7" s="803"/>
      <c r="P7" s="820" t="s">
        <v>131</v>
      </c>
      <c r="Q7" s="820" t="s">
        <v>58</v>
      </c>
      <c r="R7" s="804" t="s">
        <v>62</v>
      </c>
      <c r="S7" s="337" t="s">
        <v>65</v>
      </c>
    </row>
    <row r="8" spans="1:19" s="219" customFormat="1">
      <c r="A8" s="816"/>
      <c r="B8" s="817"/>
      <c r="C8" s="819"/>
      <c r="D8" s="829"/>
      <c r="E8" s="831"/>
      <c r="F8" s="825"/>
      <c r="G8" s="827"/>
      <c r="H8" s="315" t="s">
        <v>132</v>
      </c>
      <c r="I8" s="315" t="s">
        <v>133</v>
      </c>
      <c r="J8" s="220" t="s">
        <v>134</v>
      </c>
      <c r="K8" s="220" t="s">
        <v>135</v>
      </c>
      <c r="L8" s="314" t="s">
        <v>136</v>
      </c>
      <c r="M8" s="314" t="s">
        <v>137</v>
      </c>
      <c r="N8" s="314" t="s">
        <v>136</v>
      </c>
      <c r="O8" s="314" t="s">
        <v>137</v>
      </c>
      <c r="P8" s="821"/>
      <c r="Q8" s="821"/>
      <c r="R8" s="805"/>
      <c r="S8" s="338" t="s">
        <v>138</v>
      </c>
    </row>
    <row r="9" spans="1:19">
      <c r="A9" s="339"/>
      <c r="B9" s="15"/>
      <c r="C9" s="221"/>
      <c r="D9" s="221"/>
      <c r="E9" s="30"/>
      <c r="F9" s="30"/>
      <c r="G9" s="30"/>
      <c r="H9" s="222"/>
      <c r="I9" s="222"/>
      <c r="J9" s="222"/>
      <c r="K9" s="222"/>
      <c r="L9" s="222"/>
      <c r="M9" s="222"/>
      <c r="N9" s="222"/>
      <c r="O9" s="222"/>
      <c r="P9" s="287"/>
      <c r="Q9" s="222"/>
      <c r="R9" s="223"/>
      <c r="S9" s="340"/>
    </row>
    <row r="10" spans="1:19">
      <c r="A10" s="339"/>
      <c r="B10" s="15"/>
      <c r="C10" s="15"/>
      <c r="D10" s="15"/>
      <c r="E10" s="30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87"/>
      <c r="Q10" s="222"/>
      <c r="R10" s="223"/>
      <c r="S10" s="340"/>
    </row>
    <row r="11" spans="1:19">
      <c r="A11" s="339"/>
      <c r="B11" s="15"/>
      <c r="C11" s="15"/>
      <c r="D11" s="15"/>
      <c r="E11" s="30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87"/>
      <c r="Q11" s="222"/>
      <c r="R11" s="223"/>
      <c r="S11" s="340"/>
    </row>
    <row r="12" spans="1:19">
      <c r="A12" s="339"/>
      <c r="B12" s="15"/>
      <c r="C12" s="15"/>
      <c r="D12" s="15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87"/>
      <c r="Q12" s="222"/>
      <c r="R12" s="222"/>
      <c r="S12" s="340"/>
    </row>
    <row r="13" spans="1:19">
      <c r="A13" s="339"/>
      <c r="B13" s="15"/>
      <c r="C13" s="15"/>
      <c r="D13" s="15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87"/>
      <c r="Q13" s="222"/>
      <c r="R13" s="222"/>
      <c r="S13" s="340"/>
    </row>
    <row r="14" spans="1:19">
      <c r="A14" s="339"/>
      <c r="B14" s="15"/>
      <c r="C14" s="15"/>
      <c r="D14" s="15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87"/>
      <c r="Q14" s="222"/>
      <c r="R14" s="222"/>
      <c r="S14" s="340"/>
    </row>
    <row r="15" spans="1:19">
      <c r="A15" s="339"/>
      <c r="B15" s="15"/>
      <c r="C15" s="15"/>
      <c r="D15" s="15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87"/>
      <c r="Q15" s="222"/>
      <c r="R15" s="222"/>
      <c r="S15" s="340"/>
    </row>
    <row r="16" spans="1:19">
      <c r="A16" s="339"/>
      <c r="B16" s="15"/>
      <c r="C16" s="15"/>
      <c r="D16" s="15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87"/>
      <c r="Q16" s="222"/>
      <c r="R16" s="222"/>
      <c r="S16" s="340"/>
    </row>
    <row r="17" spans="1:19">
      <c r="A17" s="339"/>
      <c r="B17" s="15"/>
      <c r="C17" s="15"/>
      <c r="D17" s="15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87"/>
      <c r="Q17" s="222"/>
      <c r="R17" s="222"/>
      <c r="S17" s="340"/>
    </row>
    <row r="18" spans="1:19">
      <c r="A18" s="339"/>
      <c r="B18" s="15"/>
      <c r="C18" s="15"/>
      <c r="D18" s="15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87"/>
      <c r="Q18" s="222"/>
      <c r="R18" s="222"/>
      <c r="S18" s="340"/>
    </row>
    <row r="19" spans="1:19">
      <c r="A19" s="339"/>
      <c r="B19" s="15"/>
      <c r="C19" s="15"/>
      <c r="D19" s="15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87"/>
      <c r="Q19" s="222"/>
      <c r="R19" s="222"/>
      <c r="S19" s="340"/>
    </row>
    <row r="20" spans="1:19">
      <c r="A20" s="339"/>
      <c r="B20" s="15"/>
      <c r="C20" s="15"/>
      <c r="D20" s="15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87"/>
      <c r="Q20" s="222"/>
      <c r="R20" s="222"/>
      <c r="S20" s="340"/>
    </row>
    <row r="21" spans="1:19">
      <c r="A21" s="339"/>
      <c r="B21" s="15"/>
      <c r="C21" s="15"/>
      <c r="D21" s="15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87"/>
      <c r="Q21" s="222"/>
      <c r="R21" s="222"/>
      <c r="S21" s="340"/>
    </row>
    <row r="22" spans="1:19">
      <c r="A22" s="339"/>
      <c r="B22" s="15"/>
      <c r="C22" s="15"/>
      <c r="D22" s="15"/>
      <c r="E22" s="222"/>
      <c r="F22" s="222"/>
      <c r="G22" s="224"/>
      <c r="H22" s="222"/>
      <c r="I22" s="222"/>
      <c r="J22" s="222"/>
      <c r="K22" s="222"/>
      <c r="L22" s="222"/>
      <c r="M22" s="222"/>
      <c r="N22" s="222"/>
      <c r="O22" s="222"/>
      <c r="P22" s="287"/>
      <c r="Q22" s="222"/>
      <c r="R22" s="222"/>
      <c r="S22" s="340"/>
    </row>
    <row r="23" spans="1:19">
      <c r="A23" s="339"/>
      <c r="B23" s="15"/>
      <c r="C23" s="15"/>
      <c r="D23" s="15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87"/>
      <c r="Q23" s="222"/>
      <c r="R23" s="222"/>
      <c r="S23" s="340"/>
    </row>
    <row r="24" spans="1:19">
      <c r="A24" s="339"/>
      <c r="B24" s="15"/>
      <c r="C24" s="15"/>
      <c r="D24" s="15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87"/>
      <c r="Q24" s="222"/>
      <c r="R24" s="222"/>
      <c r="S24" s="340"/>
    </row>
    <row r="25" spans="1:19">
      <c r="A25" s="339"/>
      <c r="B25" s="15"/>
      <c r="C25" s="15"/>
      <c r="D25" s="15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87"/>
      <c r="Q25" s="222"/>
      <c r="R25" s="222"/>
      <c r="S25" s="340"/>
    </row>
    <row r="26" spans="1:19">
      <c r="A26" s="339"/>
      <c r="B26" s="15"/>
      <c r="C26" s="15"/>
      <c r="D26" s="15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87"/>
      <c r="Q26" s="222"/>
      <c r="R26" s="222"/>
      <c r="S26" s="340"/>
    </row>
    <row r="27" spans="1:19" ht="13.8" thickBot="1">
      <c r="A27" s="339"/>
      <c r="B27" s="15"/>
      <c r="C27" s="15"/>
      <c r="D27" s="15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87"/>
      <c r="Q27" s="222"/>
      <c r="R27" s="17"/>
      <c r="S27" s="340"/>
    </row>
    <row r="28" spans="1:19" ht="13.8" thickBot="1">
      <c r="A28" s="341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25" t="s">
        <v>81</v>
      </c>
      <c r="R28" s="226">
        <f>SUM(R9:R27)</f>
        <v>0</v>
      </c>
      <c r="S28" s="174" t="s">
        <v>82</v>
      </c>
    </row>
    <row r="29" spans="1:19" s="2" customFormat="1">
      <c r="A29" s="342"/>
      <c r="B29" s="218"/>
      <c r="C29" s="218"/>
      <c r="D29" s="218"/>
      <c r="E29" s="218"/>
      <c r="F29" s="218"/>
      <c r="G29" s="218"/>
      <c r="H29" s="305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336"/>
    </row>
    <row r="30" spans="1:19" ht="13.8" thickBot="1">
      <c r="A30" s="177" t="s">
        <v>26</v>
      </c>
      <c r="B30" s="636" t="e">
        <f>'Fr-01'!C45:E45</f>
        <v>#VALUE!</v>
      </c>
      <c r="C30" s="637"/>
      <c r="D30" s="637"/>
      <c r="E30" s="637"/>
      <c r="F30" s="637"/>
      <c r="G30" s="637"/>
      <c r="H30" s="637"/>
      <c r="I30" s="800" t="s">
        <v>28</v>
      </c>
      <c r="J30" s="759"/>
      <c r="K30" s="801" t="str">
        <f>'Fr-01'!I45</f>
        <v>วันที่ผู้ทวนสอบตรวจเสร็จ</v>
      </c>
      <c r="L30" s="640"/>
      <c r="M30" s="640"/>
      <c r="N30" s="641"/>
      <c r="O30" s="343" t="s">
        <v>30</v>
      </c>
      <c r="P30" s="344"/>
      <c r="Q30" s="633" t="str">
        <f>'Fr-01'!L45</f>
        <v>กรณีที่ อบก. ให้แก้ไขเพิ่มเติม</v>
      </c>
      <c r="R30" s="640"/>
      <c r="S30" s="802"/>
    </row>
  </sheetData>
  <mergeCells count="22"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  <mergeCell ref="I30:J30"/>
    <mergeCell ref="B30:H30"/>
    <mergeCell ref="K30:N30"/>
    <mergeCell ref="Q30:S30"/>
    <mergeCell ref="L7:M7"/>
    <mergeCell ref="R7:R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Q30" sqref="Q30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776">
        <v>5</v>
      </c>
      <c r="B1" s="168" t="s">
        <v>1</v>
      </c>
      <c r="C1" s="764" t="s">
        <v>139</v>
      </c>
      <c r="D1" s="765"/>
      <c r="E1" s="765"/>
      <c r="F1" s="834"/>
    </row>
    <row r="2" spans="1:6" s="5" customFormat="1" ht="18.75" customHeight="1">
      <c r="A2" s="777"/>
      <c r="B2" s="24" t="s">
        <v>3</v>
      </c>
      <c r="C2" s="835"/>
      <c r="D2" s="760"/>
      <c r="E2" s="760"/>
      <c r="F2" s="761"/>
    </row>
    <row r="3" spans="1:6" s="2" customFormat="1" ht="18.75" customHeight="1">
      <c r="A3" s="777"/>
      <c r="B3" s="27" t="s">
        <v>4</v>
      </c>
      <c r="C3" s="832" t="s">
        <v>5</v>
      </c>
      <c r="D3" s="576"/>
      <c r="E3" s="576"/>
      <c r="F3" s="833"/>
    </row>
    <row r="4" spans="1:6" s="2" customFormat="1" ht="18.75" customHeight="1">
      <c r="A4" s="777"/>
      <c r="B4" s="25" t="s">
        <v>6</v>
      </c>
      <c r="C4" s="832" t="s">
        <v>5</v>
      </c>
      <c r="D4" s="576"/>
      <c r="E4" s="576"/>
      <c r="F4" s="833"/>
    </row>
    <row r="5" spans="1:6" s="2" customFormat="1" ht="18.75" customHeight="1">
      <c r="A5" s="777"/>
      <c r="B5" s="233" t="s">
        <v>7</v>
      </c>
      <c r="C5" s="575"/>
      <c r="D5" s="576"/>
      <c r="E5" s="576"/>
      <c r="F5" s="833"/>
    </row>
    <row r="6" spans="1:6" s="2" customFormat="1" ht="18.75" customHeight="1">
      <c r="A6" s="778"/>
      <c r="B6" s="233" t="s">
        <v>8</v>
      </c>
      <c r="C6" s="575"/>
      <c r="D6" s="576"/>
      <c r="E6" s="576"/>
      <c r="F6" s="833"/>
    </row>
    <row r="7" spans="1:6">
      <c r="A7" s="700" t="s">
        <v>9</v>
      </c>
      <c r="B7" s="837" t="s">
        <v>140</v>
      </c>
      <c r="C7" s="478"/>
      <c r="D7" s="478"/>
      <c r="E7" s="478"/>
      <c r="F7" s="602"/>
    </row>
    <row r="8" spans="1:6">
      <c r="A8" s="836"/>
      <c r="B8" s="838"/>
      <c r="C8" s="474"/>
      <c r="D8" s="474"/>
      <c r="E8" s="474"/>
      <c r="F8" s="839"/>
    </row>
    <row r="9" spans="1:6">
      <c r="A9" s="840"/>
      <c r="B9" s="841"/>
      <c r="C9" s="841"/>
      <c r="D9" s="841"/>
      <c r="E9" s="841"/>
      <c r="F9" s="699"/>
    </row>
    <row r="10" spans="1:6" ht="12.75" customHeight="1">
      <c r="A10" s="842" t="s">
        <v>54</v>
      </c>
      <c r="B10" s="698"/>
      <c r="C10" s="843" t="s">
        <v>141</v>
      </c>
      <c r="D10" s="690" t="s">
        <v>142</v>
      </c>
      <c r="E10" s="788" t="s">
        <v>143</v>
      </c>
      <c r="F10" s="848" t="s">
        <v>144</v>
      </c>
    </row>
    <row r="11" spans="1:6" s="12" customFormat="1" ht="12.75" customHeight="1">
      <c r="A11" s="842"/>
      <c r="B11" s="698"/>
      <c r="C11" s="844"/>
      <c r="D11" s="846"/>
      <c r="E11" s="625"/>
      <c r="F11" s="849"/>
    </row>
    <row r="12" spans="1:6" s="12" customFormat="1" ht="12.75" customHeight="1">
      <c r="A12" s="842"/>
      <c r="B12" s="698"/>
      <c r="C12" s="844"/>
      <c r="D12" s="846"/>
      <c r="E12" s="625"/>
      <c r="F12" s="849"/>
    </row>
    <row r="13" spans="1:6" s="12" customFormat="1" ht="18.75" customHeight="1">
      <c r="A13" s="842"/>
      <c r="B13" s="698"/>
      <c r="C13" s="845"/>
      <c r="D13" s="847"/>
      <c r="E13" s="626"/>
      <c r="F13" s="850"/>
    </row>
    <row r="14" spans="1:6" s="21" customFormat="1" ht="15" customHeight="1">
      <c r="A14" s="853" t="s">
        <v>75</v>
      </c>
      <c r="B14" s="854"/>
      <c r="C14" s="193">
        <f>+'Fr-04.1'!Q30</f>
        <v>0</v>
      </c>
      <c r="D14" s="194">
        <f>+'Fr-04.2'!X33</f>
        <v>0</v>
      </c>
      <c r="E14" s="195">
        <f>+C14+D14</f>
        <v>0</v>
      </c>
      <c r="F14" s="345" t="e">
        <f t="shared" ref="F14:F19" si="0">E14/E$20%</f>
        <v>#DIV/0!</v>
      </c>
    </row>
    <row r="15" spans="1:6" ht="15" customHeight="1">
      <c r="A15" s="853" t="s">
        <v>77</v>
      </c>
      <c r="B15" s="855"/>
      <c r="C15" s="193">
        <f>+'Fr-04.1'!Q149</f>
        <v>0</v>
      </c>
      <c r="D15" s="194">
        <f>'Fr-04.2'!X57</f>
        <v>0</v>
      </c>
      <c r="E15" s="195">
        <f>+C15+D15</f>
        <v>0</v>
      </c>
      <c r="F15" s="345" t="e">
        <f t="shared" si="0"/>
        <v>#DIV/0!</v>
      </c>
    </row>
    <row r="16" spans="1:6" ht="15" customHeight="1">
      <c r="A16" s="853" t="s">
        <v>78</v>
      </c>
      <c r="B16" s="855"/>
      <c r="C16" s="193">
        <f>+'Fr-04.1'!Q156</f>
        <v>0</v>
      </c>
      <c r="D16" s="194">
        <f>'Fr-04.2'!X64</f>
        <v>0</v>
      </c>
      <c r="E16" s="195">
        <f>+C16+D16</f>
        <v>0</v>
      </c>
      <c r="F16" s="345" t="e">
        <f t="shared" si="0"/>
        <v>#DIV/0!</v>
      </c>
    </row>
    <row r="17" spans="1:6" ht="15" customHeight="1">
      <c r="A17" s="853" t="s">
        <v>79</v>
      </c>
      <c r="B17" s="855"/>
      <c r="C17" s="193">
        <f>+'Fr-04.1'!Q166</f>
        <v>0</v>
      </c>
      <c r="D17" s="194">
        <f>'Fr-04.2'!X73</f>
        <v>0</v>
      </c>
      <c r="E17" s="195">
        <f>+C17+D17</f>
        <v>0</v>
      </c>
      <c r="F17" s="345" t="e">
        <f t="shared" si="0"/>
        <v>#DIV/0!</v>
      </c>
    </row>
    <row r="18" spans="1:6" ht="15" customHeight="1">
      <c r="A18" s="856" t="s">
        <v>80</v>
      </c>
      <c r="B18" s="857"/>
      <c r="C18" s="227">
        <f>+'Fr-04.1'!Q172</f>
        <v>0</v>
      </c>
      <c r="D18" s="228">
        <f>+'Fr-04.2'!X81</f>
        <v>0</v>
      </c>
      <c r="E18" s="196">
        <f>+C18+D18</f>
        <v>0</v>
      </c>
      <c r="F18" s="346" t="e">
        <f t="shared" si="0"/>
        <v>#DIV/0!</v>
      </c>
    </row>
    <row r="19" spans="1:6" ht="15" customHeight="1">
      <c r="A19" s="858" t="s">
        <v>145</v>
      </c>
      <c r="B19" s="859"/>
      <c r="C19" s="229"/>
      <c r="D19" s="229"/>
      <c r="E19" s="229">
        <f>+'Fr-04.4'!R28</f>
        <v>0</v>
      </c>
      <c r="F19" s="347" t="e">
        <f t="shared" si="0"/>
        <v>#DIV/0!</v>
      </c>
    </row>
    <row r="20" spans="1:6" ht="15" customHeight="1">
      <c r="A20" s="851" t="s">
        <v>76</v>
      </c>
      <c r="B20" s="852"/>
      <c r="C20" s="230">
        <f>SUM(C14:C18)</f>
        <v>0</v>
      </c>
      <c r="D20" s="231">
        <f>SUM(D14:D18)</f>
        <v>0</v>
      </c>
      <c r="E20" s="232">
        <f>SUM(E14:E18)</f>
        <v>0</v>
      </c>
      <c r="F20" s="348" t="e">
        <f>SUM(F14:F18)</f>
        <v>#DIV/0!</v>
      </c>
    </row>
    <row r="21" spans="1:6" ht="12.75" customHeight="1">
      <c r="A21" s="840"/>
      <c r="B21" s="841"/>
      <c r="C21" s="841"/>
      <c r="D21" s="841"/>
      <c r="E21" s="841"/>
      <c r="F21" s="699"/>
    </row>
    <row r="22" spans="1:6" ht="12.75" customHeight="1" thickBot="1">
      <c r="A22" s="177" t="s">
        <v>26</v>
      </c>
      <c r="B22" s="309" t="e">
        <f>'Fr-01'!C45:E45</f>
        <v>#VALUE!</v>
      </c>
      <c r="C22" s="349" t="s">
        <v>28</v>
      </c>
      <c r="D22" s="350" t="str">
        <f>'Fr-01'!I45</f>
        <v>วันที่ผู้ทวนสอบตรวจเสร็จ</v>
      </c>
      <c r="E22" s="351" t="s">
        <v>30</v>
      </c>
      <c r="F22" s="352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20:B20"/>
    <mergeCell ref="A21:F21"/>
    <mergeCell ref="A14:B14"/>
    <mergeCell ref="A15:B15"/>
    <mergeCell ref="A16:B16"/>
    <mergeCell ref="A17:B17"/>
    <mergeCell ref="A18:B18"/>
    <mergeCell ref="A19:B19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1:A6"/>
    <mergeCell ref="C3:F3"/>
    <mergeCell ref="C4:F4"/>
    <mergeCell ref="C5:F5"/>
    <mergeCell ref="C6:F6"/>
    <mergeCell ref="C1:F1"/>
    <mergeCell ref="C2:F2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806">
        <v>6.1</v>
      </c>
      <c r="B1" s="168" t="s">
        <v>1</v>
      </c>
      <c r="C1" s="764" t="s">
        <v>146</v>
      </c>
      <c r="D1" s="765"/>
      <c r="E1" s="765"/>
      <c r="F1" s="834"/>
    </row>
    <row r="2" spans="1:6" s="2" customFormat="1" ht="18.75" customHeight="1">
      <c r="A2" s="892"/>
      <c r="B2" s="27" t="s">
        <v>4</v>
      </c>
      <c r="C2" s="832" t="s">
        <v>5</v>
      </c>
      <c r="D2" s="576"/>
      <c r="E2" s="576"/>
      <c r="F2" s="833"/>
    </row>
    <row r="3" spans="1:6" s="2" customFormat="1" ht="18.75" customHeight="1">
      <c r="A3" s="892"/>
      <c r="B3" s="25" t="s">
        <v>6</v>
      </c>
      <c r="C3" s="832" t="s">
        <v>5</v>
      </c>
      <c r="D3" s="576"/>
      <c r="E3" s="576"/>
      <c r="F3" s="833"/>
    </row>
    <row r="4" spans="1:6" s="2" customFormat="1" ht="18.75" customHeight="1">
      <c r="A4" s="892"/>
      <c r="B4" s="233" t="s">
        <v>7</v>
      </c>
      <c r="C4" s="575"/>
      <c r="D4" s="576"/>
      <c r="E4" s="576"/>
      <c r="F4" s="833"/>
    </row>
    <row r="5" spans="1:6" s="2" customFormat="1" ht="18.75" customHeight="1">
      <c r="A5" s="893"/>
      <c r="B5" s="233" t="s">
        <v>8</v>
      </c>
      <c r="C5" s="575"/>
      <c r="D5" s="576"/>
      <c r="E5" s="576"/>
      <c r="F5" s="833"/>
    </row>
    <row r="6" spans="1:6">
      <c r="A6" s="700" t="s">
        <v>9</v>
      </c>
      <c r="B6" s="837" t="s">
        <v>147</v>
      </c>
      <c r="C6" s="478"/>
      <c r="D6" s="478"/>
      <c r="E6" s="478"/>
      <c r="F6" s="602"/>
    </row>
    <row r="7" spans="1:6">
      <c r="A7" s="897"/>
      <c r="B7" s="838"/>
      <c r="C7" s="474"/>
      <c r="D7" s="474"/>
      <c r="E7" s="474"/>
      <c r="F7" s="839"/>
    </row>
    <row r="8" spans="1:6" ht="13.8" thickBot="1">
      <c r="A8" s="894"/>
      <c r="B8" s="895"/>
      <c r="C8" s="895"/>
      <c r="D8" s="895"/>
      <c r="E8" s="895"/>
      <c r="F8" s="896"/>
    </row>
    <row r="9" spans="1:6" ht="12.75" customHeight="1">
      <c r="A9" s="883" t="s">
        <v>54</v>
      </c>
      <c r="B9" s="884"/>
      <c r="C9" s="889" t="s">
        <v>148</v>
      </c>
      <c r="D9" s="891" t="s">
        <v>149</v>
      </c>
      <c r="E9" s="872" t="s">
        <v>150</v>
      </c>
      <c r="F9" s="880" t="s">
        <v>151</v>
      </c>
    </row>
    <row r="10" spans="1:6" s="12" customFormat="1" ht="12.75" customHeight="1">
      <c r="A10" s="885"/>
      <c r="B10" s="886"/>
      <c r="C10" s="890"/>
      <c r="D10" s="691"/>
      <c r="E10" s="873"/>
      <c r="F10" s="881"/>
    </row>
    <row r="11" spans="1:6" s="12" customFormat="1" ht="12.75" customHeight="1" thickBot="1">
      <c r="A11" s="885"/>
      <c r="B11" s="886"/>
      <c r="C11" s="360" t="s">
        <v>152</v>
      </c>
      <c r="D11" s="312" t="s">
        <v>152</v>
      </c>
      <c r="E11" s="873"/>
      <c r="F11" s="881"/>
    </row>
    <row r="12" spans="1:6" s="12" customFormat="1" ht="12.75" customHeight="1" thickBot="1">
      <c r="A12" s="887"/>
      <c r="B12" s="888"/>
      <c r="C12" s="359" t="s">
        <v>153</v>
      </c>
      <c r="D12" s="358" t="s">
        <v>154</v>
      </c>
      <c r="E12" s="874"/>
      <c r="F12" s="882"/>
    </row>
    <row r="13" spans="1:6" s="21" customFormat="1" ht="15" customHeight="1">
      <c r="A13" s="870" t="s">
        <v>75</v>
      </c>
      <c r="B13" s="871"/>
      <c r="C13" s="384">
        <v>20</v>
      </c>
      <c r="D13" s="385">
        <v>21</v>
      </c>
      <c r="E13" s="390">
        <f>D13-C13</f>
        <v>1</v>
      </c>
      <c r="F13" s="354">
        <f>(D13-C13)/C13/100%</f>
        <v>0.05</v>
      </c>
    </row>
    <row r="14" spans="1:6" ht="15" customHeight="1">
      <c r="A14" s="853" t="s">
        <v>77</v>
      </c>
      <c r="B14" s="855"/>
      <c r="C14" s="386">
        <v>4</v>
      </c>
      <c r="D14" s="387">
        <v>3.8</v>
      </c>
      <c r="E14" s="390">
        <f>D14-C14</f>
        <v>-0.20000000000000018</v>
      </c>
      <c r="F14" s="354">
        <f t="shared" ref="F14:F19" si="0">(D14-C14)/C14/100%</f>
        <v>-5.0000000000000044E-2</v>
      </c>
    </row>
    <row r="15" spans="1:6" ht="15" customHeight="1">
      <c r="A15" s="853" t="s">
        <v>78</v>
      </c>
      <c r="B15" s="855"/>
      <c r="C15" s="386">
        <v>0.4</v>
      </c>
      <c r="D15" s="387">
        <v>0.4</v>
      </c>
      <c r="E15" s="390">
        <f>D15-C15</f>
        <v>0</v>
      </c>
      <c r="F15" s="354">
        <f t="shared" si="0"/>
        <v>0</v>
      </c>
    </row>
    <row r="16" spans="1:6" ht="15" customHeight="1">
      <c r="A16" s="853" t="s">
        <v>79</v>
      </c>
      <c r="B16" s="855"/>
      <c r="C16" s="386">
        <v>12.6</v>
      </c>
      <c r="D16" s="387">
        <v>10.6</v>
      </c>
      <c r="E16" s="390">
        <f>D16-C16</f>
        <v>-2</v>
      </c>
      <c r="F16" s="354">
        <f t="shared" si="0"/>
        <v>-0.15873015873015872</v>
      </c>
    </row>
    <row r="17" spans="1:6" ht="15" customHeight="1">
      <c r="A17" s="856" t="s">
        <v>80</v>
      </c>
      <c r="B17" s="857"/>
      <c r="C17" s="388">
        <v>6</v>
      </c>
      <c r="D17" s="389">
        <v>5.5</v>
      </c>
      <c r="E17" s="390">
        <f>D17-C17</f>
        <v>-0.5</v>
      </c>
      <c r="F17" s="354">
        <f t="shared" si="0"/>
        <v>-8.3333333333333329E-2</v>
      </c>
    </row>
    <row r="18" spans="1:6" ht="15" customHeight="1" thickBot="1">
      <c r="A18" s="858" t="s">
        <v>145</v>
      </c>
      <c r="B18" s="859"/>
      <c r="C18" s="229"/>
      <c r="D18" s="229"/>
      <c r="E18" s="229">
        <f>+'Fr-04.4'!R28</f>
        <v>0</v>
      </c>
      <c r="F18" s="347">
        <f>E18/E$19%</f>
        <v>0</v>
      </c>
    </row>
    <row r="19" spans="1:6" ht="15" customHeight="1" thickBot="1">
      <c r="A19" s="866" t="s">
        <v>76</v>
      </c>
      <c r="B19" s="867"/>
      <c r="C19" s="355">
        <f>SUM(C13:C17)</f>
        <v>43</v>
      </c>
      <c r="D19" s="356">
        <f>SUM(D13:D17)</f>
        <v>41.3</v>
      </c>
      <c r="E19" s="391">
        <f>SUM(E13:E17)</f>
        <v>-1.7000000000000002</v>
      </c>
      <c r="F19" s="357">
        <f t="shared" si="0"/>
        <v>-3.9534883720930301E-2</v>
      </c>
    </row>
    <row r="20" spans="1:6" ht="12.75" customHeight="1">
      <c r="A20" s="877"/>
      <c r="B20" s="878"/>
      <c r="C20" s="878"/>
      <c r="D20" s="878"/>
      <c r="E20" s="878"/>
      <c r="F20" s="879"/>
    </row>
    <row r="21" spans="1:6" ht="12.75" customHeight="1" thickBot="1">
      <c r="A21" s="258" t="s">
        <v>26</v>
      </c>
      <c r="B21" s="309" t="e">
        <f>'Fr-01'!C45:E45</f>
        <v>#VALUE!</v>
      </c>
      <c r="C21" s="349" t="s">
        <v>28</v>
      </c>
      <c r="D21" s="350" t="str">
        <f>'Fr-01'!I45</f>
        <v>วันที่ผู้ทวนสอบตรวจเสร็จ</v>
      </c>
      <c r="E21" s="351" t="s">
        <v>30</v>
      </c>
      <c r="F21" s="352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367" t="s">
        <v>155</v>
      </c>
      <c r="B43" s="368" t="s">
        <v>156</v>
      </c>
      <c r="C43" s="875" t="s">
        <v>157</v>
      </c>
      <c r="D43" s="875"/>
      <c r="E43" s="875" t="s">
        <v>158</v>
      </c>
      <c r="F43" s="876"/>
    </row>
    <row r="44" spans="1:6">
      <c r="A44" s="366"/>
      <c r="B44" s="30" t="s">
        <v>159</v>
      </c>
      <c r="C44" s="868"/>
      <c r="D44" s="868"/>
      <c r="E44" s="868"/>
      <c r="F44" s="869"/>
    </row>
    <row r="45" spans="1:6">
      <c r="A45" s="362"/>
      <c r="B45" s="222" t="s">
        <v>160</v>
      </c>
      <c r="C45" s="860"/>
      <c r="D45" s="860"/>
      <c r="E45" s="860"/>
      <c r="F45" s="861"/>
    </row>
    <row r="46" spans="1:6">
      <c r="A46" s="362"/>
      <c r="B46" s="222" t="s">
        <v>161</v>
      </c>
      <c r="C46" s="860"/>
      <c r="D46" s="860"/>
      <c r="E46" s="860"/>
      <c r="F46" s="861"/>
    </row>
    <row r="47" spans="1:6">
      <c r="A47" s="362"/>
      <c r="B47" s="222" t="s">
        <v>162</v>
      </c>
      <c r="C47" s="860"/>
      <c r="D47" s="860"/>
      <c r="E47" s="860"/>
      <c r="F47" s="861"/>
    </row>
    <row r="48" spans="1:6">
      <c r="A48" s="363"/>
      <c r="B48" s="361" t="s">
        <v>163</v>
      </c>
      <c r="C48" s="860"/>
      <c r="D48" s="860"/>
      <c r="E48" s="860"/>
      <c r="F48" s="861"/>
    </row>
    <row r="49" spans="1:6">
      <c r="A49" s="362"/>
      <c r="B49" s="222" t="s">
        <v>164</v>
      </c>
      <c r="C49" s="860"/>
      <c r="D49" s="860"/>
      <c r="E49" s="860"/>
      <c r="F49" s="861"/>
    </row>
    <row r="50" spans="1:6">
      <c r="A50" s="362"/>
      <c r="B50" s="222" t="s">
        <v>165</v>
      </c>
      <c r="C50" s="860"/>
      <c r="D50" s="860"/>
      <c r="E50" s="860"/>
      <c r="F50" s="861"/>
    </row>
    <row r="51" spans="1:6">
      <c r="A51" s="362"/>
      <c r="B51" s="222" t="s">
        <v>166</v>
      </c>
      <c r="C51" s="860"/>
      <c r="D51" s="860"/>
      <c r="E51" s="860"/>
      <c r="F51" s="861"/>
    </row>
    <row r="52" spans="1:6">
      <c r="A52" s="362"/>
      <c r="B52" s="222" t="s">
        <v>167</v>
      </c>
      <c r="C52" s="860"/>
      <c r="D52" s="860"/>
      <c r="E52" s="860"/>
      <c r="F52" s="861"/>
    </row>
    <row r="53" spans="1:6">
      <c r="A53" s="362"/>
      <c r="B53" s="222" t="s">
        <v>168</v>
      </c>
      <c r="C53" s="860"/>
      <c r="D53" s="860"/>
      <c r="E53" s="864"/>
      <c r="F53" s="865"/>
    </row>
    <row r="54" spans="1:6">
      <c r="A54" s="362"/>
      <c r="B54" s="222" t="s">
        <v>169</v>
      </c>
      <c r="C54" s="860"/>
      <c r="D54" s="860"/>
      <c r="E54" s="860"/>
      <c r="F54" s="861"/>
    </row>
    <row r="55" spans="1:6">
      <c r="A55" s="362"/>
      <c r="B55" s="222" t="s">
        <v>170</v>
      </c>
      <c r="C55" s="860"/>
      <c r="D55" s="860"/>
      <c r="E55" s="860"/>
      <c r="F55" s="861"/>
    </row>
    <row r="56" spans="1:6">
      <c r="A56" s="362"/>
      <c r="B56" s="222" t="s">
        <v>171</v>
      </c>
      <c r="C56" s="860"/>
      <c r="D56" s="860"/>
      <c r="E56" s="860"/>
      <c r="F56" s="861"/>
    </row>
    <row r="57" spans="1:6">
      <c r="A57" s="362"/>
      <c r="B57" s="222"/>
      <c r="C57" s="860"/>
      <c r="D57" s="860"/>
      <c r="E57" s="860"/>
      <c r="F57" s="861"/>
    </row>
    <row r="58" spans="1:6">
      <c r="A58" s="362"/>
      <c r="B58" s="222"/>
      <c r="C58" s="860"/>
      <c r="D58" s="860"/>
      <c r="E58" s="860"/>
      <c r="F58" s="861"/>
    </row>
    <row r="59" spans="1:6" ht="13.8" thickBot="1">
      <c r="A59" s="364"/>
      <c r="B59" s="365"/>
      <c r="C59" s="862"/>
      <c r="D59" s="862"/>
      <c r="E59" s="862"/>
      <c r="F59" s="863"/>
    </row>
    <row r="61" spans="1:6">
      <c r="A61" s="392" t="s">
        <v>172</v>
      </c>
      <c r="B61" s="392" t="s">
        <v>173</v>
      </c>
    </row>
  </sheetData>
  <mergeCells count="57"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16"/>
  <sheetViews>
    <sheetView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776">
        <v>6.2</v>
      </c>
      <c r="B1" s="168" t="s">
        <v>1</v>
      </c>
      <c r="C1" s="764" t="s">
        <v>174</v>
      </c>
      <c r="D1" s="765"/>
      <c r="E1" s="765"/>
      <c r="F1" s="834"/>
    </row>
    <row r="2" spans="1:6" s="2" customFormat="1" ht="18.75" customHeight="1">
      <c r="A2" s="777"/>
      <c r="B2" s="27" t="s">
        <v>4</v>
      </c>
      <c r="C2" s="832" t="s">
        <v>5</v>
      </c>
      <c r="D2" s="576"/>
      <c r="E2" s="576"/>
      <c r="F2" s="833"/>
    </row>
    <row r="3" spans="1:6" s="2" customFormat="1" ht="18.75" customHeight="1">
      <c r="A3" s="777"/>
      <c r="B3" s="25" t="s">
        <v>6</v>
      </c>
      <c r="C3" s="832" t="s">
        <v>5</v>
      </c>
      <c r="D3" s="576"/>
      <c r="E3" s="576"/>
      <c r="F3" s="833"/>
    </row>
    <row r="4" spans="1:6" s="2" customFormat="1" ht="18.75" customHeight="1">
      <c r="A4" s="777"/>
      <c r="B4" s="233" t="s">
        <v>7</v>
      </c>
      <c r="C4" s="575"/>
      <c r="D4" s="576"/>
      <c r="E4" s="576"/>
      <c r="F4" s="833"/>
    </row>
    <row r="5" spans="1:6" s="2" customFormat="1" ht="18.75" customHeight="1">
      <c r="A5" s="778"/>
      <c r="B5" s="233" t="s">
        <v>8</v>
      </c>
      <c r="C5" s="575"/>
      <c r="D5" s="576"/>
      <c r="E5" s="576"/>
      <c r="F5" s="833"/>
    </row>
    <row r="6" spans="1:6">
      <c r="A6" s="700" t="s">
        <v>9</v>
      </c>
      <c r="B6" s="837" t="s">
        <v>175</v>
      </c>
      <c r="C6" s="478"/>
      <c r="D6" s="478"/>
      <c r="E6" s="478"/>
      <c r="F6" s="602"/>
    </row>
    <row r="7" spans="1:6">
      <c r="A7" s="836"/>
      <c r="B7" s="838"/>
      <c r="C7" s="474"/>
      <c r="D7" s="474"/>
      <c r="E7" s="474"/>
      <c r="F7" s="839"/>
    </row>
    <row r="8" spans="1:6" ht="13.8" thickBot="1">
      <c r="A8" s="894"/>
      <c r="B8" s="895"/>
      <c r="C8" s="895"/>
      <c r="D8" s="895"/>
      <c r="E8" s="895"/>
      <c r="F8" s="896"/>
    </row>
    <row r="9" spans="1:6" ht="12.75" customHeight="1">
      <c r="A9" s="369"/>
      <c r="B9" s="901" t="s">
        <v>176</v>
      </c>
      <c r="C9" s="905" t="s">
        <v>177</v>
      </c>
      <c r="D9" s="907" t="s">
        <v>178</v>
      </c>
      <c r="E9" s="898" t="s">
        <v>179</v>
      </c>
      <c r="F9" s="899"/>
    </row>
    <row r="10" spans="1:6" s="12" customFormat="1" ht="12.75" customHeight="1">
      <c r="A10" s="369"/>
      <c r="B10" s="902"/>
      <c r="C10" s="906"/>
      <c r="D10" s="908"/>
      <c r="E10" s="675"/>
      <c r="F10" s="900"/>
    </row>
    <row r="11" spans="1:6" s="21" customFormat="1" ht="34.950000000000003" customHeight="1" thickBot="1">
      <c r="A11" s="370"/>
      <c r="B11" s="371">
        <v>18.5</v>
      </c>
      <c r="C11" s="373">
        <v>18.2</v>
      </c>
      <c r="D11" s="372">
        <f>C11-B11</f>
        <v>-0.30000000000000071</v>
      </c>
      <c r="E11" s="903"/>
      <c r="F11" s="904"/>
    </row>
    <row r="12" spans="1:6" ht="12.75" customHeight="1">
      <c r="A12" s="877"/>
      <c r="B12" s="878"/>
      <c r="C12" s="878"/>
      <c r="D12" s="878"/>
      <c r="E12" s="878"/>
      <c r="F12" s="879"/>
    </row>
    <row r="13" spans="1:6" ht="12.75" customHeight="1" thickBot="1">
      <c r="A13" s="177" t="s">
        <v>26</v>
      </c>
      <c r="B13" s="309" t="e">
        <f>'Fr-01'!C45:E45</f>
        <v>#VALUE!</v>
      </c>
      <c r="C13" s="349" t="s">
        <v>28</v>
      </c>
      <c r="D13" s="350" t="str">
        <f>'Fr-01'!I45</f>
        <v>วันที่ผู้ทวนสอบตรวจเสร็จ</v>
      </c>
      <c r="E13" s="351" t="s">
        <v>30</v>
      </c>
      <c r="F13" s="352" t="str">
        <f>'Fr-01'!L45</f>
        <v>กรณีที่ อบก. ให้แก้ไขเพิ่มเติม</v>
      </c>
    </row>
    <row r="14" spans="1:6" ht="13.5" customHeight="1"/>
    <row r="16" spans="1:6" s="4" customFormat="1">
      <c r="A16" s="1"/>
      <c r="B16" s="1"/>
      <c r="C16" s="1"/>
      <c r="D16" s="1"/>
      <c r="E16" s="1"/>
    </row>
  </sheetData>
  <mergeCells count="16">
    <mergeCell ref="A1:A5"/>
    <mergeCell ref="C1:F1"/>
    <mergeCell ref="C2:F2"/>
    <mergeCell ref="C3:F3"/>
    <mergeCell ref="C4:F4"/>
    <mergeCell ref="C5:F5"/>
    <mergeCell ref="A12:F12"/>
    <mergeCell ref="E9:F10"/>
    <mergeCell ref="B9:B10"/>
    <mergeCell ref="E11:F11"/>
    <mergeCell ref="A6:A7"/>
    <mergeCell ref="B6:F6"/>
    <mergeCell ref="B7:F7"/>
    <mergeCell ref="A8:F8"/>
    <mergeCell ref="C9:C10"/>
    <mergeCell ref="D9:D10"/>
  </mergeCells>
  <pageMargins left="0.5" right="0.5" top="1.5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Q30" sqref="Q30"/>
    </sheetView>
  </sheetViews>
  <sheetFormatPr defaultColWidth="8.88671875" defaultRowHeight="14.4"/>
  <cols>
    <col min="1" max="1" width="8.88671875" style="269"/>
    <col min="2" max="8" width="11.33203125" style="269" customWidth="1"/>
    <col min="9" max="16384" width="8.88671875" style="269"/>
  </cols>
  <sheetData>
    <row r="1" spans="1:7" ht="36" customHeight="1">
      <c r="A1" s="268" t="s">
        <v>180</v>
      </c>
    </row>
    <row r="2" spans="1:7">
      <c r="A2" s="268" t="s">
        <v>181</v>
      </c>
      <c r="B2" s="269" t="s">
        <v>182</v>
      </c>
    </row>
    <row r="3" spans="1:7" ht="15" thickBot="1">
      <c r="A3" s="268" t="s">
        <v>183</v>
      </c>
      <c r="B3" s="269" t="s">
        <v>184</v>
      </c>
      <c r="C3" s="269" t="s">
        <v>185</v>
      </c>
      <c r="D3" s="269" t="s">
        <v>186</v>
      </c>
      <c r="E3" s="269" t="s">
        <v>187</v>
      </c>
    </row>
    <row r="4" spans="1:7" ht="36" customHeight="1" thickBot="1">
      <c r="B4" s="268"/>
      <c r="C4" s="912" t="s">
        <v>188</v>
      </c>
      <c r="D4" s="913"/>
      <c r="E4" s="913"/>
      <c r="F4" s="914"/>
    </row>
    <row r="5" spans="1:7" s="272" customFormat="1" ht="36" customHeight="1" thickBot="1">
      <c r="B5" s="279"/>
      <c r="C5" s="280" t="s">
        <v>189</v>
      </c>
      <c r="D5" s="270" t="s">
        <v>190</v>
      </c>
      <c r="E5" s="270" t="s">
        <v>191</v>
      </c>
      <c r="F5" s="271" t="s">
        <v>192</v>
      </c>
      <c r="G5" s="269"/>
    </row>
    <row r="6" spans="1:7" ht="36" customHeight="1">
      <c r="A6" s="909" t="s">
        <v>193</v>
      </c>
      <c r="B6" s="281" t="s">
        <v>189</v>
      </c>
      <c r="C6" s="282">
        <v>0</v>
      </c>
      <c r="D6" s="273">
        <v>0</v>
      </c>
      <c r="E6" s="273">
        <v>0</v>
      </c>
      <c r="F6" s="274">
        <v>0</v>
      </c>
    </row>
    <row r="7" spans="1:7" ht="36" customHeight="1">
      <c r="A7" s="910"/>
      <c r="B7" s="283" t="s">
        <v>190</v>
      </c>
      <c r="C7" s="284">
        <v>2400</v>
      </c>
      <c r="D7" s="275">
        <v>0</v>
      </c>
      <c r="E7" s="275">
        <v>450</v>
      </c>
      <c r="F7" s="276">
        <v>500</v>
      </c>
    </row>
    <row r="8" spans="1:7" ht="36" customHeight="1">
      <c r="A8" s="910"/>
      <c r="B8" s="283" t="s">
        <v>191</v>
      </c>
      <c r="C8" s="284">
        <v>1900</v>
      </c>
      <c r="D8" s="275">
        <v>-370</v>
      </c>
      <c r="E8" s="275">
        <v>0</v>
      </c>
      <c r="F8" s="276">
        <v>50</v>
      </c>
    </row>
    <row r="9" spans="1:7" ht="36" customHeight="1" thickBot="1">
      <c r="A9" s="911"/>
      <c r="B9" s="285" t="s">
        <v>192</v>
      </c>
      <c r="C9" s="286">
        <v>1900</v>
      </c>
      <c r="D9" s="277">
        <v>-500</v>
      </c>
      <c r="E9" s="288">
        <v>-50</v>
      </c>
      <c r="F9" s="278">
        <v>0</v>
      </c>
    </row>
    <row r="10" spans="1:7" ht="36" customHeight="1"/>
    <row r="11" spans="1:7" ht="36" customHeight="1">
      <c r="A11" s="268" t="s">
        <v>194</v>
      </c>
    </row>
    <row r="12" spans="1:7">
      <c r="A12" s="268" t="s">
        <v>181</v>
      </c>
      <c r="B12" s="269" t="s">
        <v>182</v>
      </c>
    </row>
    <row r="13" spans="1:7" ht="15" thickBot="1">
      <c r="A13" s="268" t="s">
        <v>183</v>
      </c>
      <c r="B13" s="269" t="s">
        <v>195</v>
      </c>
    </row>
    <row r="14" spans="1:7" ht="36" customHeight="1" thickBot="1">
      <c r="B14" s="268"/>
      <c r="C14" s="912" t="s">
        <v>188</v>
      </c>
      <c r="D14" s="913"/>
      <c r="E14" s="913"/>
      <c r="F14" s="914"/>
    </row>
    <row r="15" spans="1:7" ht="36" customHeight="1" thickBot="1">
      <c r="B15" s="279"/>
      <c r="C15" s="280" t="s">
        <v>189</v>
      </c>
      <c r="D15" s="270" t="s">
        <v>190</v>
      </c>
      <c r="E15" s="270" t="s">
        <v>191</v>
      </c>
      <c r="F15" s="271" t="s">
        <v>192</v>
      </c>
    </row>
    <row r="16" spans="1:7" ht="36" customHeight="1">
      <c r="A16" s="909" t="s">
        <v>193</v>
      </c>
      <c r="B16" s="281" t="s">
        <v>189</v>
      </c>
      <c r="C16" s="282">
        <v>0</v>
      </c>
      <c r="D16" s="273">
        <v>0</v>
      </c>
      <c r="E16" s="273">
        <v>0</v>
      </c>
      <c r="F16" s="274">
        <v>0</v>
      </c>
    </row>
    <row r="17" spans="1:6" ht="36" customHeight="1">
      <c r="A17" s="910"/>
      <c r="B17" s="283" t="s">
        <v>190</v>
      </c>
      <c r="C17" s="284">
        <v>3200</v>
      </c>
      <c r="D17" s="275">
        <v>0</v>
      </c>
      <c r="E17" s="275">
        <v>670</v>
      </c>
      <c r="F17" s="276">
        <v>770</v>
      </c>
    </row>
    <row r="18" spans="1:6" ht="36" customHeight="1">
      <c r="A18" s="910"/>
      <c r="B18" s="283" t="s">
        <v>191</v>
      </c>
      <c r="C18" s="284">
        <v>2200</v>
      </c>
      <c r="D18" s="275">
        <v>-660</v>
      </c>
      <c r="E18" s="275">
        <v>0</v>
      </c>
      <c r="F18" s="276">
        <v>100</v>
      </c>
    </row>
    <row r="19" spans="1:6" ht="36" customHeight="1" thickBot="1">
      <c r="A19" s="911"/>
      <c r="B19" s="285" t="s">
        <v>192</v>
      </c>
      <c r="C19" s="286">
        <v>2400</v>
      </c>
      <c r="D19" s="277">
        <v>-770</v>
      </c>
      <c r="E19" s="288">
        <v>-100</v>
      </c>
      <c r="F19" s="278">
        <v>0</v>
      </c>
    </row>
    <row r="21" spans="1:6">
      <c r="A21" s="269" t="s">
        <v>196</v>
      </c>
    </row>
    <row r="22" spans="1:6">
      <c r="A22" s="269">
        <v>1</v>
      </c>
      <c r="B22" s="269" t="s">
        <v>197</v>
      </c>
    </row>
    <row r="23" spans="1:6">
      <c r="A23" s="269">
        <v>2</v>
      </c>
      <c r="B23" s="269" t="s">
        <v>198</v>
      </c>
    </row>
    <row r="24" spans="1:6">
      <c r="A24" s="269">
        <v>3</v>
      </c>
      <c r="B24" s="269" t="s">
        <v>199</v>
      </c>
    </row>
    <row r="25" spans="1:6">
      <c r="A25" s="269">
        <v>4</v>
      </c>
      <c r="B25" s="269" t="s">
        <v>200</v>
      </c>
    </row>
    <row r="26" spans="1:6">
      <c r="A26" s="269">
        <v>5</v>
      </c>
      <c r="B26" s="269" t="s">
        <v>201</v>
      </c>
    </row>
    <row r="27" spans="1:6">
      <c r="A27" s="269">
        <v>6</v>
      </c>
      <c r="B27" s="269" t="s">
        <v>202</v>
      </c>
    </row>
    <row r="28" spans="1:6">
      <c r="A28" s="269">
        <v>7</v>
      </c>
      <c r="B28" s="269" t="s">
        <v>203</v>
      </c>
    </row>
    <row r="29" spans="1:6">
      <c r="A29" s="269">
        <v>8</v>
      </c>
      <c r="B29" s="269" t="s">
        <v>204</v>
      </c>
    </row>
    <row r="30" spans="1:6">
      <c r="A30" s="269">
        <v>9</v>
      </c>
      <c r="B30" s="269" t="s">
        <v>205</v>
      </c>
    </row>
    <row r="31" spans="1:6">
      <c r="A31" s="269">
        <v>10</v>
      </c>
      <c r="B31" s="269" t="s">
        <v>206</v>
      </c>
    </row>
    <row r="32" spans="1:6">
      <c r="A32" s="269">
        <v>11</v>
      </c>
      <c r="B32" s="269" t="s">
        <v>207</v>
      </c>
    </row>
    <row r="33" spans="1:2">
      <c r="A33" s="269">
        <v>12</v>
      </c>
      <c r="B33" s="269" t="s">
        <v>208</v>
      </c>
    </row>
    <row r="34" spans="1:2">
      <c r="A34" s="269">
        <v>13</v>
      </c>
      <c r="B34" s="269" t="s">
        <v>209</v>
      </c>
    </row>
    <row r="35" spans="1:2">
      <c r="A35" s="269">
        <v>14</v>
      </c>
      <c r="B35" s="269" t="s">
        <v>210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375" customFormat="1" ht="36.75" customHeight="1" thickBot="1">
      <c r="A1" s="915" t="s">
        <v>211</v>
      </c>
      <c r="B1" s="915"/>
    </row>
    <row r="2" spans="1:2" s="374" customFormat="1" ht="18" customHeight="1" thickBot="1">
      <c r="A2" s="379" t="s">
        <v>212</v>
      </c>
      <c r="B2" s="380" t="s">
        <v>213</v>
      </c>
    </row>
    <row r="3" spans="1:2">
      <c r="A3" s="376">
        <v>41824</v>
      </c>
      <c r="B3" s="381" t="s">
        <v>214</v>
      </c>
    </row>
    <row r="4" spans="1:2">
      <c r="A4" s="377"/>
      <c r="B4" s="381" t="s">
        <v>215</v>
      </c>
    </row>
    <row r="5" spans="1:2">
      <c r="A5" s="377"/>
      <c r="B5" s="381" t="s">
        <v>216</v>
      </c>
    </row>
    <row r="6" spans="1:2">
      <c r="A6" s="377"/>
      <c r="B6" s="381" t="s">
        <v>217</v>
      </c>
    </row>
    <row r="7" spans="1:2">
      <c r="A7" s="377"/>
      <c r="B7" s="382"/>
    </row>
    <row r="8" spans="1:2">
      <c r="A8" s="377"/>
      <c r="B8" s="382"/>
    </row>
    <row r="9" spans="1:2">
      <c r="A9" s="377"/>
      <c r="B9" s="382"/>
    </row>
    <row r="10" spans="1:2">
      <c r="A10" s="377"/>
      <c r="B10" s="382"/>
    </row>
    <row r="11" spans="1:2">
      <c r="A11" s="377"/>
      <c r="B11" s="382"/>
    </row>
    <row r="12" spans="1:2">
      <c r="A12" s="377"/>
      <c r="B12" s="382"/>
    </row>
    <row r="13" spans="1:2">
      <c r="A13" s="377"/>
      <c r="B13" s="382"/>
    </row>
    <row r="14" spans="1:2">
      <c r="A14" s="377"/>
      <c r="B14" s="382"/>
    </row>
    <row r="15" spans="1:2">
      <c r="A15" s="377"/>
      <c r="B15" s="382"/>
    </row>
    <row r="16" spans="1:2">
      <c r="A16" s="377"/>
      <c r="B16" s="382"/>
    </row>
    <row r="17" spans="1:2">
      <c r="A17" s="377"/>
      <c r="B17" s="382"/>
    </row>
    <row r="18" spans="1:2">
      <c r="A18" s="377"/>
      <c r="B18" s="382"/>
    </row>
    <row r="19" spans="1:2">
      <c r="A19" s="377"/>
      <c r="B19" s="382"/>
    </row>
    <row r="20" spans="1:2">
      <c r="A20" s="377"/>
      <c r="B20" s="382"/>
    </row>
    <row r="21" spans="1:2">
      <c r="A21" s="377"/>
      <c r="B21" s="382"/>
    </row>
    <row r="22" spans="1:2">
      <c r="A22" s="377"/>
      <c r="B22" s="382"/>
    </row>
    <row r="23" spans="1:2">
      <c r="A23" s="377"/>
      <c r="B23" s="382"/>
    </row>
    <row r="24" spans="1:2">
      <c r="A24" s="377"/>
      <c r="B24" s="382"/>
    </row>
    <row r="25" spans="1:2">
      <c r="A25" s="377"/>
      <c r="B25" s="382"/>
    </row>
    <row r="26" spans="1:2">
      <c r="A26" s="377"/>
      <c r="B26" s="382"/>
    </row>
    <row r="27" spans="1:2">
      <c r="A27" s="377"/>
      <c r="B27" s="382"/>
    </row>
    <row r="28" spans="1:2">
      <c r="A28" s="377"/>
      <c r="B28" s="382"/>
    </row>
    <row r="29" spans="1:2">
      <c r="A29" s="377"/>
      <c r="B29" s="382"/>
    </row>
    <row r="30" spans="1:2">
      <c r="A30" s="377"/>
      <c r="B30" s="382"/>
    </row>
    <row r="31" spans="1:2">
      <c r="A31" s="377"/>
      <c r="B31" s="382"/>
    </row>
    <row r="32" spans="1:2">
      <c r="A32" s="377"/>
      <c r="B32" s="382"/>
    </row>
    <row r="33" spans="1:2" ht="13.8" thickBot="1">
      <c r="A33" s="378"/>
      <c r="B33" s="38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Fr-01</vt:lpstr>
      <vt:lpstr>Fr-02</vt:lpstr>
      <vt:lpstr>Fr-03 (2)</vt:lpstr>
      <vt:lpstr>Fr-04.1 (2)</vt:lpstr>
      <vt:lpstr>Fr-04.2 (2)</vt:lpstr>
      <vt:lpstr>Fr-03</vt:lpstr>
      <vt:lpstr>Fr-04.1</vt:lpstr>
      <vt:lpstr>Fr-04.2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2025-06-11T12:36:32Z</dcterms:modified>
  <cp:category/>
  <cp:contentStatus/>
</cp:coreProperties>
</file>