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9975" windowHeight="7950"/>
  </bookViews>
  <sheets>
    <sheet name="Hoja 1" sheetId="4" r:id="rId1"/>
  </sheets>
  <calcPr calcId="145621"/>
</workbook>
</file>

<file path=xl/calcChain.xml><?xml version="1.0" encoding="utf-8"?>
<calcChain xmlns="http://schemas.openxmlformats.org/spreadsheetml/2006/main">
  <c r="BB41" i="4" l="1"/>
  <c r="AZ41" i="4"/>
  <c r="AX41" i="4"/>
  <c r="AV41" i="4"/>
  <c r="BB35" i="4"/>
  <c r="AZ35" i="4"/>
  <c r="AX35" i="4"/>
  <c r="AV35" i="4"/>
  <c r="BB29" i="4"/>
  <c r="AZ29" i="4"/>
  <c r="AX29" i="4"/>
  <c r="AV29" i="4"/>
  <c r="BB23" i="4"/>
  <c r="AZ23" i="4"/>
  <c r="AX23" i="4"/>
  <c r="AV23" i="4"/>
  <c r="BB17" i="4"/>
  <c r="AZ17" i="4"/>
  <c r="AX17" i="4"/>
  <c r="AV17" i="4"/>
  <c r="AX11" i="4"/>
  <c r="AZ11" i="4"/>
  <c r="BB11" i="4"/>
  <c r="AV11" i="4"/>
  <c r="AV16" i="4"/>
  <c r="BB40" i="4"/>
  <c r="AZ40" i="4"/>
  <c r="AX40" i="4"/>
  <c r="AV40" i="4"/>
  <c r="BB34" i="4"/>
  <c r="AZ34" i="4"/>
  <c r="AX34" i="4"/>
  <c r="AV34" i="4"/>
  <c r="BB28" i="4"/>
  <c r="AZ28" i="4"/>
  <c r="AX28" i="4"/>
  <c r="AV28" i="4"/>
  <c r="BB22" i="4"/>
  <c r="AZ22" i="4"/>
  <c r="AX22" i="4"/>
  <c r="AV22" i="4"/>
  <c r="BB16" i="4"/>
  <c r="AZ16" i="4"/>
  <c r="AX16" i="4"/>
  <c r="AX10" i="4"/>
  <c r="AZ10" i="4"/>
  <c r="BB10" i="4"/>
  <c r="AV10" i="4"/>
  <c r="AJ38" i="4" l="1"/>
  <c r="AK38" i="4"/>
  <c r="AJ39" i="4"/>
  <c r="AK39" i="4"/>
  <c r="AJ40" i="4"/>
  <c r="AK40" i="4"/>
  <c r="AJ41" i="4"/>
  <c r="AK41" i="4"/>
  <c r="AJ16" i="4"/>
  <c r="AK16" i="4"/>
  <c r="AJ17" i="4"/>
  <c r="AK17" i="4"/>
  <c r="AJ20" i="4"/>
  <c r="AK20" i="4"/>
  <c r="AJ21" i="4"/>
  <c r="AK21" i="4"/>
  <c r="AJ22" i="4"/>
  <c r="AK22" i="4"/>
  <c r="AJ23" i="4"/>
  <c r="AK23" i="4"/>
  <c r="AJ26" i="4"/>
  <c r="AK26" i="4"/>
  <c r="AJ27" i="4"/>
  <c r="AK27" i="4"/>
  <c r="AJ28" i="4"/>
  <c r="AK28" i="4"/>
  <c r="AJ29" i="4"/>
  <c r="AK29" i="4"/>
  <c r="AJ32" i="4"/>
  <c r="AK32" i="4"/>
  <c r="AJ33" i="4"/>
  <c r="AK33" i="4"/>
  <c r="AJ34" i="4"/>
  <c r="AK34" i="4"/>
  <c r="AJ35" i="4"/>
  <c r="AK35" i="4"/>
  <c r="AJ10" i="4"/>
  <c r="AK10" i="4"/>
  <c r="AJ11" i="4"/>
  <c r="AK11" i="4"/>
  <c r="AJ14" i="4"/>
  <c r="AK14" i="4"/>
  <c r="AJ15" i="4"/>
  <c r="AK15" i="4"/>
  <c r="AJ9" i="4"/>
  <c r="AK9" i="4"/>
  <c r="AK8" i="4" l="1"/>
  <c r="AJ8" i="4"/>
</calcChain>
</file>

<file path=xl/sharedStrings.xml><?xml version="1.0" encoding="utf-8"?>
<sst xmlns="http://schemas.openxmlformats.org/spreadsheetml/2006/main" count="118" uniqueCount="21">
  <si>
    <t>Clusters 1</t>
  </si>
  <si>
    <t>5 sensore</t>
  </si>
  <si>
    <t>iso</t>
  </si>
  <si>
    <t>dip</t>
  </si>
  <si>
    <t>10 sensore</t>
  </si>
  <si>
    <t>20 sensore</t>
  </si>
  <si>
    <t>Caso1</t>
  </si>
  <si>
    <t>Caso 3</t>
  </si>
  <si>
    <t>Caso 2</t>
  </si>
  <si>
    <t>Caso 4</t>
  </si>
  <si>
    <t>Comparacion</t>
  </si>
  <si>
    <t>Iso</t>
  </si>
  <si>
    <t>Dip</t>
  </si>
  <si>
    <t>5 sensores</t>
  </si>
  <si>
    <t>10 sensores</t>
  </si>
  <si>
    <t>20 sensores</t>
  </si>
  <si>
    <t>Mejora</t>
  </si>
  <si>
    <t>Caso4</t>
  </si>
  <si>
    <t>Caso3</t>
  </si>
  <si>
    <t>Caso2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</si>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</sst>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4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I91"/>
  <sheetViews>
    <sheetView tabSelected="1" topLeftCell="AO10" zoomScale="70" zoomScaleNormal="70" workbookViewId="0">
      <selection activeCell="AU41" sqref="AU41:BB41"/>
    </sheetView>
  </sheetViews>
  <sheetFormatPr baseColWidth="10" defaultRowHeight="15" x14ac:dyDescent="0.25"/>
  <cols>
    <col min="35" max="35" width="13.42578125" customWidth="1"/>
    <col min="38" max="38" width="14.28515625" bestFit="1" customWidth="1"/>
    <col min="39" max="39" width="13.140625" bestFit="1" customWidth="1"/>
    <col min="40" max="40" width="14.28515625" bestFit="1" customWidth="1"/>
    <col min="41" max="41" width="13.140625" bestFit="1" customWidth="1"/>
    <col min="42" max="43" width="14.28515625" bestFit="1" customWidth="1"/>
    <col min="44" max="44" width="13" bestFit="1" customWidth="1"/>
    <col min="45" max="45" width="12.140625" bestFit="1" customWidth="1"/>
    <col min="47" max="47" width="17.5703125" customWidth="1"/>
  </cols>
  <sheetData>
    <row r="2" spans="4:61" x14ac:dyDescent="0.25">
      <c r="BH2" t="s">
        <v>17</v>
      </c>
    </row>
    <row r="3" spans="4:61" x14ac:dyDescent="0.25">
      <c r="BH3" t="s">
        <v>11</v>
      </c>
      <c r="BI3" t="s">
        <v>12</v>
      </c>
    </row>
    <row r="4" spans="4:61" x14ac:dyDescent="0.25">
      <c r="BG4" t="s">
        <v>13</v>
      </c>
      <c r="BH4">
        <v>4.5340149921451269</v>
      </c>
      <c r="BI4">
        <v>4.5205202935934148</v>
      </c>
    </row>
    <row r="5" spans="4:61" x14ac:dyDescent="0.25">
      <c r="BG5" t="s">
        <v>14</v>
      </c>
      <c r="BH5">
        <v>10.126514001709587</v>
      </c>
      <c r="BI5">
        <v>10.063961470180555</v>
      </c>
    </row>
    <row r="6" spans="4:61" x14ac:dyDescent="0.25">
      <c r="AF6" t="s">
        <v>1</v>
      </c>
      <c r="AI6" t="s">
        <v>1</v>
      </c>
      <c r="AJ6" t="s">
        <v>0</v>
      </c>
      <c r="AU6" t="s">
        <v>1</v>
      </c>
      <c r="AV6" t="s">
        <v>0</v>
      </c>
      <c r="BG6" t="s">
        <v>15</v>
      </c>
      <c r="BH6">
        <v>19.104781491799571</v>
      </c>
      <c r="BI6">
        <v>18.904530166296727</v>
      </c>
    </row>
    <row r="7" spans="4:61" ht="15.75" x14ac:dyDescent="0.25">
      <c r="AF7" t="s">
        <v>2</v>
      </c>
      <c r="AI7" t="s">
        <v>2</v>
      </c>
      <c r="AJ7" s="2" t="s">
        <v>6</v>
      </c>
      <c r="AK7" s="2"/>
      <c r="AL7" t="s">
        <v>7</v>
      </c>
      <c r="AM7" s="2"/>
      <c r="AN7" s="2" t="s">
        <v>8</v>
      </c>
      <c r="AO7" s="1"/>
      <c r="AP7" s="1" t="s">
        <v>9</v>
      </c>
      <c r="AU7" t="s">
        <v>2</v>
      </c>
      <c r="AV7" t="s">
        <v>6</v>
      </c>
      <c r="AX7" t="s">
        <v>7</v>
      </c>
      <c r="AZ7" t="s">
        <v>8</v>
      </c>
      <c r="BB7" t="s">
        <v>9</v>
      </c>
    </row>
    <row r="8" spans="4:61" ht="15.75" x14ac:dyDescent="0.25">
      <c r="D8">
        <v>4.1397369554959296</v>
      </c>
      <c r="E8">
        <v>4.1708413055222602</v>
      </c>
      <c r="F8">
        <v>4.3706937988873298</v>
      </c>
      <c r="G8">
        <v>4.4266379503571303</v>
      </c>
      <c r="H8">
        <v>4.1421990033099299</v>
      </c>
      <c r="I8">
        <v>4.4518874584109298</v>
      </c>
      <c r="J8">
        <v>4.2959904849380903</v>
      </c>
      <c r="K8">
        <v>4.2046238714837303</v>
      </c>
      <c r="L8">
        <v>4.7362385006155403</v>
      </c>
      <c r="M8">
        <v>4.16133978121489</v>
      </c>
      <c r="N8">
        <v>4.2897756158609104</v>
      </c>
      <c r="O8">
        <v>4.0963524138720002</v>
      </c>
      <c r="P8">
        <v>4.2013640760696802</v>
      </c>
      <c r="Q8">
        <v>4.1977872842957602</v>
      </c>
      <c r="R8">
        <v>4.2663270668234397</v>
      </c>
      <c r="S8">
        <v>4.2104370532733997</v>
      </c>
      <c r="T8">
        <v>4.4945006722367404</v>
      </c>
      <c r="U8">
        <v>5.0343407778144798</v>
      </c>
      <c r="V8">
        <v>4.5196581549277699</v>
      </c>
      <c r="W8">
        <v>3.9638263622330201</v>
      </c>
      <c r="X8">
        <v>4.10888394770895</v>
      </c>
      <c r="Y8">
        <v>4.1569069893864397</v>
      </c>
      <c r="Z8">
        <v>4.5014999092428196</v>
      </c>
      <c r="AA8">
        <v>4.2290300091521997</v>
      </c>
      <c r="AB8">
        <v>3.9656010905875201</v>
      </c>
      <c r="AC8">
        <v>4.4759041967739401</v>
      </c>
      <c r="AD8">
        <v>4.1367746056976902</v>
      </c>
      <c r="AE8">
        <v>3.94751663914092</v>
      </c>
      <c r="AF8">
        <v>4.7287334187203403</v>
      </c>
      <c r="AG8">
        <v>4.82927704132186</v>
      </c>
      <c r="AJ8" s="2">
        <f>AVERAGE(D8:AG8)</f>
        <v>4.3151562145125215</v>
      </c>
      <c r="AK8" s="2">
        <f>_xlfn.STDEV.S(D8:AG8)</f>
        <v>0.26212792723825484</v>
      </c>
      <c r="AM8" s="1"/>
      <c r="AN8" s="1"/>
      <c r="AO8" s="1"/>
      <c r="AP8" s="1"/>
      <c r="AQ8" s="1"/>
      <c r="AV8">
        <v>4.3151562145125215</v>
      </c>
      <c r="AX8">
        <v>4.3145492000507879</v>
      </c>
      <c r="AZ8">
        <v>4.7437911226340193</v>
      </c>
      <c r="BB8">
        <v>4.2568917664147978</v>
      </c>
      <c r="BH8" t="s">
        <v>18</v>
      </c>
    </row>
    <row r="9" spans="4:61" ht="15.75" x14ac:dyDescent="0.25">
      <c r="D9">
        <v>3.93147181921969</v>
      </c>
      <c r="E9">
        <v>4.3741852108653703</v>
      </c>
      <c r="F9">
        <v>4.2621244565205698</v>
      </c>
      <c r="G9">
        <v>4.8987333113174998</v>
      </c>
      <c r="H9">
        <v>3.8405758197998701</v>
      </c>
      <c r="I9">
        <v>4.0173665348962997</v>
      </c>
      <c r="J9">
        <v>3.83788895349036</v>
      </c>
      <c r="K9">
        <v>4.88568403240743</v>
      </c>
      <c r="L9">
        <v>4.2990603789462698</v>
      </c>
      <c r="M9">
        <v>4.1926884220395397</v>
      </c>
      <c r="N9">
        <v>4.2752782322052196</v>
      </c>
      <c r="O9">
        <v>4.84986050713976</v>
      </c>
      <c r="P9">
        <v>4.6814338627248997</v>
      </c>
      <c r="Q9">
        <v>4.4286122828815202</v>
      </c>
      <c r="R9">
        <v>4.3167597999132497</v>
      </c>
      <c r="S9">
        <v>3.9871561424542401</v>
      </c>
      <c r="T9">
        <v>4.7365175392646801</v>
      </c>
      <c r="U9">
        <v>4.1036412836323901</v>
      </c>
      <c r="V9">
        <v>4.6040737408626304</v>
      </c>
      <c r="W9">
        <v>4.0230881544752499</v>
      </c>
      <c r="X9">
        <v>4.1977108777457399</v>
      </c>
      <c r="Y9">
        <v>4.0226928017753902</v>
      </c>
      <c r="Z9">
        <v>4.3864645783591998</v>
      </c>
      <c r="AA9">
        <v>4.0292836270910097</v>
      </c>
      <c r="AB9">
        <v>4.46595159893399</v>
      </c>
      <c r="AC9">
        <v>4.43419386859002</v>
      </c>
      <c r="AD9">
        <v>4.6976754635514801</v>
      </c>
      <c r="AE9">
        <v>4.4368300378689103</v>
      </c>
      <c r="AF9">
        <v>3.9880338226577798</v>
      </c>
      <c r="AG9">
        <v>4.2314388398934097</v>
      </c>
      <c r="AJ9" s="2">
        <f>AVERAGE(D9:AG9)</f>
        <v>4.3145492000507879</v>
      </c>
      <c r="AK9" s="2">
        <f>_xlfn.STDEV.S(D9:AG9)</f>
        <v>0.3111645088509048</v>
      </c>
      <c r="AM9" s="2"/>
      <c r="AN9" s="2"/>
      <c r="AO9" s="1"/>
      <c r="AP9" s="1"/>
      <c r="AQ9" s="1"/>
      <c r="AU9" t="s">
        <v>10</v>
      </c>
      <c r="AV9">
        <v>4.1030539582227208</v>
      </c>
      <c r="AX9">
        <v>4.4580286638103868</v>
      </c>
      <c r="AZ9">
        <v>4.1967017749388837</v>
      </c>
      <c r="BB9">
        <v>4.5340149921451269</v>
      </c>
      <c r="BH9" t="s">
        <v>11</v>
      </c>
      <c r="BI9" t="s">
        <v>12</v>
      </c>
    </row>
    <row r="10" spans="4:61" ht="15.75" x14ac:dyDescent="0.25">
      <c r="D10">
        <v>4.3467761731625796</v>
      </c>
      <c r="E10">
        <v>4.8136498115209401</v>
      </c>
      <c r="F10">
        <v>4.7229889055286698</v>
      </c>
      <c r="G10">
        <v>4.8803820600414998</v>
      </c>
      <c r="H10">
        <v>4.8662720164081303</v>
      </c>
      <c r="I10">
        <v>4.4420961865192199</v>
      </c>
      <c r="J10">
        <v>4.2646369153507102</v>
      </c>
      <c r="K10">
        <v>5.3289344855548597</v>
      </c>
      <c r="L10">
        <v>4.5866611544029903</v>
      </c>
      <c r="M10">
        <v>5.4522454969059</v>
      </c>
      <c r="N10">
        <v>4.6626276068014301</v>
      </c>
      <c r="O10">
        <v>4.8818797410801098</v>
      </c>
      <c r="P10">
        <v>4.7745377177565196</v>
      </c>
      <c r="Q10">
        <v>4.8311003150749503</v>
      </c>
      <c r="R10">
        <v>4.6580448043719</v>
      </c>
      <c r="S10">
        <v>5.15230549302541</v>
      </c>
      <c r="T10">
        <v>4.5744209272063898</v>
      </c>
      <c r="U10">
        <v>4.7127329123423296</v>
      </c>
      <c r="V10">
        <v>4.8336277562026302</v>
      </c>
      <c r="W10">
        <v>4.7230979623158396</v>
      </c>
      <c r="X10">
        <v>4.5380703616086997</v>
      </c>
      <c r="Y10">
        <v>5.1071891500211297</v>
      </c>
      <c r="Z10">
        <v>4.4200257590973697</v>
      </c>
      <c r="AA10">
        <v>4.6914660673548001</v>
      </c>
      <c r="AB10">
        <v>4.4397077840966901</v>
      </c>
      <c r="AC10">
        <v>4.51829718600015</v>
      </c>
      <c r="AD10">
        <v>4.5551478346768999</v>
      </c>
      <c r="AE10">
        <v>4.5485159640136299</v>
      </c>
      <c r="AF10">
        <v>5.0357302717468899</v>
      </c>
      <c r="AG10">
        <v>4.9505648588313003</v>
      </c>
      <c r="AJ10" s="2">
        <f t="shared" ref="AJ10:AJ17" si="0">AVERAGE(D10:AG10)</f>
        <v>4.7437911226340193</v>
      </c>
      <c r="AK10" s="2">
        <f t="shared" ref="AK10:AK17" si="1">_xlfn.STDEV.S(D10:AG10)</f>
        <v>0.27914644619304174</v>
      </c>
      <c r="AM10" s="2"/>
      <c r="AN10" s="2"/>
      <c r="AO10" s="1"/>
      <c r="AP10" s="1"/>
      <c r="AQ10" s="1"/>
      <c r="AU10" t="s">
        <v>16</v>
      </c>
      <c r="AV10">
        <f>AV8-AV9</f>
        <v>0.21210225628980073</v>
      </c>
      <c r="AX10">
        <f t="shared" ref="AW10:BC10" si="2">AX8-AX9</f>
        <v>-0.14347946375959886</v>
      </c>
      <c r="AZ10">
        <f t="shared" si="2"/>
        <v>0.54708934769513551</v>
      </c>
      <c r="BB10">
        <f t="shared" si="2"/>
        <v>-0.2771232257303291</v>
      </c>
      <c r="BG10" t="s">
        <v>13</v>
      </c>
      <c r="BH10">
        <v>4.4580286638103868</v>
      </c>
      <c r="BI10">
        <v>4.4332260376972012</v>
      </c>
    </row>
    <row r="11" spans="4:61" ht="15.75" x14ac:dyDescent="0.25">
      <c r="D11">
        <v>3.84070547804756</v>
      </c>
      <c r="E11">
        <v>3.7142811755704201</v>
      </c>
      <c r="F11">
        <v>3.2309664525447599</v>
      </c>
      <c r="G11">
        <v>4.76150646397004</v>
      </c>
      <c r="H11">
        <v>3.6581594056778699</v>
      </c>
      <c r="I11">
        <v>3.8920178576888098</v>
      </c>
      <c r="J11">
        <v>4.4402372535544998</v>
      </c>
      <c r="K11">
        <v>4.0893119578321704</v>
      </c>
      <c r="L11">
        <v>3.9288714796259798</v>
      </c>
      <c r="M11">
        <v>4.1898399957655599</v>
      </c>
      <c r="N11">
        <v>5.1255462778702201</v>
      </c>
      <c r="O11">
        <v>4.5020556368242897</v>
      </c>
      <c r="P11">
        <v>3.91448173136948</v>
      </c>
      <c r="Q11">
        <v>4.0766706255517304</v>
      </c>
      <c r="R11">
        <v>4.8452831370393499</v>
      </c>
      <c r="S11">
        <v>4.4263844259424703</v>
      </c>
      <c r="T11">
        <v>4.0098689652844204</v>
      </c>
      <c r="U11">
        <v>4.5636116309075003</v>
      </c>
      <c r="V11">
        <v>3.93289686001056</v>
      </c>
      <c r="W11">
        <v>4.02771438768983</v>
      </c>
      <c r="X11">
        <v>4.14651364580389</v>
      </c>
      <c r="Y11">
        <v>4.8509429724421702</v>
      </c>
      <c r="Z11">
        <v>4.4735248863095496</v>
      </c>
      <c r="AA11">
        <v>4.8010526166198302</v>
      </c>
      <c r="AB11">
        <v>4.6362802569566304</v>
      </c>
      <c r="AC11">
        <v>4.2917293231431</v>
      </c>
      <c r="AD11">
        <v>4.4910464732603002</v>
      </c>
      <c r="AE11">
        <v>4.2936502518053503</v>
      </c>
      <c r="AF11">
        <v>4.4628156792067699</v>
      </c>
      <c r="AG11">
        <v>4.08878568812883</v>
      </c>
      <c r="AJ11" s="2">
        <f t="shared" si="0"/>
        <v>4.2568917664147978</v>
      </c>
      <c r="AK11" s="2">
        <f t="shared" si="1"/>
        <v>0.41821584522787525</v>
      </c>
      <c r="AM11" s="2"/>
      <c r="AN11" s="2"/>
      <c r="AO11" s="1"/>
      <c r="AP11" s="1"/>
      <c r="AQ11" s="1"/>
      <c r="AU11" t="s">
        <v>20</v>
      </c>
      <c r="AV11">
        <f>(AV8/AV9-1)*100</f>
        <v>5.1693752616813082</v>
      </c>
      <c r="AX11">
        <f t="shared" ref="AW11:BB11" si="3">(AX8/AX9-1)*100</f>
        <v>-3.2184509023987173</v>
      </c>
      <c r="AZ11">
        <f t="shared" si="3"/>
        <v>13.036174048919701</v>
      </c>
      <c r="BB11">
        <f t="shared" si="3"/>
        <v>-6.1120932817916636</v>
      </c>
      <c r="BG11" t="s">
        <v>14</v>
      </c>
      <c r="BH11">
        <v>9.6382647586513492</v>
      </c>
      <c r="BI11">
        <v>9.8018396754248034</v>
      </c>
    </row>
    <row r="12" spans="4:61" ht="15.75" x14ac:dyDescent="0.25">
      <c r="AF12" t="s">
        <v>1</v>
      </c>
      <c r="AI12" t="s">
        <v>1</v>
      </c>
      <c r="AJ12" s="2"/>
      <c r="AK12" s="2"/>
      <c r="AM12" s="2"/>
      <c r="AN12" s="2"/>
      <c r="AO12" s="1"/>
      <c r="AP12" s="1"/>
      <c r="AQ12" s="1"/>
      <c r="AU12" t="s">
        <v>1</v>
      </c>
      <c r="BG12" t="s">
        <v>15</v>
      </c>
      <c r="BH12">
        <v>16.216907711420916</v>
      </c>
      <c r="BI12">
        <v>15.944082701894363</v>
      </c>
    </row>
    <row r="13" spans="4:61" ht="15.75" x14ac:dyDescent="0.25">
      <c r="AF13" t="s">
        <v>3</v>
      </c>
      <c r="AI13" t="s">
        <v>3</v>
      </c>
      <c r="AJ13" s="2" t="s">
        <v>6</v>
      </c>
      <c r="AK13" s="2"/>
      <c r="AL13" t="s">
        <v>7</v>
      </c>
      <c r="AM13" s="2"/>
      <c r="AN13" s="2" t="s">
        <v>8</v>
      </c>
      <c r="AO13" s="1"/>
      <c r="AP13" s="1" t="s">
        <v>9</v>
      </c>
      <c r="AQ13" s="1"/>
      <c r="AU13" t="s">
        <v>3</v>
      </c>
      <c r="AV13" t="s">
        <v>6</v>
      </c>
      <c r="AX13" t="s">
        <v>7</v>
      </c>
      <c r="AZ13" t="s">
        <v>8</v>
      </c>
      <c r="BB13" t="s">
        <v>9</v>
      </c>
    </row>
    <row r="14" spans="4:61" ht="15.75" x14ac:dyDescent="0.25">
      <c r="D14">
        <v>4.5090613181468502</v>
      </c>
      <c r="E14">
        <v>4.7452409553531503</v>
      </c>
      <c r="F14">
        <v>4.9097394454403398</v>
      </c>
      <c r="G14">
        <v>4.3565577739909598</v>
      </c>
      <c r="H14">
        <v>4.3395151805986103</v>
      </c>
      <c r="I14">
        <v>4.65165214470679</v>
      </c>
      <c r="J14">
        <v>4.5756574954752898</v>
      </c>
      <c r="K14">
        <v>5.0313557835564202</v>
      </c>
      <c r="L14">
        <v>4.9612959254601599</v>
      </c>
      <c r="M14">
        <v>4.38401882076906</v>
      </c>
      <c r="N14">
        <v>4.4223087480066301</v>
      </c>
      <c r="O14">
        <v>4.3965767420500503</v>
      </c>
      <c r="P14">
        <v>4.7444912629592597</v>
      </c>
      <c r="Q14">
        <v>4.63380344457945</v>
      </c>
      <c r="R14">
        <v>4.2126153577254799</v>
      </c>
      <c r="S14">
        <v>4.5758437910973599</v>
      </c>
      <c r="T14">
        <v>4.7545933015241397</v>
      </c>
      <c r="U14">
        <v>4.6375515501672799</v>
      </c>
      <c r="V14">
        <v>4.6541303069233804</v>
      </c>
      <c r="W14">
        <v>3.9594011155474602</v>
      </c>
      <c r="X14">
        <v>4.7071225189265196</v>
      </c>
      <c r="Y14">
        <v>5.1830403162884702</v>
      </c>
      <c r="Z14">
        <v>5.4520812307011504</v>
      </c>
      <c r="AA14">
        <v>5.1853118746269402</v>
      </c>
      <c r="AB14">
        <v>4.2587718275358704</v>
      </c>
      <c r="AC14">
        <v>4.6294467268744297</v>
      </c>
      <c r="AD14">
        <v>4.5108232802213104</v>
      </c>
      <c r="AE14">
        <v>4.6892221746793501</v>
      </c>
      <c r="AF14">
        <v>5.0145825568885698</v>
      </c>
      <c r="AG14">
        <v>4.7349386360690904</v>
      </c>
      <c r="AJ14" s="2">
        <f t="shared" si="0"/>
        <v>4.6606917202296616</v>
      </c>
      <c r="AK14" s="2">
        <f t="shared" si="1"/>
        <v>0.31818483061429803</v>
      </c>
      <c r="AL14" s="5">
        <v>4.3902911864138776</v>
      </c>
      <c r="AM14" s="2">
        <v>0.38226562226030902</v>
      </c>
      <c r="AN14" s="2">
        <v>6.9005155587113736</v>
      </c>
      <c r="AO14" s="2">
        <v>1.6944246390510167</v>
      </c>
      <c r="AP14" s="2">
        <v>5.7969225427667022</v>
      </c>
      <c r="AQ14" s="2">
        <v>1.9195844794495021</v>
      </c>
      <c r="AR14" s="5"/>
      <c r="AS14" s="5"/>
      <c r="AV14">
        <v>4.6606917202296616</v>
      </c>
      <c r="AX14">
        <v>4.3902911864138776</v>
      </c>
      <c r="AZ14">
        <v>6.9005155587113736</v>
      </c>
      <c r="BB14">
        <v>5.7969225427667022</v>
      </c>
      <c r="BH14" t="s">
        <v>19</v>
      </c>
    </row>
    <row r="15" spans="4:61" ht="15.75" x14ac:dyDescent="0.25">
      <c r="D15">
        <v>4.07278532196589</v>
      </c>
      <c r="E15">
        <v>4.4409790857023301</v>
      </c>
      <c r="F15">
        <v>4.2111046213015397</v>
      </c>
      <c r="G15">
        <v>4.81274310495637</v>
      </c>
      <c r="H15">
        <v>3.8454028449191799</v>
      </c>
      <c r="I15">
        <v>4.1771662612924301</v>
      </c>
      <c r="J15">
        <v>4.0153489791458803</v>
      </c>
      <c r="K15">
        <v>4.96274705279746</v>
      </c>
      <c r="L15">
        <v>4.3626217487460304</v>
      </c>
      <c r="M15">
        <v>4.3784800196751004</v>
      </c>
      <c r="N15">
        <v>4.1122933156820602</v>
      </c>
      <c r="O15">
        <v>4.3534142161794502</v>
      </c>
      <c r="P15">
        <v>4.7285240769630104</v>
      </c>
      <c r="Q15">
        <v>4.1953004987112896</v>
      </c>
      <c r="R15">
        <v>4.2049741192976704</v>
      </c>
      <c r="S15">
        <v>3.9550401984177999</v>
      </c>
      <c r="T15">
        <v>4.7225164522955998</v>
      </c>
      <c r="U15">
        <v>4.4580886256068002</v>
      </c>
      <c r="V15">
        <v>4.6590774178215</v>
      </c>
      <c r="W15">
        <v>4.1389042941546599</v>
      </c>
      <c r="X15">
        <v>4.3541996117073101</v>
      </c>
      <c r="Y15">
        <v>4.36083914602726</v>
      </c>
      <c r="Z15">
        <v>3.9129372745900901</v>
      </c>
      <c r="AA15">
        <v>4.0884547440770103</v>
      </c>
      <c r="AB15">
        <v>4.8965809816795103</v>
      </c>
      <c r="AC15">
        <v>4.87231590803166</v>
      </c>
      <c r="AD15">
        <v>5.05209330215596</v>
      </c>
      <c r="AE15">
        <v>5.2752456326523198</v>
      </c>
      <c r="AF15">
        <v>4.3055771990417799</v>
      </c>
      <c r="AG15">
        <v>3.7829795368213999</v>
      </c>
      <c r="AJ15" s="2">
        <f t="shared" si="0"/>
        <v>4.3902911864138776</v>
      </c>
      <c r="AK15" s="2">
        <f t="shared" si="1"/>
        <v>0.38226562226030902</v>
      </c>
      <c r="AM15" s="1"/>
      <c r="AN15" s="1"/>
      <c r="AO15" s="1"/>
      <c r="AP15" s="1"/>
      <c r="AQ15" s="1"/>
      <c r="AV15">
        <v>4.2217867287734689</v>
      </c>
      <c r="AX15">
        <v>4.4332260376972012</v>
      </c>
      <c r="AZ15">
        <v>4.3209471511328488</v>
      </c>
      <c r="BB15">
        <v>4.5205202935934148</v>
      </c>
      <c r="BH15" t="s">
        <v>11</v>
      </c>
      <c r="BI15" t="s">
        <v>12</v>
      </c>
    </row>
    <row r="16" spans="4:61" ht="15.75" x14ac:dyDescent="0.25">
      <c r="D16">
        <v>6.0428004638458797</v>
      </c>
      <c r="E16">
        <v>7.2584641027222796</v>
      </c>
      <c r="F16">
        <v>6.9626473370103703</v>
      </c>
      <c r="G16">
        <v>4.5987950341578596</v>
      </c>
      <c r="H16">
        <v>7.9768245765227599</v>
      </c>
      <c r="I16">
        <v>8.3531893135959496</v>
      </c>
      <c r="J16">
        <v>4.6732092284859199</v>
      </c>
      <c r="K16">
        <v>6.4314294472108804</v>
      </c>
      <c r="L16">
        <v>6.3736106785629598</v>
      </c>
      <c r="M16">
        <v>5.9281093935939397</v>
      </c>
      <c r="N16">
        <v>6.6354350974318796</v>
      </c>
      <c r="O16">
        <v>7.8204697913377101</v>
      </c>
      <c r="P16">
        <v>6.9994012836055104</v>
      </c>
      <c r="Q16">
        <v>7.3356742677279199</v>
      </c>
      <c r="R16">
        <v>8.4948314146851605</v>
      </c>
      <c r="S16">
        <v>4.29571864928461</v>
      </c>
      <c r="T16">
        <v>9.4751690257266894</v>
      </c>
      <c r="U16">
        <v>4.9855918689864698</v>
      </c>
      <c r="V16">
        <v>5.5177105969401596</v>
      </c>
      <c r="W16">
        <v>8.4081148608502794</v>
      </c>
      <c r="X16">
        <v>6.0337583681220099</v>
      </c>
      <c r="Y16">
        <v>6.1890879763072402</v>
      </c>
      <c r="Z16">
        <v>12.1266752332478</v>
      </c>
      <c r="AA16">
        <v>5.6738437705229998</v>
      </c>
      <c r="AB16">
        <v>9.5028210388766592</v>
      </c>
      <c r="AC16">
        <v>5.2249419864858799</v>
      </c>
      <c r="AD16">
        <v>7.3570461939210903</v>
      </c>
      <c r="AE16">
        <v>5.4723392676862597</v>
      </c>
      <c r="AF16" s="4">
        <v>7.5521402794569603</v>
      </c>
      <c r="AG16">
        <v>7.3156162144291104</v>
      </c>
      <c r="AJ16" s="2">
        <f t="shared" si="0"/>
        <v>6.9005155587113736</v>
      </c>
      <c r="AK16" s="2">
        <f t="shared" si="1"/>
        <v>1.6944246390510167</v>
      </c>
      <c r="AM16" s="1"/>
      <c r="AN16" s="1"/>
      <c r="AO16" s="1"/>
      <c r="AP16" s="1"/>
      <c r="AQ16" s="1"/>
      <c r="AV16">
        <f>AV14-AV15</f>
        <v>0.43890499145619266</v>
      </c>
      <c r="AX16">
        <f t="shared" ref="AX16" si="4">AX14-AX15</f>
        <v>-4.2934851283323638E-2</v>
      </c>
      <c r="AZ16">
        <f t="shared" ref="AZ16" si="5">AZ14-AZ15</f>
        <v>2.5795684075785248</v>
      </c>
      <c r="BB16">
        <f t="shared" ref="BB16" si="6">BB14-BB15</f>
        <v>1.2764022491732874</v>
      </c>
      <c r="BG16" t="s">
        <v>13</v>
      </c>
      <c r="BH16">
        <v>4.1967017749388837</v>
      </c>
      <c r="BI16">
        <v>4.3209471511328488</v>
      </c>
    </row>
    <row r="17" spans="4:61" ht="15.75" x14ac:dyDescent="0.25">
      <c r="D17">
        <v>5.3331846529911502</v>
      </c>
      <c r="E17">
        <v>5.8184912944449998</v>
      </c>
      <c r="F17">
        <v>8.4440347813075594</v>
      </c>
      <c r="G17">
        <v>5.89810068868871</v>
      </c>
      <c r="H17">
        <v>6.0039491652097299</v>
      </c>
      <c r="I17">
        <v>4.1754892821700098</v>
      </c>
      <c r="J17">
        <v>4.6564100070877696</v>
      </c>
      <c r="K17">
        <v>3.70076539720458</v>
      </c>
      <c r="L17">
        <v>10.433725480609301</v>
      </c>
      <c r="M17">
        <v>4.9367803403726196</v>
      </c>
      <c r="N17">
        <v>8.5392303943055499</v>
      </c>
      <c r="O17">
        <v>5.2988845236368602</v>
      </c>
      <c r="P17">
        <v>4.0605820811637603</v>
      </c>
      <c r="Q17">
        <v>7.14972198894763</v>
      </c>
      <c r="R17">
        <v>5.44099468560945</v>
      </c>
      <c r="S17">
        <v>4.6125696911755103</v>
      </c>
      <c r="T17">
        <v>3.63679029241657</v>
      </c>
      <c r="U17">
        <v>9.1371369135778409</v>
      </c>
      <c r="V17">
        <v>6.0275293274343502</v>
      </c>
      <c r="W17">
        <v>4.7860833148596802</v>
      </c>
      <c r="X17">
        <v>4.3571603887764603</v>
      </c>
      <c r="Y17">
        <v>8.3333918818472608</v>
      </c>
      <c r="Z17">
        <v>5.6429577304193996</v>
      </c>
      <c r="AA17">
        <v>4.8851051227995503</v>
      </c>
      <c r="AB17">
        <v>3.52102909263591</v>
      </c>
      <c r="AC17">
        <v>5.0668100722840901</v>
      </c>
      <c r="AD17">
        <v>3.9866368520296498</v>
      </c>
      <c r="AE17">
        <v>4.8571356919045101</v>
      </c>
      <c r="AF17">
        <v>5.0974618253141104</v>
      </c>
      <c r="AG17">
        <v>10.0695333217765</v>
      </c>
      <c r="AJ17" s="2">
        <f t="shared" si="0"/>
        <v>5.7969225427667022</v>
      </c>
      <c r="AK17" s="2">
        <f t="shared" si="1"/>
        <v>1.9195844794495021</v>
      </c>
      <c r="AM17" s="1"/>
      <c r="AN17" s="1"/>
      <c r="AO17" s="1"/>
      <c r="AP17" s="1"/>
      <c r="AQ17" s="1"/>
      <c r="AU17" t="s">
        <v>20</v>
      </c>
      <c r="AV17">
        <f>(AV14/AV15-1)*100</f>
        <v>10.396190514903282</v>
      </c>
      <c r="AX17">
        <f t="shared" ref="AX17:BB17" si="7">(AX14/AX15-1)*100</f>
        <v>-0.96847873124975559</v>
      </c>
      <c r="AZ17">
        <f t="shared" si="7"/>
        <v>59.699142742401378</v>
      </c>
      <c r="BB17">
        <f t="shared" si="7"/>
        <v>28.235737620340593</v>
      </c>
      <c r="BG17" t="s">
        <v>14</v>
      </c>
      <c r="BH17">
        <v>6.9237412333723753</v>
      </c>
      <c r="BI17">
        <v>7.2199455498044021</v>
      </c>
    </row>
    <row r="18" spans="4:61" ht="15.75" x14ac:dyDescent="0.25">
      <c r="AF18" t="s">
        <v>4</v>
      </c>
      <c r="AI18" t="s">
        <v>4</v>
      </c>
      <c r="AJ18" s="2"/>
      <c r="AK18" s="2"/>
      <c r="AM18" s="1"/>
      <c r="AN18" s="1"/>
      <c r="AO18" s="1"/>
      <c r="AP18" s="1"/>
      <c r="AQ18" s="1"/>
      <c r="AU18" t="s">
        <v>4</v>
      </c>
      <c r="BG18" t="s">
        <v>15</v>
      </c>
      <c r="BH18">
        <v>10.559459629389412</v>
      </c>
      <c r="BI18">
        <v>10.774963435890092</v>
      </c>
    </row>
    <row r="19" spans="4:61" ht="15.75" x14ac:dyDescent="0.25">
      <c r="AF19" t="s">
        <v>2</v>
      </c>
      <c r="AI19" t="s">
        <v>2</v>
      </c>
      <c r="AJ19" s="2" t="s">
        <v>6</v>
      </c>
      <c r="AK19" s="2"/>
      <c r="AL19" t="s">
        <v>7</v>
      </c>
      <c r="AM19" s="2"/>
      <c r="AN19" s="2" t="s">
        <v>8</v>
      </c>
      <c r="AO19" s="1"/>
      <c r="AP19" s="1" t="s">
        <v>9</v>
      </c>
      <c r="AQ19" s="1"/>
      <c r="AU19" t="s">
        <v>2</v>
      </c>
      <c r="AV19" t="s">
        <v>6</v>
      </c>
      <c r="AX19" t="s">
        <v>7</v>
      </c>
      <c r="AZ19" t="s">
        <v>8</v>
      </c>
      <c r="BB19" t="s">
        <v>9</v>
      </c>
    </row>
    <row r="20" spans="4:61" ht="15.75" x14ac:dyDescent="0.25">
      <c r="D20">
        <v>7.4555122740376101</v>
      </c>
      <c r="E20">
        <v>6.9642494391918497</v>
      </c>
      <c r="F20">
        <v>6.56106367479686</v>
      </c>
      <c r="G20">
        <v>5.6218557451170303</v>
      </c>
      <c r="H20">
        <v>6.9905322718466003</v>
      </c>
      <c r="I20">
        <v>6.3891986284997202</v>
      </c>
      <c r="J20">
        <v>7.4760460289545598</v>
      </c>
      <c r="K20">
        <v>6.9568261494000199</v>
      </c>
      <c r="L20">
        <v>7.0632357758400701</v>
      </c>
      <c r="M20">
        <v>6.3740357274327897</v>
      </c>
      <c r="N20">
        <v>6.1711930495696397</v>
      </c>
      <c r="O20">
        <v>6.4076493305720099</v>
      </c>
      <c r="P20">
        <v>6.9307229152004499</v>
      </c>
      <c r="Q20">
        <v>6.9094779377844997</v>
      </c>
      <c r="R20">
        <v>7.8154232581841097</v>
      </c>
      <c r="S20">
        <v>7.4404305975721696</v>
      </c>
      <c r="T20">
        <v>6.6727743472952401</v>
      </c>
      <c r="U20">
        <v>6.7873351167619598</v>
      </c>
      <c r="V20">
        <v>8.6094745257300804</v>
      </c>
      <c r="W20">
        <v>7.12869032382795</v>
      </c>
      <c r="X20">
        <v>7.4729330377789802</v>
      </c>
      <c r="Y20">
        <v>6.6388607731096601</v>
      </c>
      <c r="Z20">
        <v>7.2141856733023104</v>
      </c>
      <c r="AA20">
        <v>7.5952929642711897</v>
      </c>
      <c r="AB20">
        <v>7.1041840895879798</v>
      </c>
      <c r="AC20">
        <v>7.5785000956430704</v>
      </c>
      <c r="AD20">
        <v>7.8341417862107203</v>
      </c>
      <c r="AE20">
        <v>7.4442659121204802</v>
      </c>
      <c r="AF20">
        <v>7.3583043401539197</v>
      </c>
      <c r="AG20">
        <v>7.7585501244283801</v>
      </c>
      <c r="AJ20" s="2">
        <f t="shared" ref="AJ20:AJ35" si="8">AVERAGE(D20:AG20)</f>
        <v>7.0908315304740643</v>
      </c>
      <c r="AK20" s="2">
        <f t="shared" ref="AK20:AK35" si="9">_xlfn.STDEV.S(D20:AG20)</f>
        <v>0.59932276661002337</v>
      </c>
      <c r="AL20" s="5">
        <v>8.5893338627309852</v>
      </c>
      <c r="AM20" s="2">
        <v>1.7083251276102449</v>
      </c>
      <c r="AN20" s="2">
        <v>8.0726250323551785</v>
      </c>
      <c r="AO20" s="2">
        <v>0.52762908601412395</v>
      </c>
      <c r="AP20" s="2">
        <v>9.4339768321203703</v>
      </c>
      <c r="AQ20" s="2">
        <v>1.1512915599638371</v>
      </c>
      <c r="AV20">
        <v>7.0908315304740643</v>
      </c>
      <c r="AX20">
        <v>8.5893338627309852</v>
      </c>
      <c r="AZ20">
        <v>8.0726250323551785</v>
      </c>
      <c r="BB20">
        <v>9.4339768321203703</v>
      </c>
      <c r="BH20" t="s">
        <v>6</v>
      </c>
    </row>
    <row r="21" spans="4:61" ht="15.75" x14ac:dyDescent="0.25">
      <c r="D21">
        <v>7.4623693154854198</v>
      </c>
      <c r="E21">
        <v>6.9693979790173399</v>
      </c>
      <c r="F21">
        <v>8.2061459417234399</v>
      </c>
      <c r="G21">
        <v>7.8992079751985704</v>
      </c>
      <c r="H21">
        <v>7.3616975817580803</v>
      </c>
      <c r="I21">
        <v>8.4694477924921703</v>
      </c>
      <c r="J21">
        <v>7.3015593621921999</v>
      </c>
      <c r="K21">
        <v>8.5811164416901597</v>
      </c>
      <c r="L21">
        <v>8.6202205390112301</v>
      </c>
      <c r="M21">
        <v>7.9721684711560297</v>
      </c>
      <c r="N21">
        <v>8.5198222599803</v>
      </c>
      <c r="O21">
        <v>8.1535711072260106</v>
      </c>
      <c r="P21">
        <v>6.7924895427852698</v>
      </c>
      <c r="Q21">
        <v>11.8149005604692</v>
      </c>
      <c r="R21">
        <v>6.3386615526443402</v>
      </c>
      <c r="S21">
        <v>7.3903268859125797</v>
      </c>
      <c r="T21">
        <v>8.5570169995020091</v>
      </c>
      <c r="U21">
        <v>12.525095047206401</v>
      </c>
      <c r="V21">
        <v>7.5362428150637104</v>
      </c>
      <c r="W21">
        <v>6.7451928567713502</v>
      </c>
      <c r="X21">
        <v>10.8764655522761</v>
      </c>
      <c r="Y21">
        <v>7.8170414809570996</v>
      </c>
      <c r="Z21">
        <v>8.4393349899948493</v>
      </c>
      <c r="AA21">
        <v>8.1222389260252097</v>
      </c>
      <c r="AB21">
        <v>8.8888750537816499</v>
      </c>
      <c r="AC21">
        <v>10.866636094347101</v>
      </c>
      <c r="AD21">
        <v>7.4805092176849</v>
      </c>
      <c r="AE21">
        <v>9.7787733269161805</v>
      </c>
      <c r="AF21">
        <v>8.89907919084947</v>
      </c>
      <c r="AG21">
        <v>13.294411021811101</v>
      </c>
      <c r="AJ21" s="2">
        <f t="shared" si="8"/>
        <v>8.5893338627309852</v>
      </c>
      <c r="AK21" s="2">
        <f t="shared" si="9"/>
        <v>1.7083251276102449</v>
      </c>
      <c r="AL21" s="5"/>
      <c r="AM21" s="2"/>
      <c r="AN21" s="2"/>
      <c r="AO21" s="2"/>
      <c r="AP21" s="2"/>
      <c r="AQ21" s="2"/>
      <c r="AV21">
        <v>6.5052084755275654</v>
      </c>
      <c r="AX21">
        <v>9.6382647586513492</v>
      </c>
      <c r="AZ21">
        <v>6.9237412333723753</v>
      </c>
      <c r="BB21">
        <v>10.126514001709587</v>
      </c>
      <c r="BH21" t="s">
        <v>11</v>
      </c>
      <c r="BI21" t="s">
        <v>12</v>
      </c>
    </row>
    <row r="22" spans="4:61" ht="15.75" x14ac:dyDescent="0.25">
      <c r="D22">
        <v>8.2161965336034104</v>
      </c>
      <c r="E22">
        <v>7.6014107406074896</v>
      </c>
      <c r="F22">
        <v>7.3478561749391602</v>
      </c>
      <c r="G22">
        <v>8.7373200668931208</v>
      </c>
      <c r="H22">
        <v>8.6665064751417695</v>
      </c>
      <c r="I22">
        <v>7.9412962626684704</v>
      </c>
      <c r="J22">
        <v>8.2768784822991108</v>
      </c>
      <c r="K22">
        <v>8.3506723391274402</v>
      </c>
      <c r="L22">
        <v>7.9095087656211298</v>
      </c>
      <c r="M22">
        <v>8.6896054090665302</v>
      </c>
      <c r="N22">
        <v>8.5110255749552604</v>
      </c>
      <c r="O22">
        <v>8.2894578204484706</v>
      </c>
      <c r="P22">
        <v>8.24903444127483</v>
      </c>
      <c r="Q22">
        <v>7.5083484873078801</v>
      </c>
      <c r="R22">
        <v>7.9919063399568397</v>
      </c>
      <c r="S22">
        <v>7.3401437218846599</v>
      </c>
      <c r="T22">
        <v>8.6754081299057706</v>
      </c>
      <c r="U22">
        <v>7.3684262425859304</v>
      </c>
      <c r="V22">
        <v>8.0920859322106597</v>
      </c>
      <c r="W22">
        <v>8.5584501373331694</v>
      </c>
      <c r="X22">
        <v>7.06908601134137</v>
      </c>
      <c r="Y22">
        <v>7.0096295102731503</v>
      </c>
      <c r="Z22">
        <v>8.3956869262206499</v>
      </c>
      <c r="AA22">
        <v>8.3747492192435509</v>
      </c>
      <c r="AB22">
        <v>7.8196455845517496</v>
      </c>
      <c r="AC22">
        <v>7.7838032652456803</v>
      </c>
      <c r="AD22">
        <v>8.4143764371172391</v>
      </c>
      <c r="AE22">
        <v>7.6882137113065001</v>
      </c>
      <c r="AF22">
        <v>9.0548663803180993</v>
      </c>
      <c r="AG22">
        <v>8.2471558472062299</v>
      </c>
      <c r="AJ22" s="2">
        <f t="shared" si="8"/>
        <v>8.0726250323551785</v>
      </c>
      <c r="AK22" s="2">
        <f t="shared" si="9"/>
        <v>0.52762908601412395</v>
      </c>
      <c r="AL22" s="5"/>
      <c r="AM22" s="2"/>
      <c r="AN22" s="2"/>
      <c r="AO22" s="2"/>
      <c r="AP22" s="2"/>
      <c r="AQ22" s="2"/>
      <c r="AV22">
        <f>AV20-AV21</f>
        <v>0.58562305494649891</v>
      </c>
      <c r="AX22">
        <f t="shared" ref="AX22" si="10">AX20-AX21</f>
        <v>-1.048930895920364</v>
      </c>
      <c r="AZ22">
        <f t="shared" ref="AZ22" si="11">AZ20-AZ21</f>
        <v>1.1488837989828031</v>
      </c>
      <c r="BB22">
        <f t="shared" ref="BB22" si="12">BB20-BB21</f>
        <v>-0.69253716958921707</v>
      </c>
      <c r="BG22" t="s">
        <v>13</v>
      </c>
      <c r="BH22">
        <v>4.1030539582227208</v>
      </c>
      <c r="BI22">
        <v>4.2217867287734689</v>
      </c>
    </row>
    <row r="23" spans="4:61" ht="15.75" x14ac:dyDescent="0.25">
      <c r="D23">
        <v>9.7609187895834406</v>
      </c>
      <c r="E23">
        <v>8.2959258187040206</v>
      </c>
      <c r="F23">
        <v>7.9179562334755396</v>
      </c>
      <c r="G23">
        <v>8.4999234917634308</v>
      </c>
      <c r="H23">
        <v>11.4835579563249</v>
      </c>
      <c r="I23">
        <v>9.2978164212441996</v>
      </c>
      <c r="J23">
        <v>10.744206152258901</v>
      </c>
      <c r="K23">
        <v>9.5918145219270201</v>
      </c>
      <c r="L23">
        <v>10.3985096973772</v>
      </c>
      <c r="M23">
        <v>9.4416629011142703</v>
      </c>
      <c r="N23">
        <v>11.3291494925035</v>
      </c>
      <c r="O23">
        <v>10.353126250583401</v>
      </c>
      <c r="P23">
        <v>10.0994490348286</v>
      </c>
      <c r="Q23">
        <v>11.1426355942202</v>
      </c>
      <c r="R23">
        <v>8.8655571567649307</v>
      </c>
      <c r="S23">
        <v>8.8705288913827793</v>
      </c>
      <c r="T23">
        <v>8.5074900803881803</v>
      </c>
      <c r="U23">
        <v>9.8890291830751593</v>
      </c>
      <c r="V23">
        <v>8.6511908996801292</v>
      </c>
      <c r="W23">
        <v>10.9122943997622</v>
      </c>
      <c r="X23">
        <v>10.505680325699601</v>
      </c>
      <c r="Y23">
        <v>9.0899200431199407</v>
      </c>
      <c r="Z23">
        <v>7.4637642257136596</v>
      </c>
      <c r="AA23">
        <v>10.2276244268598</v>
      </c>
      <c r="AB23">
        <v>8.6628933083450299</v>
      </c>
      <c r="AC23">
        <v>9.7987014988307504</v>
      </c>
      <c r="AD23">
        <v>8.6834562468882606</v>
      </c>
      <c r="AE23">
        <v>8.2604723670896298</v>
      </c>
      <c r="AF23">
        <v>9.3330122599300793</v>
      </c>
      <c r="AG23">
        <v>6.9410372941723999</v>
      </c>
      <c r="AJ23" s="2">
        <f t="shared" si="8"/>
        <v>9.4339768321203703</v>
      </c>
      <c r="AK23" s="2">
        <f t="shared" si="9"/>
        <v>1.1512915599638371</v>
      </c>
      <c r="AL23" s="5"/>
      <c r="AM23" s="2"/>
      <c r="AN23" s="2"/>
      <c r="AO23" s="2"/>
      <c r="AP23" s="2"/>
      <c r="AQ23" s="2"/>
      <c r="AU23" t="s">
        <v>20</v>
      </c>
      <c r="AV23">
        <f>(AV20/AV21-1)*100</f>
        <v>9.002371824816958</v>
      </c>
      <c r="AX23">
        <f t="shared" ref="AX23:BB23" si="13">(AX20/AX21-1)*100</f>
        <v>-10.882984875247793</v>
      </c>
      <c r="AZ23">
        <f t="shared" si="13"/>
        <v>16.593395972760973</v>
      </c>
      <c r="BB23">
        <f t="shared" si="13"/>
        <v>-6.8388506594895482</v>
      </c>
      <c r="BG23" t="s">
        <v>14</v>
      </c>
      <c r="BH23">
        <v>6.5052084755275654</v>
      </c>
      <c r="BI23">
        <v>6.6160894971757473</v>
      </c>
    </row>
    <row r="24" spans="4:61" ht="15.75" x14ac:dyDescent="0.25">
      <c r="AF24" t="s">
        <v>4</v>
      </c>
      <c r="AI24" t="s">
        <v>4</v>
      </c>
      <c r="AJ24" s="2"/>
      <c r="AK24" s="2"/>
      <c r="AL24" s="5"/>
      <c r="AM24" s="2"/>
      <c r="AN24" s="2"/>
      <c r="AO24" s="2"/>
      <c r="AP24" s="2"/>
      <c r="AQ24" s="2"/>
      <c r="AU24" t="s">
        <v>4</v>
      </c>
      <c r="BG24" t="s">
        <v>15</v>
      </c>
      <c r="BH24">
        <v>8.5196521018960976</v>
      </c>
      <c r="BI24">
        <v>8.4025380938040506</v>
      </c>
    </row>
    <row r="25" spans="4:61" ht="15.75" x14ac:dyDescent="0.25">
      <c r="AF25" t="s">
        <v>3</v>
      </c>
      <c r="AI25" t="s">
        <v>3</v>
      </c>
      <c r="AJ25" s="2" t="s">
        <v>6</v>
      </c>
      <c r="AK25" s="2"/>
      <c r="AL25" t="s">
        <v>7</v>
      </c>
      <c r="AM25" s="2"/>
      <c r="AN25" s="2" t="s">
        <v>8</v>
      </c>
      <c r="AO25" s="1"/>
      <c r="AP25" s="1" t="s">
        <v>9</v>
      </c>
      <c r="AQ25" s="2"/>
      <c r="AU25" t="s">
        <v>3</v>
      </c>
      <c r="AV25" t="s">
        <v>6</v>
      </c>
      <c r="AX25" t="s">
        <v>7</v>
      </c>
      <c r="AZ25" t="s">
        <v>8</v>
      </c>
      <c r="BB25" t="s">
        <v>9</v>
      </c>
    </row>
    <row r="26" spans="4:61" ht="15.75" x14ac:dyDescent="0.25">
      <c r="D26">
        <v>7.85702009299</v>
      </c>
      <c r="E26">
        <v>7.9892721304471701</v>
      </c>
      <c r="F26">
        <v>8.1752433679498093</v>
      </c>
      <c r="G26">
        <v>6.0890581799568997</v>
      </c>
      <c r="H26">
        <v>8.3325579645292809</v>
      </c>
      <c r="I26">
        <v>7.7862997590855896</v>
      </c>
      <c r="J26">
        <v>8.7647616429231991</v>
      </c>
      <c r="K26">
        <v>8.5237585373485292</v>
      </c>
      <c r="L26">
        <v>7.2129246094445296</v>
      </c>
      <c r="M26">
        <v>8.0458486854194806</v>
      </c>
      <c r="N26">
        <v>7.8814970019316499</v>
      </c>
      <c r="O26">
        <v>7.7163063018920699</v>
      </c>
      <c r="P26">
        <v>7.18973665859387</v>
      </c>
      <c r="Q26">
        <v>8.9540240642053508</v>
      </c>
      <c r="R26">
        <v>9.5038942378084208</v>
      </c>
      <c r="S26">
        <v>7.3675407811625604</v>
      </c>
      <c r="T26">
        <v>8.1737707631201602</v>
      </c>
      <c r="U26">
        <v>7.4467323863686996</v>
      </c>
      <c r="V26">
        <v>8.7192166294715996</v>
      </c>
      <c r="W26">
        <v>7.9112003116243397</v>
      </c>
      <c r="X26">
        <v>7.65758137785215</v>
      </c>
      <c r="Y26">
        <v>7.6244279796128396</v>
      </c>
      <c r="Z26">
        <v>8.4189967185609103</v>
      </c>
      <c r="AA26">
        <v>8.4285851603789705</v>
      </c>
      <c r="AB26">
        <v>8.1106320559516192</v>
      </c>
      <c r="AC26">
        <v>7.8608569383653899</v>
      </c>
      <c r="AD26">
        <v>8.4875846447042598</v>
      </c>
      <c r="AE26">
        <v>8.4445329328499596</v>
      </c>
      <c r="AF26">
        <v>7.8881123645460702</v>
      </c>
      <c r="AG26">
        <v>7.9620834761209904</v>
      </c>
      <c r="AJ26" s="2">
        <f t="shared" si="8"/>
        <v>8.0174685918405455</v>
      </c>
      <c r="AK26" s="2">
        <f t="shared" si="9"/>
        <v>0.63282827944364273</v>
      </c>
      <c r="AL26" s="5">
        <v>8.6190510001893657</v>
      </c>
      <c r="AM26" s="2">
        <v>1.3132287730918499</v>
      </c>
      <c r="AN26" s="2">
        <v>12.75135957688987</v>
      </c>
      <c r="AO26" s="2">
        <v>2.8940643511753077</v>
      </c>
      <c r="AP26" s="2">
        <v>10.902809543502425</v>
      </c>
      <c r="AQ26" s="2">
        <v>3.0652320075246342</v>
      </c>
      <c r="AV26">
        <v>8.0174685918405455</v>
      </c>
      <c r="AX26">
        <v>8.6190510001893657</v>
      </c>
      <c r="AZ26">
        <v>12.75135957688987</v>
      </c>
      <c r="BB26">
        <v>10.902809543502425</v>
      </c>
    </row>
    <row r="27" spans="4:61" ht="15.75" x14ac:dyDescent="0.25">
      <c r="D27">
        <v>6.2422008801175304</v>
      </c>
      <c r="E27">
        <v>7.4690773644260302</v>
      </c>
      <c r="F27">
        <v>8.3786969339905308</v>
      </c>
      <c r="G27">
        <v>9.6353880367414799</v>
      </c>
      <c r="H27">
        <v>8.5723717450972305</v>
      </c>
      <c r="I27">
        <v>10.021447176185101</v>
      </c>
      <c r="J27">
        <v>7.8689785373197303</v>
      </c>
      <c r="K27">
        <v>8.4215911767856806</v>
      </c>
      <c r="L27">
        <v>7.4093220773674604</v>
      </c>
      <c r="M27">
        <v>7.4617168253484598</v>
      </c>
      <c r="N27">
        <v>8.5469098952726306</v>
      </c>
      <c r="O27">
        <v>7.9443964741949697</v>
      </c>
      <c r="P27">
        <v>8.5138147156042407</v>
      </c>
      <c r="Q27">
        <v>10.132697477065101</v>
      </c>
      <c r="R27">
        <v>7.53513143970493</v>
      </c>
      <c r="S27">
        <v>10.0267018265451</v>
      </c>
      <c r="T27">
        <v>9.9601766024503604</v>
      </c>
      <c r="U27">
        <v>10.8960616124727</v>
      </c>
      <c r="V27">
        <v>9.5758234705812804</v>
      </c>
      <c r="W27">
        <v>6.2772997552030096</v>
      </c>
      <c r="X27">
        <v>10.694902540904801</v>
      </c>
      <c r="Y27">
        <v>7.8706179792666102</v>
      </c>
      <c r="Z27">
        <v>8.5834829374736099</v>
      </c>
      <c r="AA27">
        <v>10.138609382531699</v>
      </c>
      <c r="AB27">
        <v>8.3523883154761105</v>
      </c>
      <c r="AC27">
        <v>8.1476696696716697</v>
      </c>
      <c r="AD27">
        <v>8.2688788365458201</v>
      </c>
      <c r="AE27">
        <v>10.976789119393599</v>
      </c>
      <c r="AF27">
        <v>7.9435722720124096</v>
      </c>
      <c r="AG27">
        <v>6.7048149299311204</v>
      </c>
      <c r="AJ27" s="2">
        <f t="shared" si="8"/>
        <v>8.6190510001893657</v>
      </c>
      <c r="AK27" s="2">
        <f t="shared" si="9"/>
        <v>1.3132287730918499</v>
      </c>
      <c r="AL27" s="5"/>
      <c r="AM27" s="2"/>
      <c r="AN27" s="2"/>
      <c r="AO27" s="2"/>
      <c r="AP27" s="2"/>
      <c r="AQ27" s="2"/>
      <c r="AV27">
        <v>6.6160894971757473</v>
      </c>
      <c r="AX27">
        <v>9.8018396754248034</v>
      </c>
      <c r="AZ27">
        <v>7.2199455498044021</v>
      </c>
      <c r="BB27">
        <v>10.063961470180555</v>
      </c>
    </row>
    <row r="28" spans="4:61" ht="15.75" x14ac:dyDescent="0.25">
      <c r="D28">
        <v>12.0287094898323</v>
      </c>
      <c r="E28">
        <v>13.6576806500256</v>
      </c>
      <c r="F28">
        <v>10.309738838642801</v>
      </c>
      <c r="G28">
        <v>11.462301057855999</v>
      </c>
      <c r="H28">
        <v>9.4318570528034797</v>
      </c>
      <c r="I28">
        <v>11.2822947173425</v>
      </c>
      <c r="J28">
        <v>8.9750273344820108</v>
      </c>
      <c r="K28">
        <v>12.581150521440801</v>
      </c>
      <c r="L28">
        <v>12.244673087666101</v>
      </c>
      <c r="M28">
        <v>10.169319178294</v>
      </c>
      <c r="N28">
        <v>17.958365619690099</v>
      </c>
      <c r="O28">
        <v>11.540498623756299</v>
      </c>
      <c r="P28">
        <v>15.7067288933642</v>
      </c>
      <c r="Q28">
        <v>14.165413587485601</v>
      </c>
      <c r="R28">
        <v>12.882350248501201</v>
      </c>
      <c r="S28">
        <v>11.593417168994501</v>
      </c>
      <c r="T28">
        <v>18.112979142395201</v>
      </c>
      <c r="U28">
        <v>12.173501994392399</v>
      </c>
      <c r="V28">
        <v>9.9694484271653501</v>
      </c>
      <c r="W28">
        <v>13.090170300184001</v>
      </c>
      <c r="X28">
        <v>9.7026920983276206</v>
      </c>
      <c r="Y28">
        <v>13.721295235483501</v>
      </c>
      <c r="Z28">
        <v>16.7656509366435</v>
      </c>
      <c r="AA28">
        <v>11.932512930565199</v>
      </c>
      <c r="AB28">
        <v>15.9368848436972</v>
      </c>
      <c r="AC28">
        <v>9.8053662248262299</v>
      </c>
      <c r="AD28">
        <v>12.6818283478836</v>
      </c>
      <c r="AE28">
        <v>12.5462573814337</v>
      </c>
      <c r="AF28" s="4">
        <v>9.3374940542728808</v>
      </c>
      <c r="AG28">
        <v>20.775179319248</v>
      </c>
      <c r="AJ28" s="2">
        <f t="shared" si="8"/>
        <v>12.75135957688987</v>
      </c>
      <c r="AK28" s="2">
        <f t="shared" si="9"/>
        <v>2.8940643511753077</v>
      </c>
      <c r="AL28" s="5"/>
      <c r="AM28" s="2"/>
      <c r="AN28" s="2"/>
      <c r="AO28" s="2"/>
      <c r="AP28" s="2"/>
      <c r="AQ28" s="2"/>
      <c r="AV28">
        <f>AV26-AV27</f>
        <v>1.4013790946647982</v>
      </c>
      <c r="AX28">
        <f t="shared" ref="AX28" si="14">AX26-AX27</f>
        <v>-1.1827886752354377</v>
      </c>
      <c r="AZ28">
        <f t="shared" ref="AZ28" si="15">AZ26-AZ27</f>
        <v>5.5314140270854679</v>
      </c>
      <c r="BB28">
        <f t="shared" ref="BB28" si="16">BB26-BB27</f>
        <v>0.83884807332186995</v>
      </c>
    </row>
    <row r="29" spans="4:61" ht="15.75" x14ac:dyDescent="0.25">
      <c r="D29">
        <v>12.2233497883651</v>
      </c>
      <c r="E29">
        <v>8.8086233237805391</v>
      </c>
      <c r="F29">
        <v>10.9207240661943</v>
      </c>
      <c r="G29">
        <v>7.5155598891049102</v>
      </c>
      <c r="H29">
        <v>6.1690854608739798</v>
      </c>
      <c r="I29">
        <v>13.230476386999699</v>
      </c>
      <c r="J29">
        <v>11.289230668178799</v>
      </c>
      <c r="K29">
        <v>9.1222642557494993</v>
      </c>
      <c r="L29">
        <v>11.3952722836438</v>
      </c>
      <c r="M29">
        <v>7.3457450893448701</v>
      </c>
      <c r="N29">
        <v>9.5572061450723496</v>
      </c>
      <c r="O29">
        <v>13.6755061831314</v>
      </c>
      <c r="P29">
        <v>15.8797518723214</v>
      </c>
      <c r="Q29">
        <v>8.7659122273009107</v>
      </c>
      <c r="R29">
        <v>12.6946752088646</v>
      </c>
      <c r="S29">
        <v>9.44909126655247</v>
      </c>
      <c r="T29">
        <v>11.2846860440643</v>
      </c>
      <c r="U29">
        <v>12.096734129966499</v>
      </c>
      <c r="V29">
        <v>7.3052329517341201</v>
      </c>
      <c r="W29">
        <v>9.1220076174138196</v>
      </c>
      <c r="X29">
        <v>6.8159853116551998</v>
      </c>
      <c r="Y29">
        <v>9.1169235148931698</v>
      </c>
      <c r="Z29">
        <v>16.265521591300399</v>
      </c>
      <c r="AA29">
        <v>17.032266788998701</v>
      </c>
      <c r="AB29">
        <v>10.800064365639701</v>
      </c>
      <c r="AC29">
        <v>9.7192035279126792</v>
      </c>
      <c r="AD29">
        <v>18.645085209398701</v>
      </c>
      <c r="AE29">
        <v>10.335544122403601</v>
      </c>
      <c r="AF29">
        <v>10.597679157852401</v>
      </c>
      <c r="AG29">
        <v>9.9048778563608799</v>
      </c>
      <c r="AJ29" s="2">
        <f t="shared" si="8"/>
        <v>10.902809543502425</v>
      </c>
      <c r="AK29" s="2">
        <f t="shared" si="9"/>
        <v>3.0652320075246342</v>
      </c>
      <c r="AL29" s="5"/>
      <c r="AM29" s="2"/>
      <c r="AN29" s="2"/>
      <c r="AO29" s="2"/>
      <c r="AP29" s="2"/>
      <c r="AQ29" s="2"/>
      <c r="AU29" t="s">
        <v>20</v>
      </c>
      <c r="AV29">
        <f>(AV26/AV27-1)*100</f>
        <v>21.181380561176113</v>
      </c>
      <c r="AX29">
        <f t="shared" ref="AX29:BB29" si="17">(AX26/AX27-1)*100</f>
        <v>-12.067006953816318</v>
      </c>
      <c r="AZ29">
        <f t="shared" si="17"/>
        <v>76.612960429255892</v>
      </c>
      <c r="BB29">
        <f t="shared" si="17"/>
        <v>8.3351677747114827</v>
      </c>
    </row>
    <row r="30" spans="4:61" ht="15.75" x14ac:dyDescent="0.25">
      <c r="AF30" t="s">
        <v>5</v>
      </c>
      <c r="AI30" t="s">
        <v>5</v>
      </c>
      <c r="AJ30" s="2"/>
      <c r="AK30" s="2"/>
      <c r="AL30" s="5"/>
      <c r="AM30" s="2"/>
      <c r="AN30" s="2"/>
      <c r="AO30" s="2"/>
      <c r="AP30" s="2"/>
      <c r="AQ30" s="2"/>
      <c r="AU30" t="s">
        <v>5</v>
      </c>
    </row>
    <row r="31" spans="4:61" ht="15.75" x14ac:dyDescent="0.25">
      <c r="AF31" t="s">
        <v>2</v>
      </c>
      <c r="AI31" t="s">
        <v>2</v>
      </c>
      <c r="AJ31" s="2" t="s">
        <v>6</v>
      </c>
      <c r="AK31" s="2"/>
      <c r="AL31" t="s">
        <v>7</v>
      </c>
      <c r="AM31" s="2"/>
      <c r="AN31" s="2" t="s">
        <v>8</v>
      </c>
      <c r="AO31" s="1"/>
      <c r="AP31" s="1" t="s">
        <v>9</v>
      </c>
      <c r="AQ31" s="2"/>
      <c r="AU31" t="s">
        <v>2</v>
      </c>
      <c r="AV31" t="s">
        <v>6</v>
      </c>
      <c r="AX31" t="s">
        <v>7</v>
      </c>
      <c r="AZ31" t="s">
        <v>8</v>
      </c>
      <c r="BB31" t="s">
        <v>9</v>
      </c>
    </row>
    <row r="32" spans="4:61" ht="15.75" x14ac:dyDescent="0.25">
      <c r="D32">
        <v>9.14871860127659</v>
      </c>
      <c r="E32">
        <v>9.4872659978152107</v>
      </c>
      <c r="F32">
        <v>11.135043377234499</v>
      </c>
      <c r="G32">
        <v>8.3807452388794506</v>
      </c>
      <c r="H32">
        <v>8.4324550777748204</v>
      </c>
      <c r="I32">
        <v>9.3807967819993205</v>
      </c>
      <c r="J32">
        <v>10.0234741396849</v>
      </c>
      <c r="K32">
        <v>10.482181081721301</v>
      </c>
      <c r="L32">
        <v>11.2534045392163</v>
      </c>
      <c r="M32">
        <v>9.0384982726324097</v>
      </c>
      <c r="N32">
        <v>11.224825546458201</v>
      </c>
      <c r="O32">
        <v>8.7995697046453305</v>
      </c>
      <c r="P32">
        <v>7.7369425632517697</v>
      </c>
      <c r="Q32">
        <v>8.4149132409313694</v>
      </c>
      <c r="R32">
        <v>10.230578445196</v>
      </c>
      <c r="S32">
        <v>10.173997880019501</v>
      </c>
      <c r="T32">
        <v>10.9985208075936</v>
      </c>
      <c r="U32">
        <v>7.7502543905013903</v>
      </c>
      <c r="V32">
        <v>7.5253467904520601</v>
      </c>
      <c r="W32">
        <v>9.7456718903005601</v>
      </c>
      <c r="X32">
        <v>9.1288459989606103</v>
      </c>
      <c r="Y32">
        <v>10.0350873315929</v>
      </c>
      <c r="Z32">
        <v>9.6950259786093795</v>
      </c>
      <c r="AA32">
        <v>10.6982145895311</v>
      </c>
      <c r="AB32">
        <v>8.5901164598445696</v>
      </c>
      <c r="AC32">
        <v>8.5742124478973007</v>
      </c>
      <c r="AD32">
        <v>7.8503989406213401</v>
      </c>
      <c r="AE32">
        <v>9.3438121860088899</v>
      </c>
      <c r="AF32">
        <v>8.0422657390464796</v>
      </c>
      <c r="AG32">
        <v>8.9292585727315803</v>
      </c>
      <c r="AJ32" s="2">
        <f t="shared" si="8"/>
        <v>9.3416814204142913</v>
      </c>
      <c r="AK32" s="2">
        <f t="shared" si="9"/>
        <v>1.110498757620775</v>
      </c>
      <c r="AL32" s="5">
        <v>15.374403149212615</v>
      </c>
      <c r="AM32" s="2">
        <v>2.5991176303019512</v>
      </c>
      <c r="AN32" s="2">
        <v>12.664070588477017</v>
      </c>
      <c r="AO32" s="2">
        <v>1.1907723989377514</v>
      </c>
      <c r="AP32" s="2">
        <v>18.711215843700355</v>
      </c>
      <c r="AQ32" s="2">
        <v>2.7167443958416784</v>
      </c>
      <c r="AV32">
        <v>9.3416814204142913</v>
      </c>
      <c r="AX32">
        <v>15.374403149212615</v>
      </c>
      <c r="AZ32">
        <v>12.664070588477017</v>
      </c>
      <c r="BB32">
        <v>18.711215843700355</v>
      </c>
    </row>
    <row r="33" spans="4:54" ht="15.75" x14ac:dyDescent="0.25">
      <c r="D33">
        <v>16.541181728659499</v>
      </c>
      <c r="E33">
        <v>15.2091296013714</v>
      </c>
      <c r="F33">
        <v>11.433856664002899</v>
      </c>
      <c r="G33">
        <v>16.7044170492555</v>
      </c>
      <c r="H33">
        <v>11.686731404897801</v>
      </c>
      <c r="I33">
        <v>17.436663358896201</v>
      </c>
      <c r="J33">
        <v>16.055048110030501</v>
      </c>
      <c r="K33">
        <v>18.645478701450099</v>
      </c>
      <c r="L33">
        <v>13.821346286991799</v>
      </c>
      <c r="M33">
        <v>12.1909334874324</v>
      </c>
      <c r="N33">
        <v>18.6695419712469</v>
      </c>
      <c r="O33">
        <v>13.356798582314299</v>
      </c>
      <c r="P33">
        <v>17.9429390873096</v>
      </c>
      <c r="Q33">
        <v>14.6185215479129</v>
      </c>
      <c r="R33">
        <v>14.371025922209901</v>
      </c>
      <c r="S33">
        <v>14.542005027475501</v>
      </c>
      <c r="T33">
        <v>18.683483064212499</v>
      </c>
      <c r="U33">
        <v>12.6065653576575</v>
      </c>
      <c r="V33">
        <v>18.959063460324799</v>
      </c>
      <c r="W33">
        <v>15.3395489088274</v>
      </c>
      <c r="X33">
        <v>12.235571405120901</v>
      </c>
      <c r="Y33">
        <v>16.5956631489301</v>
      </c>
      <c r="Z33">
        <v>20.899346296351499</v>
      </c>
      <c r="AA33">
        <v>12.0944891354949</v>
      </c>
      <c r="AB33">
        <v>12.9653506737603</v>
      </c>
      <c r="AC33">
        <v>19.3627824145109</v>
      </c>
      <c r="AD33">
        <v>13.716563742090701</v>
      </c>
      <c r="AE33">
        <v>15.248693310494801</v>
      </c>
      <c r="AF33">
        <v>13.589264294008199</v>
      </c>
      <c r="AG33">
        <v>15.7100907331368</v>
      </c>
      <c r="AJ33" s="2">
        <f t="shared" si="8"/>
        <v>15.374403149212615</v>
      </c>
      <c r="AK33" s="2">
        <f t="shared" si="9"/>
        <v>2.5991176303019512</v>
      </c>
      <c r="AL33" s="5"/>
      <c r="AM33" s="2"/>
      <c r="AN33" s="2"/>
      <c r="AO33" s="2"/>
      <c r="AP33" s="2"/>
      <c r="AQ33" s="2"/>
      <c r="AV33">
        <v>8.5196521018960976</v>
      </c>
      <c r="AX33">
        <v>16.216907711420916</v>
      </c>
      <c r="AZ33">
        <v>10.559459629389412</v>
      </c>
      <c r="BB33">
        <v>19.104781491799571</v>
      </c>
    </row>
    <row r="34" spans="4:54" ht="15.75" x14ac:dyDescent="0.25">
      <c r="D34">
        <v>10.9660527770196</v>
      </c>
      <c r="E34">
        <v>11.604658595972101</v>
      </c>
      <c r="F34">
        <v>12.6671758753691</v>
      </c>
      <c r="G34">
        <v>13.6752046781854</v>
      </c>
      <c r="H34">
        <v>9.9138774638998601</v>
      </c>
      <c r="I34">
        <v>14.388927029144099</v>
      </c>
      <c r="J34">
        <v>12.909362223197901</v>
      </c>
      <c r="K34">
        <v>14.064568168598401</v>
      </c>
      <c r="L34">
        <v>13.0748734461867</v>
      </c>
      <c r="M34">
        <v>11.9443168253378</v>
      </c>
      <c r="N34">
        <v>13.309292178566899</v>
      </c>
      <c r="O34">
        <v>12.472648135948701</v>
      </c>
      <c r="P34">
        <v>13.3405028343066</v>
      </c>
      <c r="Q34">
        <v>12.966175073307801</v>
      </c>
      <c r="R34">
        <v>14.1200707668399</v>
      </c>
      <c r="S34">
        <v>13.8544223669782</v>
      </c>
      <c r="T34">
        <v>12.6036365028283</v>
      </c>
      <c r="U34">
        <v>11.438194899166501</v>
      </c>
      <c r="V34">
        <v>13.593592102064299</v>
      </c>
      <c r="W34">
        <v>13.657897175414</v>
      </c>
      <c r="X34">
        <v>15.0628535132197</v>
      </c>
      <c r="Y34">
        <v>10.6607316990537</v>
      </c>
      <c r="Z34">
        <v>12.633467076488399</v>
      </c>
      <c r="AA34">
        <v>12.4870948355872</v>
      </c>
      <c r="AB34">
        <v>11.682615423871701</v>
      </c>
      <c r="AC34">
        <v>10.6761499767331</v>
      </c>
      <c r="AD34">
        <v>12.2446172188021</v>
      </c>
      <c r="AE34">
        <v>12.660951898544999</v>
      </c>
      <c r="AF34">
        <v>12.4592339988559</v>
      </c>
      <c r="AG34">
        <v>12.7889528948216</v>
      </c>
      <c r="AJ34" s="2">
        <f t="shared" si="8"/>
        <v>12.664070588477017</v>
      </c>
      <c r="AK34" s="2">
        <f t="shared" si="9"/>
        <v>1.1907723989377514</v>
      </c>
      <c r="AL34" s="5"/>
      <c r="AM34" s="2"/>
      <c r="AN34" s="2"/>
      <c r="AO34" s="2"/>
      <c r="AP34" s="2"/>
      <c r="AQ34" s="2"/>
      <c r="AV34">
        <f>AV32-AV33</f>
        <v>0.82202931851819372</v>
      </c>
      <c r="AX34">
        <f t="shared" ref="AX34" si="18">AX32-AX33</f>
        <v>-0.84250456220830117</v>
      </c>
      <c r="AZ34">
        <f t="shared" ref="AZ34" si="19">AZ32-AZ33</f>
        <v>2.104610959087605</v>
      </c>
      <c r="BB34">
        <f t="shared" ref="BB34" si="20">BB32-BB33</f>
        <v>-0.39356564809921579</v>
      </c>
    </row>
    <row r="35" spans="4:54" ht="15.75" x14ac:dyDescent="0.25">
      <c r="D35">
        <v>19.640271484319602</v>
      </c>
      <c r="E35">
        <v>13.944884401401399</v>
      </c>
      <c r="F35">
        <v>16.163562879311101</v>
      </c>
      <c r="G35">
        <v>15.7872183140761</v>
      </c>
      <c r="H35">
        <v>18.327697432538699</v>
      </c>
      <c r="I35">
        <v>21.639116659000301</v>
      </c>
      <c r="J35">
        <v>20.2948748352559</v>
      </c>
      <c r="K35">
        <v>17.216521336246799</v>
      </c>
      <c r="L35">
        <v>18.8912348806452</v>
      </c>
      <c r="M35">
        <v>21.272904723947999</v>
      </c>
      <c r="N35">
        <v>23.4198917233992</v>
      </c>
      <c r="O35">
        <v>15.0434309347017</v>
      </c>
      <c r="P35">
        <v>16.567933727462499</v>
      </c>
      <c r="Q35">
        <v>14.6055921279301</v>
      </c>
      <c r="R35">
        <v>16.814331480627899</v>
      </c>
      <c r="S35">
        <v>20.836666919470201</v>
      </c>
      <c r="T35">
        <v>17.6143820535553</v>
      </c>
      <c r="U35">
        <v>20.766830666346198</v>
      </c>
      <c r="V35">
        <v>21.6884965197846</v>
      </c>
      <c r="W35">
        <v>17.701445417081299</v>
      </c>
      <c r="X35">
        <v>19.025165283324402</v>
      </c>
      <c r="Y35">
        <v>21.288060692517998</v>
      </c>
      <c r="Z35">
        <v>18.3285268635066</v>
      </c>
      <c r="AA35">
        <v>16.729656293687501</v>
      </c>
      <c r="AB35">
        <v>25.4709676144818</v>
      </c>
      <c r="AC35">
        <v>18.125285116924601</v>
      </c>
      <c r="AD35">
        <v>17.211551340091098</v>
      </c>
      <c r="AE35">
        <v>17.2305373282875</v>
      </c>
      <c r="AF35">
        <v>17.499515708611899</v>
      </c>
      <c r="AG35">
        <v>22.189920552475201</v>
      </c>
      <c r="AJ35" s="2">
        <f t="shared" si="8"/>
        <v>18.711215843700355</v>
      </c>
      <c r="AK35" s="2">
        <f t="shared" si="9"/>
        <v>2.7167443958416784</v>
      </c>
      <c r="AL35" s="5"/>
      <c r="AM35" s="2"/>
      <c r="AN35" s="2"/>
      <c r="AO35" s="2"/>
      <c r="AP35" s="2"/>
      <c r="AQ35" s="2"/>
      <c r="AU35" t="s">
        <v>20</v>
      </c>
      <c r="AV35">
        <f>(AV32/AV33-1)*100</f>
        <v>9.6486254213977496</v>
      </c>
      <c r="AX35">
        <f t="shared" ref="AX35:BB35" si="21">(AX32/AX33-1)*100</f>
        <v>-5.1952232645127499</v>
      </c>
      <c r="AZ35">
        <f t="shared" si="21"/>
        <v>19.931047922471222</v>
      </c>
      <c r="BB35">
        <f t="shared" si="21"/>
        <v>-2.0600374218786466</v>
      </c>
    </row>
    <row r="36" spans="4:54" ht="15.75" x14ac:dyDescent="0.25">
      <c r="AF36" t="s">
        <v>5</v>
      </c>
      <c r="AI36" t="s">
        <v>5</v>
      </c>
      <c r="AJ36" s="2"/>
      <c r="AK36" s="2"/>
      <c r="AL36" s="5"/>
      <c r="AM36" s="2"/>
      <c r="AN36" s="2"/>
      <c r="AO36" s="2"/>
      <c r="AP36" s="2"/>
      <c r="AQ36" s="2"/>
      <c r="AU36" t="s">
        <v>5</v>
      </c>
    </row>
    <row r="37" spans="4:54" ht="15.75" x14ac:dyDescent="0.25">
      <c r="AF37" t="s">
        <v>3</v>
      </c>
      <c r="AI37" t="s">
        <v>3</v>
      </c>
      <c r="AJ37" s="2" t="s">
        <v>6</v>
      </c>
      <c r="AK37" s="2"/>
      <c r="AL37" t="s">
        <v>7</v>
      </c>
      <c r="AM37" s="2"/>
      <c r="AN37" s="2" t="s">
        <v>8</v>
      </c>
      <c r="AO37" s="1"/>
      <c r="AP37" s="1" t="s">
        <v>9</v>
      </c>
      <c r="AQ37" s="2"/>
      <c r="AU37" t="s">
        <v>3</v>
      </c>
      <c r="AV37" t="s">
        <v>6</v>
      </c>
      <c r="AX37" t="s">
        <v>7</v>
      </c>
      <c r="AZ37" t="s">
        <v>8</v>
      </c>
      <c r="BB37" t="s">
        <v>9</v>
      </c>
    </row>
    <row r="38" spans="4:54" ht="15.75" x14ac:dyDescent="0.25">
      <c r="D38">
        <v>12.186678730118</v>
      </c>
      <c r="E38">
        <v>13.5404682956986</v>
      </c>
      <c r="F38">
        <v>12.420276507165401</v>
      </c>
      <c r="G38">
        <v>12.8328716267649</v>
      </c>
      <c r="H38">
        <v>13.2188374085387</v>
      </c>
      <c r="I38">
        <v>14.5915182979526</v>
      </c>
      <c r="J38">
        <v>11.854838333823</v>
      </c>
      <c r="K38">
        <v>12.9382276122326</v>
      </c>
      <c r="L38">
        <v>10.915105653952001</v>
      </c>
      <c r="M38">
        <v>14.1830301803633</v>
      </c>
      <c r="N38">
        <v>15.641550321361301</v>
      </c>
      <c r="O38">
        <v>10.6808283066601</v>
      </c>
      <c r="P38">
        <v>10.5153548010432</v>
      </c>
      <c r="Q38">
        <v>12.7923111767923</v>
      </c>
      <c r="R38">
        <v>12.169016157281201</v>
      </c>
      <c r="S38">
        <v>10.731257443510801</v>
      </c>
      <c r="T38">
        <v>14.4154313048949</v>
      </c>
      <c r="U38">
        <v>12.999767775594901</v>
      </c>
      <c r="V38">
        <v>10.191094274231499</v>
      </c>
      <c r="W38">
        <v>13.315555663455701</v>
      </c>
      <c r="X38">
        <v>13.221839401488101</v>
      </c>
      <c r="Y38">
        <v>11.2335830998629</v>
      </c>
      <c r="Z38">
        <v>11.450307200605501</v>
      </c>
      <c r="AA38">
        <v>13.183656287423201</v>
      </c>
      <c r="AB38">
        <v>11.7570336325181</v>
      </c>
      <c r="AC38">
        <v>9.8269478881005607</v>
      </c>
      <c r="AD38">
        <v>10.617149006398</v>
      </c>
      <c r="AE38">
        <v>9.9946603342929894</v>
      </c>
      <c r="AF38">
        <v>9.4561292652887605</v>
      </c>
      <c r="AG38">
        <v>12.708205534623</v>
      </c>
      <c r="AJ38" s="2">
        <f t="shared" ref="AJ38:AJ41" si="22">AVERAGE(D38:AG38)</f>
        <v>12.186117717401205</v>
      </c>
      <c r="AK38" s="2">
        <f t="shared" ref="AK38:AK41" si="23">_xlfn.STDEV.S(D38:AG38)</f>
        <v>1.5543448361996259</v>
      </c>
      <c r="AL38" s="2">
        <v>16.987513012340507</v>
      </c>
      <c r="AM38" s="2">
        <v>3.8142685872044444</v>
      </c>
      <c r="AN38" s="2">
        <v>23.38056567610445</v>
      </c>
      <c r="AO38" s="2">
        <v>5.4029592432716465</v>
      </c>
      <c r="AP38" s="2">
        <v>29.32912838340696</v>
      </c>
      <c r="AQ38" s="2">
        <v>11.021409584412559</v>
      </c>
      <c r="AV38">
        <v>12.186117717401205</v>
      </c>
      <c r="AX38">
        <v>16.987513012340507</v>
      </c>
      <c r="AZ38">
        <v>23.38056567610445</v>
      </c>
      <c r="BB38">
        <v>29.32912838340696</v>
      </c>
    </row>
    <row r="39" spans="4:54" ht="15.75" x14ac:dyDescent="0.25">
      <c r="D39">
        <v>20.4091701925243</v>
      </c>
      <c r="E39">
        <v>17.0263593059599</v>
      </c>
      <c r="F39">
        <v>14.7064789874079</v>
      </c>
      <c r="G39">
        <v>16.664692839610399</v>
      </c>
      <c r="H39">
        <v>15.419796604554501</v>
      </c>
      <c r="I39">
        <v>16.597309663109701</v>
      </c>
      <c r="J39">
        <v>21.576495665732001</v>
      </c>
      <c r="K39">
        <v>22.778177355899199</v>
      </c>
      <c r="L39">
        <v>17.076596872022598</v>
      </c>
      <c r="M39">
        <v>13.823965653240499</v>
      </c>
      <c r="N39">
        <v>19.335992211067499</v>
      </c>
      <c r="O39">
        <v>19.374973601148099</v>
      </c>
      <c r="P39">
        <v>15.433023431544999</v>
      </c>
      <c r="Q39">
        <v>17.004948768070001</v>
      </c>
      <c r="R39">
        <v>13.0647009881831</v>
      </c>
      <c r="S39">
        <v>17.0221330589081</v>
      </c>
      <c r="T39">
        <v>23.351884927629801</v>
      </c>
      <c r="U39">
        <v>13.5807743185053</v>
      </c>
      <c r="V39">
        <v>25.866813775049302</v>
      </c>
      <c r="W39">
        <v>13.768787880991299</v>
      </c>
      <c r="X39">
        <v>9.3862008710369391</v>
      </c>
      <c r="Y39">
        <v>22.992243709566502</v>
      </c>
      <c r="Z39">
        <v>20.123817997678699</v>
      </c>
      <c r="AA39">
        <v>11.592127924048601</v>
      </c>
      <c r="AB39">
        <v>17.510182232923899</v>
      </c>
      <c r="AC39">
        <v>14.926623157558801</v>
      </c>
      <c r="AD39">
        <v>15.178449638405199</v>
      </c>
      <c r="AE39">
        <v>15.449734200061799</v>
      </c>
      <c r="AF39">
        <v>16.5122828358767</v>
      </c>
      <c r="AG39">
        <v>12.0706517018996</v>
      </c>
      <c r="AJ39" s="2">
        <f t="shared" si="22"/>
        <v>16.987513012340507</v>
      </c>
      <c r="AK39" s="2">
        <f t="shared" si="23"/>
        <v>3.8142685872044444</v>
      </c>
      <c r="AM39" s="2"/>
      <c r="AN39" s="2"/>
      <c r="AO39" s="1"/>
      <c r="AP39" s="1"/>
      <c r="AQ39" s="1"/>
      <c r="AV39">
        <v>8.4025380938040506</v>
      </c>
      <c r="AX39">
        <v>15.944082701894363</v>
      </c>
      <c r="AZ39">
        <v>10.774963435890092</v>
      </c>
      <c r="BB39">
        <v>18.904530166296727</v>
      </c>
    </row>
    <row r="40" spans="4:54" ht="15.75" x14ac:dyDescent="0.25">
      <c r="D40">
        <v>29.3160265856596</v>
      </c>
      <c r="E40">
        <v>26.302878984299898</v>
      </c>
      <c r="F40">
        <v>25.343678248372498</v>
      </c>
      <c r="G40">
        <v>28.195492037710501</v>
      </c>
      <c r="H40">
        <v>17.863885992025001</v>
      </c>
      <c r="I40">
        <v>25.303777277705699</v>
      </c>
      <c r="J40">
        <v>17.473156601118198</v>
      </c>
      <c r="K40">
        <v>19.752782767141099</v>
      </c>
      <c r="L40">
        <v>16.890416382506402</v>
      </c>
      <c r="M40">
        <v>26.057547955552899</v>
      </c>
      <c r="N40">
        <v>20.499760434749799</v>
      </c>
      <c r="O40">
        <v>25.643871893160401</v>
      </c>
      <c r="P40">
        <v>16.972850944374201</v>
      </c>
      <c r="Q40">
        <v>18.686029524966202</v>
      </c>
      <c r="R40">
        <v>18.2334046520978</v>
      </c>
      <c r="S40">
        <v>21.968547574868001</v>
      </c>
      <c r="T40">
        <v>22.036792545135501</v>
      </c>
      <c r="U40">
        <v>22.138739654904001</v>
      </c>
      <c r="V40">
        <v>18.9567766767051</v>
      </c>
      <c r="W40">
        <v>29.087603457752</v>
      </c>
      <c r="X40">
        <v>20.1561446987035</v>
      </c>
      <c r="Y40">
        <v>26.015214769381</v>
      </c>
      <c r="Z40">
        <v>23.769685915202199</v>
      </c>
      <c r="AA40">
        <v>19.944000614111101</v>
      </c>
      <c r="AB40">
        <v>35.046807516689</v>
      </c>
      <c r="AC40">
        <v>36.101532038832197</v>
      </c>
      <c r="AD40">
        <v>15.587422412644701</v>
      </c>
      <c r="AE40">
        <v>22.880029301784699</v>
      </c>
      <c r="AF40" s="4">
        <v>22.1170636949266</v>
      </c>
      <c r="AG40">
        <v>33.075049130053699</v>
      </c>
      <c r="AJ40" s="2">
        <f t="shared" si="22"/>
        <v>23.38056567610445</v>
      </c>
      <c r="AK40" s="2">
        <f t="shared" si="23"/>
        <v>5.4029592432716465</v>
      </c>
      <c r="AM40" s="2"/>
      <c r="AN40" s="2"/>
      <c r="AO40" s="1"/>
      <c r="AP40" s="1"/>
      <c r="AQ40" s="1"/>
      <c r="AV40">
        <f>AV38-AV39</f>
        <v>3.7835796235971539</v>
      </c>
      <c r="AX40">
        <f t="shared" ref="AX40" si="24">AX38-AX39</f>
        <v>1.0434303104461442</v>
      </c>
      <c r="AZ40">
        <f t="shared" ref="AZ40" si="25">AZ38-AZ39</f>
        <v>12.605602240214358</v>
      </c>
      <c r="BB40">
        <f t="shared" ref="BB40" si="26">BB38-BB39</f>
        <v>10.424598217110233</v>
      </c>
    </row>
    <row r="41" spans="4:54" ht="15.75" x14ac:dyDescent="0.25">
      <c r="D41">
        <v>21.7314376586049</v>
      </c>
      <c r="E41">
        <v>16.415107476426101</v>
      </c>
      <c r="F41">
        <v>45.798581174344598</v>
      </c>
      <c r="G41">
        <v>62.151687576781903</v>
      </c>
      <c r="H41">
        <v>30.851154624838099</v>
      </c>
      <c r="I41">
        <v>21.725923824513298</v>
      </c>
      <c r="J41">
        <v>31.589524645549801</v>
      </c>
      <c r="K41">
        <v>16.159932872910101</v>
      </c>
      <c r="L41">
        <v>24.381066266658902</v>
      </c>
      <c r="M41">
        <v>26.5506408348473</v>
      </c>
      <c r="N41">
        <v>28.634646886713099</v>
      </c>
      <c r="O41">
        <v>30.529047649806099</v>
      </c>
      <c r="P41">
        <v>23.204538516857099</v>
      </c>
      <c r="Q41">
        <v>13.8551596642292</v>
      </c>
      <c r="R41">
        <v>33.658952282341303</v>
      </c>
      <c r="S41">
        <v>34.090835794773902</v>
      </c>
      <c r="T41">
        <v>29.2963688348751</v>
      </c>
      <c r="U41">
        <v>17.522641218352899</v>
      </c>
      <c r="V41">
        <v>45.9933665619062</v>
      </c>
      <c r="W41">
        <v>34.871224930362999</v>
      </c>
      <c r="X41">
        <v>36.844707605127603</v>
      </c>
      <c r="Y41">
        <v>22.263014877144901</v>
      </c>
      <c r="Z41">
        <v>20.8708113955119</v>
      </c>
      <c r="AA41">
        <v>25.550848820340399</v>
      </c>
      <c r="AB41">
        <v>34.853050146616901</v>
      </c>
      <c r="AC41">
        <v>24.593518823209902</v>
      </c>
      <c r="AD41">
        <v>22.076291656770799</v>
      </c>
      <c r="AE41">
        <v>22.075298696443099</v>
      </c>
      <c r="AF41">
        <v>28.743010408465</v>
      </c>
      <c r="AG41">
        <v>52.991459776885399</v>
      </c>
      <c r="AJ41" s="2">
        <f t="shared" si="22"/>
        <v>29.32912838340696</v>
      </c>
      <c r="AK41" s="2">
        <f t="shared" si="23"/>
        <v>11.021409584412559</v>
      </c>
      <c r="AM41" s="2"/>
      <c r="AN41" s="2"/>
      <c r="AO41" s="1"/>
      <c r="AP41" s="1"/>
      <c r="AQ41" s="1"/>
      <c r="AU41" t="s">
        <v>20</v>
      </c>
      <c r="AV41">
        <f>(AV38/AV39-1)*100</f>
        <v>45.029008870392715</v>
      </c>
      <c r="AX41">
        <f t="shared" ref="AX41:BB41" si="27">(AX38/AX39-1)*100</f>
        <v>6.5443107010613399</v>
      </c>
      <c r="AZ41">
        <f t="shared" si="27"/>
        <v>116.98974493246661</v>
      </c>
      <c r="BB41">
        <f t="shared" si="27"/>
        <v>55.143386931114314</v>
      </c>
    </row>
    <row r="42" spans="4:54" ht="15.75" x14ac:dyDescent="0.25">
      <c r="AJ42" s="2"/>
      <c r="AK42" s="2"/>
      <c r="AM42" s="2"/>
      <c r="AN42" s="2"/>
      <c r="AO42" s="1"/>
      <c r="AP42" s="1"/>
      <c r="AQ42" s="1"/>
    </row>
    <row r="43" spans="4:54" ht="15.75" x14ac:dyDescent="0.25">
      <c r="AJ43" s="2"/>
      <c r="AK43" s="2"/>
      <c r="AM43" s="1"/>
      <c r="AN43" s="2"/>
      <c r="AO43" s="1"/>
      <c r="AP43" s="1"/>
      <c r="AQ43" s="1"/>
    </row>
    <row r="44" spans="4:54" ht="15.75" x14ac:dyDescent="0.25">
      <c r="AJ44" s="2"/>
      <c r="AK44" s="2"/>
      <c r="AM44" s="1"/>
      <c r="AN44" s="2"/>
      <c r="AO44" s="1"/>
      <c r="AP44" s="1"/>
      <c r="AQ44" s="1"/>
    </row>
    <row r="45" spans="4:54" ht="15.75" x14ac:dyDescent="0.25">
      <c r="AJ45" s="2"/>
      <c r="AK45" s="2"/>
      <c r="AM45" s="2"/>
      <c r="AN45" s="2"/>
      <c r="AO45" s="1"/>
      <c r="AP45" s="1"/>
      <c r="AQ45" s="1"/>
    </row>
    <row r="46" spans="4:54" ht="15.75" x14ac:dyDescent="0.25">
      <c r="AJ46" s="2"/>
      <c r="AK46" s="2"/>
      <c r="AM46" s="2"/>
      <c r="AN46" s="2"/>
      <c r="AO46" s="1"/>
      <c r="AP46" s="1"/>
      <c r="AQ46" s="1"/>
    </row>
    <row r="47" spans="4:54" ht="15.75" x14ac:dyDescent="0.25">
      <c r="AJ47" s="2"/>
      <c r="AK47" s="2"/>
      <c r="AM47" s="2"/>
      <c r="AN47" s="2"/>
      <c r="AO47" s="1"/>
      <c r="AP47" s="1"/>
      <c r="AQ47" s="1"/>
    </row>
    <row r="48" spans="4:54" ht="15.75" x14ac:dyDescent="0.25">
      <c r="AJ48" s="2"/>
      <c r="AK48" s="2"/>
      <c r="AM48" s="2"/>
      <c r="AN48" s="1"/>
      <c r="AO48" s="1"/>
      <c r="AP48" s="1"/>
      <c r="AQ48" s="1"/>
    </row>
    <row r="49" spans="32:43" ht="15.75" x14ac:dyDescent="0.25">
      <c r="AJ49" s="2"/>
      <c r="AK49" s="2"/>
      <c r="AM49" s="1"/>
      <c r="AN49" s="1"/>
      <c r="AO49" s="1"/>
      <c r="AP49" s="1"/>
      <c r="AQ49" s="1"/>
    </row>
    <row r="50" spans="32:43" ht="15.75" x14ac:dyDescent="0.25">
      <c r="AJ50" s="2"/>
      <c r="AK50" s="2"/>
      <c r="AM50" s="2"/>
      <c r="AN50" s="2"/>
      <c r="AO50" s="1"/>
      <c r="AP50" s="1"/>
      <c r="AQ50" s="1"/>
    </row>
    <row r="51" spans="32:43" ht="15.75" x14ac:dyDescent="0.25">
      <c r="AJ51" s="2"/>
      <c r="AK51" s="2"/>
      <c r="AM51" s="2"/>
      <c r="AN51" s="2"/>
      <c r="AO51" s="1"/>
      <c r="AP51" s="1"/>
      <c r="AQ51" s="1"/>
    </row>
    <row r="52" spans="32:43" ht="15.75" x14ac:dyDescent="0.25">
      <c r="AJ52" s="2"/>
      <c r="AK52" s="2"/>
      <c r="AM52" s="1"/>
      <c r="AN52" s="1"/>
      <c r="AO52" s="1"/>
      <c r="AP52" s="1"/>
      <c r="AQ52" s="1"/>
    </row>
    <row r="53" spans="32:43" ht="15.75" x14ac:dyDescent="0.25">
      <c r="AJ53" s="2"/>
      <c r="AK53" s="2"/>
      <c r="AM53" s="2"/>
      <c r="AN53" s="1"/>
      <c r="AO53" s="1"/>
      <c r="AP53" s="1"/>
      <c r="AQ53" s="1"/>
    </row>
    <row r="54" spans="32:43" ht="15.75" x14ac:dyDescent="0.25">
      <c r="AF54" s="4"/>
      <c r="AJ54" s="2"/>
      <c r="AK54" s="2"/>
      <c r="AM54" s="2"/>
      <c r="AN54" s="1"/>
      <c r="AO54" s="1"/>
      <c r="AP54" s="1"/>
      <c r="AQ54" s="1"/>
    </row>
    <row r="55" spans="32:43" ht="15.75" x14ac:dyDescent="0.25">
      <c r="AJ55" s="2"/>
      <c r="AK55" s="2"/>
      <c r="AM55" s="2"/>
      <c r="AN55" s="2"/>
      <c r="AO55" s="1"/>
      <c r="AP55" s="1"/>
      <c r="AQ55" s="1"/>
    </row>
    <row r="56" spans="32:43" ht="15.75" x14ac:dyDescent="0.25">
      <c r="AJ56" s="2"/>
      <c r="AK56" s="2"/>
      <c r="AM56" s="2"/>
      <c r="AN56" s="2"/>
      <c r="AO56" s="1"/>
      <c r="AP56" s="1"/>
      <c r="AQ56" s="1"/>
    </row>
    <row r="57" spans="32:43" ht="15.75" x14ac:dyDescent="0.25">
      <c r="AJ57" s="2"/>
      <c r="AK57" s="2"/>
      <c r="AM57" s="1"/>
      <c r="AN57" s="1"/>
      <c r="AO57" s="1"/>
      <c r="AP57" s="1"/>
      <c r="AQ57" s="1"/>
    </row>
    <row r="58" spans="32:43" ht="15.75" x14ac:dyDescent="0.25">
      <c r="AJ58" s="2"/>
      <c r="AK58" s="2"/>
      <c r="AM58" s="1"/>
      <c r="AN58" s="1"/>
      <c r="AO58" s="1"/>
      <c r="AP58" s="1"/>
      <c r="AQ58" s="1"/>
    </row>
    <row r="59" spans="32:43" ht="15.75" x14ac:dyDescent="0.25">
      <c r="AJ59" s="2"/>
      <c r="AK59" s="2"/>
      <c r="AM59" s="2"/>
      <c r="AN59" s="2"/>
      <c r="AO59" s="1"/>
      <c r="AP59" s="1"/>
      <c r="AQ59" s="1"/>
    </row>
    <row r="60" spans="32:43" ht="15.75" x14ac:dyDescent="0.25">
      <c r="AJ60" s="2"/>
      <c r="AK60" s="2"/>
      <c r="AM60" s="2"/>
      <c r="AN60" s="2"/>
      <c r="AO60" s="1"/>
      <c r="AP60" s="1"/>
      <c r="AQ60" s="1"/>
    </row>
    <row r="61" spans="32:43" ht="15.75" x14ac:dyDescent="0.25">
      <c r="AJ61" s="2"/>
      <c r="AK61" s="2"/>
      <c r="AM61" s="2"/>
      <c r="AN61" s="2"/>
      <c r="AO61" s="1"/>
      <c r="AP61" s="1"/>
      <c r="AQ61" s="1"/>
    </row>
    <row r="62" spans="32:43" ht="15.75" x14ac:dyDescent="0.25">
      <c r="AJ62" s="2"/>
      <c r="AK62" s="2"/>
      <c r="AM62" s="2"/>
      <c r="AN62" s="2"/>
      <c r="AO62" s="1"/>
      <c r="AP62" s="1"/>
      <c r="AQ62" s="1"/>
    </row>
    <row r="63" spans="32:43" ht="15.75" x14ac:dyDescent="0.25">
      <c r="AJ63" s="2"/>
      <c r="AK63" s="2"/>
      <c r="AM63" s="1"/>
      <c r="AN63" s="1"/>
      <c r="AO63" s="1"/>
      <c r="AP63" s="1"/>
      <c r="AQ63" s="1"/>
    </row>
    <row r="64" spans="32:43" ht="15.75" x14ac:dyDescent="0.25">
      <c r="AJ64" s="2"/>
      <c r="AK64" s="2"/>
      <c r="AM64" s="2"/>
      <c r="AN64" s="2"/>
      <c r="AO64" s="1"/>
      <c r="AP64" s="1"/>
      <c r="AQ64" s="1"/>
    </row>
    <row r="65" spans="32:43" ht="15.75" x14ac:dyDescent="0.25">
      <c r="AJ65" s="2"/>
      <c r="AK65" s="2"/>
      <c r="AM65" s="2"/>
      <c r="AN65" s="2"/>
      <c r="AO65" s="1"/>
      <c r="AP65" s="1"/>
      <c r="AQ65" s="1"/>
    </row>
    <row r="66" spans="32:43" ht="15.75" x14ac:dyDescent="0.25">
      <c r="AF66" s="4"/>
      <c r="AJ66" s="2"/>
      <c r="AK66" s="2"/>
      <c r="AM66" s="1"/>
      <c r="AN66" s="1"/>
      <c r="AO66" s="1"/>
      <c r="AP66" s="1"/>
      <c r="AQ66" s="1"/>
    </row>
    <row r="67" spans="32:43" ht="15.75" x14ac:dyDescent="0.25">
      <c r="AJ67" s="2"/>
      <c r="AK67" s="2"/>
      <c r="AM67" s="1"/>
      <c r="AN67" s="1"/>
      <c r="AO67" s="1"/>
      <c r="AP67" s="1"/>
      <c r="AQ67" s="1"/>
    </row>
    <row r="68" spans="32:43" ht="15.75" x14ac:dyDescent="0.25">
      <c r="AJ68" s="2"/>
      <c r="AK68" s="2"/>
      <c r="AM68" s="1"/>
      <c r="AN68" s="1"/>
      <c r="AO68" s="1"/>
      <c r="AP68" s="1"/>
      <c r="AQ68" s="1"/>
    </row>
    <row r="69" spans="32:43" ht="15.75" x14ac:dyDescent="0.25">
      <c r="AJ69" s="2"/>
      <c r="AK69" s="2"/>
      <c r="AM69" s="1"/>
      <c r="AN69" s="1"/>
      <c r="AO69" s="1"/>
      <c r="AP69" s="1"/>
      <c r="AQ69" s="1"/>
    </row>
    <row r="70" spans="32:43" ht="15.75" x14ac:dyDescent="0.25">
      <c r="AJ70" s="2"/>
      <c r="AK70" s="2"/>
      <c r="AM70" s="1"/>
      <c r="AN70" s="1"/>
      <c r="AO70" s="1"/>
      <c r="AP70" s="1"/>
      <c r="AQ70" s="1"/>
    </row>
    <row r="71" spans="32:43" ht="15.75" x14ac:dyDescent="0.25">
      <c r="AJ71" s="2"/>
      <c r="AK71" s="2"/>
      <c r="AM71" s="1"/>
      <c r="AN71" s="1"/>
      <c r="AO71" s="1"/>
      <c r="AP71" s="1"/>
      <c r="AQ71" s="1"/>
    </row>
    <row r="72" spans="32:43" ht="15.75" x14ac:dyDescent="0.25">
      <c r="AJ72" s="2"/>
      <c r="AK72" s="2"/>
      <c r="AM72" s="1"/>
      <c r="AN72" s="1"/>
      <c r="AO72" s="1"/>
      <c r="AP72" s="1"/>
      <c r="AQ72" s="1"/>
    </row>
    <row r="73" spans="32:43" ht="15.75" x14ac:dyDescent="0.25">
      <c r="AJ73" s="2"/>
      <c r="AK73" s="2"/>
      <c r="AM73" s="1"/>
      <c r="AN73" s="1"/>
      <c r="AO73" s="1"/>
      <c r="AP73" s="1"/>
      <c r="AQ73" s="1"/>
    </row>
    <row r="74" spans="32:43" ht="15.75" x14ac:dyDescent="0.25">
      <c r="AJ74" s="2"/>
      <c r="AK74" s="2"/>
      <c r="AM74" s="2"/>
      <c r="AN74" s="2"/>
      <c r="AO74" s="1"/>
      <c r="AP74" s="1"/>
      <c r="AQ74" s="1"/>
    </row>
    <row r="75" spans="32:43" ht="15.75" x14ac:dyDescent="0.25">
      <c r="AJ75" s="2"/>
      <c r="AK75" s="2"/>
      <c r="AM75" s="2"/>
      <c r="AN75" s="2"/>
      <c r="AO75" s="1"/>
      <c r="AP75" s="1"/>
      <c r="AQ75" s="1"/>
    </row>
    <row r="76" spans="32:43" ht="15.75" x14ac:dyDescent="0.25">
      <c r="AJ76" s="2"/>
      <c r="AK76" s="2"/>
      <c r="AM76" s="2"/>
      <c r="AN76" s="2"/>
      <c r="AO76" s="1"/>
      <c r="AP76" s="1"/>
      <c r="AQ76" s="1"/>
    </row>
    <row r="77" spans="32:43" ht="15.75" x14ac:dyDescent="0.25">
      <c r="AJ77" s="2"/>
      <c r="AK77" s="2"/>
      <c r="AM77" s="2"/>
      <c r="AN77" s="2"/>
      <c r="AO77" s="1"/>
      <c r="AP77" s="1"/>
      <c r="AQ77" s="1"/>
    </row>
    <row r="78" spans="32:43" ht="15.75" x14ac:dyDescent="0.25">
      <c r="AJ78" s="2"/>
      <c r="AK78" s="2"/>
      <c r="AM78" s="1"/>
      <c r="AN78" s="1"/>
      <c r="AO78" s="1"/>
      <c r="AP78" s="1"/>
      <c r="AQ78" s="1"/>
    </row>
    <row r="79" spans="32:43" ht="15.75" x14ac:dyDescent="0.25">
      <c r="AJ79" s="2"/>
      <c r="AK79" s="2"/>
      <c r="AM79" s="1"/>
      <c r="AN79" s="1"/>
      <c r="AO79" s="1"/>
      <c r="AP79" s="1"/>
      <c r="AQ79" s="1"/>
    </row>
    <row r="80" spans="32:43" ht="15.75" x14ac:dyDescent="0.25">
      <c r="AJ80" s="2"/>
      <c r="AK80" s="2"/>
      <c r="AM80" s="2"/>
      <c r="AN80" s="2"/>
      <c r="AO80" s="2"/>
      <c r="AP80" s="3"/>
      <c r="AQ80" s="1"/>
    </row>
    <row r="81" spans="36:43" ht="15.75" x14ac:dyDescent="0.25">
      <c r="AJ81" s="2"/>
      <c r="AK81" s="2"/>
      <c r="AM81" s="2"/>
      <c r="AN81" s="2"/>
      <c r="AO81" s="2"/>
      <c r="AP81" s="3"/>
      <c r="AQ81" s="1"/>
    </row>
    <row r="82" spans="36:43" ht="15.75" x14ac:dyDescent="0.25">
      <c r="AJ82" s="2"/>
      <c r="AK82" s="2"/>
      <c r="AM82" s="2"/>
      <c r="AN82" s="2"/>
      <c r="AO82" s="2"/>
      <c r="AP82" s="3"/>
      <c r="AQ82" s="1"/>
    </row>
    <row r="83" spans="36:43" ht="15.75" x14ac:dyDescent="0.25">
      <c r="AJ83" s="2"/>
      <c r="AK83" s="2"/>
      <c r="AM83" s="1"/>
      <c r="AN83" s="1"/>
      <c r="AO83" s="1"/>
      <c r="AP83" s="1"/>
      <c r="AQ83" s="1"/>
    </row>
    <row r="84" spans="36:43" ht="15.75" x14ac:dyDescent="0.25">
      <c r="AJ84" s="1"/>
      <c r="AK84" s="1"/>
      <c r="AM84" s="1"/>
      <c r="AN84" s="1"/>
      <c r="AO84" s="1"/>
      <c r="AP84" s="1"/>
      <c r="AQ84" s="1"/>
    </row>
    <row r="85" spans="36:43" ht="15.75" x14ac:dyDescent="0.25">
      <c r="AJ85" s="2"/>
      <c r="AK85" s="2"/>
      <c r="AM85" s="1"/>
      <c r="AN85" s="1"/>
      <c r="AO85" s="1"/>
      <c r="AP85" s="1"/>
      <c r="AQ85" s="1"/>
    </row>
    <row r="86" spans="36:43" ht="15.75" x14ac:dyDescent="0.25">
      <c r="AJ86" s="2"/>
      <c r="AK86" s="2"/>
      <c r="AM86" s="1"/>
      <c r="AN86" s="1"/>
      <c r="AO86" s="1"/>
      <c r="AP86" s="1"/>
      <c r="AQ86" s="1"/>
    </row>
    <row r="87" spans="36:43" ht="15.75" x14ac:dyDescent="0.25">
      <c r="AJ87" s="2"/>
      <c r="AK87" s="2"/>
      <c r="AM87" s="1"/>
      <c r="AN87" s="1"/>
      <c r="AO87" s="1"/>
      <c r="AP87" s="1"/>
      <c r="AQ87" s="1"/>
    </row>
    <row r="88" spans="36:43" ht="15.75" x14ac:dyDescent="0.25">
      <c r="AJ88" s="2"/>
      <c r="AK88" s="2"/>
      <c r="AM88" s="1"/>
      <c r="AN88" s="1"/>
      <c r="AO88" s="1"/>
      <c r="AP88" s="1"/>
      <c r="AQ88" s="1"/>
    </row>
    <row r="89" spans="36:43" ht="15.75" x14ac:dyDescent="0.25">
      <c r="AM89" s="1"/>
      <c r="AN89" s="1"/>
      <c r="AO89" s="1"/>
      <c r="AP89" s="1"/>
      <c r="AQ89" s="1"/>
    </row>
    <row r="90" spans="36:43" ht="15.75" x14ac:dyDescent="0.25">
      <c r="AM90" s="1"/>
      <c r="AN90" s="1"/>
      <c r="AO90" s="1"/>
      <c r="AP90" s="1"/>
      <c r="AQ90" s="1"/>
    </row>
    <row r="91" spans="36:43" ht="15.75" x14ac:dyDescent="0.25">
      <c r="AM91" s="1"/>
      <c r="AN91" s="1"/>
      <c r="AO91" s="1"/>
      <c r="AP91" s="1"/>
      <c r="AQ91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2016-06-20T19:27:27Z</dcterms:modified>
</cp:coreProperties>
</file>