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asuryqld-my.sharepoint.com/personal/jxport_treasury_qld_gov_au/Documents/Documents/R Projects/Coffee chooser/"/>
    </mc:Choice>
  </mc:AlternateContent>
  <bookViews>
    <workbookView xWindow="0" yWindow="0" windowWidth="28800" windowHeight="11610" activeTab="1"/>
  </bookViews>
  <sheets>
    <sheet name="Split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<sst xmlns="http://schemas.openxmlformats.org/spreadsheetml/2006/main" count="420" uniqueCount="92">
  <si>
    <t>Section</t>
  </si>
  <si>
    <t>Maryanne Kelly</t>
  </si>
  <si>
    <t>AP</t>
  </si>
  <si>
    <t>Michael Webster</t>
  </si>
  <si>
    <t>Stuart Bushett</t>
  </si>
  <si>
    <t>John Gebbett</t>
  </si>
  <si>
    <t>Allison Mew</t>
  </si>
  <si>
    <t>Sarah Haigh</t>
  </si>
  <si>
    <t>Anthony Jones</t>
  </si>
  <si>
    <t>Elanah Morrison</t>
  </si>
  <si>
    <t>Jonathon Scott</t>
  </si>
  <si>
    <t>Teresa Guiney</t>
  </si>
  <si>
    <t>Joseph Clowes</t>
  </si>
  <si>
    <t>Will Ryan</t>
  </si>
  <si>
    <t>Nicole Qualye</t>
  </si>
  <si>
    <t>Drew Ellem</t>
  </si>
  <si>
    <t>Laurie Ehrenberg</t>
  </si>
  <si>
    <t>Glenn Miller</t>
  </si>
  <si>
    <t>Alison Rayner</t>
  </si>
  <si>
    <t>Ash McMahon</t>
  </si>
  <si>
    <t>Sean Kricker</t>
  </si>
  <si>
    <t>Megan McCormack</t>
  </si>
  <si>
    <t>Andrew Hodge</t>
  </si>
  <si>
    <t>Ruth Bergin</t>
  </si>
  <si>
    <t>Liz Wells</t>
  </si>
  <si>
    <t>Will Taylor</t>
  </si>
  <si>
    <t>Patrick Wildie</t>
  </si>
  <si>
    <t>Matthew Vagne</t>
  </si>
  <si>
    <t>James Sylvester</t>
  </si>
  <si>
    <t>Karla Booth</t>
  </si>
  <si>
    <t>Joel Fisher</t>
  </si>
  <si>
    <t>Simon Mahler</t>
  </si>
  <si>
    <t>Adrian Jones</t>
  </si>
  <si>
    <t>Ben Ives</t>
  </si>
  <si>
    <t xml:space="preserve">Nishanthi Wijeratne </t>
  </si>
  <si>
    <t>Eleanor Livsey</t>
  </si>
  <si>
    <t>Myles Lawrence</t>
  </si>
  <si>
    <t>Cameron Skinner</t>
  </si>
  <si>
    <t>Lucy Zheng</t>
  </si>
  <si>
    <t>Jordan Herd</t>
  </si>
  <si>
    <t>Monika Budek</t>
  </si>
  <si>
    <t>Ryan Halverson</t>
  </si>
  <si>
    <t>Tony Xu</t>
  </si>
  <si>
    <t>Leonie Potts</t>
  </si>
  <si>
    <t>Wing Poon</t>
  </si>
  <si>
    <t>Maree Tait</t>
  </si>
  <si>
    <t>Shane Griffin</t>
  </si>
  <si>
    <t>Pat Calderwood</t>
  </si>
  <si>
    <t>Joe Mailloux</t>
  </si>
  <si>
    <t>Tom Forster</t>
  </si>
  <si>
    <t>Amy Law</t>
  </si>
  <si>
    <t>Amy Turner</t>
  </si>
  <si>
    <t>James Convery</t>
  </si>
  <si>
    <t>Jacob Buckley</t>
  </si>
  <si>
    <t>Roshana Hall</t>
  </si>
  <si>
    <t>Jake Porter</t>
  </si>
  <si>
    <t>Joshua lovett</t>
  </si>
  <si>
    <t>Matthew Kelly</t>
  </si>
  <si>
    <t>Kristyn Meiers</t>
  </si>
  <si>
    <t>EC</t>
  </si>
  <si>
    <t>FC</t>
  </si>
  <si>
    <t>OT</t>
  </si>
  <si>
    <t>API</t>
  </si>
  <si>
    <t>FC EC</t>
  </si>
  <si>
    <t>BO</t>
  </si>
  <si>
    <t xml:space="preserve">Amy Turner </t>
  </si>
  <si>
    <t>Drew Ellem (API)</t>
  </si>
  <si>
    <t>Ashleigh McMahon</t>
  </si>
  <si>
    <t>Joshua Lovett</t>
  </si>
  <si>
    <t>AWAY</t>
  </si>
  <si>
    <t xml:space="preserve">Tom Forster </t>
  </si>
  <si>
    <t>N/A</t>
  </si>
  <si>
    <t xml:space="preserve">Maryanne Kelly </t>
  </si>
  <si>
    <t xml:space="preserve">Matthew Vagne </t>
  </si>
  <si>
    <t>Nishanthi Wijeratne</t>
  </si>
  <si>
    <t>Catherine McFadyen</t>
  </si>
  <si>
    <t>Eleanor Livesey</t>
  </si>
  <si>
    <t>Eleanor Livesy</t>
  </si>
  <si>
    <t>John Steed</t>
  </si>
  <si>
    <t>Kim Reid</t>
  </si>
  <si>
    <t xml:space="preserve">Tony Xu </t>
  </si>
  <si>
    <t>Breeanne Davidson</t>
  </si>
  <si>
    <t>Josh Lovett</t>
  </si>
  <si>
    <t>Nicole Quayle</t>
  </si>
  <si>
    <t>Patrick Calderwood</t>
  </si>
  <si>
    <t xml:space="preserve">Jordan Herd </t>
  </si>
  <si>
    <t>Jonathan Scott</t>
  </si>
  <si>
    <t>Ahmed Fokruddin</t>
  </si>
  <si>
    <t xml:space="preserve">Shane Griffin </t>
  </si>
  <si>
    <t>Group 2</t>
  </si>
  <si>
    <t>Group 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</si>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</sst>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A53" sqref="A53"/>
    </sheetView>
  </sheetViews>
  <sheetFormatPr defaultRowHeight="15" x14ac:dyDescent="0.25"/>
  <cols>
    <col min="1" max="1" width="19.5703125" style="5" bestFit="1" customWidth="1"/>
    <col min="2" max="2" width="9.140625" style="3"/>
    <col min="3" max="3" width="15.140625" style="1" bestFit="1" customWidth="1"/>
    <col min="4" max="4" width="18.140625" style="1" bestFit="1" customWidth="1"/>
    <col min="5" max="7" width="16.28515625" style="1" bestFit="1" customWidth="1"/>
    <col min="8" max="12" width="9.140625" style="1"/>
  </cols>
  <sheetData>
    <row r="1" spans="1:12" x14ac:dyDescent="0.25">
      <c r="A1" s="4" t="s">
        <v>90</v>
      </c>
      <c r="B1" s="2" t="s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</row>
    <row r="2" spans="1:12" x14ac:dyDescent="0.25">
      <c r="A2" s="5" t="s">
        <v>1</v>
      </c>
      <c r="B2" s="3" t="s">
        <v>2</v>
      </c>
      <c r="C2" s="1" t="s">
        <v>8</v>
      </c>
      <c r="D2" s="1" t="s">
        <v>38</v>
      </c>
      <c r="E2" s="1" t="s">
        <v>65</v>
      </c>
      <c r="F2" s="1" t="s">
        <v>45</v>
      </c>
      <c r="G2" s="1" t="s">
        <v>47</v>
      </c>
    </row>
    <row r="3" spans="1:12" x14ac:dyDescent="0.25">
      <c r="A3" s="5" t="s">
        <v>3</v>
      </c>
      <c r="B3" s="3" t="s">
        <v>2</v>
      </c>
      <c r="C3" s="1" t="s">
        <v>47</v>
      </c>
      <c r="D3" s="1" t="s">
        <v>30</v>
      </c>
      <c r="E3" s="1" t="s">
        <v>53</v>
      </c>
      <c r="F3" s="1" t="s">
        <v>37</v>
      </c>
      <c r="G3" s="1" t="s">
        <v>49</v>
      </c>
    </row>
    <row r="4" spans="1:12" x14ac:dyDescent="0.25">
      <c r="A4" s="5" t="s">
        <v>4</v>
      </c>
      <c r="B4" s="3" t="s">
        <v>2</v>
      </c>
      <c r="C4" s="1" t="s">
        <v>46</v>
      </c>
      <c r="D4" s="1" t="s">
        <v>15</v>
      </c>
      <c r="E4" s="1" t="s">
        <v>37</v>
      </c>
      <c r="F4" s="1" t="s">
        <v>33</v>
      </c>
      <c r="G4" s="1" t="s">
        <v>38</v>
      </c>
    </row>
    <row r="5" spans="1:12" x14ac:dyDescent="0.25">
      <c r="A5" s="5" t="s">
        <v>5</v>
      </c>
      <c r="B5" s="3" t="s">
        <v>2</v>
      </c>
      <c r="C5" s="1" t="s">
        <v>38</v>
      </c>
      <c r="D5" s="1" t="s">
        <v>67</v>
      </c>
      <c r="E5" s="1" t="s">
        <v>68</v>
      </c>
      <c r="F5" s="1" t="s">
        <v>57</v>
      </c>
      <c r="G5" s="1" t="s">
        <v>37</v>
      </c>
    </row>
    <row r="6" spans="1:12" x14ac:dyDescent="0.25">
      <c r="A6" s="5" t="s">
        <v>6</v>
      </c>
      <c r="B6" s="3" t="s">
        <v>2</v>
      </c>
      <c r="C6" s="1" t="s">
        <v>39</v>
      </c>
      <c r="D6" s="1" t="s">
        <v>21</v>
      </c>
      <c r="E6" s="1" t="s">
        <v>46</v>
      </c>
      <c r="F6" s="1" t="s">
        <v>31</v>
      </c>
      <c r="G6" s="1" t="s">
        <v>51</v>
      </c>
    </row>
    <row r="7" spans="1:12" x14ac:dyDescent="0.25">
      <c r="A7" s="5" t="s">
        <v>7</v>
      </c>
      <c r="B7" s="3" t="s">
        <v>2</v>
      </c>
      <c r="C7" s="1" t="s">
        <v>70</v>
      </c>
      <c r="D7" s="1" t="s">
        <v>71</v>
      </c>
      <c r="E7" s="1" t="s">
        <v>71</v>
      </c>
      <c r="F7" s="1" t="s">
        <v>43</v>
      </c>
      <c r="G7" s="1" t="s">
        <v>33</v>
      </c>
    </row>
    <row r="8" spans="1:12" x14ac:dyDescent="0.25">
      <c r="A8" s="5" t="s">
        <v>8</v>
      </c>
      <c r="B8" s="3" t="s">
        <v>2</v>
      </c>
      <c r="C8" s="1" t="s">
        <v>72</v>
      </c>
      <c r="D8" s="1" t="s">
        <v>35</v>
      </c>
      <c r="E8" s="1" t="s">
        <v>73</v>
      </c>
      <c r="F8" s="1" t="s">
        <v>19</v>
      </c>
      <c r="G8" s="1" t="s">
        <v>30</v>
      </c>
    </row>
    <row r="9" spans="1:12" x14ac:dyDescent="0.25">
      <c r="A9" s="5" t="s">
        <v>10</v>
      </c>
      <c r="B9" s="3" t="s">
        <v>2</v>
      </c>
      <c r="C9" s="1" t="s">
        <v>76</v>
      </c>
      <c r="D9" s="1" t="s">
        <v>74</v>
      </c>
      <c r="E9" s="1" t="s">
        <v>39</v>
      </c>
      <c r="F9" s="1" t="s">
        <v>27</v>
      </c>
      <c r="G9" s="1" t="s">
        <v>50</v>
      </c>
    </row>
    <row r="10" spans="1:12" x14ac:dyDescent="0.25">
      <c r="A10" s="5" t="s">
        <v>13</v>
      </c>
      <c r="B10" s="3" t="s">
        <v>64</v>
      </c>
      <c r="C10" s="1" t="s">
        <v>71</v>
      </c>
      <c r="D10" s="1" t="s">
        <v>71</v>
      </c>
      <c r="E10" s="1" t="s">
        <v>71</v>
      </c>
      <c r="F10" s="1" t="s">
        <v>22</v>
      </c>
      <c r="G10" s="1" t="s">
        <v>35</v>
      </c>
    </row>
    <row r="11" spans="1:12" x14ac:dyDescent="0.25">
      <c r="A11" s="5" t="s">
        <v>14</v>
      </c>
      <c r="B11" s="3" t="s">
        <v>61</v>
      </c>
      <c r="C11" s="1" t="s">
        <v>71</v>
      </c>
      <c r="D11" s="1" t="s">
        <v>23</v>
      </c>
      <c r="E11" s="1" t="s">
        <v>77</v>
      </c>
      <c r="F11" s="1" t="s">
        <v>16</v>
      </c>
      <c r="G11" s="1" t="s">
        <v>31</v>
      </c>
    </row>
    <row r="12" spans="1:12" x14ac:dyDescent="0.25">
      <c r="A12" s="5" t="s">
        <v>15</v>
      </c>
      <c r="B12" s="3" t="s">
        <v>62</v>
      </c>
      <c r="C12" s="1" t="s">
        <v>11</v>
      </c>
      <c r="D12" s="1" t="s">
        <v>4</v>
      </c>
      <c r="E12" s="1" t="s">
        <v>41</v>
      </c>
      <c r="F12" s="1" t="s">
        <v>58</v>
      </c>
      <c r="G12" s="1" t="s">
        <v>74</v>
      </c>
    </row>
    <row r="13" spans="1:12" x14ac:dyDescent="0.25">
      <c r="A13" s="5" t="s">
        <v>16</v>
      </c>
      <c r="B13" s="3" t="s">
        <v>60</v>
      </c>
      <c r="C13" s="1" t="s">
        <v>78</v>
      </c>
      <c r="D13" s="1" t="s">
        <v>79</v>
      </c>
      <c r="E13" s="1" t="s">
        <v>20</v>
      </c>
      <c r="F13" s="1" t="s">
        <v>44</v>
      </c>
      <c r="G13" s="1" t="s">
        <v>41</v>
      </c>
    </row>
    <row r="14" spans="1:12" x14ac:dyDescent="0.25">
      <c r="A14" s="5" t="s">
        <v>17</v>
      </c>
      <c r="B14" s="3" t="s">
        <v>60</v>
      </c>
      <c r="C14" s="1" t="s">
        <v>79</v>
      </c>
      <c r="D14" s="1" t="s">
        <v>32</v>
      </c>
      <c r="E14" s="1" t="s">
        <v>80</v>
      </c>
      <c r="F14" s="1" t="s">
        <v>51</v>
      </c>
      <c r="G14" s="1" t="s">
        <v>36</v>
      </c>
    </row>
    <row r="15" spans="1:12" x14ac:dyDescent="0.25">
      <c r="A15" s="5" t="s">
        <v>18</v>
      </c>
      <c r="B15" s="3" t="s">
        <v>63</v>
      </c>
      <c r="C15" s="1" t="s">
        <v>81</v>
      </c>
      <c r="D15" s="1" t="s">
        <v>53</v>
      </c>
      <c r="E15" s="1" t="s">
        <v>21</v>
      </c>
      <c r="F15" s="1" t="s">
        <v>41</v>
      </c>
      <c r="G15" s="1" t="s">
        <v>39</v>
      </c>
    </row>
    <row r="16" spans="1:12" x14ac:dyDescent="0.25">
      <c r="A16" s="5" t="s">
        <v>19</v>
      </c>
      <c r="B16" s="3" t="s">
        <v>2</v>
      </c>
      <c r="C16" s="1" t="s">
        <v>71</v>
      </c>
      <c r="D16" s="1" t="s">
        <v>5</v>
      </c>
      <c r="E16" s="1" t="s">
        <v>22</v>
      </c>
      <c r="F16" s="1" t="s">
        <v>8</v>
      </c>
      <c r="G16" s="1" t="s">
        <v>43</v>
      </c>
    </row>
    <row r="17" spans="1:7" x14ac:dyDescent="0.25">
      <c r="A17" s="5" t="s">
        <v>20</v>
      </c>
      <c r="B17" s="3" t="s">
        <v>2</v>
      </c>
      <c r="C17" s="1" t="s">
        <v>82</v>
      </c>
      <c r="D17" s="1" t="s">
        <v>44</v>
      </c>
      <c r="E17" s="1" t="s">
        <v>16</v>
      </c>
      <c r="F17" s="1" t="s">
        <v>39</v>
      </c>
      <c r="G17" s="1" t="s">
        <v>71</v>
      </c>
    </row>
    <row r="18" spans="1:7" x14ac:dyDescent="0.25">
      <c r="A18" s="5" t="s">
        <v>22</v>
      </c>
      <c r="B18" s="3" t="s">
        <v>59</v>
      </c>
      <c r="C18" s="1" t="s">
        <v>44</v>
      </c>
      <c r="D18" s="1" t="s">
        <v>78</v>
      </c>
      <c r="E18" s="1" t="s">
        <v>19</v>
      </c>
      <c r="F18" s="1" t="s">
        <v>13</v>
      </c>
      <c r="G18" s="1" t="s">
        <v>52</v>
      </c>
    </row>
    <row r="19" spans="1:7" x14ac:dyDescent="0.25">
      <c r="A19" s="5" t="s">
        <v>23</v>
      </c>
      <c r="B19" s="3" t="s">
        <v>60</v>
      </c>
      <c r="C19" s="1" t="s">
        <v>71</v>
      </c>
      <c r="D19" s="1" t="s">
        <v>83</v>
      </c>
      <c r="E19" s="1" t="s">
        <v>84</v>
      </c>
      <c r="F19" s="1" t="s">
        <v>56</v>
      </c>
      <c r="G19" s="1" t="s">
        <v>44</v>
      </c>
    </row>
    <row r="20" spans="1:7" x14ac:dyDescent="0.25">
      <c r="A20" s="5" t="s">
        <v>24</v>
      </c>
      <c r="B20" s="3" t="s">
        <v>61</v>
      </c>
      <c r="C20" s="1" t="s">
        <v>71</v>
      </c>
      <c r="D20" s="1" t="s">
        <v>71</v>
      </c>
      <c r="E20" s="1" t="s">
        <v>71</v>
      </c>
      <c r="F20" s="1" t="s">
        <v>71</v>
      </c>
      <c r="G20" s="1" t="s">
        <v>55</v>
      </c>
    </row>
    <row r="21" spans="1:7" x14ac:dyDescent="0.25">
      <c r="A21" s="5" t="s">
        <v>25</v>
      </c>
      <c r="B21" s="3" t="s">
        <v>60</v>
      </c>
      <c r="C21" s="1" t="s">
        <v>71</v>
      </c>
      <c r="D21" s="1" t="s">
        <v>71</v>
      </c>
      <c r="E21" s="1" t="s">
        <v>71</v>
      </c>
      <c r="F21" s="1" t="s">
        <v>71</v>
      </c>
      <c r="G21" s="1" t="s">
        <v>46</v>
      </c>
    </row>
    <row r="22" spans="1:7" x14ac:dyDescent="0.25">
      <c r="A22" s="5" t="s">
        <v>26</v>
      </c>
      <c r="B22" s="3" t="s">
        <v>59</v>
      </c>
      <c r="C22" s="1" t="s">
        <v>71</v>
      </c>
      <c r="D22" s="1" t="s">
        <v>71</v>
      </c>
      <c r="E22" s="1" t="s">
        <v>71</v>
      </c>
      <c r="F22" s="1" t="s">
        <v>71</v>
      </c>
      <c r="G22" s="1" t="s">
        <v>48</v>
      </c>
    </row>
    <row r="23" spans="1:7" x14ac:dyDescent="0.25">
      <c r="A23" s="5" t="s">
        <v>27</v>
      </c>
      <c r="B23" s="3" t="s">
        <v>64</v>
      </c>
      <c r="C23" s="1" t="s">
        <v>71</v>
      </c>
      <c r="D23" s="1" t="s">
        <v>9</v>
      </c>
      <c r="E23" s="1" t="s">
        <v>8</v>
      </c>
      <c r="F23" s="1" t="s">
        <v>10</v>
      </c>
      <c r="G23" s="1" t="s">
        <v>45</v>
      </c>
    </row>
    <row r="24" spans="1:7" x14ac:dyDescent="0.25">
      <c r="A24" s="5" t="s">
        <v>28</v>
      </c>
      <c r="B24" s="3" t="s">
        <v>60</v>
      </c>
      <c r="C24" s="1" t="s">
        <v>71</v>
      </c>
      <c r="D24" s="1" t="s">
        <v>71</v>
      </c>
      <c r="E24" s="1" t="s">
        <v>71</v>
      </c>
      <c r="F24" s="1" t="s">
        <v>71</v>
      </c>
      <c r="G24" s="1" t="s">
        <v>53</v>
      </c>
    </row>
    <row r="25" spans="1:7" x14ac:dyDescent="0.25">
      <c r="A25" s="5" t="s">
        <v>29</v>
      </c>
      <c r="B25" s="3" t="s">
        <v>61</v>
      </c>
      <c r="C25" s="1" t="s">
        <v>71</v>
      </c>
      <c r="D25" s="1" t="s">
        <v>71</v>
      </c>
      <c r="E25" s="1" t="s">
        <v>71</v>
      </c>
      <c r="F25" s="1" t="s">
        <v>71</v>
      </c>
      <c r="G25" s="1" t="s">
        <v>54</v>
      </c>
    </row>
    <row r="26" spans="1:7" x14ac:dyDescent="0.25">
      <c r="A26" s="5" t="s">
        <v>58</v>
      </c>
      <c r="B26" s="3" t="s">
        <v>2</v>
      </c>
      <c r="C26" s="1" t="s">
        <v>57</v>
      </c>
      <c r="D26" s="1" t="s">
        <v>37</v>
      </c>
      <c r="E26" s="1" t="s">
        <v>43</v>
      </c>
      <c r="F26" s="1" t="s">
        <v>15</v>
      </c>
      <c r="G26" s="1" t="s">
        <v>69</v>
      </c>
    </row>
    <row r="30" spans="1:7" x14ac:dyDescent="0.25">
      <c r="A30" s="4" t="s">
        <v>89</v>
      </c>
    </row>
    <row r="31" spans="1:7" x14ac:dyDescent="0.25">
      <c r="A31" s="5" t="s">
        <v>31</v>
      </c>
      <c r="B31" s="3" t="s">
        <v>59</v>
      </c>
      <c r="C31" s="1" t="s">
        <v>71</v>
      </c>
      <c r="D31" s="1" t="s">
        <v>75</v>
      </c>
      <c r="E31" s="1" t="s">
        <v>11</v>
      </c>
      <c r="F31" s="1" t="s">
        <v>6</v>
      </c>
      <c r="G31" s="1" t="s">
        <v>83</v>
      </c>
    </row>
    <row r="32" spans="1:7" x14ac:dyDescent="0.25">
      <c r="A32" s="5" t="s">
        <v>32</v>
      </c>
      <c r="B32" s="3" t="s">
        <v>2</v>
      </c>
      <c r="C32" s="1" t="s">
        <v>33</v>
      </c>
      <c r="D32" s="1" t="s">
        <v>17</v>
      </c>
      <c r="E32" s="1" t="s">
        <v>57</v>
      </c>
      <c r="F32" s="1" t="s">
        <v>35</v>
      </c>
      <c r="G32" s="1" t="s">
        <v>9</v>
      </c>
    </row>
    <row r="33" spans="1:7" x14ac:dyDescent="0.25">
      <c r="A33" s="5" t="s">
        <v>33</v>
      </c>
      <c r="B33" s="3" t="s">
        <v>60</v>
      </c>
      <c r="C33" s="1" t="s">
        <v>32</v>
      </c>
      <c r="D33" s="1" t="s">
        <v>82</v>
      </c>
      <c r="E33" s="1" t="s">
        <v>71</v>
      </c>
      <c r="F33" s="1" t="s">
        <v>4</v>
      </c>
      <c r="G33" s="1" t="s">
        <v>7</v>
      </c>
    </row>
    <row r="34" spans="1:7" x14ac:dyDescent="0.25">
      <c r="A34" s="5" t="s">
        <v>34</v>
      </c>
      <c r="B34" s="3" t="s">
        <v>60</v>
      </c>
      <c r="C34" s="1" t="s">
        <v>71</v>
      </c>
      <c r="D34" s="1" t="s">
        <v>10</v>
      </c>
      <c r="E34" s="1" t="s">
        <v>75</v>
      </c>
      <c r="F34" s="1" t="s">
        <v>9</v>
      </c>
      <c r="G34" s="1" t="s">
        <v>15</v>
      </c>
    </row>
    <row r="35" spans="1:7" x14ac:dyDescent="0.25">
      <c r="A35" s="5" t="s">
        <v>36</v>
      </c>
      <c r="B35" s="3" t="s">
        <v>64</v>
      </c>
      <c r="C35" s="1" t="s">
        <v>71</v>
      </c>
      <c r="D35" s="1" t="s">
        <v>71</v>
      </c>
      <c r="E35" s="1" t="s">
        <v>71</v>
      </c>
      <c r="F35" s="1" t="s">
        <v>71</v>
      </c>
      <c r="G35" s="1" t="s">
        <v>17</v>
      </c>
    </row>
    <row r="36" spans="1:7" x14ac:dyDescent="0.25">
      <c r="A36" s="5" t="s">
        <v>37</v>
      </c>
      <c r="B36" s="3" t="s">
        <v>60</v>
      </c>
      <c r="C36" s="1" t="s">
        <v>21</v>
      </c>
      <c r="D36" s="1" t="s">
        <v>58</v>
      </c>
      <c r="E36" s="1" t="s">
        <v>4</v>
      </c>
      <c r="F36" s="1" t="s">
        <v>3</v>
      </c>
      <c r="G36" s="1" t="s">
        <v>5</v>
      </c>
    </row>
    <row r="37" spans="1:7" x14ac:dyDescent="0.25">
      <c r="A37" s="5" t="s">
        <v>38</v>
      </c>
      <c r="B37" s="3" t="s">
        <v>60</v>
      </c>
      <c r="C37" s="1" t="s">
        <v>5</v>
      </c>
      <c r="D37" s="1" t="s">
        <v>1</v>
      </c>
      <c r="E37" s="1" t="s">
        <v>79</v>
      </c>
      <c r="F37" s="1" t="s">
        <v>47</v>
      </c>
      <c r="G37" s="1" t="s">
        <v>4</v>
      </c>
    </row>
    <row r="38" spans="1:7" x14ac:dyDescent="0.25">
      <c r="A38" s="5" t="s">
        <v>39</v>
      </c>
      <c r="B38" s="3" t="s">
        <v>59</v>
      </c>
      <c r="C38" s="1" t="s">
        <v>6</v>
      </c>
      <c r="D38" s="1" t="s">
        <v>43</v>
      </c>
      <c r="E38" s="1" t="s">
        <v>86</v>
      </c>
      <c r="F38" s="1" t="s">
        <v>20</v>
      </c>
      <c r="G38" s="1" t="s">
        <v>18</v>
      </c>
    </row>
    <row r="39" spans="1:7" x14ac:dyDescent="0.25">
      <c r="A39" s="5" t="s">
        <v>40</v>
      </c>
      <c r="B39" s="3" t="s">
        <v>2</v>
      </c>
      <c r="C39" s="1" t="s">
        <v>71</v>
      </c>
      <c r="D39" s="1" t="s">
        <v>84</v>
      </c>
      <c r="E39" s="1" t="s">
        <v>9</v>
      </c>
      <c r="F39" s="1" t="s">
        <v>44</v>
      </c>
      <c r="G39" s="1" t="s">
        <v>11</v>
      </c>
    </row>
    <row r="40" spans="1:7" x14ac:dyDescent="0.25">
      <c r="A40" s="5" t="s">
        <v>41</v>
      </c>
      <c r="B40" s="3" t="s">
        <v>59</v>
      </c>
      <c r="C40" s="1" t="s">
        <v>71</v>
      </c>
      <c r="D40" s="1" t="s">
        <v>71</v>
      </c>
      <c r="E40" s="1" t="s">
        <v>66</v>
      </c>
      <c r="F40" s="1" t="s">
        <v>18</v>
      </c>
      <c r="G40" s="1" t="s">
        <v>16</v>
      </c>
    </row>
    <row r="41" spans="1:7" x14ac:dyDescent="0.25">
      <c r="A41" s="5" t="s">
        <v>42</v>
      </c>
      <c r="B41" s="3" t="s">
        <v>61</v>
      </c>
      <c r="C41" s="1" t="s">
        <v>87</v>
      </c>
      <c r="D41" s="1" t="s">
        <v>88</v>
      </c>
      <c r="E41" s="1" t="s">
        <v>17</v>
      </c>
      <c r="F41" s="1" t="s">
        <v>11</v>
      </c>
      <c r="G41" s="1" t="s">
        <v>21</v>
      </c>
    </row>
    <row r="42" spans="1:7" x14ac:dyDescent="0.25">
      <c r="A42" s="5" t="s">
        <v>43</v>
      </c>
      <c r="B42" s="3" t="s">
        <v>60</v>
      </c>
      <c r="C42" s="1" t="s">
        <v>30</v>
      </c>
      <c r="D42" s="1" t="s">
        <v>85</v>
      </c>
      <c r="E42" s="1" t="s">
        <v>58</v>
      </c>
      <c r="F42" s="1" t="s">
        <v>7</v>
      </c>
      <c r="G42" s="1" t="s">
        <v>19</v>
      </c>
    </row>
    <row r="43" spans="1:7" x14ac:dyDescent="0.25">
      <c r="A43" s="5" t="s">
        <v>44</v>
      </c>
      <c r="B43" s="3" t="s">
        <v>61</v>
      </c>
      <c r="C43" s="1" t="s">
        <v>22</v>
      </c>
      <c r="D43" s="1" t="s">
        <v>20</v>
      </c>
      <c r="E43" s="7" t="s">
        <v>57</v>
      </c>
      <c r="F43" s="1" t="s">
        <v>71</v>
      </c>
      <c r="G43" s="1" t="s">
        <v>23</v>
      </c>
    </row>
    <row r="44" spans="1:7" x14ac:dyDescent="0.25">
      <c r="A44" s="5" t="s">
        <v>45</v>
      </c>
      <c r="B44" s="3" t="s">
        <v>60</v>
      </c>
      <c r="C44" s="1" t="s">
        <v>71</v>
      </c>
      <c r="D44" s="1" t="s">
        <v>71</v>
      </c>
      <c r="E44" s="1" t="s">
        <v>71</v>
      </c>
      <c r="F44" s="1" t="s">
        <v>1</v>
      </c>
      <c r="G44" s="1" t="s">
        <v>27</v>
      </c>
    </row>
    <row r="45" spans="1:7" x14ac:dyDescent="0.25">
      <c r="A45" s="5" t="s">
        <v>46</v>
      </c>
      <c r="B45" s="3" t="s">
        <v>60</v>
      </c>
      <c r="C45" s="1" t="s">
        <v>4</v>
      </c>
      <c r="D45" s="1" t="s">
        <v>42</v>
      </c>
      <c r="E45" s="1" t="s">
        <v>6</v>
      </c>
      <c r="F45" s="1" t="s">
        <v>30</v>
      </c>
      <c r="G45" s="1" t="s">
        <v>25</v>
      </c>
    </row>
    <row r="46" spans="1:7" x14ac:dyDescent="0.25">
      <c r="A46" s="5" t="s">
        <v>47</v>
      </c>
      <c r="B46" s="3" t="s">
        <v>59</v>
      </c>
      <c r="C46" s="1" t="s">
        <v>3</v>
      </c>
      <c r="D46" s="1" t="s">
        <v>40</v>
      </c>
      <c r="E46" s="1" t="s">
        <v>23</v>
      </c>
      <c r="F46" s="1" t="s">
        <v>38</v>
      </c>
      <c r="G46" s="1" t="s">
        <v>1</v>
      </c>
    </row>
    <row r="47" spans="1:7" x14ac:dyDescent="0.25">
      <c r="A47" s="5" t="s">
        <v>48</v>
      </c>
      <c r="B47" s="3" t="s">
        <v>59</v>
      </c>
      <c r="C47" s="1" t="s">
        <v>71</v>
      </c>
      <c r="D47" s="1" t="s">
        <v>71</v>
      </c>
      <c r="E47" s="1" t="s">
        <v>71</v>
      </c>
      <c r="F47" s="1" t="s">
        <v>71</v>
      </c>
      <c r="G47" s="1" t="s">
        <v>26</v>
      </c>
    </row>
    <row r="48" spans="1:7" x14ac:dyDescent="0.25">
      <c r="A48" s="5" t="s">
        <v>49</v>
      </c>
      <c r="B48" s="3" t="s">
        <v>59</v>
      </c>
      <c r="C48" s="1" t="s">
        <v>7</v>
      </c>
      <c r="D48" s="1" t="s">
        <v>71</v>
      </c>
      <c r="E48" s="1" t="s">
        <v>71</v>
      </c>
      <c r="F48" s="1" t="s">
        <v>71</v>
      </c>
      <c r="G48" s="1" t="s">
        <v>3</v>
      </c>
    </row>
    <row r="49" spans="1:7" x14ac:dyDescent="0.25">
      <c r="A49" s="5" t="s">
        <v>50</v>
      </c>
      <c r="B49" s="3" t="s">
        <v>60</v>
      </c>
      <c r="C49" s="1" t="s">
        <v>71</v>
      </c>
      <c r="D49" s="1" t="s">
        <v>71</v>
      </c>
      <c r="E49" s="1" t="s">
        <v>71</v>
      </c>
      <c r="F49" s="1" t="s">
        <v>71</v>
      </c>
      <c r="G49" s="1" t="s">
        <v>10</v>
      </c>
    </row>
    <row r="50" spans="1:7" x14ac:dyDescent="0.25">
      <c r="A50" s="5" t="s">
        <v>51</v>
      </c>
      <c r="B50" s="3" t="s">
        <v>2</v>
      </c>
      <c r="C50" s="1" t="s">
        <v>71</v>
      </c>
      <c r="D50" s="1" t="s">
        <v>71</v>
      </c>
      <c r="E50" s="1" t="s">
        <v>1</v>
      </c>
      <c r="F50" s="1" t="s">
        <v>17</v>
      </c>
      <c r="G50" s="1" t="s">
        <v>6</v>
      </c>
    </row>
    <row r="51" spans="1:7" x14ac:dyDescent="0.25">
      <c r="A51" s="5" t="s">
        <v>52</v>
      </c>
      <c r="B51" s="3" t="s">
        <v>2</v>
      </c>
      <c r="C51" s="1" t="s">
        <v>71</v>
      </c>
      <c r="D51" s="1" t="s">
        <v>71</v>
      </c>
      <c r="E51" s="1" t="s">
        <v>71</v>
      </c>
      <c r="F51" s="1" t="s">
        <v>71</v>
      </c>
      <c r="G51" s="1" t="s">
        <v>22</v>
      </c>
    </row>
    <row r="52" spans="1:7" x14ac:dyDescent="0.25">
      <c r="A52" s="5" t="s">
        <v>53</v>
      </c>
      <c r="B52" s="3" t="s">
        <v>2</v>
      </c>
      <c r="C52" s="1" t="s">
        <v>71</v>
      </c>
      <c r="D52" s="1" t="s">
        <v>18</v>
      </c>
      <c r="E52" s="1" t="s">
        <v>3</v>
      </c>
      <c r="F52" s="1" t="s">
        <v>71</v>
      </c>
      <c r="G52" s="1" t="s">
        <v>28</v>
      </c>
    </row>
    <row r="53" spans="1:7" x14ac:dyDescent="0.25">
      <c r="A53" s="5" t="s">
        <v>54</v>
      </c>
      <c r="B53" s="3" t="s">
        <v>59</v>
      </c>
      <c r="C53" s="1" t="s">
        <v>71</v>
      </c>
      <c r="D53" s="1" t="s">
        <v>71</v>
      </c>
      <c r="E53" s="1" t="s">
        <v>71</v>
      </c>
      <c r="F53" s="1" t="s">
        <v>71</v>
      </c>
      <c r="G53" s="1" t="s">
        <v>24</v>
      </c>
    </row>
    <row r="54" spans="1:7" x14ac:dyDescent="0.25">
      <c r="A54" s="5" t="s">
        <v>55</v>
      </c>
      <c r="B54" s="3" t="s">
        <v>2</v>
      </c>
      <c r="C54" s="1" t="s">
        <v>71</v>
      </c>
      <c r="D54" s="1" t="s">
        <v>71</v>
      </c>
      <c r="E54" s="1" t="s">
        <v>71</v>
      </c>
      <c r="F54" s="1" t="s">
        <v>71</v>
      </c>
      <c r="G54" s="1" t="s">
        <v>24</v>
      </c>
    </row>
    <row r="55" spans="1:7" x14ac:dyDescent="0.25">
      <c r="A55" s="5" t="s">
        <v>57</v>
      </c>
      <c r="B55" s="3" t="s">
        <v>59</v>
      </c>
      <c r="C55" s="1" t="s">
        <v>58</v>
      </c>
      <c r="D55" s="1" t="s">
        <v>71</v>
      </c>
      <c r="E55" s="1" t="s">
        <v>32</v>
      </c>
      <c r="F55" s="1" t="s">
        <v>5</v>
      </c>
      <c r="G55" s="1" t="s">
        <v>71</v>
      </c>
    </row>
    <row r="56" spans="1:7" x14ac:dyDescent="0.25">
      <c r="A56" s="5" t="s">
        <v>21</v>
      </c>
      <c r="B56" s="3" t="s">
        <v>59</v>
      </c>
      <c r="C56" s="1" t="s">
        <v>37</v>
      </c>
      <c r="D56" s="1" t="s">
        <v>6</v>
      </c>
      <c r="E56" s="1" t="s">
        <v>18</v>
      </c>
      <c r="F56" s="1" t="s">
        <v>12</v>
      </c>
      <c r="G56" s="1" t="s">
        <v>42</v>
      </c>
    </row>
    <row r="57" spans="1:7" x14ac:dyDescent="0.25">
      <c r="A57" s="5" t="s">
        <v>9</v>
      </c>
      <c r="B57" s="3" t="s">
        <v>59</v>
      </c>
      <c r="C57" s="1" t="s">
        <v>75</v>
      </c>
      <c r="D57" s="1" t="s">
        <v>73</v>
      </c>
      <c r="E57" s="1" t="s">
        <v>40</v>
      </c>
      <c r="F57" s="1" t="s">
        <v>74</v>
      </c>
      <c r="G57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K12" sqref="K12"/>
    </sheetView>
  </sheetViews>
  <sheetFormatPr defaultRowHeight="15" x14ac:dyDescent="0.25"/>
  <sheetData>
    <row r="1" spans="1:6" x14ac:dyDescent="0.25">
      <c r="A1" t="s">
        <v>91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5" t="s">
        <v>1</v>
      </c>
      <c r="B2" t="str">
        <f>VLOOKUP($A2,Split!$A:$G,3,FALSE)</f>
        <v>Anthony Jones</v>
      </c>
      <c r="C2" t="str">
        <f>VLOOKUP($A2,Split!$A:$G,4,FALSE)</f>
        <v>Lucy Zheng</v>
      </c>
      <c r="D2" t="str">
        <f>VLOOKUP($A2,Split!$A:$G,5,FALSE)</f>
        <v xml:space="preserve">Amy Turner </v>
      </c>
      <c r="E2" t="str">
        <f>VLOOKUP($A2,Split!$A:$G,6,FALSE)</f>
        <v>Maree Tait</v>
      </c>
      <c r="F2" t="str">
        <f>VLOOKUP($A2,Split!$A:$G,7,FALSE)</f>
        <v>Pat Calderwood</v>
      </c>
    </row>
    <row r="3" spans="1:6" x14ac:dyDescent="0.25">
      <c r="A3" s="5" t="s">
        <v>3</v>
      </c>
      <c r="B3" t="str">
        <f>VLOOKUP($A3,Split!$A:$G,3,FALSE)</f>
        <v>Pat Calderwood</v>
      </c>
      <c r="C3" t="str">
        <f>VLOOKUP($A3,Split!$A:$G,4,FALSE)</f>
        <v>Joel Fisher</v>
      </c>
      <c r="D3" t="str">
        <f>VLOOKUP($A3,Split!$A:$G,5,FALSE)</f>
        <v>Jacob Buckley</v>
      </c>
      <c r="E3" t="str">
        <f>VLOOKUP($A3,Split!$A:$G,6,FALSE)</f>
        <v>Cameron Skinner</v>
      </c>
      <c r="F3" t="str">
        <f>VLOOKUP($A3,Split!$A:$G,7,FALSE)</f>
        <v>Tom Forster</v>
      </c>
    </row>
    <row r="4" spans="1:6" x14ac:dyDescent="0.25">
      <c r="A4" s="5" t="s">
        <v>4</v>
      </c>
      <c r="B4" t="str">
        <f>VLOOKUP($A4,Split!$A:$G,3,FALSE)</f>
        <v>Shane Griffin</v>
      </c>
      <c r="C4" t="str">
        <f>VLOOKUP($A4,Split!$A:$G,4,FALSE)</f>
        <v>Drew Ellem</v>
      </c>
      <c r="D4" t="str">
        <f>VLOOKUP($A4,Split!$A:$G,5,FALSE)</f>
        <v>Cameron Skinner</v>
      </c>
      <c r="E4" t="str">
        <f>VLOOKUP($A4,Split!$A:$G,6,FALSE)</f>
        <v>Ben Ives</v>
      </c>
      <c r="F4" t="str">
        <f>VLOOKUP($A4,Split!$A:$G,7,FALSE)</f>
        <v>Lucy Zheng</v>
      </c>
    </row>
    <row r="5" spans="1:6" x14ac:dyDescent="0.25">
      <c r="A5" s="5" t="s">
        <v>5</v>
      </c>
      <c r="B5" t="str">
        <f>VLOOKUP($A5,Split!$A:$G,3,FALSE)</f>
        <v>Lucy Zheng</v>
      </c>
      <c r="C5" t="str">
        <f>VLOOKUP($A5,Split!$A:$G,4,FALSE)</f>
        <v>Ashleigh McMahon</v>
      </c>
      <c r="D5" t="str">
        <f>VLOOKUP($A5,Split!$A:$G,5,FALSE)</f>
        <v>Joshua Lovett</v>
      </c>
      <c r="E5" t="str">
        <f>VLOOKUP($A5,Split!$A:$G,6,FALSE)</f>
        <v>Matthew Kelly</v>
      </c>
      <c r="F5" t="str">
        <f>VLOOKUP($A5,Split!$A:$G,7,FALSE)</f>
        <v>Cameron Skinner</v>
      </c>
    </row>
    <row r="6" spans="1:6" x14ac:dyDescent="0.25">
      <c r="A6" s="5" t="s">
        <v>6</v>
      </c>
      <c r="B6" t="str">
        <f>VLOOKUP($A6,Split!$A:$G,3,FALSE)</f>
        <v>Jordan Herd</v>
      </c>
      <c r="C6" t="str">
        <f>VLOOKUP($A6,Split!$A:$G,4,FALSE)</f>
        <v>Megan McCormack</v>
      </c>
      <c r="D6" t="str">
        <f>VLOOKUP($A6,Split!$A:$G,5,FALSE)</f>
        <v>Shane Griffin</v>
      </c>
      <c r="E6" t="str">
        <f>VLOOKUP($A6,Split!$A:$G,6,FALSE)</f>
        <v>Simon Mahler</v>
      </c>
      <c r="F6" t="str">
        <f>VLOOKUP($A6,Split!$A:$G,7,FALSE)</f>
        <v>Amy Turner</v>
      </c>
    </row>
    <row r="7" spans="1:6" x14ac:dyDescent="0.25">
      <c r="A7" s="5" t="s">
        <v>7</v>
      </c>
      <c r="B7" t="str">
        <f>VLOOKUP($A7,Split!$A:$G,3,FALSE)</f>
        <v xml:space="preserve">Tom Forster </v>
      </c>
      <c r="C7" t="str">
        <f>VLOOKUP($A7,Split!$A:$G,4,FALSE)</f>
        <v>N/A</v>
      </c>
      <c r="D7" t="str">
        <f>VLOOKUP($A7,Split!$A:$G,5,FALSE)</f>
        <v>N/A</v>
      </c>
      <c r="E7" t="str">
        <f>VLOOKUP($A7,Split!$A:$G,6,FALSE)</f>
        <v>Leonie Potts</v>
      </c>
      <c r="F7" t="str">
        <f>VLOOKUP($A7,Split!$A:$G,7,FALSE)</f>
        <v>Ben Ives</v>
      </c>
    </row>
    <row r="8" spans="1:6" x14ac:dyDescent="0.25">
      <c r="A8" s="5" t="s">
        <v>8</v>
      </c>
      <c r="B8" t="str">
        <f>VLOOKUP($A8,Split!$A:$G,3,FALSE)</f>
        <v xml:space="preserve">Maryanne Kelly </v>
      </c>
      <c r="C8" t="str">
        <f>VLOOKUP($A8,Split!$A:$G,4,FALSE)</f>
        <v>Eleanor Livsey</v>
      </c>
      <c r="D8" t="str">
        <f>VLOOKUP($A8,Split!$A:$G,5,FALSE)</f>
        <v xml:space="preserve">Matthew Vagne </v>
      </c>
      <c r="E8" t="str">
        <f>VLOOKUP($A8,Split!$A:$G,6,FALSE)</f>
        <v>Ash McMahon</v>
      </c>
      <c r="F8" t="str">
        <f>VLOOKUP($A8,Split!$A:$G,7,FALSE)</f>
        <v>Joel Fisher</v>
      </c>
    </row>
    <row r="9" spans="1:6" x14ac:dyDescent="0.25">
      <c r="A9" s="5" t="s">
        <v>10</v>
      </c>
      <c r="B9" t="str">
        <f>VLOOKUP($A9,Split!$A:$G,3,FALSE)</f>
        <v>Eleanor Livesey</v>
      </c>
      <c r="C9" t="str">
        <f>VLOOKUP($A9,Split!$A:$G,4,FALSE)</f>
        <v>Nishanthi Wijeratne</v>
      </c>
      <c r="D9" t="str">
        <f>VLOOKUP($A9,Split!$A:$G,5,FALSE)</f>
        <v>Jordan Herd</v>
      </c>
      <c r="E9" t="str">
        <f>VLOOKUP($A9,Split!$A:$G,6,FALSE)</f>
        <v>Matthew Vagne</v>
      </c>
      <c r="F9" t="str">
        <f>VLOOKUP($A9,Split!$A:$G,7,FALSE)</f>
        <v>Amy Law</v>
      </c>
    </row>
    <row r="10" spans="1:6" x14ac:dyDescent="0.25">
      <c r="A10" s="5" t="s">
        <v>13</v>
      </c>
      <c r="B10" t="str">
        <f>VLOOKUP($A10,Split!$A:$G,3,FALSE)</f>
        <v>N/A</v>
      </c>
      <c r="C10" t="str">
        <f>VLOOKUP($A10,Split!$A:$G,4,FALSE)</f>
        <v>N/A</v>
      </c>
      <c r="D10" t="str">
        <f>VLOOKUP($A10,Split!$A:$G,5,FALSE)</f>
        <v>N/A</v>
      </c>
      <c r="E10" t="str">
        <f>VLOOKUP($A10,Split!$A:$G,6,FALSE)</f>
        <v>Andrew Hodge</v>
      </c>
      <c r="F10" t="str">
        <f>VLOOKUP($A10,Split!$A:$G,7,FALSE)</f>
        <v>Eleanor Livsey</v>
      </c>
    </row>
    <row r="11" spans="1:6" x14ac:dyDescent="0.25">
      <c r="A11" s="5" t="s">
        <v>14</v>
      </c>
      <c r="B11" t="str">
        <f>VLOOKUP($A11,Split!$A:$G,3,FALSE)</f>
        <v>N/A</v>
      </c>
      <c r="C11" t="str">
        <f>VLOOKUP($A11,Split!$A:$G,4,FALSE)</f>
        <v>Ruth Bergin</v>
      </c>
      <c r="D11" t="str">
        <f>VLOOKUP($A11,Split!$A:$G,5,FALSE)</f>
        <v>Eleanor Livesy</v>
      </c>
      <c r="E11" t="str">
        <f>VLOOKUP($A11,Split!$A:$G,6,FALSE)</f>
        <v>Laurie Ehrenberg</v>
      </c>
      <c r="F11" t="str">
        <f>VLOOKUP($A11,Split!$A:$G,7,FALSE)</f>
        <v>Simon Mahler</v>
      </c>
    </row>
    <row r="12" spans="1:6" x14ac:dyDescent="0.25">
      <c r="A12" s="5" t="s">
        <v>15</v>
      </c>
      <c r="B12" t="str">
        <f>VLOOKUP($A12,Split!$A:$G,3,FALSE)</f>
        <v>Teresa Guiney</v>
      </c>
      <c r="C12" t="str">
        <f>VLOOKUP($A12,Split!$A:$G,4,FALSE)</f>
        <v>Stuart Bushett</v>
      </c>
      <c r="D12" t="str">
        <f>VLOOKUP($A12,Split!$A:$G,5,FALSE)</f>
        <v>Ryan Halverson</v>
      </c>
      <c r="E12" t="str">
        <f>VLOOKUP($A12,Split!$A:$G,6,FALSE)</f>
        <v>Kristyn Meiers</v>
      </c>
      <c r="F12" t="str">
        <f>VLOOKUP($A12,Split!$A:$G,7,FALSE)</f>
        <v>Nishanthi Wijeratne</v>
      </c>
    </row>
    <row r="13" spans="1:6" x14ac:dyDescent="0.25">
      <c r="A13" s="5" t="s">
        <v>16</v>
      </c>
      <c r="B13" t="str">
        <f>VLOOKUP($A13,Split!$A:$G,3,FALSE)</f>
        <v>John Steed</v>
      </c>
      <c r="C13" t="str">
        <f>VLOOKUP($A13,Split!$A:$G,4,FALSE)</f>
        <v>Kim Reid</v>
      </c>
      <c r="D13" t="str">
        <f>VLOOKUP($A13,Split!$A:$G,5,FALSE)</f>
        <v>Sean Kricker</v>
      </c>
      <c r="E13" t="str">
        <f>VLOOKUP($A13,Split!$A:$G,6,FALSE)</f>
        <v>Wing Poon</v>
      </c>
      <c r="F13" t="str">
        <f>VLOOKUP($A13,Split!$A:$G,7,FALSE)</f>
        <v>Ryan Halverson</v>
      </c>
    </row>
    <row r="14" spans="1:6" x14ac:dyDescent="0.25">
      <c r="A14" s="5" t="s">
        <v>17</v>
      </c>
      <c r="B14" t="str">
        <f>VLOOKUP($A14,Split!$A:$G,3,FALSE)</f>
        <v>Kim Reid</v>
      </c>
      <c r="C14" t="str">
        <f>VLOOKUP($A14,Split!$A:$G,4,FALSE)</f>
        <v>Adrian Jones</v>
      </c>
      <c r="D14" t="str">
        <f>VLOOKUP($A14,Split!$A:$G,5,FALSE)</f>
        <v xml:space="preserve">Tony Xu </v>
      </c>
      <c r="E14" t="str">
        <f>VLOOKUP($A14,Split!$A:$G,6,FALSE)</f>
        <v>Amy Turner</v>
      </c>
      <c r="F14" t="str">
        <f>VLOOKUP($A14,Split!$A:$G,7,FALSE)</f>
        <v>Myles Lawrence</v>
      </c>
    </row>
    <row r="15" spans="1:6" x14ac:dyDescent="0.25">
      <c r="A15" s="5" t="s">
        <v>18</v>
      </c>
      <c r="B15" t="str">
        <f>VLOOKUP($A15,Split!$A:$G,3,FALSE)</f>
        <v>Breeanne Davidson</v>
      </c>
      <c r="C15" t="str">
        <f>VLOOKUP($A15,Split!$A:$G,4,FALSE)</f>
        <v>Jacob Buckley</v>
      </c>
      <c r="D15" t="str">
        <f>VLOOKUP($A15,Split!$A:$G,5,FALSE)</f>
        <v>Megan McCormack</v>
      </c>
      <c r="E15" t="str">
        <f>VLOOKUP($A15,Split!$A:$G,6,FALSE)</f>
        <v>Ryan Halverson</v>
      </c>
      <c r="F15" t="str">
        <f>VLOOKUP($A15,Split!$A:$G,7,FALSE)</f>
        <v>Jordan Herd</v>
      </c>
    </row>
    <row r="16" spans="1:6" x14ac:dyDescent="0.25">
      <c r="A16" s="5" t="s">
        <v>19</v>
      </c>
      <c r="B16" t="str">
        <f>VLOOKUP($A16,Split!$A:$G,3,FALSE)</f>
        <v>N/A</v>
      </c>
      <c r="C16" t="str">
        <f>VLOOKUP($A16,Split!$A:$G,4,FALSE)</f>
        <v>John Gebbett</v>
      </c>
      <c r="D16" t="str">
        <f>VLOOKUP($A16,Split!$A:$G,5,FALSE)</f>
        <v>Andrew Hodge</v>
      </c>
      <c r="E16" t="str">
        <f>VLOOKUP($A16,Split!$A:$G,6,FALSE)</f>
        <v>Anthony Jones</v>
      </c>
      <c r="F16" t="str">
        <f>VLOOKUP($A16,Split!$A:$G,7,FALSE)</f>
        <v>Leonie Potts</v>
      </c>
    </row>
    <row r="17" spans="1:6" x14ac:dyDescent="0.25">
      <c r="A17" s="5" t="s">
        <v>20</v>
      </c>
      <c r="B17" t="str">
        <f>VLOOKUP($A17,Split!$A:$G,3,FALSE)</f>
        <v>Josh Lovett</v>
      </c>
      <c r="C17" t="str">
        <f>VLOOKUP($A17,Split!$A:$G,4,FALSE)</f>
        <v>Wing Poon</v>
      </c>
      <c r="D17" t="str">
        <f>VLOOKUP($A17,Split!$A:$G,5,FALSE)</f>
        <v>Laurie Ehrenberg</v>
      </c>
      <c r="E17" t="str">
        <f>VLOOKUP($A17,Split!$A:$G,6,FALSE)</f>
        <v>Jordan Herd</v>
      </c>
      <c r="F17" t="str">
        <f>VLOOKUP($A17,Split!$A:$G,7,FALSE)</f>
        <v>N/A</v>
      </c>
    </row>
    <row r="18" spans="1:6" x14ac:dyDescent="0.25">
      <c r="A18" s="5" t="s">
        <v>22</v>
      </c>
      <c r="B18" t="str">
        <f>VLOOKUP($A18,Split!$A:$G,3,FALSE)</f>
        <v>Wing Poon</v>
      </c>
      <c r="C18" t="str">
        <f>VLOOKUP($A18,Split!$A:$G,4,FALSE)</f>
        <v>John Steed</v>
      </c>
      <c r="D18" t="str">
        <f>VLOOKUP($A18,Split!$A:$G,5,FALSE)</f>
        <v>Ash McMahon</v>
      </c>
      <c r="E18" t="str">
        <f>VLOOKUP($A18,Split!$A:$G,6,FALSE)</f>
        <v>Will Ryan</v>
      </c>
      <c r="F18" t="str">
        <f>VLOOKUP($A18,Split!$A:$G,7,FALSE)</f>
        <v>James Convery</v>
      </c>
    </row>
    <row r="19" spans="1:6" x14ac:dyDescent="0.25">
      <c r="A19" s="5" t="s">
        <v>23</v>
      </c>
      <c r="B19" t="str">
        <f>VLOOKUP($A19,Split!$A:$G,3,FALSE)</f>
        <v>N/A</v>
      </c>
      <c r="C19" t="str">
        <f>VLOOKUP($A19,Split!$A:$G,4,FALSE)</f>
        <v>Nicole Quayle</v>
      </c>
      <c r="D19" t="str">
        <f>VLOOKUP($A19,Split!$A:$G,5,FALSE)</f>
        <v>Patrick Calderwood</v>
      </c>
      <c r="E19" t="str">
        <f>VLOOKUP($A19,Split!$A:$G,6,FALSE)</f>
        <v>Joshua lovett</v>
      </c>
      <c r="F19" t="str">
        <f>VLOOKUP($A19,Split!$A:$G,7,FALSE)</f>
        <v>Wing Poon</v>
      </c>
    </row>
    <row r="20" spans="1:6" x14ac:dyDescent="0.25">
      <c r="A20" s="5" t="s">
        <v>24</v>
      </c>
      <c r="B20" t="str">
        <f>VLOOKUP($A20,Split!$A:$G,3,FALSE)</f>
        <v>N/A</v>
      </c>
      <c r="C20" t="str">
        <f>VLOOKUP($A20,Split!$A:$G,4,FALSE)</f>
        <v>N/A</v>
      </c>
      <c r="D20" t="str">
        <f>VLOOKUP($A20,Split!$A:$G,5,FALSE)</f>
        <v>N/A</v>
      </c>
      <c r="E20" t="str">
        <f>VLOOKUP($A20,Split!$A:$G,6,FALSE)</f>
        <v>N/A</v>
      </c>
      <c r="F20" t="str">
        <f>VLOOKUP($A20,Split!$A:$G,7,FALSE)</f>
        <v>Jake Porter</v>
      </c>
    </row>
    <row r="21" spans="1:6" x14ac:dyDescent="0.25">
      <c r="A21" s="5" t="s">
        <v>25</v>
      </c>
      <c r="B21" t="str">
        <f>VLOOKUP($A21,Split!$A:$G,3,FALSE)</f>
        <v>N/A</v>
      </c>
      <c r="C21" t="str">
        <f>VLOOKUP($A21,Split!$A:$G,4,FALSE)</f>
        <v>N/A</v>
      </c>
      <c r="D21" t="str">
        <f>VLOOKUP($A21,Split!$A:$G,5,FALSE)</f>
        <v>N/A</v>
      </c>
      <c r="E21" t="str">
        <f>VLOOKUP($A21,Split!$A:$G,6,FALSE)</f>
        <v>N/A</v>
      </c>
      <c r="F21" t="str">
        <f>VLOOKUP($A21,Split!$A:$G,7,FALSE)</f>
        <v>Shane Griffin</v>
      </c>
    </row>
    <row r="22" spans="1:6" x14ac:dyDescent="0.25">
      <c r="A22" s="5" t="s">
        <v>26</v>
      </c>
      <c r="B22" t="str">
        <f>VLOOKUP($A22,Split!$A:$G,3,FALSE)</f>
        <v>N/A</v>
      </c>
      <c r="C22" t="str">
        <f>VLOOKUP($A22,Split!$A:$G,4,FALSE)</f>
        <v>N/A</v>
      </c>
      <c r="D22" t="str">
        <f>VLOOKUP($A22,Split!$A:$G,5,FALSE)</f>
        <v>N/A</v>
      </c>
      <c r="E22" t="str">
        <f>VLOOKUP($A22,Split!$A:$G,6,FALSE)</f>
        <v>N/A</v>
      </c>
      <c r="F22" t="str">
        <f>VLOOKUP($A22,Split!$A:$G,7,FALSE)</f>
        <v>Joe Mailloux</v>
      </c>
    </row>
    <row r="23" spans="1:6" x14ac:dyDescent="0.25">
      <c r="A23" s="5" t="s">
        <v>27</v>
      </c>
      <c r="B23" t="str">
        <f>VLOOKUP($A23,Split!$A:$G,3,FALSE)</f>
        <v>N/A</v>
      </c>
      <c r="C23" t="str">
        <f>VLOOKUP($A23,Split!$A:$G,4,FALSE)</f>
        <v>Elanah Morrison</v>
      </c>
      <c r="D23" t="str">
        <f>VLOOKUP($A23,Split!$A:$G,5,FALSE)</f>
        <v>Anthony Jones</v>
      </c>
      <c r="E23" t="str">
        <f>VLOOKUP($A23,Split!$A:$G,6,FALSE)</f>
        <v>Jonathon Scott</v>
      </c>
      <c r="F23" t="str">
        <f>VLOOKUP($A23,Split!$A:$G,7,FALSE)</f>
        <v>Maree Tait</v>
      </c>
    </row>
    <row r="24" spans="1:6" x14ac:dyDescent="0.25">
      <c r="A24" s="5" t="s">
        <v>28</v>
      </c>
      <c r="B24" t="str">
        <f>VLOOKUP($A24,Split!$A:$G,3,FALSE)</f>
        <v>N/A</v>
      </c>
      <c r="C24" t="str">
        <f>VLOOKUP($A24,Split!$A:$G,4,FALSE)</f>
        <v>N/A</v>
      </c>
      <c r="D24" t="str">
        <f>VLOOKUP($A24,Split!$A:$G,5,FALSE)</f>
        <v>N/A</v>
      </c>
      <c r="E24" t="str">
        <f>VLOOKUP($A24,Split!$A:$G,6,FALSE)</f>
        <v>N/A</v>
      </c>
      <c r="F24" t="str">
        <f>VLOOKUP($A24,Split!$A:$G,7,FALSE)</f>
        <v>Jacob Buckley</v>
      </c>
    </row>
    <row r="25" spans="1:6" x14ac:dyDescent="0.25">
      <c r="A25" s="5" t="s">
        <v>29</v>
      </c>
      <c r="B25" t="str">
        <f>VLOOKUP($A25,Split!$A:$G,3,FALSE)</f>
        <v>N/A</v>
      </c>
      <c r="C25" t="str">
        <f>VLOOKUP($A25,Split!$A:$G,4,FALSE)</f>
        <v>N/A</v>
      </c>
      <c r="D25" t="str">
        <f>VLOOKUP($A25,Split!$A:$G,5,FALSE)</f>
        <v>N/A</v>
      </c>
      <c r="E25" t="str">
        <f>VLOOKUP($A25,Split!$A:$G,6,FALSE)</f>
        <v>N/A</v>
      </c>
      <c r="F25" t="str">
        <f>VLOOKUP($A25,Split!$A:$G,7,FALSE)</f>
        <v>Roshana Hall</v>
      </c>
    </row>
    <row r="26" spans="1:6" x14ac:dyDescent="0.25">
      <c r="A26" s="5" t="s">
        <v>58</v>
      </c>
      <c r="B26" t="str">
        <f>VLOOKUP($A26,Split!$A:$G,3,FALSE)</f>
        <v>Matthew Kelly</v>
      </c>
      <c r="C26" t="str">
        <f>VLOOKUP($A26,Split!$A:$G,4,FALSE)</f>
        <v>Cameron Skinner</v>
      </c>
      <c r="D26" t="str">
        <f>VLOOKUP($A26,Split!$A:$G,5,FALSE)</f>
        <v>Leonie Potts</v>
      </c>
      <c r="E26" t="str">
        <f>VLOOKUP($A26,Split!$A:$G,6,FALSE)</f>
        <v>Drew Ellem</v>
      </c>
      <c r="F26" t="str">
        <f>VLOOKUP($A26,Split!$A:$G,7,FALSE)</f>
        <v>AWAY</v>
      </c>
    </row>
    <row r="27" spans="1:6" x14ac:dyDescent="0.25">
      <c r="A27" s="5" t="s">
        <v>31</v>
      </c>
      <c r="B27" t="str">
        <f>VLOOKUP($A27,Split!$A:$G,3,FALSE)</f>
        <v>N/A</v>
      </c>
      <c r="C27" t="str">
        <f>VLOOKUP($A27,Split!$A:$G,4,FALSE)</f>
        <v>Catherine McFadyen</v>
      </c>
      <c r="D27" t="str">
        <f>VLOOKUP($A27,Split!$A:$G,5,FALSE)</f>
        <v>Teresa Guiney</v>
      </c>
      <c r="E27" t="str">
        <f>VLOOKUP($A27,Split!$A:$G,6,FALSE)</f>
        <v>Allison Mew</v>
      </c>
      <c r="F27" t="str">
        <f>VLOOKUP($A27,Split!$A:$G,7,FALSE)</f>
        <v>Nicole Quayle</v>
      </c>
    </row>
    <row r="28" spans="1:6" x14ac:dyDescent="0.25">
      <c r="A28" s="5" t="s">
        <v>32</v>
      </c>
      <c r="B28" t="str">
        <f>VLOOKUP($A28,Split!$A:$G,3,FALSE)</f>
        <v>Ben Ives</v>
      </c>
      <c r="C28" t="str">
        <f>VLOOKUP($A28,Split!$A:$G,4,FALSE)</f>
        <v>Glenn Miller</v>
      </c>
      <c r="D28" t="str">
        <f>VLOOKUP($A28,Split!$A:$G,5,FALSE)</f>
        <v>Matthew Kelly</v>
      </c>
      <c r="E28" t="str">
        <f>VLOOKUP($A28,Split!$A:$G,6,FALSE)</f>
        <v>Eleanor Livsey</v>
      </c>
      <c r="F28" t="str">
        <f>VLOOKUP($A28,Split!$A:$G,7,FALSE)</f>
        <v>Elanah Morrison</v>
      </c>
    </row>
    <row r="29" spans="1:6" x14ac:dyDescent="0.25">
      <c r="A29" s="5" t="s">
        <v>33</v>
      </c>
      <c r="B29" t="str">
        <f>VLOOKUP($A29,Split!$A:$G,3,FALSE)</f>
        <v>Adrian Jones</v>
      </c>
      <c r="C29" t="str">
        <f>VLOOKUP($A29,Split!$A:$G,4,FALSE)</f>
        <v>Josh Lovett</v>
      </c>
      <c r="D29" t="str">
        <f>VLOOKUP($A29,Split!$A:$G,5,FALSE)</f>
        <v>N/A</v>
      </c>
      <c r="E29" t="str">
        <f>VLOOKUP($A29,Split!$A:$G,6,FALSE)</f>
        <v>Stuart Bushett</v>
      </c>
      <c r="F29" t="str">
        <f>VLOOKUP($A29,Split!$A:$G,7,FALSE)</f>
        <v>Sarah Haigh</v>
      </c>
    </row>
    <row r="30" spans="1:6" x14ac:dyDescent="0.25">
      <c r="A30" s="5" t="s">
        <v>34</v>
      </c>
      <c r="B30" t="str">
        <f>VLOOKUP($A30,Split!$A:$G,3,FALSE)</f>
        <v>N/A</v>
      </c>
      <c r="C30" t="str">
        <f>VLOOKUP($A30,Split!$A:$G,4,FALSE)</f>
        <v>Jonathon Scott</v>
      </c>
      <c r="D30" t="str">
        <f>VLOOKUP($A30,Split!$A:$G,5,FALSE)</f>
        <v>Catherine McFadyen</v>
      </c>
      <c r="E30" t="str">
        <f>VLOOKUP($A30,Split!$A:$G,6,FALSE)</f>
        <v>Elanah Morrison</v>
      </c>
      <c r="F30" t="str">
        <f>VLOOKUP($A30,Split!$A:$G,7,FALSE)</f>
        <v>Drew Ellem</v>
      </c>
    </row>
    <row r="31" spans="1:6" x14ac:dyDescent="0.25">
      <c r="A31" s="5" t="s">
        <v>36</v>
      </c>
      <c r="B31" t="str">
        <f>VLOOKUP($A31,Split!$A:$G,3,FALSE)</f>
        <v>N/A</v>
      </c>
      <c r="C31" t="str">
        <f>VLOOKUP($A31,Split!$A:$G,4,FALSE)</f>
        <v>N/A</v>
      </c>
      <c r="D31" t="str">
        <f>VLOOKUP($A31,Split!$A:$G,5,FALSE)</f>
        <v>N/A</v>
      </c>
      <c r="E31" t="str">
        <f>VLOOKUP($A31,Split!$A:$G,6,FALSE)</f>
        <v>N/A</v>
      </c>
      <c r="F31" t="str">
        <f>VLOOKUP($A31,Split!$A:$G,7,FALSE)</f>
        <v>Glenn Miller</v>
      </c>
    </row>
    <row r="32" spans="1:6" x14ac:dyDescent="0.25">
      <c r="A32" s="5" t="s">
        <v>37</v>
      </c>
      <c r="B32" t="str">
        <f>VLOOKUP($A32,Split!$A:$G,3,FALSE)</f>
        <v>Megan McCormack</v>
      </c>
      <c r="C32" t="str">
        <f>VLOOKUP($A32,Split!$A:$G,4,FALSE)</f>
        <v>Kristyn Meiers</v>
      </c>
      <c r="D32" t="str">
        <f>VLOOKUP($A32,Split!$A:$G,5,FALSE)</f>
        <v>Stuart Bushett</v>
      </c>
      <c r="E32" t="str">
        <f>VLOOKUP($A32,Split!$A:$G,6,FALSE)</f>
        <v>Michael Webster</v>
      </c>
      <c r="F32" t="str">
        <f>VLOOKUP($A32,Split!$A:$G,7,FALSE)</f>
        <v>John Gebbett</v>
      </c>
    </row>
    <row r="33" spans="1:6" x14ac:dyDescent="0.25">
      <c r="A33" s="5" t="s">
        <v>38</v>
      </c>
      <c r="B33" t="str">
        <f>VLOOKUP($A33,Split!$A:$G,3,FALSE)</f>
        <v>John Gebbett</v>
      </c>
      <c r="C33" t="str">
        <f>VLOOKUP($A33,Split!$A:$G,4,FALSE)</f>
        <v>Maryanne Kelly</v>
      </c>
      <c r="D33" t="str">
        <f>VLOOKUP($A33,Split!$A:$G,5,FALSE)</f>
        <v>Kim Reid</v>
      </c>
      <c r="E33" t="str">
        <f>VLOOKUP($A33,Split!$A:$G,6,FALSE)</f>
        <v>Pat Calderwood</v>
      </c>
      <c r="F33" t="str">
        <f>VLOOKUP($A33,Split!$A:$G,7,FALSE)</f>
        <v>Stuart Bushett</v>
      </c>
    </row>
    <row r="34" spans="1:6" x14ac:dyDescent="0.25">
      <c r="A34" s="5" t="s">
        <v>39</v>
      </c>
      <c r="B34" t="str">
        <f>VLOOKUP($A34,Split!$A:$G,3,FALSE)</f>
        <v>Allison Mew</v>
      </c>
      <c r="C34" t="str">
        <f>VLOOKUP($A34,Split!$A:$G,4,FALSE)</f>
        <v>Leonie Potts</v>
      </c>
      <c r="D34" t="str">
        <f>VLOOKUP($A34,Split!$A:$G,5,FALSE)</f>
        <v>Jonathan Scott</v>
      </c>
      <c r="E34" t="str">
        <f>VLOOKUP($A34,Split!$A:$G,6,FALSE)</f>
        <v>Sean Kricker</v>
      </c>
      <c r="F34" t="str">
        <f>VLOOKUP($A34,Split!$A:$G,7,FALSE)</f>
        <v>Alison Rayner</v>
      </c>
    </row>
    <row r="35" spans="1:6" x14ac:dyDescent="0.25">
      <c r="A35" s="5" t="s">
        <v>40</v>
      </c>
      <c r="B35" t="str">
        <f>VLOOKUP($A35,Split!$A:$G,3,FALSE)</f>
        <v>N/A</v>
      </c>
      <c r="C35" t="str">
        <f>VLOOKUP($A35,Split!$A:$G,4,FALSE)</f>
        <v>Patrick Calderwood</v>
      </c>
      <c r="D35" t="str">
        <f>VLOOKUP($A35,Split!$A:$G,5,FALSE)</f>
        <v>Elanah Morrison</v>
      </c>
      <c r="E35" t="str">
        <f>VLOOKUP($A35,Split!$A:$G,6,FALSE)</f>
        <v>Wing Poon</v>
      </c>
      <c r="F35" t="str">
        <f>VLOOKUP($A35,Split!$A:$G,7,FALSE)</f>
        <v>Teresa Guiney</v>
      </c>
    </row>
    <row r="36" spans="1:6" x14ac:dyDescent="0.25">
      <c r="A36" s="5" t="s">
        <v>41</v>
      </c>
      <c r="B36" t="str">
        <f>VLOOKUP($A36,Split!$A:$G,3,FALSE)</f>
        <v>N/A</v>
      </c>
      <c r="C36" t="str">
        <f>VLOOKUP($A36,Split!$A:$G,4,FALSE)</f>
        <v>N/A</v>
      </c>
      <c r="D36" t="str">
        <f>VLOOKUP($A36,Split!$A:$G,5,FALSE)</f>
        <v>Drew Ellem (API)</v>
      </c>
      <c r="E36" t="str">
        <f>VLOOKUP($A36,Split!$A:$G,6,FALSE)</f>
        <v>Alison Rayner</v>
      </c>
      <c r="F36" t="str">
        <f>VLOOKUP($A36,Split!$A:$G,7,FALSE)</f>
        <v>Laurie Ehrenberg</v>
      </c>
    </row>
    <row r="37" spans="1:6" x14ac:dyDescent="0.25">
      <c r="A37" s="5" t="s">
        <v>42</v>
      </c>
      <c r="B37" t="str">
        <f>VLOOKUP($A37,Split!$A:$G,3,FALSE)</f>
        <v>Ahmed Fokruddin</v>
      </c>
      <c r="C37" t="str">
        <f>VLOOKUP($A37,Split!$A:$G,4,FALSE)</f>
        <v xml:space="preserve">Shane Griffin </v>
      </c>
      <c r="D37" t="str">
        <f>VLOOKUP($A37,Split!$A:$G,5,FALSE)</f>
        <v>Glenn Miller</v>
      </c>
      <c r="E37" t="str">
        <f>VLOOKUP($A37,Split!$A:$G,6,FALSE)</f>
        <v>Teresa Guiney</v>
      </c>
      <c r="F37" t="str">
        <f>VLOOKUP($A37,Split!$A:$G,7,FALSE)</f>
        <v>Megan McCormack</v>
      </c>
    </row>
    <row r="38" spans="1:6" x14ac:dyDescent="0.25">
      <c r="A38" s="5" t="s">
        <v>43</v>
      </c>
      <c r="B38" t="str">
        <f>VLOOKUP($A38,Split!$A:$G,3,FALSE)</f>
        <v>Joel Fisher</v>
      </c>
      <c r="C38" t="str">
        <f>VLOOKUP($A38,Split!$A:$G,4,FALSE)</f>
        <v xml:space="preserve">Jordan Herd </v>
      </c>
      <c r="D38" t="str">
        <f>VLOOKUP($A38,Split!$A:$G,5,FALSE)</f>
        <v>Kristyn Meiers</v>
      </c>
      <c r="E38" t="str">
        <f>VLOOKUP($A38,Split!$A:$G,6,FALSE)</f>
        <v>Sarah Haigh</v>
      </c>
      <c r="F38" t="str">
        <f>VLOOKUP($A38,Split!$A:$G,7,FALSE)</f>
        <v>Ash McMahon</v>
      </c>
    </row>
    <row r="39" spans="1:6" x14ac:dyDescent="0.25">
      <c r="A39" s="5" t="s">
        <v>44</v>
      </c>
      <c r="B39" t="str">
        <f>VLOOKUP($A39,Split!$A:$G,3,FALSE)</f>
        <v>Andrew Hodge</v>
      </c>
      <c r="C39" t="str">
        <f>VLOOKUP($A39,Split!$A:$G,4,FALSE)</f>
        <v>Sean Kricker</v>
      </c>
      <c r="D39" t="str">
        <f>VLOOKUP($A39,Split!$A:$G,5,FALSE)</f>
        <v>Matthew Kelly</v>
      </c>
      <c r="E39" t="str">
        <f>VLOOKUP($A39,Split!$A:$G,6,FALSE)</f>
        <v>N/A</v>
      </c>
      <c r="F39" t="str">
        <f>VLOOKUP($A39,Split!$A:$G,7,FALSE)</f>
        <v>Ruth Bergin</v>
      </c>
    </row>
    <row r="40" spans="1:6" x14ac:dyDescent="0.25">
      <c r="A40" s="5" t="s">
        <v>45</v>
      </c>
      <c r="B40" t="str">
        <f>VLOOKUP($A40,Split!$A:$G,3,FALSE)</f>
        <v>N/A</v>
      </c>
      <c r="C40" t="str">
        <f>VLOOKUP($A40,Split!$A:$G,4,FALSE)</f>
        <v>N/A</v>
      </c>
      <c r="D40" t="str">
        <f>VLOOKUP($A40,Split!$A:$G,5,FALSE)</f>
        <v>N/A</v>
      </c>
      <c r="E40" t="str">
        <f>VLOOKUP($A40,Split!$A:$G,6,FALSE)</f>
        <v>Maryanne Kelly</v>
      </c>
      <c r="F40" t="str">
        <f>VLOOKUP($A40,Split!$A:$G,7,FALSE)</f>
        <v>Matthew Vagne</v>
      </c>
    </row>
    <row r="41" spans="1:6" x14ac:dyDescent="0.25">
      <c r="A41" s="5" t="s">
        <v>46</v>
      </c>
      <c r="B41" t="str">
        <f>VLOOKUP($A41,Split!$A:$G,3,FALSE)</f>
        <v>Stuart Bushett</v>
      </c>
      <c r="C41" t="str">
        <f>VLOOKUP($A41,Split!$A:$G,4,FALSE)</f>
        <v>Tony Xu</v>
      </c>
      <c r="D41" t="str">
        <f>VLOOKUP($A41,Split!$A:$G,5,FALSE)</f>
        <v>Allison Mew</v>
      </c>
      <c r="E41" t="str">
        <f>VLOOKUP($A41,Split!$A:$G,6,FALSE)</f>
        <v>Joel Fisher</v>
      </c>
      <c r="F41" t="str">
        <f>VLOOKUP($A41,Split!$A:$G,7,FALSE)</f>
        <v>Will Taylor</v>
      </c>
    </row>
    <row r="42" spans="1:6" x14ac:dyDescent="0.25">
      <c r="A42" s="5" t="s">
        <v>47</v>
      </c>
      <c r="B42" t="str">
        <f>VLOOKUP($A42,Split!$A:$G,3,FALSE)</f>
        <v>Michael Webster</v>
      </c>
      <c r="C42" t="str">
        <f>VLOOKUP($A42,Split!$A:$G,4,FALSE)</f>
        <v>Monika Budek</v>
      </c>
      <c r="D42" t="str">
        <f>VLOOKUP($A42,Split!$A:$G,5,FALSE)</f>
        <v>Ruth Bergin</v>
      </c>
      <c r="E42" t="str">
        <f>VLOOKUP($A42,Split!$A:$G,6,FALSE)</f>
        <v>Lucy Zheng</v>
      </c>
      <c r="F42" t="str">
        <f>VLOOKUP($A42,Split!$A:$G,7,FALSE)</f>
        <v>Maryanne Kelly</v>
      </c>
    </row>
    <row r="43" spans="1:6" x14ac:dyDescent="0.25">
      <c r="A43" s="5" t="s">
        <v>48</v>
      </c>
      <c r="B43" t="str">
        <f>VLOOKUP($A43,Split!$A:$G,3,FALSE)</f>
        <v>N/A</v>
      </c>
      <c r="C43" t="str">
        <f>VLOOKUP($A43,Split!$A:$G,4,FALSE)</f>
        <v>N/A</v>
      </c>
      <c r="D43" t="str">
        <f>VLOOKUP($A43,Split!$A:$G,5,FALSE)</f>
        <v>N/A</v>
      </c>
      <c r="E43" t="str">
        <f>VLOOKUP($A43,Split!$A:$G,6,FALSE)</f>
        <v>N/A</v>
      </c>
      <c r="F43" t="str">
        <f>VLOOKUP($A43,Split!$A:$G,7,FALSE)</f>
        <v>Patrick Wildie</v>
      </c>
    </row>
    <row r="44" spans="1:6" x14ac:dyDescent="0.25">
      <c r="A44" s="5" t="s">
        <v>49</v>
      </c>
      <c r="B44" t="str">
        <f>VLOOKUP($A44,Split!$A:$G,3,FALSE)</f>
        <v>Sarah Haigh</v>
      </c>
      <c r="C44" t="str">
        <f>VLOOKUP($A44,Split!$A:$G,4,FALSE)</f>
        <v>N/A</v>
      </c>
      <c r="D44" t="str">
        <f>VLOOKUP($A44,Split!$A:$G,5,FALSE)</f>
        <v>N/A</v>
      </c>
      <c r="E44" t="str">
        <f>VLOOKUP($A44,Split!$A:$G,6,FALSE)</f>
        <v>N/A</v>
      </c>
      <c r="F44" t="str">
        <f>VLOOKUP($A44,Split!$A:$G,7,FALSE)</f>
        <v>Michael Webster</v>
      </c>
    </row>
    <row r="45" spans="1:6" x14ac:dyDescent="0.25">
      <c r="A45" s="5" t="s">
        <v>50</v>
      </c>
      <c r="B45" t="str">
        <f>VLOOKUP($A45,Split!$A:$G,3,FALSE)</f>
        <v>N/A</v>
      </c>
      <c r="C45" t="str">
        <f>VLOOKUP($A45,Split!$A:$G,4,FALSE)</f>
        <v>N/A</v>
      </c>
      <c r="D45" t="str">
        <f>VLOOKUP($A45,Split!$A:$G,5,FALSE)</f>
        <v>N/A</v>
      </c>
      <c r="E45" t="str">
        <f>VLOOKUP($A45,Split!$A:$G,6,FALSE)</f>
        <v>N/A</v>
      </c>
      <c r="F45" t="str">
        <f>VLOOKUP($A45,Split!$A:$G,7,FALSE)</f>
        <v>Jonathon Scott</v>
      </c>
    </row>
    <row r="46" spans="1:6" x14ac:dyDescent="0.25">
      <c r="A46" s="5" t="s">
        <v>51</v>
      </c>
      <c r="B46" t="str">
        <f>VLOOKUP($A46,Split!$A:$G,3,FALSE)</f>
        <v>N/A</v>
      </c>
      <c r="C46" t="str">
        <f>VLOOKUP($A46,Split!$A:$G,4,FALSE)</f>
        <v>N/A</v>
      </c>
      <c r="D46" t="str">
        <f>VLOOKUP($A46,Split!$A:$G,5,FALSE)</f>
        <v>Maryanne Kelly</v>
      </c>
      <c r="E46" t="str">
        <f>VLOOKUP($A46,Split!$A:$G,6,FALSE)</f>
        <v>Glenn Miller</v>
      </c>
      <c r="F46" t="str">
        <f>VLOOKUP($A46,Split!$A:$G,7,FALSE)</f>
        <v>Allison Mew</v>
      </c>
    </row>
    <row r="47" spans="1:6" x14ac:dyDescent="0.25">
      <c r="A47" s="5" t="s">
        <v>52</v>
      </c>
      <c r="B47" t="str">
        <f>VLOOKUP($A47,Split!$A:$G,3,FALSE)</f>
        <v>N/A</v>
      </c>
      <c r="C47" t="str">
        <f>VLOOKUP($A47,Split!$A:$G,4,FALSE)</f>
        <v>N/A</v>
      </c>
      <c r="D47" t="str">
        <f>VLOOKUP($A47,Split!$A:$G,5,FALSE)</f>
        <v>N/A</v>
      </c>
      <c r="E47" t="str">
        <f>VLOOKUP($A47,Split!$A:$G,6,FALSE)</f>
        <v>N/A</v>
      </c>
      <c r="F47" t="str">
        <f>VLOOKUP($A47,Split!$A:$G,7,FALSE)</f>
        <v>Andrew Hodge</v>
      </c>
    </row>
    <row r="48" spans="1:6" x14ac:dyDescent="0.25">
      <c r="A48" s="5" t="s">
        <v>53</v>
      </c>
      <c r="B48" t="str">
        <f>VLOOKUP($A48,Split!$A:$G,3,FALSE)</f>
        <v>N/A</v>
      </c>
      <c r="C48" t="str">
        <f>VLOOKUP($A48,Split!$A:$G,4,FALSE)</f>
        <v>Alison Rayner</v>
      </c>
      <c r="D48" t="str">
        <f>VLOOKUP($A48,Split!$A:$G,5,FALSE)</f>
        <v>Michael Webster</v>
      </c>
      <c r="E48" t="str">
        <f>VLOOKUP($A48,Split!$A:$G,6,FALSE)</f>
        <v>N/A</v>
      </c>
      <c r="F48" t="str">
        <f>VLOOKUP($A48,Split!$A:$G,7,FALSE)</f>
        <v>James Sylvester</v>
      </c>
    </row>
    <row r="49" spans="1:6" x14ac:dyDescent="0.25">
      <c r="A49" s="5" t="s">
        <v>54</v>
      </c>
      <c r="B49" t="str">
        <f>VLOOKUP($A49,Split!$A:$G,3,FALSE)</f>
        <v>N/A</v>
      </c>
      <c r="C49" t="str">
        <f>VLOOKUP($A49,Split!$A:$G,4,FALSE)</f>
        <v>N/A</v>
      </c>
      <c r="D49" t="str">
        <f>VLOOKUP($A49,Split!$A:$G,5,FALSE)</f>
        <v>N/A</v>
      </c>
      <c r="E49" t="str">
        <f>VLOOKUP($A49,Split!$A:$G,6,FALSE)</f>
        <v>N/A</v>
      </c>
      <c r="F49" t="str">
        <f>VLOOKUP($A49,Split!$A:$G,7,FALSE)</f>
        <v>Liz Wells</v>
      </c>
    </row>
    <row r="50" spans="1:6" x14ac:dyDescent="0.25">
      <c r="A50" s="5" t="s">
        <v>55</v>
      </c>
      <c r="B50" t="str">
        <f>VLOOKUP($A50,Split!$A:$G,3,FALSE)</f>
        <v>N/A</v>
      </c>
      <c r="C50" t="str">
        <f>VLOOKUP($A50,Split!$A:$G,4,FALSE)</f>
        <v>N/A</v>
      </c>
      <c r="D50" t="str">
        <f>VLOOKUP($A50,Split!$A:$G,5,FALSE)</f>
        <v>N/A</v>
      </c>
      <c r="E50" t="str">
        <f>VLOOKUP($A50,Split!$A:$G,6,FALSE)</f>
        <v>N/A</v>
      </c>
      <c r="F50" t="str">
        <f>VLOOKUP($A50,Split!$A:$G,7,FALSE)</f>
        <v>Liz Wells</v>
      </c>
    </row>
    <row r="51" spans="1:6" x14ac:dyDescent="0.25">
      <c r="A51" s="5" t="s">
        <v>57</v>
      </c>
      <c r="B51" t="str">
        <f>VLOOKUP($A51,Split!$A:$G,3,FALSE)</f>
        <v>Kristyn Meiers</v>
      </c>
      <c r="C51" t="str">
        <f>VLOOKUP($A51,Split!$A:$G,4,FALSE)</f>
        <v>N/A</v>
      </c>
      <c r="D51" t="str">
        <f>VLOOKUP($A51,Split!$A:$G,5,FALSE)</f>
        <v>Adrian Jones</v>
      </c>
      <c r="E51" t="str">
        <f>VLOOKUP($A51,Split!$A:$G,6,FALSE)</f>
        <v>John Gebbett</v>
      </c>
      <c r="F51" t="str">
        <f>VLOOKUP($A51,Split!$A:$G,7,FALSE)</f>
        <v>N/A</v>
      </c>
    </row>
    <row r="52" spans="1:6" x14ac:dyDescent="0.25">
      <c r="A52" s="5" t="s">
        <v>21</v>
      </c>
      <c r="B52" t="str">
        <f>VLOOKUP($A52,Split!$A:$G,3,FALSE)</f>
        <v>Cameron Skinner</v>
      </c>
      <c r="C52" t="str">
        <f>VLOOKUP($A52,Split!$A:$G,4,FALSE)</f>
        <v>Allison Mew</v>
      </c>
      <c r="D52" t="str">
        <f>VLOOKUP($A52,Split!$A:$G,5,FALSE)</f>
        <v>Alison Rayner</v>
      </c>
      <c r="E52" t="str">
        <f>VLOOKUP($A52,Split!$A:$G,6,FALSE)</f>
        <v>Joseph Clowes</v>
      </c>
      <c r="F52" t="str">
        <f>VLOOKUP($A52,Split!$A:$G,7,FALSE)</f>
        <v>Tony Xu</v>
      </c>
    </row>
    <row r="53" spans="1:6" x14ac:dyDescent="0.25">
      <c r="A53" s="5" t="s">
        <v>9</v>
      </c>
      <c r="B53" t="str">
        <f>VLOOKUP($A53,Split!$A:$G,3,FALSE)</f>
        <v>Catherine McFadyen</v>
      </c>
      <c r="C53" t="str">
        <f>VLOOKUP($A53,Split!$A:$G,4,FALSE)</f>
        <v xml:space="preserve">Matthew Vagne </v>
      </c>
      <c r="D53" t="str">
        <f>VLOOKUP($A53,Split!$A:$G,5,FALSE)</f>
        <v>Monika Budek</v>
      </c>
      <c r="E53" t="str">
        <f>VLOOKUP($A53,Split!$A:$G,6,FALSE)</f>
        <v>Nishanthi Wijeratne</v>
      </c>
      <c r="F53" t="str">
        <f>VLOOKUP($A53,Split!$A:$G,7,FALSE)</f>
        <v>Adrian Jones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Kelly</dc:creator>
  <cp:lastModifiedBy>jxport</cp:lastModifiedBy>
  <dcterms:created xsi:type="dcterms:W3CDTF">2018-10-03T03:52:31Z</dcterms:created>
  <dcterms:modified xsi:type="dcterms:W3CDTF">2018-10-05T00:20:28Z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