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19200" windowHeight="7440"/>
  </bookViews>
  <sheets>
    <sheet name="Table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</calcChain>
</file>

<file path=xl/sharedStrings.xml><?xml version="1.0" encoding="utf-8"?>
<sst xmlns="http://schemas.openxmlformats.org/spreadsheetml/2006/main" count="390" uniqueCount="390">
  <si>
    <t>初始</t>
  </si>
  <si>
    <t>代码</t>
  </si>
  <si>
    <t>名称</t>
  </si>
  <si>
    <t xml:space="preserve"> 平潭发展</t>
  </si>
  <si>
    <t xml:space="preserve"> 安科生物</t>
  </si>
  <si>
    <t xml:space="preserve"> 宋城演艺</t>
  </si>
  <si>
    <t xml:space="preserve"> 北京君正</t>
  </si>
  <si>
    <t xml:space="preserve"> 康强电子</t>
  </si>
  <si>
    <t xml:space="preserve"> 东信和平</t>
  </si>
  <si>
    <t xml:space="preserve"> 华微电子</t>
  </si>
  <si>
    <t xml:space="preserve"> 华天科技</t>
  </si>
  <si>
    <t xml:space="preserve"> 浙江东方</t>
  </si>
  <si>
    <t xml:space="preserve"> 科华恒盛</t>
  </si>
  <si>
    <t xml:space="preserve"> 华工科技</t>
  </si>
  <si>
    <t xml:space="preserve"> 大富科技</t>
  </si>
  <si>
    <t xml:space="preserve"> 欧比特</t>
  </si>
  <si>
    <t xml:space="preserve"> 金力永磁</t>
  </si>
  <si>
    <t xml:space="preserve"> 盛和资源</t>
  </si>
  <si>
    <t xml:space="preserve"> 北方稀土</t>
  </si>
  <si>
    <t xml:space="preserve"> 正海磁材</t>
  </si>
  <si>
    <t xml:space="preserve"> 五矿稀土</t>
  </si>
  <si>
    <t xml:space="preserve"> 银河磁体</t>
  </si>
  <si>
    <t xml:space="preserve"> 汉鼎宇佑</t>
  </si>
  <si>
    <t xml:space="preserve"> 美亚柏科</t>
  </si>
  <si>
    <t xml:space="preserve"> 华脉科技</t>
  </si>
  <si>
    <t xml:space="preserve"> 恒铭达</t>
  </si>
  <si>
    <t xml:space="preserve"> 欣天科技</t>
  </si>
  <si>
    <t xml:space="preserve"> 万向德农</t>
  </si>
  <si>
    <t xml:space="preserve"> 铭普光磁</t>
  </si>
  <si>
    <t xml:space="preserve"> 昆药集团</t>
  </si>
  <si>
    <t xml:space="preserve"> 恒邦股份</t>
  </si>
  <si>
    <t xml:space="preserve"> 新宁物流</t>
  </si>
  <si>
    <t xml:space="preserve"> 绿盟科技</t>
  </si>
  <si>
    <t xml:space="preserve"> 航发科技</t>
  </si>
  <si>
    <t xml:space="preserve"> 汤臣倍健</t>
  </si>
  <si>
    <t xml:space="preserve"> 申通快递</t>
  </si>
  <si>
    <t xml:space="preserve"> 金域医学</t>
  </si>
  <si>
    <t xml:space="preserve"> 五洋停车</t>
  </si>
  <si>
    <t xml:space="preserve"> 钢研高纳</t>
  </si>
  <si>
    <t xml:space="preserve"> 帝欧家居</t>
  </si>
  <si>
    <t xml:space="preserve"> 今世缘</t>
  </si>
  <si>
    <t xml:space="preserve"> 宏发股份</t>
  </si>
  <si>
    <t xml:space="preserve"> 盛达矿业</t>
  </si>
  <si>
    <t xml:space="preserve"> 盐津铺子</t>
  </si>
  <si>
    <t xml:space="preserve"> 佩蒂股份</t>
  </si>
  <si>
    <t xml:space="preserve"> 安琪酵母</t>
  </si>
  <si>
    <t xml:space="preserve"> 红旗连锁</t>
  </si>
  <si>
    <t xml:space="preserve"> 丸美股份</t>
  </si>
  <si>
    <t xml:space="preserve"> 航天发展</t>
  </si>
  <si>
    <t xml:space="preserve"> 内蒙一机</t>
  </si>
  <si>
    <t xml:space="preserve"> 国睿科技</t>
  </si>
  <si>
    <t xml:space="preserve"> 海格通信</t>
  </si>
  <si>
    <t xml:space="preserve"> 太辰光</t>
  </si>
  <si>
    <t xml:space="preserve"> 华体科技</t>
  </si>
  <si>
    <t xml:space="preserve"> 星网锐捷</t>
  </si>
  <si>
    <t xml:space="preserve"> 宝信软件</t>
  </si>
  <si>
    <t xml:space="preserve"> 亿联网络</t>
  </si>
  <si>
    <t xml:space="preserve"> 梦网集团</t>
  </si>
  <si>
    <t xml:space="preserve"> 移远通信</t>
  </si>
  <si>
    <t xml:space="preserve"> 迈克生物</t>
  </si>
  <si>
    <t xml:space="preserve"> 九强生物</t>
  </si>
  <si>
    <t xml:space="preserve"> 淳中科技</t>
  </si>
  <si>
    <t xml:space="preserve"> 中简科技</t>
  </si>
  <si>
    <t xml:space="preserve"> 苏 泊 尔</t>
  </si>
  <si>
    <t xml:space="preserve"> 紫光国微</t>
  </si>
  <si>
    <t xml:space="preserve"> 水井坊</t>
  </si>
  <si>
    <t xml:space="preserve"> 泸州老窖</t>
  </si>
  <si>
    <t xml:space="preserve"> 洋河股份</t>
  </si>
  <si>
    <t xml:space="preserve"> 隆基股份</t>
  </si>
  <si>
    <t xml:space="preserve"> 长电科技</t>
  </si>
  <si>
    <t xml:space="preserve"> 华力创通</t>
  </si>
  <si>
    <t xml:space="preserve"> 亚光科技</t>
  </si>
  <si>
    <t xml:space="preserve"> 航天电子</t>
  </si>
  <si>
    <t xml:space="preserve"> 再升科技</t>
  </si>
  <si>
    <t xml:space="preserve"> 中宠股份</t>
  </si>
  <si>
    <t xml:space="preserve"> 华致酒行</t>
  </si>
  <si>
    <t xml:space="preserve"> 中新赛克</t>
  </si>
  <si>
    <t xml:space="preserve"> 石基信息</t>
  </si>
  <si>
    <t xml:space="preserve"> 麦格米特</t>
  </si>
  <si>
    <t xml:space="preserve"> 东方电缆</t>
  </si>
  <si>
    <t xml:space="preserve"> 尚品宅配</t>
  </si>
  <si>
    <t xml:space="preserve"> 瑞普生物</t>
  </si>
  <si>
    <t xml:space="preserve"> 三只松鼠</t>
  </si>
  <si>
    <t xml:space="preserve"> 亿纬锂能</t>
  </si>
  <si>
    <t xml:space="preserve"> 上海贝岭</t>
  </si>
  <si>
    <t xml:space="preserve"> 芒果超媒</t>
  </si>
  <si>
    <t xml:space="preserve"> 京城股份</t>
  </si>
  <si>
    <t xml:space="preserve"> 格力电器</t>
  </si>
  <si>
    <t xml:space="preserve"> 九阳股份</t>
  </si>
  <si>
    <t xml:space="preserve"> 顺鑫农业</t>
  </si>
  <si>
    <t xml:space="preserve"> 恒顺醋业</t>
  </si>
  <si>
    <t xml:space="preserve"> 安井食品</t>
  </si>
  <si>
    <t xml:space="preserve"> 洽洽食品</t>
  </si>
  <si>
    <t xml:space="preserve"> 上海家化</t>
  </si>
  <si>
    <t xml:space="preserve"> 老凤祥</t>
  </si>
  <si>
    <t xml:space="preserve"> 一心堂</t>
  </si>
  <si>
    <t xml:space="preserve"> 科伦药业</t>
  </si>
  <si>
    <t xml:space="preserve"> 正邦科技</t>
  </si>
  <si>
    <t xml:space="preserve"> 禾丰牧业</t>
  </si>
  <si>
    <t xml:space="preserve"> 中国软件</t>
  </si>
  <si>
    <t xml:space="preserve"> 泛微网络</t>
  </si>
  <si>
    <t xml:space="preserve"> 澜起科技</t>
  </si>
  <si>
    <t xml:space="preserve"> 中炬高新</t>
  </si>
  <si>
    <t xml:space="preserve"> 华帝股份</t>
  </si>
  <si>
    <t xml:space="preserve"> 美的集团</t>
  </si>
  <si>
    <t xml:space="preserve"> 卓胜微</t>
  </si>
  <si>
    <t xml:space="preserve"> 中光学</t>
  </si>
  <si>
    <t xml:space="preserve"> 卫 士 通</t>
  </si>
  <si>
    <t xml:space="preserve"> 口子窖</t>
  </si>
  <si>
    <t xml:space="preserve"> 海大集团</t>
  </si>
  <si>
    <t xml:space="preserve"> 扬农化工</t>
  </si>
  <si>
    <t xml:space="preserve"> 招商银行</t>
  </si>
  <si>
    <t xml:space="preserve"> 平安银行</t>
  </si>
  <si>
    <t xml:space="preserve"> 桃李面包</t>
  </si>
  <si>
    <t xml:space="preserve"> 中兴通讯</t>
  </si>
  <si>
    <t xml:space="preserve"> 春秋航空</t>
  </si>
  <si>
    <t xml:space="preserve"> 广晟有色</t>
  </si>
  <si>
    <t xml:space="preserve"> 中科三环</t>
  </si>
  <si>
    <t xml:space="preserve"> 三花智控</t>
  </si>
  <si>
    <t xml:space="preserve"> 福斯特</t>
  </si>
  <si>
    <t xml:space="preserve"> 金固股份</t>
  </si>
  <si>
    <t xml:space="preserve"> 中海达</t>
  </si>
  <si>
    <t xml:space="preserve"> 万集科技</t>
  </si>
  <si>
    <t xml:space="preserve"> 康龙化成</t>
  </si>
  <si>
    <t xml:space="preserve"> 用友网络</t>
  </si>
  <si>
    <t xml:space="preserve"> 华夏幸福</t>
  </si>
  <si>
    <t xml:space="preserve"> 大族激光</t>
  </si>
  <si>
    <t xml:space="preserve"> 会畅通讯</t>
  </si>
  <si>
    <t xml:space="preserve"> 塔牌集团</t>
  </si>
  <si>
    <t xml:space="preserve"> 陕西煤业</t>
  </si>
  <si>
    <t xml:space="preserve"> 大同煤业</t>
  </si>
  <si>
    <t xml:space="preserve"> 兖州煤业</t>
  </si>
  <si>
    <t xml:space="preserve"> 海天味业</t>
  </si>
  <si>
    <t xml:space="preserve"> 数字认证</t>
  </si>
  <si>
    <t xml:space="preserve"> 杰赛科技</t>
  </si>
  <si>
    <t xml:space="preserve"> 南华仪器</t>
  </si>
  <si>
    <t xml:space="preserve"> 长安汽车</t>
  </si>
  <si>
    <t xml:space="preserve"> 博通集成</t>
  </si>
  <si>
    <t xml:space="preserve"> 永辉超市</t>
  </si>
  <si>
    <t xml:space="preserve"> 思源电气</t>
  </si>
  <si>
    <t xml:space="preserve"> 贵州茅台</t>
  </si>
  <si>
    <t xml:space="preserve"> 长春高新</t>
  </si>
  <si>
    <t xml:space="preserve"> 圣农发展</t>
  </si>
  <si>
    <t xml:space="preserve"> 博思软件</t>
  </si>
  <si>
    <t xml:space="preserve"> 激智科技</t>
  </si>
  <si>
    <t xml:space="preserve"> 安图生物</t>
  </si>
  <si>
    <t xml:space="preserve"> 五 粮 液</t>
  </si>
  <si>
    <t xml:space="preserve"> 江西铜业</t>
  </si>
  <si>
    <t xml:space="preserve"> 天味食品</t>
  </si>
  <si>
    <t xml:space="preserve"> 华兴源创</t>
  </si>
  <si>
    <t xml:space="preserve"> 睿创微纳</t>
  </si>
  <si>
    <t xml:space="preserve"> 天准科技</t>
  </si>
  <si>
    <t xml:space="preserve"> 容百科技</t>
  </si>
  <si>
    <t xml:space="preserve"> 杭可科技</t>
  </si>
  <si>
    <t xml:space="preserve"> 光峰科技</t>
  </si>
  <si>
    <t xml:space="preserve"> 中国通号</t>
  </si>
  <si>
    <t xml:space="preserve"> 福光股份</t>
  </si>
  <si>
    <t xml:space="preserve"> 新光光电</t>
  </si>
  <si>
    <t xml:space="preserve"> 中微公司</t>
  </si>
  <si>
    <t xml:space="preserve"> 交控科技</t>
  </si>
  <si>
    <t xml:space="preserve"> 心脉医疗</t>
  </si>
  <si>
    <t xml:space="preserve"> 乐鑫科技</t>
  </si>
  <si>
    <t xml:space="preserve"> 安集科技</t>
  </si>
  <si>
    <t xml:space="preserve"> 方邦股份</t>
  </si>
  <si>
    <t xml:space="preserve"> 瀚川智能</t>
  </si>
  <si>
    <t xml:space="preserve"> 沃尔德</t>
  </si>
  <si>
    <t xml:space="preserve"> 南微医学</t>
  </si>
  <si>
    <t xml:space="preserve"> 天宜上佳</t>
  </si>
  <si>
    <t xml:space="preserve"> 航天宏图</t>
  </si>
  <si>
    <t xml:space="preserve"> 虹软科技</t>
  </si>
  <si>
    <t xml:space="preserve"> 晶晨股份</t>
  </si>
  <si>
    <t xml:space="preserve"> 西部超导</t>
  </si>
  <si>
    <t xml:space="preserve"> 柏楚电子</t>
  </si>
  <si>
    <t xml:space="preserve"> 微芯生物</t>
  </si>
  <si>
    <t xml:space="preserve"> 铂力特</t>
  </si>
  <si>
    <t xml:space="preserve"> 嘉元科技</t>
  </si>
  <si>
    <t xml:space="preserve"> 艾华集团</t>
  </si>
  <si>
    <t xml:space="preserve"> 兆易创新</t>
  </si>
  <si>
    <t xml:space="preserve"> 百利科技</t>
  </si>
  <si>
    <t xml:space="preserve"> 益丰药房</t>
  </si>
  <si>
    <t xml:space="preserve"> 佳力图</t>
  </si>
  <si>
    <t xml:space="preserve"> 合诚股份</t>
  </si>
  <si>
    <t xml:space="preserve"> 白云电器</t>
  </si>
  <si>
    <t xml:space="preserve"> 能科股份</t>
  </si>
  <si>
    <t xml:space="preserve"> 家家悦</t>
  </si>
  <si>
    <t xml:space="preserve"> 火炬电子</t>
  </si>
  <si>
    <t xml:space="preserve"> 苏州科达</t>
  </si>
  <si>
    <t xml:space="preserve"> 璞泰来</t>
  </si>
  <si>
    <t xml:space="preserve"> 伟明环保</t>
  </si>
  <si>
    <t xml:space="preserve"> 绝味食品</t>
  </si>
  <si>
    <t xml:space="preserve"> 韦尔股份</t>
  </si>
  <si>
    <t xml:space="preserve"> 科沃斯</t>
  </si>
  <si>
    <t xml:space="preserve"> 药明康德</t>
  </si>
  <si>
    <t xml:space="preserve"> 景旺电子</t>
  </si>
  <si>
    <t xml:space="preserve"> 贝通信</t>
  </si>
  <si>
    <t xml:space="preserve"> 爱婴室</t>
  </si>
  <si>
    <t xml:space="preserve"> 保隆科技</t>
  </si>
  <si>
    <t xml:space="preserve"> 华正新材</t>
  </si>
  <si>
    <t xml:space="preserve"> 汇顶科技</t>
  </si>
  <si>
    <t xml:space="preserve"> 昭衍新药</t>
  </si>
  <si>
    <t xml:space="preserve"> 国检集团</t>
  </si>
  <si>
    <t xml:space="preserve"> 千禾味业</t>
  </si>
  <si>
    <t xml:space="preserve"> 中科曙光</t>
  </si>
  <si>
    <t xml:space="preserve"> 晶方科技</t>
  </si>
  <si>
    <t xml:space="preserve"> 中国国旅</t>
  </si>
  <si>
    <t xml:space="preserve"> 长飞光纤</t>
  </si>
  <si>
    <t xml:space="preserve"> 拓普集团</t>
  </si>
  <si>
    <t xml:space="preserve"> 中国人保</t>
  </si>
  <si>
    <t xml:space="preserve"> 中国平安</t>
  </si>
  <si>
    <t xml:space="preserve"> 桐昆股份</t>
  </si>
  <si>
    <t xml:space="preserve"> 环旭电子</t>
  </si>
  <si>
    <t xml:space="preserve"> 工业富联</t>
  </si>
  <si>
    <t xml:space="preserve"> 航发动力</t>
  </si>
  <si>
    <t xml:space="preserve"> 伊利股份</t>
  </si>
  <si>
    <t xml:space="preserve"> 王府井</t>
  </si>
  <si>
    <t xml:space="preserve"> 山西汾酒</t>
  </si>
  <si>
    <t xml:space="preserve"> 新奥股份</t>
  </si>
  <si>
    <t xml:space="preserve"> 鲁信创投</t>
  </si>
  <si>
    <t xml:space="preserve"> 东方通信</t>
  </si>
  <si>
    <t xml:space="preserve"> 通策医疗</t>
  </si>
  <si>
    <t xml:space="preserve"> 中航沈飞</t>
  </si>
  <si>
    <t xml:space="preserve"> 锦江股份</t>
  </si>
  <si>
    <t xml:space="preserve"> 闻泰科技</t>
  </si>
  <si>
    <t xml:space="preserve"> 华域汽车</t>
  </si>
  <si>
    <t xml:space="preserve"> 山西焦化</t>
  </si>
  <si>
    <t xml:space="preserve"> 重庆百货</t>
  </si>
  <si>
    <t xml:space="preserve"> 三安光电</t>
  </si>
  <si>
    <t xml:space="preserve"> 舍得酒业</t>
  </si>
  <si>
    <t xml:space="preserve"> 均胜电子</t>
  </si>
  <si>
    <t xml:space="preserve"> 太极实业</t>
  </si>
  <si>
    <t xml:space="preserve"> 海螺水泥</t>
  </si>
  <si>
    <t xml:space="preserve"> 恒生电子</t>
  </si>
  <si>
    <t xml:space="preserve"> 法拉电子</t>
  </si>
  <si>
    <t xml:space="preserve"> 山东黄金</t>
  </si>
  <si>
    <t xml:space="preserve"> 山东药玻</t>
  </si>
  <si>
    <t xml:space="preserve"> 烽火通信</t>
  </si>
  <si>
    <t xml:space="preserve"> 亨通光电</t>
  </si>
  <si>
    <t xml:space="preserve"> 士兰微</t>
  </si>
  <si>
    <t xml:space="preserve"> 贵研铂业</t>
  </si>
  <si>
    <t xml:space="preserve"> 片仔癀</t>
  </si>
  <si>
    <t xml:space="preserve"> 华鲁恒升</t>
  </si>
  <si>
    <t xml:space="preserve"> 白云山</t>
  </si>
  <si>
    <t xml:space="preserve"> 平高电气</t>
  </si>
  <si>
    <t xml:space="preserve"> 万华化学</t>
  </si>
  <si>
    <t xml:space="preserve"> 凯乐科技</t>
  </si>
  <si>
    <t xml:space="preserve"> 首旅酒店</t>
  </si>
  <si>
    <t xml:space="preserve"> 全柴动力</t>
  </si>
  <si>
    <t xml:space="preserve"> 生益科技</t>
  </si>
  <si>
    <t xml:space="preserve"> 特变电工</t>
  </si>
  <si>
    <t xml:space="preserve"> 保利地产</t>
  </si>
  <si>
    <t xml:space="preserve"> 中直股份</t>
  </si>
  <si>
    <t xml:space="preserve"> 宁德时代</t>
  </si>
  <si>
    <t xml:space="preserve"> 光威复材</t>
  </si>
  <si>
    <t xml:space="preserve"> 艾德生物</t>
  </si>
  <si>
    <t xml:space="preserve"> 江丰电子</t>
  </si>
  <si>
    <t xml:space="preserve"> 圣邦股份</t>
  </si>
  <si>
    <t xml:space="preserve"> 弘信电子</t>
  </si>
  <si>
    <t xml:space="preserve"> 晶瑞股份</t>
  </si>
  <si>
    <t xml:space="preserve"> 广和通</t>
  </si>
  <si>
    <t xml:space="preserve"> 捷捷微电</t>
  </si>
  <si>
    <t xml:space="preserve"> 寒锐钴业</t>
  </si>
  <si>
    <t xml:space="preserve"> 飞荣达</t>
  </si>
  <si>
    <t xml:space="preserve"> 移为通信</t>
  </si>
  <si>
    <t xml:space="preserve"> 精测电子</t>
  </si>
  <si>
    <t xml:space="preserve"> 佳发教育</t>
  </si>
  <si>
    <t xml:space="preserve"> 贝达药业</t>
  </si>
  <si>
    <t xml:space="preserve"> 雄帝科技</t>
  </si>
  <si>
    <t xml:space="preserve"> 优博讯</t>
  </si>
  <si>
    <t xml:space="preserve"> 健帆生物</t>
  </si>
  <si>
    <t xml:space="preserve"> 昊志机电</t>
  </si>
  <si>
    <t xml:space="preserve"> 中科创达</t>
  </si>
  <si>
    <t xml:space="preserve"> 濮阳惠成</t>
  </si>
  <si>
    <t xml:space="preserve"> 景嘉微</t>
  </si>
  <si>
    <t xml:space="preserve"> 全志科技</t>
  </si>
  <si>
    <t xml:space="preserve"> 深信服</t>
  </si>
  <si>
    <t xml:space="preserve"> 创业慧康</t>
  </si>
  <si>
    <t xml:space="preserve"> 道氏技术</t>
  </si>
  <si>
    <t xml:space="preserve"> 飞凯材料</t>
  </si>
  <si>
    <t xml:space="preserve"> 天孚通信</t>
  </si>
  <si>
    <t xml:space="preserve"> 扬杰科技</t>
  </si>
  <si>
    <t xml:space="preserve"> 金卡智能</t>
  </si>
  <si>
    <t xml:space="preserve"> 泰格医药</t>
  </si>
  <si>
    <t xml:space="preserve"> 银邦股份</t>
  </si>
  <si>
    <t xml:space="preserve"> 苏大维格</t>
  </si>
  <si>
    <t xml:space="preserve"> 中颖电子</t>
  </si>
  <si>
    <t xml:space="preserve"> 凯利泰</t>
  </si>
  <si>
    <t xml:space="preserve"> 华灿光电</t>
  </si>
  <si>
    <t xml:space="preserve"> 晶盛机电</t>
  </si>
  <si>
    <t xml:space="preserve"> 中际旭创</t>
  </si>
  <si>
    <t xml:space="preserve"> 苏交科</t>
  </si>
  <si>
    <t xml:space="preserve"> 中威电子</t>
  </si>
  <si>
    <t xml:space="preserve"> 迪安诊断</t>
  </si>
  <si>
    <t xml:space="preserve"> 依米康</t>
  </si>
  <si>
    <t xml:space="preserve"> 洲明科技</t>
  </si>
  <si>
    <t xml:space="preserve"> 上海钢联</t>
  </si>
  <si>
    <t xml:space="preserve"> 欣旺达</t>
  </si>
  <si>
    <t xml:space="preserve"> 聚光科技</t>
  </si>
  <si>
    <t xml:space="preserve"> 信维通信</t>
  </si>
  <si>
    <t xml:space="preserve"> 智飞生物</t>
  </si>
  <si>
    <t xml:space="preserve"> 思创医惠</t>
  </si>
  <si>
    <t xml:space="preserve"> 当升科技</t>
  </si>
  <si>
    <t xml:space="preserve"> 超图软件</t>
  </si>
  <si>
    <t xml:space="preserve"> 同花顺</t>
  </si>
  <si>
    <t xml:space="preserve"> 乐普医疗</t>
  </si>
  <si>
    <t xml:space="preserve"> 鹏鼎控股</t>
  </si>
  <si>
    <t xml:space="preserve"> 润建股份</t>
  </si>
  <si>
    <t xml:space="preserve"> 盈趣科技</t>
  </si>
  <si>
    <t xml:space="preserve"> 德赛西威</t>
  </si>
  <si>
    <t xml:space="preserve"> 深南电路</t>
  </si>
  <si>
    <t xml:space="preserve"> 恩捷股份</t>
  </si>
  <si>
    <t xml:space="preserve"> 世嘉科技</t>
  </si>
  <si>
    <t xml:space="preserve"> 通宇通讯</t>
  </si>
  <si>
    <t xml:space="preserve"> 雄韬股份</t>
  </si>
  <si>
    <t xml:space="preserve"> 牧原股份</t>
  </si>
  <si>
    <t xml:space="preserve"> 天赐材料</t>
  </si>
  <si>
    <t xml:space="preserve"> 新宝股份</t>
  </si>
  <si>
    <t xml:space="preserve"> 雪人股份</t>
  </si>
  <si>
    <t xml:space="preserve"> 金达威</t>
  </si>
  <si>
    <t xml:space="preserve"> 领益智造</t>
  </si>
  <si>
    <t xml:space="preserve"> 春兴精工</t>
  </si>
  <si>
    <t xml:space="preserve"> 通鼎互联</t>
  </si>
  <si>
    <t xml:space="preserve"> 立讯精密</t>
  </si>
  <si>
    <t xml:space="preserve"> 天齐锂业</t>
  </si>
  <si>
    <t xml:space="preserve"> 沪电股份</t>
  </si>
  <si>
    <t xml:space="preserve"> 赣锋锂业</t>
  </si>
  <si>
    <t xml:space="preserve"> 益生股份</t>
  </si>
  <si>
    <t xml:space="preserve"> 杭氧股份</t>
  </si>
  <si>
    <t xml:space="preserve"> 广联达</t>
  </si>
  <si>
    <t xml:space="preserve"> 四维图新</t>
  </si>
  <si>
    <t xml:space="preserve"> 和而泰</t>
  </si>
  <si>
    <t xml:space="preserve"> 东山精密</t>
  </si>
  <si>
    <t xml:space="preserve"> 北方华创</t>
  </si>
  <si>
    <t xml:space="preserve"> 中恒电气</t>
  </si>
  <si>
    <t xml:space="preserve"> 柘中股份</t>
  </si>
  <si>
    <t xml:space="preserve"> 光迅科技</t>
  </si>
  <si>
    <t xml:space="preserve"> 大华股份</t>
  </si>
  <si>
    <t xml:space="preserve"> 科大讯飞</t>
  </si>
  <si>
    <t xml:space="preserve"> 中航光电</t>
  </si>
  <si>
    <t xml:space="preserve"> 顺络电子</t>
  </si>
  <si>
    <t xml:space="preserve"> 中环股份</t>
  </si>
  <si>
    <t xml:space="preserve"> 银轮股份</t>
  </si>
  <si>
    <t xml:space="preserve"> 三钢闽光</t>
  </si>
  <si>
    <t xml:space="preserve"> 航天电器</t>
  </si>
  <si>
    <t xml:space="preserve"> 华兰生物</t>
  </si>
  <si>
    <t xml:space="preserve"> 浪潮信息</t>
  </si>
  <si>
    <t xml:space="preserve"> 银泰资源</t>
  </si>
  <si>
    <t xml:space="preserve"> 创维数字</t>
  </si>
  <si>
    <t xml:space="preserve"> 京东方Ａ</t>
  </si>
  <si>
    <t xml:space="preserve"> 美锦能源</t>
  </si>
  <si>
    <t xml:space="preserve"> 贝瑞基因</t>
  </si>
  <si>
    <t xml:space="preserve"> 古井贡酒</t>
  </si>
  <si>
    <t xml:space="preserve"> 云南白药</t>
  </si>
  <si>
    <t xml:space="preserve"> 许继电气</t>
  </si>
  <si>
    <t xml:space="preserve"> 潍柴动力</t>
  </si>
  <si>
    <t xml:space="preserve"> 特发信息</t>
  </si>
  <si>
    <t xml:space="preserve"> 深天马Ａ</t>
  </si>
  <si>
    <t xml:space="preserve"> 利欧股份</t>
  </si>
  <si>
    <t xml:space="preserve"> 华菱星马</t>
  </si>
  <si>
    <t xml:space="preserve"> 东方财富</t>
  </si>
  <si>
    <t xml:space="preserve"> 明德生物</t>
  </si>
  <si>
    <t xml:space="preserve"> 泰禾光电</t>
  </si>
  <si>
    <t xml:space="preserve"> 文灿股份</t>
  </si>
  <si>
    <t xml:space="preserve"> 南都电源</t>
  </si>
  <si>
    <t xml:space="preserve"> 沈阳机床</t>
  </si>
  <si>
    <t xml:space="preserve"> 光一科技</t>
  </si>
  <si>
    <t xml:space="preserve"> 东方锆业</t>
  </si>
  <si>
    <t xml:space="preserve"> 华英农业</t>
  </si>
  <si>
    <t xml:space="preserve"> 迦南科技</t>
  </si>
  <si>
    <t xml:space="preserve"> 银龙股份</t>
  </si>
  <si>
    <t xml:space="preserve"> 可立克</t>
  </si>
  <si>
    <t xml:space="preserve"> 国科微</t>
  </si>
  <si>
    <t xml:space="preserve"> 宏达电子</t>
  </si>
  <si>
    <t xml:space="preserve"> 复星医药</t>
  </si>
  <si>
    <t xml:space="preserve"> 天源迪科</t>
  </si>
  <si>
    <t xml:space="preserve"> 七一二</t>
  </si>
  <si>
    <t xml:space="preserve"> 迈瑞医疗</t>
  </si>
  <si>
    <t xml:space="preserve"> 四创电子</t>
  </si>
  <si>
    <t xml:space="preserve"> 博创科技</t>
  </si>
  <si>
    <t xml:space="preserve"> 高新兴</t>
  </si>
  <si>
    <t xml:space="preserve"> 先导智能</t>
  </si>
  <si>
    <t xml:space="preserve"> 威孚高科</t>
  </si>
  <si>
    <t xml:space="preserve"> 光环新网</t>
  </si>
  <si>
    <t xml:space="preserve"> 光韵达</t>
  </si>
  <si>
    <t xml:space="preserve"> 捷佳伟创</t>
  </si>
  <si>
    <t xml:space="preserve"> 至纯科技</t>
  </si>
  <si>
    <t xml:space="preserve"> 网宿科技</t>
  </si>
  <si>
    <t xml:space="preserve"> 拓邦股份</t>
  </si>
  <si>
    <t xml:space="preserve"> 苏盐井神</t>
  </si>
  <si>
    <t xml:space="preserve"> 新宏泰</t>
  </si>
  <si>
    <t xml:space="preserve"> 中电电机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</si>
</sst>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abSelected="1" topLeftCell="A136" workbookViewId="0">
      <selection activeCell="F11" sqref="F11"/>
    </sheetView>
  </sheetViews>
  <sheetFormatPr defaultRowHeight="13.5" x14ac:dyDescent="0.3"/>
  <cols>
    <col min="1" max="1" width="4.9296875" bestFit="1" customWidth="1"/>
    <col min="2" max="2" width="9.06640625" style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>
        <v>1</v>
      </c>
      <c r="B2" s="1" t="str">
        <f xml:space="preserve"> "000592"</f>
        <v>000592</v>
      </c>
      <c r="C2" t="s">
        <v>3</v>
      </c>
    </row>
    <row r="3" spans="1:3" x14ac:dyDescent="0.3">
      <c r="A3">
        <v>2</v>
      </c>
      <c r="B3" s="1" t="str">
        <f xml:space="preserve"> "300009"</f>
        <v>300009</v>
      </c>
      <c r="C3" t="s">
        <v>4</v>
      </c>
    </row>
    <row r="4" spans="1:3" x14ac:dyDescent="0.3">
      <c r="A4">
        <v>3</v>
      </c>
      <c r="B4" s="1" t="str">
        <f xml:space="preserve"> "300144"</f>
        <v>300144</v>
      </c>
      <c r="C4" t="s">
        <v>5</v>
      </c>
    </row>
    <row r="5" spans="1:3" x14ac:dyDescent="0.3">
      <c r="A5">
        <v>4</v>
      </c>
      <c r="B5" s="1" t="str">
        <f xml:space="preserve"> "300223"</f>
        <v>300223</v>
      </c>
      <c r="C5" t="s">
        <v>6</v>
      </c>
    </row>
    <row r="6" spans="1:3" x14ac:dyDescent="0.3">
      <c r="A6">
        <v>5</v>
      </c>
      <c r="B6" s="1" t="str">
        <f xml:space="preserve"> "002119"</f>
        <v>002119</v>
      </c>
      <c r="C6" t="s">
        <v>7</v>
      </c>
    </row>
    <row r="7" spans="1:3" x14ac:dyDescent="0.3">
      <c r="A7">
        <v>6</v>
      </c>
      <c r="B7" s="1" t="str">
        <f xml:space="preserve"> "002017"</f>
        <v>002017</v>
      </c>
      <c r="C7" t="s">
        <v>8</v>
      </c>
    </row>
    <row r="8" spans="1:3" x14ac:dyDescent="0.3">
      <c r="A8">
        <v>7</v>
      </c>
      <c r="B8" s="1" t="str">
        <f xml:space="preserve"> "600360"</f>
        <v>600360</v>
      </c>
      <c r="C8" t="s">
        <v>9</v>
      </c>
    </row>
    <row r="9" spans="1:3" x14ac:dyDescent="0.3">
      <c r="A9">
        <v>8</v>
      </c>
      <c r="B9" s="1" t="str">
        <f xml:space="preserve"> "002185"</f>
        <v>002185</v>
      </c>
      <c r="C9" t="s">
        <v>10</v>
      </c>
    </row>
    <row r="10" spans="1:3" x14ac:dyDescent="0.3">
      <c r="A10">
        <v>9</v>
      </c>
      <c r="B10" s="1" t="str">
        <f xml:space="preserve"> "600120"</f>
        <v>600120</v>
      </c>
      <c r="C10" t="s">
        <v>11</v>
      </c>
    </row>
    <row r="11" spans="1:3" x14ac:dyDescent="0.3">
      <c r="A11">
        <v>10</v>
      </c>
      <c r="B11" s="1" t="str">
        <f xml:space="preserve"> "002335"</f>
        <v>002335</v>
      </c>
      <c r="C11" t="s">
        <v>12</v>
      </c>
    </row>
    <row r="12" spans="1:3" x14ac:dyDescent="0.3">
      <c r="A12">
        <v>11</v>
      </c>
      <c r="B12" s="1" t="str">
        <f xml:space="preserve"> "000988"</f>
        <v>000988</v>
      </c>
      <c r="C12" t="s">
        <v>13</v>
      </c>
    </row>
    <row r="13" spans="1:3" x14ac:dyDescent="0.3">
      <c r="A13">
        <v>12</v>
      </c>
      <c r="B13" s="1" t="str">
        <f xml:space="preserve"> "300134"</f>
        <v>300134</v>
      </c>
      <c r="C13" t="s">
        <v>14</v>
      </c>
    </row>
    <row r="14" spans="1:3" x14ac:dyDescent="0.3">
      <c r="A14">
        <v>13</v>
      </c>
      <c r="B14" s="1" t="str">
        <f xml:space="preserve"> "300053"</f>
        <v>300053</v>
      </c>
      <c r="C14" t="s">
        <v>15</v>
      </c>
    </row>
    <row r="15" spans="1:3" x14ac:dyDescent="0.3">
      <c r="A15">
        <v>14</v>
      </c>
      <c r="B15" s="1" t="str">
        <f xml:space="preserve"> "300748"</f>
        <v>300748</v>
      </c>
      <c r="C15" t="s">
        <v>16</v>
      </c>
    </row>
    <row r="16" spans="1:3" x14ac:dyDescent="0.3">
      <c r="A16">
        <v>15</v>
      </c>
      <c r="B16" s="1" t="str">
        <f xml:space="preserve"> "600392"</f>
        <v>600392</v>
      </c>
      <c r="C16" t="s">
        <v>17</v>
      </c>
    </row>
    <row r="17" spans="1:3" x14ac:dyDescent="0.3">
      <c r="A17">
        <v>16</v>
      </c>
      <c r="B17" s="1" t="str">
        <f xml:space="preserve"> "600111"</f>
        <v>600111</v>
      </c>
      <c r="C17" t="s">
        <v>18</v>
      </c>
    </row>
    <row r="18" spans="1:3" x14ac:dyDescent="0.3">
      <c r="A18">
        <v>17</v>
      </c>
      <c r="B18" s="1" t="str">
        <f xml:space="preserve"> "300224"</f>
        <v>300224</v>
      </c>
      <c r="C18" t="s">
        <v>19</v>
      </c>
    </row>
    <row r="19" spans="1:3" x14ac:dyDescent="0.3">
      <c r="A19">
        <v>18</v>
      </c>
      <c r="B19" s="1" t="str">
        <f xml:space="preserve"> "000831"</f>
        <v>000831</v>
      </c>
      <c r="C19" t="s">
        <v>20</v>
      </c>
    </row>
    <row r="20" spans="1:3" x14ac:dyDescent="0.3">
      <c r="A20">
        <v>19</v>
      </c>
      <c r="B20" s="1" t="str">
        <f xml:space="preserve"> "300127"</f>
        <v>300127</v>
      </c>
      <c r="C20" t="s">
        <v>21</v>
      </c>
    </row>
    <row r="21" spans="1:3" x14ac:dyDescent="0.3">
      <c r="A21">
        <v>20</v>
      </c>
      <c r="B21" s="1" t="str">
        <f xml:space="preserve"> "300300"</f>
        <v>300300</v>
      </c>
      <c r="C21" t="s">
        <v>22</v>
      </c>
    </row>
    <row r="22" spans="1:3" x14ac:dyDescent="0.3">
      <c r="A22">
        <v>21</v>
      </c>
      <c r="B22" s="1" t="str">
        <f xml:space="preserve"> "300188"</f>
        <v>300188</v>
      </c>
      <c r="C22" t="s">
        <v>23</v>
      </c>
    </row>
    <row r="23" spans="1:3" x14ac:dyDescent="0.3">
      <c r="A23">
        <v>22</v>
      </c>
      <c r="B23" s="1" t="str">
        <f xml:space="preserve"> "603042"</f>
        <v>603042</v>
      </c>
      <c r="C23" t="s">
        <v>24</v>
      </c>
    </row>
    <row r="24" spans="1:3" x14ac:dyDescent="0.3">
      <c r="A24">
        <v>23</v>
      </c>
      <c r="B24" s="1" t="str">
        <f xml:space="preserve"> "002947"</f>
        <v>002947</v>
      </c>
      <c r="C24" t="s">
        <v>25</v>
      </c>
    </row>
    <row r="25" spans="1:3" x14ac:dyDescent="0.3">
      <c r="A25">
        <v>24</v>
      </c>
      <c r="B25" s="1" t="str">
        <f xml:space="preserve"> "300615"</f>
        <v>300615</v>
      </c>
      <c r="C25" t="s">
        <v>26</v>
      </c>
    </row>
    <row r="26" spans="1:3" x14ac:dyDescent="0.3">
      <c r="A26">
        <v>25</v>
      </c>
      <c r="B26" s="1" t="str">
        <f xml:space="preserve"> "600371"</f>
        <v>600371</v>
      </c>
      <c r="C26" t="s">
        <v>27</v>
      </c>
    </row>
    <row r="27" spans="1:3" x14ac:dyDescent="0.3">
      <c r="A27">
        <v>26</v>
      </c>
      <c r="B27" s="1" t="str">
        <f xml:space="preserve"> "002902"</f>
        <v>002902</v>
      </c>
      <c r="C27" t="s">
        <v>28</v>
      </c>
    </row>
    <row r="28" spans="1:3" x14ac:dyDescent="0.3">
      <c r="A28">
        <v>27</v>
      </c>
      <c r="B28" s="1" t="str">
        <f xml:space="preserve"> "600422"</f>
        <v>600422</v>
      </c>
      <c r="C28" t="s">
        <v>29</v>
      </c>
    </row>
    <row r="29" spans="1:3" x14ac:dyDescent="0.3">
      <c r="A29">
        <v>28</v>
      </c>
      <c r="B29" s="1" t="str">
        <f xml:space="preserve"> "002237"</f>
        <v>002237</v>
      </c>
      <c r="C29" t="s">
        <v>30</v>
      </c>
    </row>
    <row r="30" spans="1:3" x14ac:dyDescent="0.3">
      <c r="A30">
        <v>29</v>
      </c>
      <c r="B30" s="1" t="str">
        <f xml:space="preserve"> "300013"</f>
        <v>300013</v>
      </c>
      <c r="C30" t="s">
        <v>31</v>
      </c>
    </row>
    <row r="31" spans="1:3" x14ac:dyDescent="0.3">
      <c r="A31">
        <v>30</v>
      </c>
      <c r="B31" s="1" t="str">
        <f xml:space="preserve"> "300369"</f>
        <v>300369</v>
      </c>
      <c r="C31" t="s">
        <v>32</v>
      </c>
    </row>
    <row r="32" spans="1:3" x14ac:dyDescent="0.3">
      <c r="A32">
        <v>31</v>
      </c>
      <c r="B32" s="1" t="str">
        <f xml:space="preserve"> "600391"</f>
        <v>600391</v>
      </c>
      <c r="C32" t="s">
        <v>33</v>
      </c>
    </row>
    <row r="33" spans="1:3" x14ac:dyDescent="0.3">
      <c r="A33">
        <v>32</v>
      </c>
      <c r="B33" s="1" t="str">
        <f xml:space="preserve"> "300146"</f>
        <v>300146</v>
      </c>
      <c r="C33" t="s">
        <v>34</v>
      </c>
    </row>
    <row r="34" spans="1:3" x14ac:dyDescent="0.3">
      <c r="A34">
        <v>33</v>
      </c>
      <c r="B34" s="1" t="str">
        <f xml:space="preserve"> "002468"</f>
        <v>002468</v>
      </c>
      <c r="C34" t="s">
        <v>35</v>
      </c>
    </row>
    <row r="35" spans="1:3" x14ac:dyDescent="0.3">
      <c r="A35">
        <v>34</v>
      </c>
      <c r="B35" s="1" t="str">
        <f xml:space="preserve"> "603882"</f>
        <v>603882</v>
      </c>
      <c r="C35" t="s">
        <v>36</v>
      </c>
    </row>
    <row r="36" spans="1:3" x14ac:dyDescent="0.3">
      <c r="A36">
        <v>35</v>
      </c>
      <c r="B36" s="1" t="str">
        <f xml:space="preserve"> "300420"</f>
        <v>300420</v>
      </c>
      <c r="C36" t="s">
        <v>37</v>
      </c>
    </row>
    <row r="37" spans="1:3" x14ac:dyDescent="0.3">
      <c r="A37">
        <v>36</v>
      </c>
      <c r="B37" s="1" t="str">
        <f xml:space="preserve"> "300034"</f>
        <v>300034</v>
      </c>
      <c r="C37" t="s">
        <v>38</v>
      </c>
    </row>
    <row r="38" spans="1:3" x14ac:dyDescent="0.3">
      <c r="A38">
        <v>37</v>
      </c>
      <c r="B38" s="1" t="str">
        <f xml:space="preserve"> "002798"</f>
        <v>002798</v>
      </c>
      <c r="C38" t="s">
        <v>39</v>
      </c>
    </row>
    <row r="39" spans="1:3" x14ac:dyDescent="0.3">
      <c r="A39">
        <v>38</v>
      </c>
      <c r="B39" s="1" t="str">
        <f xml:space="preserve"> "603369"</f>
        <v>603369</v>
      </c>
      <c r="C39" t="s">
        <v>40</v>
      </c>
    </row>
    <row r="40" spans="1:3" x14ac:dyDescent="0.3">
      <c r="A40">
        <v>39</v>
      </c>
      <c r="B40" s="1" t="str">
        <f xml:space="preserve"> "600885"</f>
        <v>600885</v>
      </c>
      <c r="C40" t="s">
        <v>41</v>
      </c>
    </row>
    <row r="41" spans="1:3" x14ac:dyDescent="0.3">
      <c r="A41">
        <v>40</v>
      </c>
      <c r="B41" s="1" t="str">
        <f xml:space="preserve"> "000603"</f>
        <v>000603</v>
      </c>
      <c r="C41" t="s">
        <v>42</v>
      </c>
    </row>
    <row r="42" spans="1:3" x14ac:dyDescent="0.3">
      <c r="A42">
        <v>41</v>
      </c>
      <c r="B42" s="1" t="str">
        <f xml:space="preserve"> "002847"</f>
        <v>002847</v>
      </c>
      <c r="C42" t="s">
        <v>43</v>
      </c>
    </row>
    <row r="43" spans="1:3" x14ac:dyDescent="0.3">
      <c r="A43">
        <v>42</v>
      </c>
      <c r="B43" s="1" t="str">
        <f xml:space="preserve"> "300673"</f>
        <v>300673</v>
      </c>
      <c r="C43" t="s">
        <v>44</v>
      </c>
    </row>
    <row r="44" spans="1:3" x14ac:dyDescent="0.3">
      <c r="A44">
        <v>43</v>
      </c>
      <c r="B44" s="1" t="str">
        <f xml:space="preserve"> "600298"</f>
        <v>600298</v>
      </c>
      <c r="C44" t="s">
        <v>45</v>
      </c>
    </row>
    <row r="45" spans="1:3" x14ac:dyDescent="0.3">
      <c r="A45">
        <v>44</v>
      </c>
      <c r="B45" s="1" t="str">
        <f xml:space="preserve"> "002697"</f>
        <v>002697</v>
      </c>
      <c r="C45" t="s">
        <v>46</v>
      </c>
    </row>
    <row r="46" spans="1:3" x14ac:dyDescent="0.3">
      <c r="A46">
        <v>45</v>
      </c>
      <c r="B46" s="1" t="str">
        <f xml:space="preserve"> "603983"</f>
        <v>603983</v>
      </c>
      <c r="C46" t="s">
        <v>47</v>
      </c>
    </row>
    <row r="47" spans="1:3" x14ac:dyDescent="0.3">
      <c r="A47">
        <v>46</v>
      </c>
      <c r="B47" s="1" t="str">
        <f xml:space="preserve"> "000547"</f>
        <v>000547</v>
      </c>
      <c r="C47" t="s">
        <v>48</v>
      </c>
    </row>
    <row r="48" spans="1:3" x14ac:dyDescent="0.3">
      <c r="A48">
        <v>47</v>
      </c>
      <c r="B48" s="1" t="str">
        <f xml:space="preserve"> "600967"</f>
        <v>600967</v>
      </c>
      <c r="C48" t="s">
        <v>49</v>
      </c>
    </row>
    <row r="49" spans="1:3" x14ac:dyDescent="0.3">
      <c r="A49">
        <v>48</v>
      </c>
      <c r="B49" s="1" t="str">
        <f xml:space="preserve"> "600562"</f>
        <v>600562</v>
      </c>
      <c r="C49" t="s">
        <v>50</v>
      </c>
    </row>
    <row r="50" spans="1:3" x14ac:dyDescent="0.3">
      <c r="A50">
        <v>49</v>
      </c>
      <c r="B50" s="1" t="str">
        <f xml:space="preserve"> "002465"</f>
        <v>002465</v>
      </c>
      <c r="C50" t="s">
        <v>51</v>
      </c>
    </row>
    <row r="51" spans="1:3" x14ac:dyDescent="0.3">
      <c r="A51">
        <v>50</v>
      </c>
      <c r="B51" s="1" t="str">
        <f xml:space="preserve"> "300570"</f>
        <v>300570</v>
      </c>
      <c r="C51" t="s">
        <v>52</v>
      </c>
    </row>
    <row r="52" spans="1:3" x14ac:dyDescent="0.3">
      <c r="A52">
        <v>51</v>
      </c>
      <c r="B52" s="1" t="str">
        <f xml:space="preserve"> "603679"</f>
        <v>603679</v>
      </c>
      <c r="C52" t="s">
        <v>53</v>
      </c>
    </row>
    <row r="53" spans="1:3" x14ac:dyDescent="0.3">
      <c r="A53">
        <v>52</v>
      </c>
      <c r="B53" s="1" t="str">
        <f xml:space="preserve"> "002396"</f>
        <v>002396</v>
      </c>
      <c r="C53" t="s">
        <v>54</v>
      </c>
    </row>
    <row r="54" spans="1:3" x14ac:dyDescent="0.3">
      <c r="A54">
        <v>53</v>
      </c>
      <c r="B54" s="1" t="str">
        <f xml:space="preserve"> "600845"</f>
        <v>600845</v>
      </c>
      <c r="C54" t="s">
        <v>55</v>
      </c>
    </row>
    <row r="55" spans="1:3" x14ac:dyDescent="0.3">
      <c r="A55">
        <v>54</v>
      </c>
      <c r="B55" s="1" t="str">
        <f xml:space="preserve"> "300628"</f>
        <v>300628</v>
      </c>
      <c r="C55" t="s">
        <v>56</v>
      </c>
    </row>
    <row r="56" spans="1:3" x14ac:dyDescent="0.3">
      <c r="A56">
        <v>55</v>
      </c>
      <c r="B56" s="1" t="str">
        <f xml:space="preserve"> "002123"</f>
        <v>002123</v>
      </c>
      <c r="C56" t="s">
        <v>57</v>
      </c>
    </row>
    <row r="57" spans="1:3" x14ac:dyDescent="0.3">
      <c r="A57">
        <v>56</v>
      </c>
      <c r="B57" s="1" t="str">
        <f xml:space="preserve"> "603236"</f>
        <v>603236</v>
      </c>
      <c r="C57" t="s">
        <v>58</v>
      </c>
    </row>
    <row r="58" spans="1:3" x14ac:dyDescent="0.3">
      <c r="A58">
        <v>57</v>
      </c>
      <c r="B58" s="1" t="str">
        <f xml:space="preserve"> "300463"</f>
        <v>300463</v>
      </c>
      <c r="C58" t="s">
        <v>59</v>
      </c>
    </row>
    <row r="59" spans="1:3" x14ac:dyDescent="0.3">
      <c r="A59">
        <v>58</v>
      </c>
      <c r="B59" s="1" t="str">
        <f xml:space="preserve"> "300406"</f>
        <v>300406</v>
      </c>
      <c r="C59" t="s">
        <v>60</v>
      </c>
    </row>
    <row r="60" spans="1:3" x14ac:dyDescent="0.3">
      <c r="A60">
        <v>59</v>
      </c>
      <c r="B60" s="1" t="str">
        <f xml:space="preserve"> "603516"</f>
        <v>603516</v>
      </c>
      <c r="C60" t="s">
        <v>61</v>
      </c>
    </row>
    <row r="61" spans="1:3" x14ac:dyDescent="0.3">
      <c r="A61">
        <v>60</v>
      </c>
      <c r="B61" s="1" t="str">
        <f xml:space="preserve"> "300777"</f>
        <v>300777</v>
      </c>
      <c r="C61" t="s">
        <v>62</v>
      </c>
    </row>
    <row r="62" spans="1:3" x14ac:dyDescent="0.3">
      <c r="A62">
        <v>61</v>
      </c>
      <c r="B62" s="1" t="str">
        <f xml:space="preserve"> "002032"</f>
        <v>002032</v>
      </c>
      <c r="C62" t="s">
        <v>63</v>
      </c>
    </row>
    <row r="63" spans="1:3" x14ac:dyDescent="0.3">
      <c r="A63">
        <v>62</v>
      </c>
      <c r="B63" s="1" t="str">
        <f xml:space="preserve"> "002049"</f>
        <v>002049</v>
      </c>
      <c r="C63" t="s">
        <v>64</v>
      </c>
    </row>
    <row r="64" spans="1:3" x14ac:dyDescent="0.3">
      <c r="A64">
        <v>63</v>
      </c>
      <c r="B64" s="1" t="str">
        <f xml:space="preserve"> "600779"</f>
        <v>600779</v>
      </c>
      <c r="C64" t="s">
        <v>65</v>
      </c>
    </row>
    <row r="65" spans="1:3" x14ac:dyDescent="0.3">
      <c r="A65">
        <v>64</v>
      </c>
      <c r="B65" s="1" t="str">
        <f xml:space="preserve"> "000568"</f>
        <v>000568</v>
      </c>
      <c r="C65" t="s">
        <v>66</v>
      </c>
    </row>
    <row r="66" spans="1:3" x14ac:dyDescent="0.3">
      <c r="A66">
        <v>65</v>
      </c>
      <c r="B66" s="1" t="str">
        <f xml:space="preserve"> "002304"</f>
        <v>002304</v>
      </c>
      <c r="C66" t="s">
        <v>67</v>
      </c>
    </row>
    <row r="67" spans="1:3" x14ac:dyDescent="0.3">
      <c r="A67">
        <v>66</v>
      </c>
      <c r="B67" s="1" t="str">
        <f xml:space="preserve"> "601012"</f>
        <v>601012</v>
      </c>
      <c r="C67" t="s">
        <v>68</v>
      </c>
    </row>
    <row r="68" spans="1:3" x14ac:dyDescent="0.3">
      <c r="A68">
        <v>67</v>
      </c>
      <c r="B68" s="1" t="str">
        <f xml:space="preserve"> "600584"</f>
        <v>600584</v>
      </c>
      <c r="C68" t="s">
        <v>69</v>
      </c>
    </row>
    <row r="69" spans="1:3" x14ac:dyDescent="0.3">
      <c r="A69">
        <v>68</v>
      </c>
      <c r="B69" s="1" t="str">
        <f xml:space="preserve"> "300045"</f>
        <v>300045</v>
      </c>
      <c r="C69" t="s">
        <v>70</v>
      </c>
    </row>
    <row r="70" spans="1:3" x14ac:dyDescent="0.3">
      <c r="A70">
        <v>69</v>
      </c>
      <c r="B70" s="1" t="str">
        <f xml:space="preserve"> "300123"</f>
        <v>300123</v>
      </c>
      <c r="C70" t="s">
        <v>71</v>
      </c>
    </row>
    <row r="71" spans="1:3" x14ac:dyDescent="0.3">
      <c r="A71">
        <v>70</v>
      </c>
      <c r="B71" s="1" t="str">
        <f xml:space="preserve"> "600879"</f>
        <v>600879</v>
      </c>
      <c r="C71" t="s">
        <v>72</v>
      </c>
    </row>
    <row r="72" spans="1:3" x14ac:dyDescent="0.3">
      <c r="A72">
        <v>71</v>
      </c>
      <c r="B72" s="1" t="str">
        <f xml:space="preserve"> "603601"</f>
        <v>603601</v>
      </c>
      <c r="C72" t="s">
        <v>73</v>
      </c>
    </row>
    <row r="73" spans="1:3" x14ac:dyDescent="0.3">
      <c r="A73">
        <v>72</v>
      </c>
      <c r="B73" s="1" t="str">
        <f xml:space="preserve"> "002891"</f>
        <v>002891</v>
      </c>
      <c r="C73" t="s">
        <v>74</v>
      </c>
    </row>
    <row r="74" spans="1:3" x14ac:dyDescent="0.3">
      <c r="A74">
        <v>73</v>
      </c>
      <c r="B74" s="1" t="str">
        <f xml:space="preserve"> "300755"</f>
        <v>300755</v>
      </c>
      <c r="C74" t="s">
        <v>75</v>
      </c>
    </row>
    <row r="75" spans="1:3" x14ac:dyDescent="0.3">
      <c r="A75">
        <v>74</v>
      </c>
      <c r="B75" s="1" t="str">
        <f xml:space="preserve"> "002912"</f>
        <v>002912</v>
      </c>
      <c r="C75" t="s">
        <v>76</v>
      </c>
    </row>
    <row r="76" spans="1:3" x14ac:dyDescent="0.3">
      <c r="A76">
        <v>75</v>
      </c>
      <c r="B76" s="1" t="str">
        <f xml:space="preserve"> "002153"</f>
        <v>002153</v>
      </c>
      <c r="C76" t="s">
        <v>77</v>
      </c>
    </row>
    <row r="77" spans="1:3" x14ac:dyDescent="0.3">
      <c r="A77">
        <v>76</v>
      </c>
      <c r="B77" s="1" t="str">
        <f xml:space="preserve"> "002851"</f>
        <v>002851</v>
      </c>
      <c r="C77" t="s">
        <v>78</v>
      </c>
    </row>
    <row r="78" spans="1:3" x14ac:dyDescent="0.3">
      <c r="A78">
        <v>77</v>
      </c>
      <c r="B78" s="1" t="str">
        <f xml:space="preserve"> "603606"</f>
        <v>603606</v>
      </c>
      <c r="C78" t="s">
        <v>79</v>
      </c>
    </row>
    <row r="79" spans="1:3" x14ac:dyDescent="0.3">
      <c r="A79">
        <v>78</v>
      </c>
      <c r="B79" s="1" t="str">
        <f xml:space="preserve"> "300616"</f>
        <v>300616</v>
      </c>
      <c r="C79" t="s">
        <v>80</v>
      </c>
    </row>
    <row r="80" spans="1:3" x14ac:dyDescent="0.3">
      <c r="A80">
        <v>79</v>
      </c>
      <c r="B80" s="1" t="str">
        <f xml:space="preserve"> "300119"</f>
        <v>300119</v>
      </c>
      <c r="C80" t="s">
        <v>81</v>
      </c>
    </row>
    <row r="81" spans="1:3" x14ac:dyDescent="0.3">
      <c r="A81">
        <v>80</v>
      </c>
      <c r="B81" s="1" t="str">
        <f xml:space="preserve"> "300783"</f>
        <v>300783</v>
      </c>
      <c r="C81" t="s">
        <v>82</v>
      </c>
    </row>
    <row r="82" spans="1:3" x14ac:dyDescent="0.3">
      <c r="A82">
        <v>81</v>
      </c>
      <c r="B82" s="1" t="str">
        <f xml:space="preserve"> "300014"</f>
        <v>300014</v>
      </c>
      <c r="C82" t="s">
        <v>83</v>
      </c>
    </row>
    <row r="83" spans="1:3" x14ac:dyDescent="0.3">
      <c r="A83">
        <v>82</v>
      </c>
      <c r="B83" s="1" t="str">
        <f xml:space="preserve"> "600171"</f>
        <v>600171</v>
      </c>
      <c r="C83" t="s">
        <v>84</v>
      </c>
    </row>
    <row r="84" spans="1:3" x14ac:dyDescent="0.3">
      <c r="A84">
        <v>83</v>
      </c>
      <c r="B84" s="1" t="str">
        <f xml:space="preserve"> "300413"</f>
        <v>300413</v>
      </c>
      <c r="C84" t="s">
        <v>85</v>
      </c>
    </row>
    <row r="85" spans="1:3" x14ac:dyDescent="0.3">
      <c r="A85">
        <v>84</v>
      </c>
      <c r="B85" s="1" t="str">
        <f xml:space="preserve"> "600860"</f>
        <v>600860</v>
      </c>
      <c r="C85" t="s">
        <v>86</v>
      </c>
    </row>
    <row r="86" spans="1:3" x14ac:dyDescent="0.3">
      <c r="A86">
        <v>85</v>
      </c>
      <c r="B86" s="1" t="str">
        <f xml:space="preserve"> "000651"</f>
        <v>000651</v>
      </c>
      <c r="C86" t="s">
        <v>87</v>
      </c>
    </row>
    <row r="87" spans="1:3" x14ac:dyDescent="0.3">
      <c r="A87">
        <v>86</v>
      </c>
      <c r="B87" s="1" t="str">
        <f xml:space="preserve"> "002242"</f>
        <v>002242</v>
      </c>
      <c r="C87" t="s">
        <v>88</v>
      </c>
    </row>
    <row r="88" spans="1:3" x14ac:dyDescent="0.3">
      <c r="A88">
        <v>87</v>
      </c>
      <c r="B88" s="1" t="str">
        <f xml:space="preserve"> "000860"</f>
        <v>000860</v>
      </c>
      <c r="C88" t="s">
        <v>89</v>
      </c>
    </row>
    <row r="89" spans="1:3" x14ac:dyDescent="0.3">
      <c r="A89">
        <v>88</v>
      </c>
      <c r="B89" s="1" t="str">
        <f xml:space="preserve"> "600305"</f>
        <v>600305</v>
      </c>
      <c r="C89" t="s">
        <v>90</v>
      </c>
    </row>
    <row r="90" spans="1:3" x14ac:dyDescent="0.3">
      <c r="A90">
        <v>89</v>
      </c>
      <c r="B90" s="1" t="str">
        <f xml:space="preserve"> "603345"</f>
        <v>603345</v>
      </c>
      <c r="C90" t="s">
        <v>91</v>
      </c>
    </row>
    <row r="91" spans="1:3" x14ac:dyDescent="0.3">
      <c r="A91">
        <v>90</v>
      </c>
      <c r="B91" s="1" t="str">
        <f xml:space="preserve"> "002557"</f>
        <v>002557</v>
      </c>
      <c r="C91" t="s">
        <v>92</v>
      </c>
    </row>
    <row r="92" spans="1:3" x14ac:dyDescent="0.3">
      <c r="A92">
        <v>91</v>
      </c>
      <c r="B92" s="1" t="str">
        <f xml:space="preserve"> "600315"</f>
        <v>600315</v>
      </c>
      <c r="C92" t="s">
        <v>93</v>
      </c>
    </row>
    <row r="93" spans="1:3" x14ac:dyDescent="0.3">
      <c r="A93">
        <v>92</v>
      </c>
      <c r="B93" s="1" t="str">
        <f xml:space="preserve"> "600612"</f>
        <v>600612</v>
      </c>
      <c r="C93" t="s">
        <v>94</v>
      </c>
    </row>
    <row r="94" spans="1:3" x14ac:dyDescent="0.3">
      <c r="A94">
        <v>93</v>
      </c>
      <c r="B94" s="1" t="str">
        <f xml:space="preserve"> "002727"</f>
        <v>002727</v>
      </c>
      <c r="C94" t="s">
        <v>95</v>
      </c>
    </row>
    <row r="95" spans="1:3" x14ac:dyDescent="0.3">
      <c r="A95">
        <v>94</v>
      </c>
      <c r="B95" s="1" t="str">
        <f xml:space="preserve"> "002422"</f>
        <v>002422</v>
      </c>
      <c r="C95" t="s">
        <v>96</v>
      </c>
    </row>
    <row r="96" spans="1:3" x14ac:dyDescent="0.3">
      <c r="A96">
        <v>95</v>
      </c>
      <c r="B96" s="1" t="str">
        <f xml:space="preserve"> "002157"</f>
        <v>002157</v>
      </c>
      <c r="C96" t="s">
        <v>97</v>
      </c>
    </row>
    <row r="97" spans="1:3" x14ac:dyDescent="0.3">
      <c r="A97">
        <v>96</v>
      </c>
      <c r="B97" s="1" t="str">
        <f xml:space="preserve"> "603609"</f>
        <v>603609</v>
      </c>
      <c r="C97" t="s">
        <v>98</v>
      </c>
    </row>
    <row r="98" spans="1:3" x14ac:dyDescent="0.3">
      <c r="A98">
        <v>97</v>
      </c>
      <c r="B98" s="1" t="str">
        <f xml:space="preserve"> "600536"</f>
        <v>600536</v>
      </c>
      <c r="C98" t="s">
        <v>99</v>
      </c>
    </row>
    <row r="99" spans="1:3" x14ac:dyDescent="0.3">
      <c r="A99">
        <v>98</v>
      </c>
      <c r="B99" s="1" t="str">
        <f xml:space="preserve"> "603039"</f>
        <v>603039</v>
      </c>
      <c r="C99" t="s">
        <v>100</v>
      </c>
    </row>
    <row r="100" spans="1:3" x14ac:dyDescent="0.3">
      <c r="A100">
        <v>99</v>
      </c>
      <c r="B100" s="1" t="str">
        <f xml:space="preserve"> "688008"</f>
        <v>688008</v>
      </c>
      <c r="C100" t="s">
        <v>101</v>
      </c>
    </row>
    <row r="101" spans="1:3" x14ac:dyDescent="0.3">
      <c r="A101">
        <v>100</v>
      </c>
      <c r="B101" s="1" t="str">
        <f xml:space="preserve"> "600872"</f>
        <v>600872</v>
      </c>
      <c r="C101" t="s">
        <v>102</v>
      </c>
    </row>
    <row r="102" spans="1:3" x14ac:dyDescent="0.3">
      <c r="A102">
        <v>101</v>
      </c>
      <c r="B102" s="1" t="str">
        <f xml:space="preserve"> "002035"</f>
        <v>002035</v>
      </c>
      <c r="C102" t="s">
        <v>103</v>
      </c>
    </row>
    <row r="103" spans="1:3" x14ac:dyDescent="0.3">
      <c r="A103">
        <v>102</v>
      </c>
      <c r="B103" s="1" t="str">
        <f xml:space="preserve"> "000333"</f>
        <v>000333</v>
      </c>
      <c r="C103" t="s">
        <v>104</v>
      </c>
    </row>
    <row r="104" spans="1:3" x14ac:dyDescent="0.3">
      <c r="A104">
        <v>103</v>
      </c>
      <c r="B104" s="1" t="str">
        <f xml:space="preserve"> "300782"</f>
        <v>300782</v>
      </c>
      <c r="C104" t="s">
        <v>105</v>
      </c>
    </row>
    <row r="105" spans="1:3" x14ac:dyDescent="0.3">
      <c r="A105">
        <v>104</v>
      </c>
      <c r="B105" s="1" t="str">
        <f xml:space="preserve"> "002189"</f>
        <v>002189</v>
      </c>
      <c r="C105" t="s">
        <v>106</v>
      </c>
    </row>
    <row r="106" spans="1:3" x14ac:dyDescent="0.3">
      <c r="A106">
        <v>105</v>
      </c>
      <c r="B106" s="1" t="str">
        <f xml:space="preserve"> "002268"</f>
        <v>002268</v>
      </c>
      <c r="C106" t="s">
        <v>107</v>
      </c>
    </row>
    <row r="107" spans="1:3" x14ac:dyDescent="0.3">
      <c r="A107">
        <v>106</v>
      </c>
      <c r="B107" s="1" t="str">
        <f xml:space="preserve"> "603589"</f>
        <v>603589</v>
      </c>
      <c r="C107" t="s">
        <v>108</v>
      </c>
    </row>
    <row r="108" spans="1:3" x14ac:dyDescent="0.3">
      <c r="A108">
        <v>107</v>
      </c>
      <c r="B108" s="1" t="str">
        <f xml:space="preserve"> "002311"</f>
        <v>002311</v>
      </c>
      <c r="C108" t="s">
        <v>109</v>
      </c>
    </row>
    <row r="109" spans="1:3" x14ac:dyDescent="0.3">
      <c r="A109">
        <v>108</v>
      </c>
      <c r="B109" s="1" t="str">
        <f xml:space="preserve"> "600486"</f>
        <v>600486</v>
      </c>
      <c r="C109" t="s">
        <v>110</v>
      </c>
    </row>
    <row r="110" spans="1:3" x14ac:dyDescent="0.3">
      <c r="A110">
        <v>109</v>
      </c>
      <c r="B110" s="1" t="str">
        <f xml:space="preserve"> "600036"</f>
        <v>600036</v>
      </c>
      <c r="C110" t="s">
        <v>111</v>
      </c>
    </row>
    <row r="111" spans="1:3" x14ac:dyDescent="0.3">
      <c r="A111">
        <v>110</v>
      </c>
      <c r="B111" s="1" t="str">
        <f xml:space="preserve"> "000001"</f>
        <v>000001</v>
      </c>
      <c r="C111" t="s">
        <v>112</v>
      </c>
    </row>
    <row r="112" spans="1:3" x14ac:dyDescent="0.3">
      <c r="A112">
        <v>111</v>
      </c>
      <c r="B112" s="1" t="str">
        <f xml:space="preserve"> "603866"</f>
        <v>603866</v>
      </c>
      <c r="C112" t="s">
        <v>113</v>
      </c>
    </row>
    <row r="113" spans="1:3" x14ac:dyDescent="0.3">
      <c r="A113">
        <v>112</v>
      </c>
      <c r="B113" s="1" t="str">
        <f xml:space="preserve"> "000063"</f>
        <v>000063</v>
      </c>
      <c r="C113" t="s">
        <v>114</v>
      </c>
    </row>
    <row r="114" spans="1:3" x14ac:dyDescent="0.3">
      <c r="A114">
        <v>113</v>
      </c>
      <c r="B114" s="1" t="str">
        <f xml:space="preserve"> "601021"</f>
        <v>601021</v>
      </c>
      <c r="C114" t="s">
        <v>115</v>
      </c>
    </row>
    <row r="115" spans="1:3" x14ac:dyDescent="0.3">
      <c r="A115">
        <v>114</v>
      </c>
      <c r="B115" s="1" t="str">
        <f xml:space="preserve"> "600259"</f>
        <v>600259</v>
      </c>
      <c r="C115" t="s">
        <v>116</v>
      </c>
    </row>
    <row r="116" spans="1:3" x14ac:dyDescent="0.3">
      <c r="A116">
        <v>115</v>
      </c>
      <c r="B116" s="1" t="str">
        <f xml:space="preserve"> "000970"</f>
        <v>000970</v>
      </c>
      <c r="C116" t="s">
        <v>117</v>
      </c>
    </row>
    <row r="117" spans="1:3" x14ac:dyDescent="0.3">
      <c r="A117">
        <v>116</v>
      </c>
      <c r="B117" s="1" t="str">
        <f xml:space="preserve"> "002050"</f>
        <v>002050</v>
      </c>
      <c r="C117" t="s">
        <v>118</v>
      </c>
    </row>
    <row r="118" spans="1:3" x14ac:dyDescent="0.3">
      <c r="A118">
        <v>117</v>
      </c>
      <c r="B118" s="1" t="str">
        <f xml:space="preserve"> "603806"</f>
        <v>603806</v>
      </c>
      <c r="C118" t="s">
        <v>119</v>
      </c>
    </row>
    <row r="119" spans="1:3" x14ac:dyDescent="0.3">
      <c r="A119">
        <v>118</v>
      </c>
      <c r="B119" s="1" t="str">
        <f xml:space="preserve"> "002488"</f>
        <v>002488</v>
      </c>
      <c r="C119" t="s">
        <v>120</v>
      </c>
    </row>
    <row r="120" spans="1:3" x14ac:dyDescent="0.3">
      <c r="A120">
        <v>119</v>
      </c>
      <c r="B120" s="1" t="str">
        <f xml:space="preserve"> "300177"</f>
        <v>300177</v>
      </c>
      <c r="C120" t="s">
        <v>121</v>
      </c>
    </row>
    <row r="121" spans="1:3" x14ac:dyDescent="0.3">
      <c r="A121">
        <v>120</v>
      </c>
      <c r="B121" s="1" t="str">
        <f xml:space="preserve"> "300552"</f>
        <v>300552</v>
      </c>
      <c r="C121" t="s">
        <v>122</v>
      </c>
    </row>
    <row r="122" spans="1:3" x14ac:dyDescent="0.3">
      <c r="A122">
        <v>121</v>
      </c>
      <c r="B122" s="1" t="str">
        <f xml:space="preserve"> "300759"</f>
        <v>300759</v>
      </c>
      <c r="C122" t="s">
        <v>123</v>
      </c>
    </row>
    <row r="123" spans="1:3" x14ac:dyDescent="0.3">
      <c r="A123">
        <v>122</v>
      </c>
      <c r="B123" s="1" t="str">
        <f xml:space="preserve"> "600588"</f>
        <v>600588</v>
      </c>
      <c r="C123" t="s">
        <v>124</v>
      </c>
    </row>
    <row r="124" spans="1:3" x14ac:dyDescent="0.3">
      <c r="A124">
        <v>123</v>
      </c>
      <c r="B124" s="1" t="str">
        <f xml:space="preserve"> "600340"</f>
        <v>600340</v>
      </c>
      <c r="C124" t="s">
        <v>125</v>
      </c>
    </row>
    <row r="125" spans="1:3" x14ac:dyDescent="0.3">
      <c r="A125">
        <v>124</v>
      </c>
      <c r="B125" s="1" t="str">
        <f xml:space="preserve"> "002008"</f>
        <v>002008</v>
      </c>
      <c r="C125" t="s">
        <v>126</v>
      </c>
    </row>
    <row r="126" spans="1:3" x14ac:dyDescent="0.3">
      <c r="A126">
        <v>125</v>
      </c>
      <c r="B126" s="1" t="str">
        <f xml:space="preserve"> "300578"</f>
        <v>300578</v>
      </c>
      <c r="C126" t="s">
        <v>127</v>
      </c>
    </row>
    <row r="127" spans="1:3" x14ac:dyDescent="0.3">
      <c r="A127">
        <v>126</v>
      </c>
      <c r="B127" s="1" t="str">
        <f xml:space="preserve"> "002233"</f>
        <v>002233</v>
      </c>
      <c r="C127" t="s">
        <v>128</v>
      </c>
    </row>
    <row r="128" spans="1:3" x14ac:dyDescent="0.3">
      <c r="A128">
        <v>127</v>
      </c>
      <c r="B128" s="1" t="str">
        <f xml:space="preserve"> "601225"</f>
        <v>601225</v>
      </c>
      <c r="C128" t="s">
        <v>129</v>
      </c>
    </row>
    <row r="129" spans="1:3" x14ac:dyDescent="0.3">
      <c r="A129">
        <v>128</v>
      </c>
      <c r="B129" s="1" t="str">
        <f xml:space="preserve"> "601001"</f>
        <v>601001</v>
      </c>
      <c r="C129" t="s">
        <v>130</v>
      </c>
    </row>
    <row r="130" spans="1:3" x14ac:dyDescent="0.3">
      <c r="A130">
        <v>129</v>
      </c>
      <c r="B130" s="1" t="str">
        <f xml:space="preserve"> "600188"</f>
        <v>600188</v>
      </c>
      <c r="C130" t="s">
        <v>131</v>
      </c>
    </row>
    <row r="131" spans="1:3" x14ac:dyDescent="0.3">
      <c r="A131">
        <v>130</v>
      </c>
      <c r="B131" s="1" t="str">
        <f xml:space="preserve"> "603288"</f>
        <v>603288</v>
      </c>
      <c r="C131" t="s">
        <v>132</v>
      </c>
    </row>
    <row r="132" spans="1:3" x14ac:dyDescent="0.3">
      <c r="A132">
        <v>131</v>
      </c>
      <c r="B132" s="1" t="str">
        <f xml:space="preserve"> "300579"</f>
        <v>300579</v>
      </c>
      <c r="C132" t="s">
        <v>133</v>
      </c>
    </row>
    <row r="133" spans="1:3" x14ac:dyDescent="0.3">
      <c r="A133">
        <v>132</v>
      </c>
      <c r="B133" s="1" t="str">
        <f xml:space="preserve"> "002544"</f>
        <v>002544</v>
      </c>
      <c r="C133" t="s">
        <v>134</v>
      </c>
    </row>
    <row r="134" spans="1:3" x14ac:dyDescent="0.3">
      <c r="A134">
        <v>133</v>
      </c>
      <c r="B134" s="1" t="str">
        <f xml:space="preserve"> "300417"</f>
        <v>300417</v>
      </c>
      <c r="C134" t="s">
        <v>135</v>
      </c>
    </row>
    <row r="135" spans="1:3" x14ac:dyDescent="0.3">
      <c r="A135">
        <v>134</v>
      </c>
      <c r="B135" s="1" t="str">
        <f xml:space="preserve"> "000625"</f>
        <v>000625</v>
      </c>
      <c r="C135" t="s">
        <v>136</v>
      </c>
    </row>
    <row r="136" spans="1:3" x14ac:dyDescent="0.3">
      <c r="A136">
        <v>135</v>
      </c>
      <c r="B136" s="1" t="str">
        <f xml:space="preserve"> "603068"</f>
        <v>603068</v>
      </c>
      <c r="C136" t="s">
        <v>137</v>
      </c>
    </row>
    <row r="137" spans="1:3" x14ac:dyDescent="0.3">
      <c r="A137">
        <v>136</v>
      </c>
      <c r="B137" s="1" t="str">
        <f xml:space="preserve"> "601933"</f>
        <v>601933</v>
      </c>
      <c r="C137" t="s">
        <v>138</v>
      </c>
    </row>
    <row r="138" spans="1:3" x14ac:dyDescent="0.3">
      <c r="A138">
        <v>137</v>
      </c>
      <c r="B138" s="1" t="str">
        <f xml:space="preserve"> "002028"</f>
        <v>002028</v>
      </c>
      <c r="C138" t="s">
        <v>139</v>
      </c>
    </row>
    <row r="139" spans="1:3" x14ac:dyDescent="0.3">
      <c r="A139">
        <v>138</v>
      </c>
      <c r="B139" s="1" t="str">
        <f xml:space="preserve"> "600519"</f>
        <v>600519</v>
      </c>
      <c r="C139" t="s">
        <v>140</v>
      </c>
    </row>
    <row r="140" spans="1:3" x14ac:dyDescent="0.3">
      <c r="A140">
        <v>139</v>
      </c>
      <c r="B140" s="1" t="str">
        <f xml:space="preserve"> "000661"</f>
        <v>000661</v>
      </c>
      <c r="C140" t="s">
        <v>141</v>
      </c>
    </row>
    <row r="141" spans="1:3" x14ac:dyDescent="0.3">
      <c r="A141">
        <v>140</v>
      </c>
      <c r="B141" s="1" t="str">
        <f xml:space="preserve"> "002299"</f>
        <v>002299</v>
      </c>
      <c r="C141" t="s">
        <v>142</v>
      </c>
    </row>
    <row r="142" spans="1:3" x14ac:dyDescent="0.3">
      <c r="A142">
        <v>141</v>
      </c>
      <c r="B142" s="1" t="str">
        <f xml:space="preserve"> "300525"</f>
        <v>300525</v>
      </c>
      <c r="C142" t="s">
        <v>143</v>
      </c>
    </row>
    <row r="143" spans="1:3" x14ac:dyDescent="0.3">
      <c r="A143">
        <v>142</v>
      </c>
      <c r="B143" s="1" t="str">
        <f xml:space="preserve"> "300566"</f>
        <v>300566</v>
      </c>
      <c r="C143" t="s">
        <v>144</v>
      </c>
    </row>
    <row r="144" spans="1:3" x14ac:dyDescent="0.3">
      <c r="A144">
        <v>143</v>
      </c>
      <c r="B144" s="1" t="str">
        <f xml:space="preserve"> "603658"</f>
        <v>603658</v>
      </c>
      <c r="C144" t="s">
        <v>145</v>
      </c>
    </row>
    <row r="145" spans="1:3" x14ac:dyDescent="0.3">
      <c r="A145">
        <v>144</v>
      </c>
      <c r="B145" s="1" t="str">
        <f xml:space="preserve"> "000858"</f>
        <v>000858</v>
      </c>
      <c r="C145" t="s">
        <v>146</v>
      </c>
    </row>
    <row r="146" spans="1:3" x14ac:dyDescent="0.3">
      <c r="A146">
        <v>145</v>
      </c>
      <c r="B146" s="1" t="str">
        <f xml:space="preserve"> "600362"</f>
        <v>600362</v>
      </c>
      <c r="C146" t="s">
        <v>147</v>
      </c>
    </row>
    <row r="147" spans="1:3" x14ac:dyDescent="0.3">
      <c r="A147">
        <v>146</v>
      </c>
      <c r="B147" s="1" t="str">
        <f xml:space="preserve"> "603317"</f>
        <v>603317</v>
      </c>
      <c r="C147" t="s">
        <v>148</v>
      </c>
    </row>
    <row r="148" spans="1:3" x14ac:dyDescent="0.3">
      <c r="A148">
        <v>147</v>
      </c>
      <c r="B148" s="1" t="str">
        <f xml:space="preserve"> "688001"</f>
        <v>688001</v>
      </c>
      <c r="C148" t="s">
        <v>149</v>
      </c>
    </row>
    <row r="149" spans="1:3" x14ac:dyDescent="0.3">
      <c r="A149">
        <v>148</v>
      </c>
      <c r="B149" s="1" t="str">
        <f xml:space="preserve"> "688002"</f>
        <v>688002</v>
      </c>
      <c r="C149" t="s">
        <v>150</v>
      </c>
    </row>
    <row r="150" spans="1:3" x14ac:dyDescent="0.3">
      <c r="A150">
        <v>149</v>
      </c>
      <c r="B150" s="1" t="str">
        <f xml:space="preserve"> "688003"</f>
        <v>688003</v>
      </c>
      <c r="C150" t="s">
        <v>151</v>
      </c>
    </row>
    <row r="151" spans="1:3" x14ac:dyDescent="0.3">
      <c r="A151">
        <v>150</v>
      </c>
      <c r="B151" s="1" t="str">
        <f xml:space="preserve"> "688005"</f>
        <v>688005</v>
      </c>
      <c r="C151" t="s">
        <v>152</v>
      </c>
    </row>
    <row r="152" spans="1:3" x14ac:dyDescent="0.3">
      <c r="A152">
        <v>151</v>
      </c>
      <c r="B152" s="1" t="str">
        <f xml:space="preserve"> "688006"</f>
        <v>688006</v>
      </c>
      <c r="C152" t="s">
        <v>153</v>
      </c>
    </row>
    <row r="153" spans="1:3" x14ac:dyDescent="0.3">
      <c r="A153">
        <v>152</v>
      </c>
      <c r="B153" s="1" t="str">
        <f xml:space="preserve"> "688007"</f>
        <v>688007</v>
      </c>
      <c r="C153" t="s">
        <v>154</v>
      </c>
    </row>
    <row r="154" spans="1:3" x14ac:dyDescent="0.3">
      <c r="A154">
        <v>153</v>
      </c>
      <c r="B154" s="1" t="str">
        <f xml:space="preserve"> "688009"</f>
        <v>688009</v>
      </c>
      <c r="C154" t="s">
        <v>155</v>
      </c>
    </row>
    <row r="155" spans="1:3" x14ac:dyDescent="0.3">
      <c r="A155">
        <v>154</v>
      </c>
      <c r="B155" s="1" t="str">
        <f xml:space="preserve"> "688010"</f>
        <v>688010</v>
      </c>
      <c r="C155" t="s">
        <v>156</v>
      </c>
    </row>
    <row r="156" spans="1:3" x14ac:dyDescent="0.3">
      <c r="A156">
        <v>155</v>
      </c>
      <c r="B156" s="1" t="str">
        <f xml:space="preserve"> "688011"</f>
        <v>688011</v>
      </c>
      <c r="C156" t="s">
        <v>157</v>
      </c>
    </row>
    <row r="157" spans="1:3" x14ac:dyDescent="0.3">
      <c r="A157">
        <v>156</v>
      </c>
      <c r="B157" s="1" t="str">
        <f xml:space="preserve"> "688012"</f>
        <v>688012</v>
      </c>
      <c r="C157" t="s">
        <v>158</v>
      </c>
    </row>
    <row r="158" spans="1:3" x14ac:dyDescent="0.3">
      <c r="A158">
        <v>157</v>
      </c>
      <c r="B158" s="1" t="str">
        <f xml:space="preserve"> "688015"</f>
        <v>688015</v>
      </c>
      <c r="C158" t="s">
        <v>159</v>
      </c>
    </row>
    <row r="159" spans="1:3" x14ac:dyDescent="0.3">
      <c r="A159">
        <v>158</v>
      </c>
      <c r="B159" s="1" t="str">
        <f xml:space="preserve"> "688016"</f>
        <v>688016</v>
      </c>
      <c r="C159" t="s">
        <v>160</v>
      </c>
    </row>
    <row r="160" spans="1:3" x14ac:dyDescent="0.3">
      <c r="A160">
        <v>159</v>
      </c>
      <c r="B160" s="1" t="str">
        <f xml:space="preserve"> "688018"</f>
        <v>688018</v>
      </c>
      <c r="C160" t="s">
        <v>161</v>
      </c>
    </row>
    <row r="161" spans="1:3" x14ac:dyDescent="0.3">
      <c r="A161">
        <v>160</v>
      </c>
      <c r="B161" s="1" t="str">
        <f xml:space="preserve"> "688019"</f>
        <v>688019</v>
      </c>
      <c r="C161" t="s">
        <v>162</v>
      </c>
    </row>
    <row r="162" spans="1:3" x14ac:dyDescent="0.3">
      <c r="A162">
        <v>161</v>
      </c>
      <c r="B162" s="1" t="str">
        <f xml:space="preserve"> "688020"</f>
        <v>688020</v>
      </c>
      <c r="C162" t="s">
        <v>163</v>
      </c>
    </row>
    <row r="163" spans="1:3" x14ac:dyDescent="0.3">
      <c r="A163">
        <v>162</v>
      </c>
      <c r="B163" s="1" t="str">
        <f xml:space="preserve"> "688022"</f>
        <v>688022</v>
      </c>
      <c r="C163" t="s">
        <v>164</v>
      </c>
    </row>
    <row r="164" spans="1:3" x14ac:dyDescent="0.3">
      <c r="A164">
        <v>163</v>
      </c>
      <c r="B164" s="1" t="str">
        <f xml:space="preserve"> "688028"</f>
        <v>688028</v>
      </c>
      <c r="C164" t="s">
        <v>165</v>
      </c>
    </row>
    <row r="165" spans="1:3" x14ac:dyDescent="0.3">
      <c r="A165">
        <v>164</v>
      </c>
      <c r="B165" s="1" t="str">
        <f xml:space="preserve"> "688029"</f>
        <v>688029</v>
      </c>
      <c r="C165" t="s">
        <v>166</v>
      </c>
    </row>
    <row r="166" spans="1:3" x14ac:dyDescent="0.3">
      <c r="A166">
        <v>165</v>
      </c>
      <c r="B166" s="1" t="str">
        <f xml:space="preserve"> "688033"</f>
        <v>688033</v>
      </c>
      <c r="C166" t="s">
        <v>167</v>
      </c>
    </row>
    <row r="167" spans="1:3" x14ac:dyDescent="0.3">
      <c r="A167">
        <v>166</v>
      </c>
      <c r="B167" s="1" t="str">
        <f xml:space="preserve"> "688066"</f>
        <v>688066</v>
      </c>
      <c r="C167" t="s">
        <v>168</v>
      </c>
    </row>
    <row r="168" spans="1:3" x14ac:dyDescent="0.3">
      <c r="A168">
        <v>167</v>
      </c>
      <c r="B168" s="1" t="str">
        <f xml:space="preserve"> "688088"</f>
        <v>688088</v>
      </c>
      <c r="C168" t="s">
        <v>169</v>
      </c>
    </row>
    <row r="169" spans="1:3" x14ac:dyDescent="0.3">
      <c r="A169">
        <v>168</v>
      </c>
      <c r="B169" s="1" t="str">
        <f xml:space="preserve"> "688099"</f>
        <v>688099</v>
      </c>
      <c r="C169" t="s">
        <v>170</v>
      </c>
    </row>
    <row r="170" spans="1:3" x14ac:dyDescent="0.3">
      <c r="A170">
        <v>169</v>
      </c>
      <c r="B170" s="1" t="str">
        <f xml:space="preserve"> "688122"</f>
        <v>688122</v>
      </c>
      <c r="C170" t="s">
        <v>171</v>
      </c>
    </row>
    <row r="171" spans="1:3" x14ac:dyDescent="0.3">
      <c r="A171">
        <v>170</v>
      </c>
      <c r="B171" s="1" t="str">
        <f xml:space="preserve"> "688188"</f>
        <v>688188</v>
      </c>
      <c r="C171" t="s">
        <v>172</v>
      </c>
    </row>
    <row r="172" spans="1:3" x14ac:dyDescent="0.3">
      <c r="A172">
        <v>171</v>
      </c>
      <c r="B172" s="1" t="str">
        <f xml:space="preserve"> "688321"</f>
        <v>688321</v>
      </c>
      <c r="C172" t="s">
        <v>173</v>
      </c>
    </row>
    <row r="173" spans="1:3" x14ac:dyDescent="0.3">
      <c r="A173">
        <v>172</v>
      </c>
      <c r="B173" s="1" t="str">
        <f xml:space="preserve"> "688333"</f>
        <v>688333</v>
      </c>
      <c r="C173" t="s">
        <v>174</v>
      </c>
    </row>
    <row r="174" spans="1:3" x14ac:dyDescent="0.3">
      <c r="A174">
        <v>173</v>
      </c>
      <c r="B174" s="1" t="str">
        <f xml:space="preserve"> "688388"</f>
        <v>688388</v>
      </c>
      <c r="C174" t="s">
        <v>175</v>
      </c>
    </row>
    <row r="175" spans="1:3" x14ac:dyDescent="0.3">
      <c r="A175">
        <v>174</v>
      </c>
      <c r="B175" s="1" t="str">
        <f xml:space="preserve"> "603989"</f>
        <v>603989</v>
      </c>
      <c r="C175" t="s">
        <v>176</v>
      </c>
    </row>
    <row r="176" spans="1:3" x14ac:dyDescent="0.3">
      <c r="A176">
        <v>175</v>
      </c>
      <c r="B176" s="1" t="str">
        <f xml:space="preserve"> "603986"</f>
        <v>603986</v>
      </c>
      <c r="C176" t="s">
        <v>177</v>
      </c>
    </row>
    <row r="177" spans="1:3" x14ac:dyDescent="0.3">
      <c r="A177">
        <v>176</v>
      </c>
      <c r="B177" s="1" t="str">
        <f xml:space="preserve"> "603959"</f>
        <v>603959</v>
      </c>
      <c r="C177" t="s">
        <v>178</v>
      </c>
    </row>
    <row r="178" spans="1:3" x14ac:dyDescent="0.3">
      <c r="A178">
        <v>177</v>
      </c>
      <c r="B178" s="1" t="str">
        <f xml:space="preserve"> "603939"</f>
        <v>603939</v>
      </c>
      <c r="C178" t="s">
        <v>179</v>
      </c>
    </row>
    <row r="179" spans="1:3" x14ac:dyDescent="0.3">
      <c r="A179">
        <v>178</v>
      </c>
      <c r="B179" s="1" t="str">
        <f xml:space="preserve"> "603912"</f>
        <v>603912</v>
      </c>
      <c r="C179" t="s">
        <v>180</v>
      </c>
    </row>
    <row r="180" spans="1:3" x14ac:dyDescent="0.3">
      <c r="A180">
        <v>179</v>
      </c>
      <c r="B180" s="1" t="str">
        <f xml:space="preserve"> "603909"</f>
        <v>603909</v>
      </c>
      <c r="C180" t="s">
        <v>181</v>
      </c>
    </row>
    <row r="181" spans="1:3" x14ac:dyDescent="0.3">
      <c r="A181">
        <v>180</v>
      </c>
      <c r="B181" s="1" t="str">
        <f xml:space="preserve"> "603861"</f>
        <v>603861</v>
      </c>
      <c r="C181" t="s">
        <v>182</v>
      </c>
    </row>
    <row r="182" spans="1:3" x14ac:dyDescent="0.3">
      <c r="A182">
        <v>181</v>
      </c>
      <c r="B182" s="1" t="str">
        <f xml:space="preserve"> "603859"</f>
        <v>603859</v>
      </c>
      <c r="C182" t="s">
        <v>183</v>
      </c>
    </row>
    <row r="183" spans="1:3" x14ac:dyDescent="0.3">
      <c r="A183">
        <v>182</v>
      </c>
      <c r="B183" s="1" t="str">
        <f xml:space="preserve"> "603708"</f>
        <v>603708</v>
      </c>
      <c r="C183" t="s">
        <v>184</v>
      </c>
    </row>
    <row r="184" spans="1:3" x14ac:dyDescent="0.3">
      <c r="A184">
        <v>183</v>
      </c>
      <c r="B184" s="1" t="str">
        <f xml:space="preserve"> "603678"</f>
        <v>603678</v>
      </c>
      <c r="C184" t="s">
        <v>185</v>
      </c>
    </row>
    <row r="185" spans="1:3" x14ac:dyDescent="0.3">
      <c r="A185">
        <v>184</v>
      </c>
      <c r="B185" s="1" t="str">
        <f xml:space="preserve"> "603660"</f>
        <v>603660</v>
      </c>
      <c r="C185" t="s">
        <v>186</v>
      </c>
    </row>
    <row r="186" spans="1:3" x14ac:dyDescent="0.3">
      <c r="A186">
        <v>185</v>
      </c>
      <c r="B186" s="1" t="str">
        <f xml:space="preserve"> "603659"</f>
        <v>603659</v>
      </c>
      <c r="C186" t="s">
        <v>187</v>
      </c>
    </row>
    <row r="187" spans="1:3" x14ac:dyDescent="0.3">
      <c r="A187">
        <v>186</v>
      </c>
      <c r="B187" s="1" t="str">
        <f xml:space="preserve"> "603568"</f>
        <v>603568</v>
      </c>
      <c r="C187" t="s">
        <v>188</v>
      </c>
    </row>
    <row r="188" spans="1:3" x14ac:dyDescent="0.3">
      <c r="A188">
        <v>187</v>
      </c>
      <c r="B188" s="1" t="str">
        <f xml:space="preserve"> "603517"</f>
        <v>603517</v>
      </c>
      <c r="C188" t="s">
        <v>189</v>
      </c>
    </row>
    <row r="189" spans="1:3" x14ac:dyDescent="0.3">
      <c r="A189">
        <v>188</v>
      </c>
      <c r="B189" s="1" t="str">
        <f xml:space="preserve"> "603501"</f>
        <v>603501</v>
      </c>
      <c r="C189" t="s">
        <v>190</v>
      </c>
    </row>
    <row r="190" spans="1:3" x14ac:dyDescent="0.3">
      <c r="A190">
        <v>189</v>
      </c>
      <c r="B190" s="1" t="str">
        <f xml:space="preserve"> "603486"</f>
        <v>603486</v>
      </c>
      <c r="C190" t="s">
        <v>191</v>
      </c>
    </row>
    <row r="191" spans="1:3" x14ac:dyDescent="0.3">
      <c r="A191">
        <v>190</v>
      </c>
      <c r="B191" s="1" t="str">
        <f xml:space="preserve"> "603259"</f>
        <v>603259</v>
      </c>
      <c r="C191" t="s">
        <v>192</v>
      </c>
    </row>
    <row r="192" spans="1:3" x14ac:dyDescent="0.3">
      <c r="A192">
        <v>191</v>
      </c>
      <c r="B192" s="1" t="str">
        <f xml:space="preserve"> "603228"</f>
        <v>603228</v>
      </c>
      <c r="C192" t="s">
        <v>193</v>
      </c>
    </row>
    <row r="193" spans="1:3" x14ac:dyDescent="0.3">
      <c r="A193">
        <v>192</v>
      </c>
      <c r="B193" s="1" t="str">
        <f xml:space="preserve"> "603220"</f>
        <v>603220</v>
      </c>
      <c r="C193" t="s">
        <v>194</v>
      </c>
    </row>
    <row r="194" spans="1:3" x14ac:dyDescent="0.3">
      <c r="A194">
        <v>193</v>
      </c>
      <c r="B194" s="1" t="str">
        <f xml:space="preserve"> "603214"</f>
        <v>603214</v>
      </c>
      <c r="C194" t="s">
        <v>195</v>
      </c>
    </row>
    <row r="195" spans="1:3" x14ac:dyDescent="0.3">
      <c r="A195">
        <v>194</v>
      </c>
      <c r="B195" s="1" t="str">
        <f xml:space="preserve"> "603197"</f>
        <v>603197</v>
      </c>
      <c r="C195" t="s">
        <v>196</v>
      </c>
    </row>
    <row r="196" spans="1:3" x14ac:dyDescent="0.3">
      <c r="A196">
        <v>195</v>
      </c>
      <c r="B196" s="1" t="str">
        <f xml:space="preserve"> "603186"</f>
        <v>603186</v>
      </c>
      <c r="C196" t="s">
        <v>197</v>
      </c>
    </row>
    <row r="197" spans="1:3" x14ac:dyDescent="0.3">
      <c r="A197">
        <v>196</v>
      </c>
      <c r="B197" s="1" t="str">
        <f xml:space="preserve"> "603160"</f>
        <v>603160</v>
      </c>
      <c r="C197" t="s">
        <v>198</v>
      </c>
    </row>
    <row r="198" spans="1:3" x14ac:dyDescent="0.3">
      <c r="A198">
        <v>197</v>
      </c>
      <c r="B198" s="1" t="str">
        <f xml:space="preserve"> "603127"</f>
        <v>603127</v>
      </c>
      <c r="C198" t="s">
        <v>199</v>
      </c>
    </row>
    <row r="199" spans="1:3" x14ac:dyDescent="0.3">
      <c r="A199">
        <v>198</v>
      </c>
      <c r="B199" s="1" t="str">
        <f xml:space="preserve"> "603060"</f>
        <v>603060</v>
      </c>
      <c r="C199" t="s">
        <v>200</v>
      </c>
    </row>
    <row r="200" spans="1:3" x14ac:dyDescent="0.3">
      <c r="A200">
        <v>199</v>
      </c>
      <c r="B200" s="1" t="str">
        <f xml:space="preserve"> "603027"</f>
        <v>603027</v>
      </c>
      <c r="C200" t="s">
        <v>201</v>
      </c>
    </row>
    <row r="201" spans="1:3" x14ac:dyDescent="0.3">
      <c r="A201">
        <v>200</v>
      </c>
      <c r="B201" s="1" t="str">
        <f xml:space="preserve"> "603019"</f>
        <v>603019</v>
      </c>
      <c r="C201" t="s">
        <v>202</v>
      </c>
    </row>
    <row r="202" spans="1:3" x14ac:dyDescent="0.3">
      <c r="A202">
        <v>201</v>
      </c>
      <c r="B202" s="1" t="str">
        <f xml:space="preserve"> "603005"</f>
        <v>603005</v>
      </c>
      <c r="C202" t="s">
        <v>203</v>
      </c>
    </row>
    <row r="203" spans="1:3" x14ac:dyDescent="0.3">
      <c r="A203">
        <v>202</v>
      </c>
      <c r="B203" s="1" t="str">
        <f xml:space="preserve"> "601888"</f>
        <v>601888</v>
      </c>
      <c r="C203" t="s">
        <v>204</v>
      </c>
    </row>
    <row r="204" spans="1:3" x14ac:dyDescent="0.3">
      <c r="A204">
        <v>203</v>
      </c>
      <c r="B204" s="1" t="str">
        <f xml:space="preserve"> "601869"</f>
        <v>601869</v>
      </c>
      <c r="C204" t="s">
        <v>205</v>
      </c>
    </row>
    <row r="205" spans="1:3" x14ac:dyDescent="0.3">
      <c r="A205">
        <v>204</v>
      </c>
      <c r="B205" s="1" t="str">
        <f xml:space="preserve"> "601689"</f>
        <v>601689</v>
      </c>
      <c r="C205" t="s">
        <v>206</v>
      </c>
    </row>
    <row r="206" spans="1:3" x14ac:dyDescent="0.3">
      <c r="A206">
        <v>205</v>
      </c>
      <c r="B206" s="1" t="str">
        <f xml:space="preserve"> "601319"</f>
        <v>601319</v>
      </c>
      <c r="C206" t="s">
        <v>207</v>
      </c>
    </row>
    <row r="207" spans="1:3" x14ac:dyDescent="0.3">
      <c r="A207">
        <v>206</v>
      </c>
      <c r="B207" s="1" t="str">
        <f xml:space="preserve"> "601318"</f>
        <v>601318</v>
      </c>
      <c r="C207" t="s">
        <v>208</v>
      </c>
    </row>
    <row r="208" spans="1:3" x14ac:dyDescent="0.3">
      <c r="A208">
        <v>207</v>
      </c>
      <c r="B208" s="1" t="str">
        <f xml:space="preserve"> "601233"</f>
        <v>601233</v>
      </c>
      <c r="C208" t="s">
        <v>209</v>
      </c>
    </row>
    <row r="209" spans="1:3" x14ac:dyDescent="0.3">
      <c r="A209">
        <v>208</v>
      </c>
      <c r="B209" s="1" t="str">
        <f xml:space="preserve"> "601231"</f>
        <v>601231</v>
      </c>
      <c r="C209" t="s">
        <v>210</v>
      </c>
    </row>
    <row r="210" spans="1:3" x14ac:dyDescent="0.3">
      <c r="A210">
        <v>209</v>
      </c>
      <c r="B210" s="1" t="str">
        <f xml:space="preserve"> "601138"</f>
        <v>601138</v>
      </c>
      <c r="C210" t="s">
        <v>211</v>
      </c>
    </row>
    <row r="211" spans="1:3" x14ac:dyDescent="0.3">
      <c r="A211">
        <v>210</v>
      </c>
      <c r="B211" s="1" t="str">
        <f xml:space="preserve"> "600893"</f>
        <v>600893</v>
      </c>
      <c r="C211" t="s">
        <v>212</v>
      </c>
    </row>
    <row r="212" spans="1:3" x14ac:dyDescent="0.3">
      <c r="A212">
        <v>211</v>
      </c>
      <c r="B212" s="1" t="str">
        <f xml:space="preserve"> "600887"</f>
        <v>600887</v>
      </c>
      <c r="C212" t="s">
        <v>213</v>
      </c>
    </row>
    <row r="213" spans="1:3" x14ac:dyDescent="0.3">
      <c r="A213">
        <v>212</v>
      </c>
      <c r="B213" s="1" t="str">
        <f xml:space="preserve"> "600859"</f>
        <v>600859</v>
      </c>
      <c r="C213" t="s">
        <v>214</v>
      </c>
    </row>
    <row r="214" spans="1:3" x14ac:dyDescent="0.3">
      <c r="A214">
        <v>213</v>
      </c>
      <c r="B214" s="1" t="str">
        <f xml:space="preserve"> "600809"</f>
        <v>600809</v>
      </c>
      <c r="C214" t="s">
        <v>215</v>
      </c>
    </row>
    <row r="215" spans="1:3" x14ac:dyDescent="0.3">
      <c r="A215">
        <v>214</v>
      </c>
      <c r="B215" s="1" t="str">
        <f xml:space="preserve"> "600803"</f>
        <v>600803</v>
      </c>
      <c r="C215" t="s">
        <v>216</v>
      </c>
    </row>
    <row r="216" spans="1:3" x14ac:dyDescent="0.3">
      <c r="A216">
        <v>215</v>
      </c>
      <c r="B216" s="1" t="str">
        <f xml:space="preserve"> "600783"</f>
        <v>600783</v>
      </c>
      <c r="C216" t="s">
        <v>217</v>
      </c>
    </row>
    <row r="217" spans="1:3" x14ac:dyDescent="0.3">
      <c r="A217">
        <v>216</v>
      </c>
      <c r="B217" s="1" t="str">
        <f xml:space="preserve"> "600776"</f>
        <v>600776</v>
      </c>
      <c r="C217" t="s">
        <v>218</v>
      </c>
    </row>
    <row r="218" spans="1:3" x14ac:dyDescent="0.3">
      <c r="A218">
        <v>217</v>
      </c>
      <c r="B218" s="1" t="str">
        <f xml:space="preserve"> "600763"</f>
        <v>600763</v>
      </c>
      <c r="C218" t="s">
        <v>219</v>
      </c>
    </row>
    <row r="219" spans="1:3" x14ac:dyDescent="0.3">
      <c r="A219">
        <v>218</v>
      </c>
      <c r="B219" s="1" t="str">
        <f xml:space="preserve"> "600760"</f>
        <v>600760</v>
      </c>
      <c r="C219" t="s">
        <v>220</v>
      </c>
    </row>
    <row r="220" spans="1:3" x14ac:dyDescent="0.3">
      <c r="A220">
        <v>219</v>
      </c>
      <c r="B220" s="1" t="str">
        <f xml:space="preserve"> "600754"</f>
        <v>600754</v>
      </c>
      <c r="C220" t="s">
        <v>221</v>
      </c>
    </row>
    <row r="221" spans="1:3" x14ac:dyDescent="0.3">
      <c r="A221">
        <v>220</v>
      </c>
      <c r="B221" s="1" t="str">
        <f xml:space="preserve"> "600745"</f>
        <v>600745</v>
      </c>
      <c r="C221" t="s">
        <v>222</v>
      </c>
    </row>
    <row r="222" spans="1:3" x14ac:dyDescent="0.3">
      <c r="A222">
        <v>221</v>
      </c>
      <c r="B222" s="1" t="str">
        <f xml:space="preserve"> "600741"</f>
        <v>600741</v>
      </c>
      <c r="C222" t="s">
        <v>223</v>
      </c>
    </row>
    <row r="223" spans="1:3" x14ac:dyDescent="0.3">
      <c r="A223">
        <v>222</v>
      </c>
      <c r="B223" s="1" t="str">
        <f xml:space="preserve"> "600740"</f>
        <v>600740</v>
      </c>
      <c r="C223" t="s">
        <v>224</v>
      </c>
    </row>
    <row r="224" spans="1:3" x14ac:dyDescent="0.3">
      <c r="A224">
        <v>223</v>
      </c>
      <c r="B224" s="1" t="str">
        <f xml:space="preserve"> "600729"</f>
        <v>600729</v>
      </c>
      <c r="C224" t="s">
        <v>225</v>
      </c>
    </row>
    <row r="225" spans="1:3" x14ac:dyDescent="0.3">
      <c r="A225">
        <v>224</v>
      </c>
      <c r="B225" s="1" t="str">
        <f xml:space="preserve"> "600703"</f>
        <v>600703</v>
      </c>
      <c r="C225" t="s">
        <v>226</v>
      </c>
    </row>
    <row r="226" spans="1:3" x14ac:dyDescent="0.3">
      <c r="A226">
        <v>225</v>
      </c>
      <c r="B226" s="1" t="str">
        <f xml:space="preserve"> "600702"</f>
        <v>600702</v>
      </c>
      <c r="C226" t="s">
        <v>227</v>
      </c>
    </row>
    <row r="227" spans="1:3" x14ac:dyDescent="0.3">
      <c r="A227">
        <v>226</v>
      </c>
      <c r="B227" s="1" t="str">
        <f xml:space="preserve"> "600699"</f>
        <v>600699</v>
      </c>
      <c r="C227" t="s">
        <v>228</v>
      </c>
    </row>
    <row r="228" spans="1:3" x14ac:dyDescent="0.3">
      <c r="A228">
        <v>227</v>
      </c>
      <c r="B228" s="1" t="str">
        <f xml:space="preserve"> "600667"</f>
        <v>600667</v>
      </c>
      <c r="C228" t="s">
        <v>229</v>
      </c>
    </row>
    <row r="229" spans="1:3" x14ac:dyDescent="0.3">
      <c r="A229">
        <v>228</v>
      </c>
      <c r="B229" s="1" t="str">
        <f xml:space="preserve"> "600585"</f>
        <v>600585</v>
      </c>
      <c r="C229" t="s">
        <v>230</v>
      </c>
    </row>
    <row r="230" spans="1:3" x14ac:dyDescent="0.3">
      <c r="A230">
        <v>229</v>
      </c>
      <c r="B230" s="1" t="str">
        <f xml:space="preserve"> "600570"</f>
        <v>600570</v>
      </c>
      <c r="C230" t="s">
        <v>231</v>
      </c>
    </row>
    <row r="231" spans="1:3" x14ac:dyDescent="0.3">
      <c r="A231">
        <v>230</v>
      </c>
      <c r="B231" s="1" t="str">
        <f xml:space="preserve"> "600563"</f>
        <v>600563</v>
      </c>
      <c r="C231" t="s">
        <v>232</v>
      </c>
    </row>
    <row r="232" spans="1:3" x14ac:dyDescent="0.3">
      <c r="A232">
        <v>231</v>
      </c>
      <c r="B232" s="1" t="str">
        <f xml:space="preserve"> "600547"</f>
        <v>600547</v>
      </c>
      <c r="C232" t="s">
        <v>233</v>
      </c>
    </row>
    <row r="233" spans="1:3" x14ac:dyDescent="0.3">
      <c r="A233">
        <v>232</v>
      </c>
      <c r="B233" s="1" t="str">
        <f xml:space="preserve"> "600529"</f>
        <v>600529</v>
      </c>
      <c r="C233" t="s">
        <v>234</v>
      </c>
    </row>
    <row r="234" spans="1:3" x14ac:dyDescent="0.3">
      <c r="A234">
        <v>233</v>
      </c>
      <c r="B234" s="1" t="str">
        <f xml:space="preserve"> "600498"</f>
        <v>600498</v>
      </c>
      <c r="C234" t="s">
        <v>235</v>
      </c>
    </row>
    <row r="235" spans="1:3" x14ac:dyDescent="0.3">
      <c r="A235">
        <v>234</v>
      </c>
      <c r="B235" s="1" t="str">
        <f xml:space="preserve"> "600487"</f>
        <v>600487</v>
      </c>
      <c r="C235" t="s">
        <v>236</v>
      </c>
    </row>
    <row r="236" spans="1:3" x14ac:dyDescent="0.3">
      <c r="A236">
        <v>235</v>
      </c>
      <c r="B236" s="1" t="str">
        <f xml:space="preserve"> "600460"</f>
        <v>600460</v>
      </c>
      <c r="C236" t="s">
        <v>237</v>
      </c>
    </row>
    <row r="237" spans="1:3" x14ac:dyDescent="0.3">
      <c r="A237">
        <v>236</v>
      </c>
      <c r="B237" s="1" t="str">
        <f xml:space="preserve"> "600459"</f>
        <v>600459</v>
      </c>
      <c r="C237" t="s">
        <v>238</v>
      </c>
    </row>
    <row r="238" spans="1:3" x14ac:dyDescent="0.3">
      <c r="A238">
        <v>237</v>
      </c>
      <c r="B238" s="1" t="str">
        <f xml:space="preserve"> "600436"</f>
        <v>600436</v>
      </c>
      <c r="C238" t="s">
        <v>239</v>
      </c>
    </row>
    <row r="239" spans="1:3" x14ac:dyDescent="0.3">
      <c r="A239">
        <v>238</v>
      </c>
      <c r="B239" s="1" t="str">
        <f xml:space="preserve"> "600426"</f>
        <v>600426</v>
      </c>
      <c r="C239" t="s">
        <v>240</v>
      </c>
    </row>
    <row r="240" spans="1:3" x14ac:dyDescent="0.3">
      <c r="A240">
        <v>239</v>
      </c>
      <c r="B240" s="1" t="str">
        <f xml:space="preserve"> "600332"</f>
        <v>600332</v>
      </c>
      <c r="C240" t="s">
        <v>241</v>
      </c>
    </row>
    <row r="241" spans="1:3" x14ac:dyDescent="0.3">
      <c r="A241">
        <v>240</v>
      </c>
      <c r="B241" s="1" t="str">
        <f xml:space="preserve"> "600312"</f>
        <v>600312</v>
      </c>
      <c r="C241" t="s">
        <v>242</v>
      </c>
    </row>
    <row r="242" spans="1:3" x14ac:dyDescent="0.3">
      <c r="A242">
        <v>241</v>
      </c>
      <c r="B242" s="1" t="str">
        <f xml:space="preserve"> "600309"</f>
        <v>600309</v>
      </c>
      <c r="C242" t="s">
        <v>243</v>
      </c>
    </row>
    <row r="243" spans="1:3" x14ac:dyDescent="0.3">
      <c r="A243">
        <v>242</v>
      </c>
      <c r="B243" s="1" t="str">
        <f xml:space="preserve"> "600260"</f>
        <v>600260</v>
      </c>
      <c r="C243" t="s">
        <v>244</v>
      </c>
    </row>
    <row r="244" spans="1:3" x14ac:dyDescent="0.3">
      <c r="A244">
        <v>243</v>
      </c>
      <c r="B244" s="1" t="str">
        <f xml:space="preserve"> "600258"</f>
        <v>600258</v>
      </c>
      <c r="C244" t="s">
        <v>245</v>
      </c>
    </row>
    <row r="245" spans="1:3" x14ac:dyDescent="0.3">
      <c r="A245">
        <v>244</v>
      </c>
      <c r="B245" s="1" t="str">
        <f xml:space="preserve"> "600218"</f>
        <v>600218</v>
      </c>
      <c r="C245" t="s">
        <v>246</v>
      </c>
    </row>
    <row r="246" spans="1:3" x14ac:dyDescent="0.3">
      <c r="A246">
        <v>245</v>
      </c>
      <c r="B246" s="1" t="str">
        <f xml:space="preserve"> "600183"</f>
        <v>600183</v>
      </c>
      <c r="C246" t="s">
        <v>247</v>
      </c>
    </row>
    <row r="247" spans="1:3" x14ac:dyDescent="0.3">
      <c r="A247">
        <v>246</v>
      </c>
      <c r="B247" s="1" t="str">
        <f xml:space="preserve"> "600089"</f>
        <v>600089</v>
      </c>
      <c r="C247" t="s">
        <v>248</v>
      </c>
    </row>
    <row r="248" spans="1:3" x14ac:dyDescent="0.3">
      <c r="A248">
        <v>247</v>
      </c>
      <c r="B248" s="1" t="str">
        <f xml:space="preserve"> "600048"</f>
        <v>600048</v>
      </c>
      <c r="C248" t="s">
        <v>249</v>
      </c>
    </row>
    <row r="249" spans="1:3" x14ac:dyDescent="0.3">
      <c r="A249">
        <v>248</v>
      </c>
      <c r="B249" s="1" t="str">
        <f xml:space="preserve"> "600038"</f>
        <v>600038</v>
      </c>
      <c r="C249" t="s">
        <v>250</v>
      </c>
    </row>
    <row r="250" spans="1:3" x14ac:dyDescent="0.3">
      <c r="A250">
        <v>249</v>
      </c>
      <c r="B250" s="1" t="str">
        <f xml:space="preserve"> "300750"</f>
        <v>300750</v>
      </c>
      <c r="C250" t="s">
        <v>251</v>
      </c>
    </row>
    <row r="251" spans="1:3" x14ac:dyDescent="0.3">
      <c r="A251">
        <v>250</v>
      </c>
      <c r="B251" s="1" t="str">
        <f xml:space="preserve"> "300699"</f>
        <v>300699</v>
      </c>
      <c r="C251" t="s">
        <v>252</v>
      </c>
    </row>
    <row r="252" spans="1:3" x14ac:dyDescent="0.3">
      <c r="A252">
        <v>251</v>
      </c>
      <c r="B252" s="1" t="str">
        <f xml:space="preserve"> "300685"</f>
        <v>300685</v>
      </c>
      <c r="C252" t="s">
        <v>253</v>
      </c>
    </row>
    <row r="253" spans="1:3" x14ac:dyDescent="0.3">
      <c r="A253">
        <v>252</v>
      </c>
      <c r="B253" s="1" t="str">
        <f xml:space="preserve"> "300666"</f>
        <v>300666</v>
      </c>
      <c r="C253" t="s">
        <v>254</v>
      </c>
    </row>
    <row r="254" spans="1:3" x14ac:dyDescent="0.3">
      <c r="A254">
        <v>253</v>
      </c>
      <c r="B254" s="1" t="str">
        <f xml:space="preserve"> "300661"</f>
        <v>300661</v>
      </c>
      <c r="C254" t="s">
        <v>255</v>
      </c>
    </row>
    <row r="255" spans="1:3" x14ac:dyDescent="0.3">
      <c r="A255">
        <v>254</v>
      </c>
      <c r="B255" s="1" t="str">
        <f xml:space="preserve"> "300657"</f>
        <v>300657</v>
      </c>
      <c r="C255" t="s">
        <v>256</v>
      </c>
    </row>
    <row r="256" spans="1:3" x14ac:dyDescent="0.3">
      <c r="A256">
        <v>255</v>
      </c>
      <c r="B256" s="1" t="str">
        <f xml:space="preserve"> "300655"</f>
        <v>300655</v>
      </c>
      <c r="C256" t="s">
        <v>257</v>
      </c>
    </row>
    <row r="257" spans="1:3" x14ac:dyDescent="0.3">
      <c r="A257">
        <v>256</v>
      </c>
      <c r="B257" s="1" t="str">
        <f xml:space="preserve"> "300638"</f>
        <v>300638</v>
      </c>
      <c r="C257" t="s">
        <v>258</v>
      </c>
    </row>
    <row r="258" spans="1:3" x14ac:dyDescent="0.3">
      <c r="A258">
        <v>257</v>
      </c>
      <c r="B258" s="1" t="str">
        <f xml:space="preserve"> "300623"</f>
        <v>300623</v>
      </c>
      <c r="C258" t="s">
        <v>259</v>
      </c>
    </row>
    <row r="259" spans="1:3" x14ac:dyDescent="0.3">
      <c r="A259">
        <v>258</v>
      </c>
      <c r="B259" s="1" t="str">
        <f xml:space="preserve"> "300618"</f>
        <v>300618</v>
      </c>
      <c r="C259" t="s">
        <v>260</v>
      </c>
    </row>
    <row r="260" spans="1:3" x14ac:dyDescent="0.3">
      <c r="A260">
        <v>259</v>
      </c>
      <c r="B260" s="1" t="str">
        <f xml:space="preserve"> "300602"</f>
        <v>300602</v>
      </c>
      <c r="C260" t="s">
        <v>261</v>
      </c>
    </row>
    <row r="261" spans="1:3" x14ac:dyDescent="0.3">
      <c r="A261">
        <v>260</v>
      </c>
      <c r="B261" s="1" t="str">
        <f xml:space="preserve"> "300590"</f>
        <v>300590</v>
      </c>
      <c r="C261" t="s">
        <v>262</v>
      </c>
    </row>
    <row r="262" spans="1:3" x14ac:dyDescent="0.3">
      <c r="A262">
        <v>261</v>
      </c>
      <c r="B262" s="1" t="str">
        <f xml:space="preserve"> "300567"</f>
        <v>300567</v>
      </c>
      <c r="C262" t="s">
        <v>263</v>
      </c>
    </row>
    <row r="263" spans="1:3" x14ac:dyDescent="0.3">
      <c r="A263">
        <v>262</v>
      </c>
      <c r="B263" s="1" t="str">
        <f xml:space="preserve"> "300559"</f>
        <v>300559</v>
      </c>
      <c r="C263" t="s">
        <v>264</v>
      </c>
    </row>
    <row r="264" spans="1:3" x14ac:dyDescent="0.3">
      <c r="A264">
        <v>263</v>
      </c>
      <c r="B264" s="1" t="str">
        <f xml:space="preserve"> "300558"</f>
        <v>300558</v>
      </c>
      <c r="C264" t="s">
        <v>265</v>
      </c>
    </row>
    <row r="265" spans="1:3" x14ac:dyDescent="0.3">
      <c r="A265">
        <v>264</v>
      </c>
      <c r="B265" s="1" t="str">
        <f xml:space="preserve"> "300546"</f>
        <v>300546</v>
      </c>
      <c r="C265" t="s">
        <v>266</v>
      </c>
    </row>
    <row r="266" spans="1:3" x14ac:dyDescent="0.3">
      <c r="A266">
        <v>265</v>
      </c>
      <c r="B266" s="1" t="str">
        <f xml:space="preserve"> "300531"</f>
        <v>300531</v>
      </c>
      <c r="C266" t="s">
        <v>267</v>
      </c>
    </row>
    <row r="267" spans="1:3" x14ac:dyDescent="0.3">
      <c r="A267">
        <v>266</v>
      </c>
      <c r="B267" s="1" t="str">
        <f xml:space="preserve"> "300529"</f>
        <v>300529</v>
      </c>
      <c r="C267" t="s">
        <v>268</v>
      </c>
    </row>
    <row r="268" spans="1:3" x14ac:dyDescent="0.3">
      <c r="A268">
        <v>267</v>
      </c>
      <c r="B268" s="1" t="str">
        <f xml:space="preserve"> "300503"</f>
        <v>300503</v>
      </c>
      <c r="C268" t="s">
        <v>269</v>
      </c>
    </row>
    <row r="269" spans="1:3" x14ac:dyDescent="0.3">
      <c r="A269">
        <v>268</v>
      </c>
      <c r="B269" s="1" t="str">
        <f xml:space="preserve"> "300496"</f>
        <v>300496</v>
      </c>
      <c r="C269" t="s">
        <v>270</v>
      </c>
    </row>
    <row r="270" spans="1:3" x14ac:dyDescent="0.3">
      <c r="A270">
        <v>269</v>
      </c>
      <c r="B270" s="1" t="str">
        <f xml:space="preserve"> "300481"</f>
        <v>300481</v>
      </c>
      <c r="C270" t="s">
        <v>271</v>
      </c>
    </row>
    <row r="271" spans="1:3" x14ac:dyDescent="0.3">
      <c r="A271">
        <v>270</v>
      </c>
      <c r="B271" s="1" t="str">
        <f xml:space="preserve"> "300474"</f>
        <v>300474</v>
      </c>
      <c r="C271" t="s">
        <v>272</v>
      </c>
    </row>
    <row r="272" spans="1:3" x14ac:dyDescent="0.3">
      <c r="A272">
        <v>271</v>
      </c>
      <c r="B272" s="1" t="str">
        <f xml:space="preserve"> "300458"</f>
        <v>300458</v>
      </c>
      <c r="C272" t="s">
        <v>273</v>
      </c>
    </row>
    <row r="273" spans="1:3" x14ac:dyDescent="0.3">
      <c r="A273">
        <v>272</v>
      </c>
      <c r="B273" s="1" t="str">
        <f xml:space="preserve"> "300454"</f>
        <v>300454</v>
      </c>
      <c r="C273" t="s">
        <v>274</v>
      </c>
    </row>
    <row r="274" spans="1:3" x14ac:dyDescent="0.3">
      <c r="A274">
        <v>273</v>
      </c>
      <c r="B274" s="1" t="str">
        <f xml:space="preserve"> "300451"</f>
        <v>300451</v>
      </c>
      <c r="C274" t="s">
        <v>275</v>
      </c>
    </row>
    <row r="275" spans="1:3" x14ac:dyDescent="0.3">
      <c r="A275">
        <v>274</v>
      </c>
      <c r="B275" s="1" t="str">
        <f xml:space="preserve"> "300409"</f>
        <v>300409</v>
      </c>
      <c r="C275" t="s">
        <v>276</v>
      </c>
    </row>
    <row r="276" spans="1:3" x14ac:dyDescent="0.3">
      <c r="A276">
        <v>275</v>
      </c>
      <c r="B276" s="1" t="str">
        <f xml:space="preserve"> "300398"</f>
        <v>300398</v>
      </c>
      <c r="C276" t="s">
        <v>277</v>
      </c>
    </row>
    <row r="277" spans="1:3" x14ac:dyDescent="0.3">
      <c r="A277">
        <v>276</v>
      </c>
      <c r="B277" s="1" t="str">
        <f xml:space="preserve"> "300394"</f>
        <v>300394</v>
      </c>
      <c r="C277" t="s">
        <v>278</v>
      </c>
    </row>
    <row r="278" spans="1:3" x14ac:dyDescent="0.3">
      <c r="A278">
        <v>277</v>
      </c>
      <c r="B278" s="1" t="str">
        <f xml:space="preserve"> "300373"</f>
        <v>300373</v>
      </c>
      <c r="C278" t="s">
        <v>279</v>
      </c>
    </row>
    <row r="279" spans="1:3" x14ac:dyDescent="0.3">
      <c r="A279">
        <v>278</v>
      </c>
      <c r="B279" s="1" t="str">
        <f xml:space="preserve"> "300349"</f>
        <v>300349</v>
      </c>
      <c r="C279" t="s">
        <v>280</v>
      </c>
    </row>
    <row r="280" spans="1:3" x14ac:dyDescent="0.3">
      <c r="A280">
        <v>279</v>
      </c>
      <c r="B280" s="1" t="str">
        <f xml:space="preserve"> "300347"</f>
        <v>300347</v>
      </c>
      <c r="C280" t="s">
        <v>281</v>
      </c>
    </row>
    <row r="281" spans="1:3" x14ac:dyDescent="0.3">
      <c r="A281">
        <v>280</v>
      </c>
      <c r="B281" s="1" t="str">
        <f xml:space="preserve"> "300337"</f>
        <v>300337</v>
      </c>
      <c r="C281" t="s">
        <v>282</v>
      </c>
    </row>
    <row r="282" spans="1:3" x14ac:dyDescent="0.3">
      <c r="A282">
        <v>281</v>
      </c>
      <c r="B282" s="1" t="str">
        <f xml:space="preserve"> "300331"</f>
        <v>300331</v>
      </c>
      <c r="C282" t="s">
        <v>283</v>
      </c>
    </row>
    <row r="283" spans="1:3" x14ac:dyDescent="0.3">
      <c r="A283">
        <v>282</v>
      </c>
      <c r="B283" s="1" t="str">
        <f xml:space="preserve"> "300327"</f>
        <v>300327</v>
      </c>
      <c r="C283" t="s">
        <v>284</v>
      </c>
    </row>
    <row r="284" spans="1:3" x14ac:dyDescent="0.3">
      <c r="A284">
        <v>283</v>
      </c>
      <c r="B284" s="1" t="str">
        <f xml:space="preserve"> "300326"</f>
        <v>300326</v>
      </c>
      <c r="C284" t="s">
        <v>285</v>
      </c>
    </row>
    <row r="285" spans="1:3" x14ac:dyDescent="0.3">
      <c r="A285">
        <v>284</v>
      </c>
      <c r="B285" s="1" t="str">
        <f xml:space="preserve"> "300323"</f>
        <v>300323</v>
      </c>
      <c r="C285" t="s">
        <v>286</v>
      </c>
    </row>
    <row r="286" spans="1:3" x14ac:dyDescent="0.3">
      <c r="A286">
        <v>285</v>
      </c>
      <c r="B286" s="1" t="str">
        <f xml:space="preserve"> "300316"</f>
        <v>300316</v>
      </c>
      <c r="C286" t="s">
        <v>287</v>
      </c>
    </row>
    <row r="287" spans="1:3" x14ac:dyDescent="0.3">
      <c r="A287">
        <v>286</v>
      </c>
      <c r="B287" s="1" t="str">
        <f xml:space="preserve"> "300308"</f>
        <v>300308</v>
      </c>
      <c r="C287" t="s">
        <v>288</v>
      </c>
    </row>
    <row r="288" spans="1:3" x14ac:dyDescent="0.3">
      <c r="A288">
        <v>287</v>
      </c>
      <c r="B288" s="1" t="str">
        <f xml:space="preserve"> "300284"</f>
        <v>300284</v>
      </c>
      <c r="C288" t="s">
        <v>289</v>
      </c>
    </row>
    <row r="289" spans="1:3" x14ac:dyDescent="0.3">
      <c r="A289">
        <v>288</v>
      </c>
      <c r="B289" s="1" t="str">
        <f xml:space="preserve"> "300270"</f>
        <v>300270</v>
      </c>
      <c r="C289" t="s">
        <v>290</v>
      </c>
    </row>
    <row r="290" spans="1:3" x14ac:dyDescent="0.3">
      <c r="A290">
        <v>289</v>
      </c>
      <c r="B290" s="1" t="str">
        <f xml:space="preserve"> "300244"</f>
        <v>300244</v>
      </c>
      <c r="C290" t="s">
        <v>291</v>
      </c>
    </row>
    <row r="291" spans="1:3" x14ac:dyDescent="0.3">
      <c r="A291">
        <v>290</v>
      </c>
      <c r="B291" s="1" t="str">
        <f xml:space="preserve"> "300249"</f>
        <v>300249</v>
      </c>
      <c r="C291" t="s">
        <v>292</v>
      </c>
    </row>
    <row r="292" spans="1:3" x14ac:dyDescent="0.3">
      <c r="A292">
        <v>291</v>
      </c>
      <c r="B292" s="1" t="str">
        <f xml:space="preserve"> "300232"</f>
        <v>300232</v>
      </c>
      <c r="C292" t="s">
        <v>293</v>
      </c>
    </row>
    <row r="293" spans="1:3" x14ac:dyDescent="0.3">
      <c r="A293">
        <v>292</v>
      </c>
      <c r="B293" s="1" t="str">
        <f xml:space="preserve"> "300226"</f>
        <v>300226</v>
      </c>
      <c r="C293" t="s">
        <v>294</v>
      </c>
    </row>
    <row r="294" spans="1:3" x14ac:dyDescent="0.3">
      <c r="A294">
        <v>293</v>
      </c>
      <c r="B294" s="1" t="str">
        <f xml:space="preserve"> "300207"</f>
        <v>300207</v>
      </c>
      <c r="C294" t="s">
        <v>295</v>
      </c>
    </row>
    <row r="295" spans="1:3" x14ac:dyDescent="0.3">
      <c r="A295">
        <v>294</v>
      </c>
      <c r="B295" s="1" t="str">
        <f xml:space="preserve"> "300203"</f>
        <v>300203</v>
      </c>
      <c r="C295" t="s">
        <v>296</v>
      </c>
    </row>
    <row r="296" spans="1:3" x14ac:dyDescent="0.3">
      <c r="A296">
        <v>295</v>
      </c>
      <c r="B296" s="1" t="str">
        <f xml:space="preserve"> "300136"</f>
        <v>300136</v>
      </c>
      <c r="C296" t="s">
        <v>297</v>
      </c>
    </row>
    <row r="297" spans="1:3" x14ac:dyDescent="0.3">
      <c r="A297">
        <v>296</v>
      </c>
      <c r="B297" s="1" t="str">
        <f xml:space="preserve"> "300122"</f>
        <v>300122</v>
      </c>
      <c r="C297" t="s">
        <v>298</v>
      </c>
    </row>
    <row r="298" spans="1:3" x14ac:dyDescent="0.3">
      <c r="A298">
        <v>297</v>
      </c>
      <c r="B298" s="1" t="str">
        <f xml:space="preserve"> "300078"</f>
        <v>300078</v>
      </c>
      <c r="C298" t="s">
        <v>299</v>
      </c>
    </row>
    <row r="299" spans="1:3" x14ac:dyDescent="0.3">
      <c r="A299">
        <v>298</v>
      </c>
      <c r="B299" s="1" t="str">
        <f xml:space="preserve"> "300073"</f>
        <v>300073</v>
      </c>
      <c r="C299" t="s">
        <v>300</v>
      </c>
    </row>
    <row r="300" spans="1:3" x14ac:dyDescent="0.3">
      <c r="A300">
        <v>299</v>
      </c>
      <c r="B300" s="1" t="str">
        <f xml:space="preserve"> "300036"</f>
        <v>300036</v>
      </c>
      <c r="C300" t="s">
        <v>301</v>
      </c>
    </row>
    <row r="301" spans="1:3" x14ac:dyDescent="0.3">
      <c r="A301">
        <v>300</v>
      </c>
      <c r="B301" s="1" t="str">
        <f xml:space="preserve"> "300033"</f>
        <v>300033</v>
      </c>
      <c r="C301" t="s">
        <v>302</v>
      </c>
    </row>
    <row r="302" spans="1:3" x14ac:dyDescent="0.3">
      <c r="A302">
        <v>301</v>
      </c>
      <c r="B302" s="1" t="str">
        <f xml:space="preserve"> "300003"</f>
        <v>300003</v>
      </c>
      <c r="C302" t="s">
        <v>303</v>
      </c>
    </row>
    <row r="303" spans="1:3" x14ac:dyDescent="0.3">
      <c r="A303">
        <v>302</v>
      </c>
      <c r="B303" s="1" t="str">
        <f xml:space="preserve"> "002938"</f>
        <v>002938</v>
      </c>
      <c r="C303" t="s">
        <v>304</v>
      </c>
    </row>
    <row r="304" spans="1:3" x14ac:dyDescent="0.3">
      <c r="A304">
        <v>303</v>
      </c>
      <c r="B304" s="1" t="str">
        <f xml:space="preserve"> "002929"</f>
        <v>002929</v>
      </c>
      <c r="C304" t="s">
        <v>305</v>
      </c>
    </row>
    <row r="305" spans="1:3" x14ac:dyDescent="0.3">
      <c r="A305">
        <v>304</v>
      </c>
      <c r="B305" s="1" t="str">
        <f xml:space="preserve"> "002925"</f>
        <v>002925</v>
      </c>
      <c r="C305" t="s">
        <v>306</v>
      </c>
    </row>
    <row r="306" spans="1:3" x14ac:dyDescent="0.3">
      <c r="A306">
        <v>305</v>
      </c>
      <c r="B306" s="1" t="str">
        <f xml:space="preserve"> "002920"</f>
        <v>002920</v>
      </c>
      <c r="C306" t="s">
        <v>307</v>
      </c>
    </row>
    <row r="307" spans="1:3" x14ac:dyDescent="0.3">
      <c r="A307">
        <v>306</v>
      </c>
      <c r="B307" s="1" t="str">
        <f xml:space="preserve"> "002916"</f>
        <v>002916</v>
      </c>
      <c r="C307" t="s">
        <v>308</v>
      </c>
    </row>
    <row r="308" spans="1:3" x14ac:dyDescent="0.3">
      <c r="A308">
        <v>307</v>
      </c>
      <c r="B308" s="1" t="str">
        <f xml:space="preserve"> "002812"</f>
        <v>002812</v>
      </c>
      <c r="C308" t="s">
        <v>309</v>
      </c>
    </row>
    <row r="309" spans="1:3" x14ac:dyDescent="0.3">
      <c r="A309">
        <v>308</v>
      </c>
      <c r="B309" s="1" t="str">
        <f xml:space="preserve"> "002796"</f>
        <v>002796</v>
      </c>
      <c r="C309" t="s">
        <v>310</v>
      </c>
    </row>
    <row r="310" spans="1:3" x14ac:dyDescent="0.3">
      <c r="A310">
        <v>309</v>
      </c>
      <c r="B310" s="1" t="str">
        <f xml:space="preserve"> "002792"</f>
        <v>002792</v>
      </c>
      <c r="C310" t="s">
        <v>311</v>
      </c>
    </row>
    <row r="311" spans="1:3" x14ac:dyDescent="0.3">
      <c r="A311">
        <v>310</v>
      </c>
      <c r="B311" s="1" t="str">
        <f xml:space="preserve"> "002733"</f>
        <v>002733</v>
      </c>
      <c r="C311" t="s">
        <v>312</v>
      </c>
    </row>
    <row r="312" spans="1:3" x14ac:dyDescent="0.3">
      <c r="A312">
        <v>311</v>
      </c>
      <c r="B312" s="1" t="str">
        <f xml:space="preserve"> "002714"</f>
        <v>002714</v>
      </c>
      <c r="C312" t="s">
        <v>313</v>
      </c>
    </row>
    <row r="313" spans="1:3" x14ac:dyDescent="0.3">
      <c r="A313">
        <v>312</v>
      </c>
      <c r="B313" s="1" t="str">
        <f xml:space="preserve"> "002709"</f>
        <v>002709</v>
      </c>
      <c r="C313" t="s">
        <v>314</v>
      </c>
    </row>
    <row r="314" spans="1:3" x14ac:dyDescent="0.3">
      <c r="A314">
        <v>313</v>
      </c>
      <c r="B314" s="1" t="str">
        <f xml:space="preserve"> "002705"</f>
        <v>002705</v>
      </c>
      <c r="C314" t="s">
        <v>315</v>
      </c>
    </row>
    <row r="315" spans="1:3" x14ac:dyDescent="0.3">
      <c r="A315">
        <v>314</v>
      </c>
      <c r="B315" s="1" t="str">
        <f xml:space="preserve"> "002639"</f>
        <v>002639</v>
      </c>
      <c r="C315" t="s">
        <v>316</v>
      </c>
    </row>
    <row r="316" spans="1:3" x14ac:dyDescent="0.3">
      <c r="A316">
        <v>315</v>
      </c>
      <c r="B316" s="1" t="str">
        <f xml:space="preserve"> "002626"</f>
        <v>002626</v>
      </c>
      <c r="C316" t="s">
        <v>317</v>
      </c>
    </row>
    <row r="317" spans="1:3" x14ac:dyDescent="0.3">
      <c r="A317">
        <v>316</v>
      </c>
      <c r="B317" s="1" t="str">
        <f xml:space="preserve"> "002600"</f>
        <v>002600</v>
      </c>
      <c r="C317" t="s">
        <v>318</v>
      </c>
    </row>
    <row r="318" spans="1:3" x14ac:dyDescent="0.3">
      <c r="A318">
        <v>317</v>
      </c>
      <c r="B318" s="1" t="str">
        <f xml:space="preserve"> "002547"</f>
        <v>002547</v>
      </c>
      <c r="C318" t="s">
        <v>319</v>
      </c>
    </row>
    <row r="319" spans="1:3" x14ac:dyDescent="0.3">
      <c r="A319">
        <v>318</v>
      </c>
      <c r="B319" s="1" t="str">
        <f xml:space="preserve"> "002491"</f>
        <v>002491</v>
      </c>
      <c r="C319" t="s">
        <v>320</v>
      </c>
    </row>
    <row r="320" spans="1:3" x14ac:dyDescent="0.3">
      <c r="A320">
        <v>319</v>
      </c>
      <c r="B320" s="1" t="str">
        <f xml:space="preserve"> "002475"</f>
        <v>002475</v>
      </c>
      <c r="C320" t="s">
        <v>321</v>
      </c>
    </row>
    <row r="321" spans="1:3" x14ac:dyDescent="0.3">
      <c r="A321">
        <v>320</v>
      </c>
      <c r="B321" s="1" t="str">
        <f xml:space="preserve"> "002466"</f>
        <v>002466</v>
      </c>
      <c r="C321" t="s">
        <v>322</v>
      </c>
    </row>
    <row r="322" spans="1:3" x14ac:dyDescent="0.3">
      <c r="A322">
        <v>321</v>
      </c>
      <c r="B322" s="1" t="str">
        <f xml:space="preserve"> "002463"</f>
        <v>002463</v>
      </c>
      <c r="C322" t="s">
        <v>323</v>
      </c>
    </row>
    <row r="323" spans="1:3" x14ac:dyDescent="0.3">
      <c r="A323">
        <v>322</v>
      </c>
      <c r="B323" s="1" t="str">
        <f xml:space="preserve"> "002460"</f>
        <v>002460</v>
      </c>
      <c r="C323" t="s">
        <v>324</v>
      </c>
    </row>
    <row r="324" spans="1:3" x14ac:dyDescent="0.3">
      <c r="A324">
        <v>323</v>
      </c>
      <c r="B324" s="1" t="str">
        <f xml:space="preserve"> "002458"</f>
        <v>002458</v>
      </c>
      <c r="C324" t="s">
        <v>325</v>
      </c>
    </row>
    <row r="325" spans="1:3" x14ac:dyDescent="0.3">
      <c r="A325">
        <v>324</v>
      </c>
      <c r="B325" s="1" t="str">
        <f xml:space="preserve"> "002430"</f>
        <v>002430</v>
      </c>
      <c r="C325" t="s">
        <v>326</v>
      </c>
    </row>
    <row r="326" spans="1:3" x14ac:dyDescent="0.3">
      <c r="A326">
        <v>325</v>
      </c>
      <c r="B326" s="1" t="str">
        <f xml:space="preserve"> "002410"</f>
        <v>002410</v>
      </c>
      <c r="C326" t="s">
        <v>327</v>
      </c>
    </row>
    <row r="327" spans="1:3" x14ac:dyDescent="0.3">
      <c r="A327">
        <v>326</v>
      </c>
      <c r="B327" s="1" t="str">
        <f xml:space="preserve"> "002405"</f>
        <v>002405</v>
      </c>
      <c r="C327" t="s">
        <v>328</v>
      </c>
    </row>
    <row r="328" spans="1:3" x14ac:dyDescent="0.3">
      <c r="A328">
        <v>327</v>
      </c>
      <c r="B328" s="1" t="str">
        <f xml:space="preserve"> "002402"</f>
        <v>002402</v>
      </c>
      <c r="C328" t="s">
        <v>329</v>
      </c>
    </row>
    <row r="329" spans="1:3" x14ac:dyDescent="0.3">
      <c r="A329">
        <v>328</v>
      </c>
      <c r="B329" s="1" t="str">
        <f xml:space="preserve"> "002384"</f>
        <v>002384</v>
      </c>
      <c r="C329" t="s">
        <v>330</v>
      </c>
    </row>
    <row r="330" spans="1:3" x14ac:dyDescent="0.3">
      <c r="A330">
        <v>329</v>
      </c>
      <c r="B330" s="1" t="str">
        <f xml:space="preserve"> "002371"</f>
        <v>002371</v>
      </c>
      <c r="C330" t="s">
        <v>331</v>
      </c>
    </row>
    <row r="331" spans="1:3" x14ac:dyDescent="0.3">
      <c r="A331">
        <v>330</v>
      </c>
      <c r="B331" s="1" t="str">
        <f xml:space="preserve"> "002364"</f>
        <v>002364</v>
      </c>
      <c r="C331" t="s">
        <v>332</v>
      </c>
    </row>
    <row r="332" spans="1:3" x14ac:dyDescent="0.3">
      <c r="A332">
        <v>331</v>
      </c>
      <c r="B332" s="1" t="str">
        <f xml:space="preserve"> "002346"</f>
        <v>002346</v>
      </c>
      <c r="C332" t="s">
        <v>333</v>
      </c>
    </row>
    <row r="333" spans="1:3" x14ac:dyDescent="0.3">
      <c r="A333">
        <v>332</v>
      </c>
      <c r="B333" s="1" t="str">
        <f xml:space="preserve"> "002281"</f>
        <v>002281</v>
      </c>
      <c r="C333" t="s">
        <v>334</v>
      </c>
    </row>
    <row r="334" spans="1:3" x14ac:dyDescent="0.3">
      <c r="A334">
        <v>333</v>
      </c>
      <c r="B334" s="1" t="str">
        <f xml:space="preserve"> "002236"</f>
        <v>002236</v>
      </c>
      <c r="C334" t="s">
        <v>335</v>
      </c>
    </row>
    <row r="335" spans="1:3" x14ac:dyDescent="0.3">
      <c r="A335">
        <v>334</v>
      </c>
      <c r="B335" s="1" t="str">
        <f xml:space="preserve"> "002230"</f>
        <v>002230</v>
      </c>
      <c r="C335" t="s">
        <v>336</v>
      </c>
    </row>
    <row r="336" spans="1:3" x14ac:dyDescent="0.3">
      <c r="A336">
        <v>335</v>
      </c>
      <c r="B336" s="1" t="str">
        <f xml:space="preserve"> "002179"</f>
        <v>002179</v>
      </c>
      <c r="C336" t="s">
        <v>337</v>
      </c>
    </row>
    <row r="337" spans="1:3" x14ac:dyDescent="0.3">
      <c r="A337">
        <v>336</v>
      </c>
      <c r="B337" s="1" t="str">
        <f xml:space="preserve"> "002138"</f>
        <v>002138</v>
      </c>
      <c r="C337" t="s">
        <v>338</v>
      </c>
    </row>
    <row r="338" spans="1:3" x14ac:dyDescent="0.3">
      <c r="A338">
        <v>337</v>
      </c>
      <c r="B338" s="1" t="str">
        <f xml:space="preserve"> "002129"</f>
        <v>002129</v>
      </c>
      <c r="C338" t="s">
        <v>339</v>
      </c>
    </row>
    <row r="339" spans="1:3" x14ac:dyDescent="0.3">
      <c r="A339">
        <v>338</v>
      </c>
      <c r="B339" s="1" t="str">
        <f xml:space="preserve"> "002126"</f>
        <v>002126</v>
      </c>
      <c r="C339" t="s">
        <v>340</v>
      </c>
    </row>
    <row r="340" spans="1:3" x14ac:dyDescent="0.3">
      <c r="A340">
        <v>339</v>
      </c>
      <c r="B340" s="1" t="str">
        <f xml:space="preserve"> "002110"</f>
        <v>002110</v>
      </c>
      <c r="C340" t="s">
        <v>341</v>
      </c>
    </row>
    <row r="341" spans="1:3" x14ac:dyDescent="0.3">
      <c r="A341">
        <v>340</v>
      </c>
      <c r="B341" s="1" t="str">
        <f xml:space="preserve"> "002025"</f>
        <v>002025</v>
      </c>
      <c r="C341" t="s">
        <v>342</v>
      </c>
    </row>
    <row r="342" spans="1:3" x14ac:dyDescent="0.3">
      <c r="A342">
        <v>341</v>
      </c>
      <c r="B342" s="1" t="str">
        <f xml:space="preserve"> "002007"</f>
        <v>002007</v>
      </c>
      <c r="C342" t="s">
        <v>343</v>
      </c>
    </row>
    <row r="343" spans="1:3" x14ac:dyDescent="0.3">
      <c r="A343">
        <v>342</v>
      </c>
      <c r="B343" s="1" t="str">
        <f xml:space="preserve"> "000977"</f>
        <v>000977</v>
      </c>
      <c r="C343" t="s">
        <v>344</v>
      </c>
    </row>
    <row r="344" spans="1:3" x14ac:dyDescent="0.3">
      <c r="A344">
        <v>343</v>
      </c>
      <c r="B344" s="1" t="str">
        <f xml:space="preserve"> "000975"</f>
        <v>000975</v>
      </c>
      <c r="C344" t="s">
        <v>345</v>
      </c>
    </row>
    <row r="345" spans="1:3" x14ac:dyDescent="0.3">
      <c r="A345">
        <v>344</v>
      </c>
      <c r="B345" s="1" t="str">
        <f xml:space="preserve"> "000810"</f>
        <v>000810</v>
      </c>
      <c r="C345" t="s">
        <v>346</v>
      </c>
    </row>
    <row r="346" spans="1:3" x14ac:dyDescent="0.3">
      <c r="A346">
        <v>345</v>
      </c>
      <c r="B346" s="1" t="str">
        <f xml:space="preserve"> "000725"</f>
        <v>000725</v>
      </c>
      <c r="C346" t="s">
        <v>347</v>
      </c>
    </row>
    <row r="347" spans="1:3" x14ac:dyDescent="0.3">
      <c r="A347">
        <v>346</v>
      </c>
      <c r="B347" s="1" t="str">
        <f xml:space="preserve"> "000723"</f>
        <v>000723</v>
      </c>
      <c r="C347" t="s">
        <v>348</v>
      </c>
    </row>
    <row r="348" spans="1:3" x14ac:dyDescent="0.3">
      <c r="A348">
        <v>347</v>
      </c>
      <c r="B348" s="1" t="str">
        <f xml:space="preserve"> "000710"</f>
        <v>000710</v>
      </c>
      <c r="C348" t="s">
        <v>349</v>
      </c>
    </row>
    <row r="349" spans="1:3" x14ac:dyDescent="0.3">
      <c r="A349">
        <v>348</v>
      </c>
      <c r="B349" s="1" t="str">
        <f xml:space="preserve"> "000596"</f>
        <v>000596</v>
      </c>
      <c r="C349" t="s">
        <v>350</v>
      </c>
    </row>
    <row r="350" spans="1:3" x14ac:dyDescent="0.3">
      <c r="A350">
        <v>349</v>
      </c>
      <c r="B350" s="1" t="str">
        <f xml:space="preserve"> "000538"</f>
        <v>000538</v>
      </c>
      <c r="C350" t="s">
        <v>351</v>
      </c>
    </row>
    <row r="351" spans="1:3" x14ac:dyDescent="0.3">
      <c r="A351">
        <v>350</v>
      </c>
      <c r="B351" s="1" t="str">
        <f xml:space="preserve"> "000400"</f>
        <v>000400</v>
      </c>
      <c r="C351" t="s">
        <v>352</v>
      </c>
    </row>
    <row r="352" spans="1:3" x14ac:dyDescent="0.3">
      <c r="A352">
        <v>351</v>
      </c>
      <c r="B352" s="1" t="str">
        <f xml:space="preserve"> "000338"</f>
        <v>000338</v>
      </c>
      <c r="C352" t="s">
        <v>353</v>
      </c>
    </row>
    <row r="353" spans="1:3" x14ac:dyDescent="0.3">
      <c r="A353">
        <v>352</v>
      </c>
      <c r="B353" s="1" t="str">
        <f xml:space="preserve"> "000070"</f>
        <v>000070</v>
      </c>
      <c r="C353" t="s">
        <v>354</v>
      </c>
    </row>
    <row r="354" spans="1:3" x14ac:dyDescent="0.3">
      <c r="A354">
        <v>353</v>
      </c>
      <c r="B354" s="1" t="str">
        <f xml:space="preserve"> "000050"</f>
        <v>000050</v>
      </c>
      <c r="C354" t="s">
        <v>355</v>
      </c>
    </row>
    <row r="355" spans="1:3" x14ac:dyDescent="0.3">
      <c r="A355">
        <v>354</v>
      </c>
      <c r="B355" s="1" t="str">
        <f xml:space="preserve"> "002131"</f>
        <v>002131</v>
      </c>
      <c r="C355" t="s">
        <v>356</v>
      </c>
    </row>
    <row r="356" spans="1:3" x14ac:dyDescent="0.3">
      <c r="A356">
        <v>355</v>
      </c>
      <c r="B356" s="1" t="str">
        <f xml:space="preserve"> "600375"</f>
        <v>600375</v>
      </c>
      <c r="C356" t="s">
        <v>357</v>
      </c>
    </row>
    <row r="357" spans="1:3" x14ac:dyDescent="0.3">
      <c r="A357">
        <v>356</v>
      </c>
      <c r="B357" s="1" t="str">
        <f xml:space="preserve"> "300059"</f>
        <v>300059</v>
      </c>
      <c r="C357" t="s">
        <v>358</v>
      </c>
    </row>
    <row r="358" spans="1:3" x14ac:dyDescent="0.3">
      <c r="A358">
        <v>357</v>
      </c>
      <c r="B358" s="1" t="str">
        <f xml:space="preserve"> "002932"</f>
        <v>002932</v>
      </c>
      <c r="C358" t="s">
        <v>359</v>
      </c>
    </row>
    <row r="359" spans="1:3" x14ac:dyDescent="0.3">
      <c r="A359">
        <v>358</v>
      </c>
      <c r="B359" s="1" t="str">
        <f xml:space="preserve"> "603656"</f>
        <v>603656</v>
      </c>
      <c r="C359" t="s">
        <v>360</v>
      </c>
    </row>
    <row r="360" spans="1:3" x14ac:dyDescent="0.3">
      <c r="A360">
        <v>359</v>
      </c>
      <c r="B360" s="1" t="str">
        <f xml:space="preserve"> "603348"</f>
        <v>603348</v>
      </c>
      <c r="C360" t="s">
        <v>361</v>
      </c>
    </row>
    <row r="361" spans="1:3" x14ac:dyDescent="0.3">
      <c r="A361">
        <v>360</v>
      </c>
      <c r="B361" s="1" t="str">
        <f xml:space="preserve"> "300068"</f>
        <v>300068</v>
      </c>
      <c r="C361" t="s">
        <v>362</v>
      </c>
    </row>
    <row r="362" spans="1:3" x14ac:dyDescent="0.3">
      <c r="A362">
        <v>361</v>
      </c>
      <c r="B362" s="1" t="str">
        <f xml:space="preserve"> "000410"</f>
        <v>000410</v>
      </c>
      <c r="C362" t="s">
        <v>363</v>
      </c>
    </row>
    <row r="363" spans="1:3" x14ac:dyDescent="0.3">
      <c r="A363">
        <v>362</v>
      </c>
      <c r="B363" s="1" t="str">
        <f xml:space="preserve"> "300356"</f>
        <v>300356</v>
      </c>
      <c r="C363" t="s">
        <v>364</v>
      </c>
    </row>
    <row r="364" spans="1:3" x14ac:dyDescent="0.3">
      <c r="A364">
        <v>363</v>
      </c>
      <c r="B364" s="1" t="str">
        <f xml:space="preserve"> "002167"</f>
        <v>002167</v>
      </c>
      <c r="C364" t="s">
        <v>365</v>
      </c>
    </row>
    <row r="365" spans="1:3" x14ac:dyDescent="0.3">
      <c r="A365">
        <v>364</v>
      </c>
      <c r="B365" s="1" t="str">
        <f xml:space="preserve"> "002321"</f>
        <v>002321</v>
      </c>
      <c r="C365" t="s">
        <v>366</v>
      </c>
    </row>
    <row r="366" spans="1:3" x14ac:dyDescent="0.3">
      <c r="A366">
        <v>365</v>
      </c>
      <c r="B366" s="1" t="str">
        <f xml:space="preserve"> "300412"</f>
        <v>300412</v>
      </c>
      <c r="C366" t="s">
        <v>367</v>
      </c>
    </row>
    <row r="367" spans="1:3" x14ac:dyDescent="0.3">
      <c r="A367">
        <v>366</v>
      </c>
      <c r="B367" s="1" t="str">
        <f xml:space="preserve"> "603969"</f>
        <v>603969</v>
      </c>
      <c r="C367" t="s">
        <v>368</v>
      </c>
    </row>
    <row r="368" spans="1:3" x14ac:dyDescent="0.3">
      <c r="A368">
        <v>367</v>
      </c>
      <c r="B368" s="1" t="str">
        <f xml:space="preserve"> "002782"</f>
        <v>002782</v>
      </c>
      <c r="C368" t="s">
        <v>369</v>
      </c>
    </row>
    <row r="369" spans="1:3" x14ac:dyDescent="0.3">
      <c r="A369">
        <v>368</v>
      </c>
      <c r="B369" s="1" t="str">
        <f xml:space="preserve"> "300672"</f>
        <v>300672</v>
      </c>
      <c r="C369" t="s">
        <v>370</v>
      </c>
    </row>
    <row r="370" spans="1:3" x14ac:dyDescent="0.3">
      <c r="A370">
        <v>369</v>
      </c>
      <c r="B370" s="1" t="str">
        <f xml:space="preserve"> "300726"</f>
        <v>300726</v>
      </c>
      <c r="C370" t="s">
        <v>371</v>
      </c>
    </row>
    <row r="371" spans="1:3" x14ac:dyDescent="0.3">
      <c r="A371">
        <v>370</v>
      </c>
      <c r="B371" s="1" t="str">
        <f xml:space="preserve"> "600196"</f>
        <v>600196</v>
      </c>
      <c r="C371" t="s">
        <v>372</v>
      </c>
    </row>
    <row r="372" spans="1:3" x14ac:dyDescent="0.3">
      <c r="A372">
        <v>371</v>
      </c>
      <c r="B372" s="1" t="str">
        <f xml:space="preserve"> "300047"</f>
        <v>300047</v>
      </c>
      <c r="C372" t="s">
        <v>373</v>
      </c>
    </row>
    <row r="373" spans="1:3" x14ac:dyDescent="0.3">
      <c r="A373">
        <v>372</v>
      </c>
      <c r="B373" s="1" t="str">
        <f xml:space="preserve"> "603712"</f>
        <v>603712</v>
      </c>
      <c r="C373" t="s">
        <v>374</v>
      </c>
    </row>
    <row r="374" spans="1:3" x14ac:dyDescent="0.3">
      <c r="A374">
        <v>373</v>
      </c>
      <c r="B374" s="1" t="str">
        <f xml:space="preserve"> "300760"</f>
        <v>300760</v>
      </c>
      <c r="C374" t="s">
        <v>375</v>
      </c>
    </row>
    <row r="375" spans="1:3" x14ac:dyDescent="0.3">
      <c r="A375">
        <v>374</v>
      </c>
      <c r="B375" s="1" t="str">
        <f xml:space="preserve"> "600990"</f>
        <v>600990</v>
      </c>
      <c r="C375" t="s">
        <v>376</v>
      </c>
    </row>
    <row r="376" spans="1:3" x14ac:dyDescent="0.3">
      <c r="A376">
        <v>375</v>
      </c>
      <c r="B376" s="1" t="str">
        <f xml:space="preserve"> "300548"</f>
        <v>300548</v>
      </c>
      <c r="C376" t="s">
        <v>377</v>
      </c>
    </row>
    <row r="377" spans="1:3" x14ac:dyDescent="0.3">
      <c r="A377">
        <v>376</v>
      </c>
      <c r="B377" s="1" t="str">
        <f xml:space="preserve"> "300098"</f>
        <v>300098</v>
      </c>
      <c r="C377" t="s">
        <v>378</v>
      </c>
    </row>
    <row r="378" spans="1:3" x14ac:dyDescent="0.3">
      <c r="A378">
        <v>377</v>
      </c>
      <c r="B378" s="1" t="str">
        <f xml:space="preserve"> "300450"</f>
        <v>300450</v>
      </c>
      <c r="C378" t="s">
        <v>379</v>
      </c>
    </row>
    <row r="379" spans="1:3" x14ac:dyDescent="0.3">
      <c r="A379">
        <v>378</v>
      </c>
      <c r="B379" s="1" t="str">
        <f xml:space="preserve"> "000581"</f>
        <v>000581</v>
      </c>
      <c r="C379" t="s">
        <v>380</v>
      </c>
    </row>
    <row r="380" spans="1:3" x14ac:dyDescent="0.3">
      <c r="A380">
        <v>379</v>
      </c>
      <c r="B380" s="1" t="str">
        <f xml:space="preserve"> "300383"</f>
        <v>300383</v>
      </c>
      <c r="C380" t="s">
        <v>381</v>
      </c>
    </row>
    <row r="381" spans="1:3" x14ac:dyDescent="0.3">
      <c r="A381">
        <v>380</v>
      </c>
      <c r="B381" s="1" t="str">
        <f xml:space="preserve"> "300227"</f>
        <v>300227</v>
      </c>
      <c r="C381" t="s">
        <v>382</v>
      </c>
    </row>
    <row r="382" spans="1:3" x14ac:dyDescent="0.3">
      <c r="A382">
        <v>381</v>
      </c>
      <c r="B382" s="1" t="str">
        <f xml:space="preserve"> "300724"</f>
        <v>300724</v>
      </c>
      <c r="C382" t="s">
        <v>383</v>
      </c>
    </row>
    <row r="383" spans="1:3" x14ac:dyDescent="0.3">
      <c r="A383">
        <v>382</v>
      </c>
      <c r="B383" s="1" t="str">
        <f xml:space="preserve"> "603690"</f>
        <v>603690</v>
      </c>
      <c r="C383" t="s">
        <v>384</v>
      </c>
    </row>
    <row r="384" spans="1:3" x14ac:dyDescent="0.3">
      <c r="A384">
        <v>383</v>
      </c>
      <c r="B384" s="1" t="str">
        <f xml:space="preserve"> "300017"</f>
        <v>300017</v>
      </c>
      <c r="C384" t="s">
        <v>385</v>
      </c>
    </row>
    <row r="385" spans="1:3" x14ac:dyDescent="0.3">
      <c r="A385">
        <v>384</v>
      </c>
      <c r="B385" s="1" t="str">
        <f xml:space="preserve"> "002139"</f>
        <v>002139</v>
      </c>
      <c r="C385" t="s">
        <v>386</v>
      </c>
    </row>
    <row r="386" spans="1:3" x14ac:dyDescent="0.3">
      <c r="A386">
        <v>385</v>
      </c>
      <c r="B386" s="1" t="str">
        <f xml:space="preserve"> "603299"</f>
        <v>603299</v>
      </c>
      <c r="C386" t="s">
        <v>387</v>
      </c>
    </row>
    <row r="387" spans="1:3" x14ac:dyDescent="0.3">
      <c r="A387">
        <v>386</v>
      </c>
      <c r="B387" s="1" t="str">
        <f xml:space="preserve"> "603016"</f>
        <v>603016</v>
      </c>
      <c r="C387" t="s">
        <v>388</v>
      </c>
    </row>
    <row r="388" spans="1:3" x14ac:dyDescent="0.3">
      <c r="A388">
        <v>387</v>
      </c>
      <c r="B388" s="1" t="str">
        <f xml:space="preserve"> "603988"</f>
        <v>603988</v>
      </c>
      <c r="C388" t="s">
        <v>389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Windows 用户</cp:lastModifiedBy>
  <dcterms:modified xsi:type="dcterms:W3CDTF">2019-08-19T08:43:42Z</dcterms:modified>
</cp:coreProperties>
</file>