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\Google Drive\IST\LEIC\3º Ano\1º Semestre\Organização de Computadores\Laboratórios\lab3_kit\dados\"/>
    </mc:Choice>
  </mc:AlternateContent>
  <bookViews>
    <workbookView xWindow="0" yWindow="0" windowWidth="15345" windowHeight="4635" tabRatio="36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I59" i="1" l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<sst xmlns="http://schemas.openxmlformats.org/spreadsheetml/2006/main" count="36" uniqueCount="26">
  <si>
    <t>Alinea 221b)</t>
  </si>
  <si>
    <t>After resetting counter 'PAPI_L1_DCM' [x10^6]: 0.000000</t>
  </si>
  <si>
    <t>Alinea222a)</t>
  </si>
  <si>
    <t>After resetting counter 'PAPI_LD_INS' [x10^6]: 0.000000</t>
  </si>
  <si>
    <t>After resetting counter 'PAPI_SR_INS' [x10^6]: 0.000000</t>
  </si>
  <si>
    <t>After stopping counter 'PAPI_L1_DCM'  [x10^6]: 1077.586074</t>
  </si>
  <si>
    <t>After stopping counter 'PAPI_L1_DCM'  [x10^6]: 34.645225</t>
  </si>
  <si>
    <t>After stopping counter 'PAPI_LD_INS'  [x10^6]: 2148.532839</t>
  </si>
  <si>
    <t>After stopping counter 'PAPI_LD_INS'  [x10^6]: 2148.532469</t>
  </si>
  <si>
    <t>After stopping counter 'PAPI_SR_INS'  [x10^6]: 1.049159</t>
  </si>
  <si>
    <t>After stopping counter 'PAPI_SR_INS'  [x10^6]: 2.097365</t>
  </si>
  <si>
    <t>Wall clock cycles [x10^6]: 6027.775434</t>
  </si>
  <si>
    <t>Wall clock cycles [x10^6]: 1869.821064</t>
  </si>
  <si>
    <t>Wall clock time [seconds]: 2.145294</t>
  </si>
  <si>
    <t>Wall clock time [seconds]: 0.665471</t>
  </si>
  <si>
    <t>Matrix checksum: 21743271936</t>
  </si>
  <si>
    <t>Matrix checksum: 21233664</t>
  </si>
  <si>
    <t>CSIZE</t>
  </si>
  <si>
    <t>STRIDE</t>
  </si>
  <si>
    <t>avgMISSES</t>
  </si>
  <si>
    <t>avgTIME</t>
  </si>
  <si>
    <t>Alinea 211</t>
  </si>
  <si>
    <t>Alinea 212</t>
  </si>
  <si>
    <t>Misses</t>
  </si>
  <si>
    <t>Loads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</si>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</sst>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Variation</a:t>
            </a:r>
            <a:r>
              <a:rPr lang="pt-PT" baseline="0"/>
              <a:t> of avgMisses Cache L1</a:t>
            </a:r>
            <a:endParaRPr lang="pt-PT"/>
          </a:p>
        </c:rich>
      </c:tx>
      <c:layout>
        <c:manualLayout>
          <c:xMode val="edge"/>
          <c:yMode val="edge"/>
          <c:x val="0.26381672966088504"/>
          <c:y val="2.727340081054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953395272396868E-2"/>
          <c:y val="0.16859507267717064"/>
          <c:w val="0.8754354578657495"/>
          <c:h val="0.72595565173227261"/>
        </c:manualLayout>
      </c:layout>
      <c:scatterChart>
        <c:scatterStyle val="lineMarker"/>
        <c:varyColors val="0"/>
        <c:ser>
          <c:idx val="0"/>
          <c:order val="0"/>
          <c:tx>
            <c:v>8k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Folha1!$D$2:$D$14</c:f>
              <c:numCache>
                <c:formatCode>General</c:formatCode>
                <c:ptCount val="13"/>
                <c:pt idx="0">
                  <c:v>6.7000000000000002E-5</c:v>
                </c:pt>
                <c:pt idx="1">
                  <c:v>7.6000000000000004E-5</c:v>
                </c:pt>
                <c:pt idx="2">
                  <c:v>5.0000000000000002E-5</c:v>
                </c:pt>
                <c:pt idx="3">
                  <c:v>7.9999999999999996E-6</c:v>
                </c:pt>
                <c:pt idx="4">
                  <c:v>1.0000000000000001E-5</c:v>
                </c:pt>
                <c:pt idx="5">
                  <c:v>9.0000000000000002E-6</c:v>
                </c:pt>
                <c:pt idx="6">
                  <c:v>1.5999999999999999E-5</c:v>
                </c:pt>
                <c:pt idx="7">
                  <c:v>3.9999999999999998E-6</c:v>
                </c:pt>
                <c:pt idx="8">
                  <c:v>1.2E-5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5.0000000000000004E-6</c:v>
                </c:pt>
              </c:numCache>
            </c:numRef>
          </c:yVal>
          <c:smooth val="0"/>
        </c:ser>
        <c:ser>
          <c:idx val="1"/>
          <c:order val="1"/>
          <c:tx>
            <c:v>16k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Folha1!$C$15:$C$28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Folha1!$D$15:$D$28</c:f>
              <c:numCache>
                <c:formatCode>General</c:formatCode>
                <c:ptCount val="14"/>
                <c:pt idx="0">
                  <c:v>9.7E-5</c:v>
                </c:pt>
                <c:pt idx="1">
                  <c:v>3.6999999999999998E-5</c:v>
                </c:pt>
                <c:pt idx="2">
                  <c:v>2.9E-5</c:v>
                </c:pt>
                <c:pt idx="3">
                  <c:v>4.8999999999999998E-5</c:v>
                </c:pt>
                <c:pt idx="4">
                  <c:v>2.9E-5</c:v>
                </c:pt>
                <c:pt idx="5">
                  <c:v>2.4000000000000001E-5</c:v>
                </c:pt>
                <c:pt idx="6">
                  <c:v>4.8999999999999998E-5</c:v>
                </c:pt>
                <c:pt idx="7">
                  <c:v>1.2E-5</c:v>
                </c:pt>
                <c:pt idx="8">
                  <c:v>1.8E-5</c:v>
                </c:pt>
                <c:pt idx="9">
                  <c:v>3.9999999999999998E-6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</c:numCache>
            </c:numRef>
          </c:yVal>
          <c:smooth val="0"/>
        </c:ser>
        <c:ser>
          <c:idx val="2"/>
          <c:order val="2"/>
          <c:tx>
            <c:v>32k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Folha1!$C$29:$C$43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Folha1!$D$29:$D$43</c:f>
              <c:numCache>
                <c:formatCode>General</c:formatCode>
                <c:ptCount val="15"/>
                <c:pt idx="0">
                  <c:v>1.021E-3</c:v>
                </c:pt>
                <c:pt idx="1">
                  <c:v>1.7910000000000001E-3</c:v>
                </c:pt>
                <c:pt idx="2">
                  <c:v>2.8440000000000002E-3</c:v>
                </c:pt>
                <c:pt idx="3">
                  <c:v>6.5449999999999996E-3</c:v>
                </c:pt>
                <c:pt idx="4">
                  <c:v>1.2659E-2</c:v>
                </c:pt>
                <c:pt idx="5">
                  <c:v>2.562E-2</c:v>
                </c:pt>
                <c:pt idx="6">
                  <c:v>6.8551000000000001E-2</c:v>
                </c:pt>
                <c:pt idx="7">
                  <c:v>8.7969000000000006E-2</c:v>
                </c:pt>
                <c:pt idx="8">
                  <c:v>0.18750500000000001</c:v>
                </c:pt>
                <c:pt idx="9">
                  <c:v>0.183781</c:v>
                </c:pt>
                <c:pt idx="10">
                  <c:v>4.0000000000000003E-5</c:v>
                </c:pt>
                <c:pt idx="11">
                  <c:v>7.5699999999999997E-4</c:v>
                </c:pt>
                <c:pt idx="12">
                  <c:v>1.2E-5</c:v>
                </c:pt>
                <c:pt idx="13">
                  <c:v>9.9999999999999995E-7</c:v>
                </c:pt>
                <c:pt idx="14">
                  <c:v>9.9999999999999995E-7</c:v>
                </c:pt>
              </c:numCache>
            </c:numRef>
          </c:yVal>
          <c:smooth val="0"/>
        </c:ser>
        <c:ser>
          <c:idx val="3"/>
          <c:order val="3"/>
          <c:tx>
            <c:v>64k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Folha1!$C$44:$C$59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Folha1!$D$44:$D$59</c:f>
              <c:numCache>
                <c:formatCode>General</c:formatCode>
                <c:ptCount val="16"/>
                <c:pt idx="0">
                  <c:v>1.5613E-2</c:v>
                </c:pt>
                <c:pt idx="1">
                  <c:v>3.1314000000000002E-2</c:v>
                </c:pt>
                <c:pt idx="2">
                  <c:v>6.2562999999999994E-2</c:v>
                </c:pt>
                <c:pt idx="3">
                  <c:v>0.125246</c:v>
                </c:pt>
                <c:pt idx="4">
                  <c:v>0.25047199999999997</c:v>
                </c:pt>
                <c:pt idx="5">
                  <c:v>0.50085500000000005</c:v>
                </c:pt>
                <c:pt idx="6">
                  <c:v>1.000507</c:v>
                </c:pt>
                <c:pt idx="7">
                  <c:v>1.0009729999999999</c:v>
                </c:pt>
                <c:pt idx="8">
                  <c:v>1.0013479999999999</c:v>
                </c:pt>
                <c:pt idx="9">
                  <c:v>1.01298</c:v>
                </c:pt>
                <c:pt idx="10">
                  <c:v>1.009317</c:v>
                </c:pt>
                <c:pt idx="11">
                  <c:v>1.449935</c:v>
                </c:pt>
                <c:pt idx="12">
                  <c:v>1.0320180000000001</c:v>
                </c:pt>
                <c:pt idx="13">
                  <c:v>6.0000000000000002E-6</c:v>
                </c:pt>
                <c:pt idx="14">
                  <c:v>9.9999999999999995E-7</c:v>
                </c:pt>
                <c:pt idx="15">
                  <c:v>9.9999999999999995E-7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6656"/>
        <c:axId val="196275536"/>
      </c:scatterChart>
      <c:valAx>
        <c:axId val="196276656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75536"/>
        <c:crosses val="autoZero"/>
        <c:crossBetween val="midCat"/>
        <c:majorUnit val="2"/>
      </c:valAx>
      <c:valAx>
        <c:axId val="19627553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766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3262884304977"/>
          <c:y val="0.2876982287679975"/>
          <c:w val="9.7174423527824308E-2"/>
          <c:h val="0.2834577871566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Variation</a:t>
            </a:r>
            <a:r>
              <a:rPr lang="pt-PT" baseline="0"/>
              <a:t> of avgMisses Cache L2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31270776264221"/>
          <c:y val="0.16859507267717064"/>
          <c:w val="0.852074975986014"/>
          <c:h val="0.72595565173227261"/>
        </c:manualLayout>
      </c:layout>
      <c:scatterChart>
        <c:scatterStyle val="lineMarker"/>
        <c:varyColors val="0"/>
        <c:ser>
          <c:idx val="0"/>
          <c:order val="0"/>
          <c:tx>
            <c:v>8k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Folha1!$J$2:$J$14</c:f>
              <c:numCache>
                <c:formatCode>General</c:formatCode>
                <c:ptCount val="13"/>
                <c:pt idx="0">
                  <c:v>1.5999999999999999E-5</c:v>
                </c:pt>
                <c:pt idx="1">
                  <c:v>1.5999999999999999E-5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16k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Folha1!$I$15:$I$28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Folha1!$J$15:$J$28</c:f>
              <c:numCache>
                <c:formatCode>General</c:formatCode>
                <c:ptCount val="14"/>
                <c:pt idx="0">
                  <c:v>1.4E-5</c:v>
                </c:pt>
                <c:pt idx="1">
                  <c:v>1.2E-5</c:v>
                </c:pt>
                <c:pt idx="2">
                  <c:v>1.9999999999999999E-6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32k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Folha1!$I$29:$I$43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Folha1!$J$29:$J$44</c:f>
              <c:numCache>
                <c:formatCode>General</c:formatCode>
                <c:ptCount val="16"/>
                <c:pt idx="0">
                  <c:v>1.4E-5</c:v>
                </c:pt>
                <c:pt idx="1">
                  <c:v>3.9999999999999998E-6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1.9000000000000001E-5</c:v>
                </c:pt>
              </c:numCache>
            </c:numRef>
          </c:yVal>
          <c:smooth val="0"/>
        </c:ser>
        <c:ser>
          <c:idx val="3"/>
          <c:order val="3"/>
          <c:tx>
            <c:v>64k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Folha1!$I$44:$I$59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Folha1!$J$44:$J$59</c:f>
              <c:numCache>
                <c:formatCode>General</c:formatCode>
                <c:ptCount val="16"/>
                <c:pt idx="0">
                  <c:v>1.9000000000000001E-5</c:v>
                </c:pt>
                <c:pt idx="1">
                  <c:v>6.9999999999999999E-6</c:v>
                </c:pt>
                <c:pt idx="2">
                  <c:v>1.0000000000000001E-5</c:v>
                </c:pt>
                <c:pt idx="3">
                  <c:v>5.8E-5</c:v>
                </c:pt>
                <c:pt idx="4">
                  <c:v>6.9999999999999999E-6</c:v>
                </c:pt>
                <c:pt idx="5">
                  <c:v>1.0000000000000001E-5</c:v>
                </c:pt>
                <c:pt idx="6">
                  <c:v>2.03E-4</c:v>
                </c:pt>
                <c:pt idx="7">
                  <c:v>2.3800000000000001E-4</c:v>
                </c:pt>
                <c:pt idx="8">
                  <c:v>9.0000000000000002E-6</c:v>
                </c:pt>
                <c:pt idx="9">
                  <c:v>3.0000000000000001E-6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9.9999999999999995E-7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7680"/>
        <c:axId val="199628240"/>
      </c:scatterChart>
      <c:valAx>
        <c:axId val="199627680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628240"/>
        <c:crosses val="autoZero"/>
        <c:crossBetween val="midCat"/>
        <c:majorUnit val="2"/>
      </c:valAx>
      <c:valAx>
        <c:axId val="199628240"/>
        <c:scaling>
          <c:orientation val="minMax"/>
          <c:max val="2.5000000000000011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6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17678813101812"/>
          <c:y val="0.28315266196624039"/>
          <c:w val="9.7235910133590467E-2"/>
          <c:h val="0.2834577871566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136506</xdr:rowOff>
    </xdr:from>
    <xdr:to>
      <xdr:col>5</xdr:col>
      <xdr:colOff>579937</xdr:colOff>
      <xdr:row>86</xdr:row>
      <xdr:rowOff>160412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87</xdr:row>
      <xdr:rowOff>198368</xdr:rowOff>
    </xdr:from>
    <xdr:to>
      <xdr:col>5</xdr:col>
      <xdr:colOff>576366</xdr:colOff>
      <xdr:row>103</xdr:row>
      <xdr:rowOff>22249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69" zoomScaleNormal="100" workbookViewId="0">
      <selection activeCell="H86" sqref="H86"/>
    </sheetView>
  </sheetViews>
  <sheetFormatPr defaultColWidth="14.42578125" defaultRowHeight="15.75" customHeight="1" x14ac:dyDescent="0.2"/>
  <cols>
    <col min="2" max="2" width="13.5703125" customWidth="1"/>
    <col min="3" max="3" width="10.140625" customWidth="1"/>
    <col min="4" max="4" width="16.28515625" customWidth="1"/>
    <col min="5" max="5" width="21.5703125" customWidth="1"/>
    <col min="9" max="9" width="9" customWidth="1"/>
    <col min="10" max="10" width="14.42578125" customWidth="1"/>
    <col min="11" max="11" width="17.7109375" customWidth="1"/>
  </cols>
  <sheetData>
    <row r="1" spans="1:11" ht="15.75" customHeight="1" x14ac:dyDescent="0.2">
      <c r="A1" s="1" t="s">
        <v>21</v>
      </c>
      <c r="B1" s="2" t="s">
        <v>17</v>
      </c>
      <c r="C1" s="2" t="s">
        <v>18</v>
      </c>
      <c r="D1" s="2" t="s">
        <v>19</v>
      </c>
      <c r="E1" s="2" t="s">
        <v>20</v>
      </c>
      <c r="G1" s="1" t="s">
        <v>22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ht="15.75" customHeight="1" x14ac:dyDescent="0.2">
      <c r="B2" s="1">
        <v>8192</v>
      </c>
      <c r="C2" s="1">
        <f>1</f>
        <v>1</v>
      </c>
      <c r="D2" s="1">
        <v>6.7000000000000002E-5</v>
      </c>
      <c r="E2" s="1">
        <v>1.877E-3</v>
      </c>
      <c r="H2" s="1">
        <v>8192</v>
      </c>
      <c r="I2" s="1">
        <f>1</f>
        <v>1</v>
      </c>
      <c r="J2" s="1">
        <v>1.5999999999999999E-5</v>
      </c>
      <c r="K2" s="1">
        <v>1.217E-3</v>
      </c>
    </row>
    <row r="3" spans="1:11" ht="15.75" customHeight="1" x14ac:dyDescent="0.2">
      <c r="B3" s="1">
        <v>8192</v>
      </c>
      <c r="C3" s="1">
        <f>2</f>
        <v>2</v>
      </c>
      <c r="D3" s="1">
        <v>7.6000000000000004E-5</v>
      </c>
      <c r="E3" s="1">
        <v>1.8760000000000001E-3</v>
      </c>
      <c r="H3" s="1">
        <v>8192</v>
      </c>
      <c r="I3" s="1">
        <f>2</f>
        <v>2</v>
      </c>
      <c r="J3" s="1">
        <v>1.5999999999999999E-5</v>
      </c>
      <c r="K3" s="1">
        <v>1.23E-3</v>
      </c>
    </row>
    <row r="4" spans="1:11" ht="15.75" customHeight="1" x14ac:dyDescent="0.2">
      <c r="B4" s="1">
        <v>8192</v>
      </c>
      <c r="C4" s="1">
        <f>4</f>
        <v>4</v>
      </c>
      <c r="D4" s="1">
        <v>5.0000000000000002E-5</v>
      </c>
      <c r="E4" s="1">
        <v>1.5430000000000001E-3</v>
      </c>
      <c r="H4" s="1">
        <v>8192</v>
      </c>
      <c r="I4" s="1">
        <f>4</f>
        <v>4</v>
      </c>
      <c r="J4" s="1">
        <v>9.9999999999999995E-7</v>
      </c>
      <c r="K4" s="1">
        <v>1.1999999999999999E-3</v>
      </c>
    </row>
    <row r="5" spans="1:11" ht="15.75" customHeight="1" x14ac:dyDescent="0.2">
      <c r="B5" s="1">
        <v>8192</v>
      </c>
      <c r="C5" s="1">
        <f>8</f>
        <v>8</v>
      </c>
      <c r="D5" s="1">
        <v>7.9999999999999996E-6</v>
      </c>
      <c r="E5" s="1">
        <v>1.204E-3</v>
      </c>
      <c r="G5" s="1"/>
      <c r="H5" s="1">
        <v>8192</v>
      </c>
      <c r="I5" s="1">
        <f>8</f>
        <v>8</v>
      </c>
      <c r="J5" s="1">
        <v>0</v>
      </c>
      <c r="K5" s="1">
        <v>1.219E-3</v>
      </c>
    </row>
    <row r="6" spans="1:11" ht="15.75" customHeight="1" x14ac:dyDescent="0.2">
      <c r="B6" s="1">
        <v>8192</v>
      </c>
      <c r="C6" s="1">
        <f>16</f>
        <v>16</v>
      </c>
      <c r="D6" s="1">
        <v>1.0000000000000001E-5</v>
      </c>
      <c r="E6" s="1">
        <v>1.227E-3</v>
      </c>
      <c r="H6" s="1">
        <v>8192</v>
      </c>
      <c r="I6" s="1">
        <f>16</f>
        <v>16</v>
      </c>
      <c r="J6" s="1">
        <v>9.9999999999999995E-7</v>
      </c>
      <c r="K6" s="1">
        <v>1.2340000000000001E-3</v>
      </c>
    </row>
    <row r="7" spans="1:11" ht="15.75" customHeight="1" x14ac:dyDescent="0.2">
      <c r="B7" s="1">
        <v>8192</v>
      </c>
      <c r="C7" s="1">
        <f>32</f>
        <v>32</v>
      </c>
      <c r="D7" s="1">
        <v>9.0000000000000002E-6</v>
      </c>
      <c r="E7" s="1">
        <v>1.2329999999999999E-3</v>
      </c>
      <c r="H7" s="1">
        <v>8192</v>
      </c>
      <c r="I7" s="1">
        <f>32</f>
        <v>32</v>
      </c>
      <c r="J7" s="1">
        <v>9.9999999999999995E-7</v>
      </c>
      <c r="K7" s="1">
        <v>1.271E-3</v>
      </c>
    </row>
    <row r="8" spans="1:11" ht="15.75" customHeight="1" x14ac:dyDescent="0.2">
      <c r="B8" s="1">
        <v>8192</v>
      </c>
      <c r="C8" s="1">
        <f>64</f>
        <v>64</v>
      </c>
      <c r="D8" s="1">
        <v>1.5999999999999999E-5</v>
      </c>
      <c r="E8" s="1">
        <v>1.305E-3</v>
      </c>
      <c r="H8" s="1">
        <v>8192</v>
      </c>
      <c r="I8" s="1">
        <f>64</f>
        <v>64</v>
      </c>
      <c r="J8" s="1">
        <v>9.9999999999999995E-7</v>
      </c>
      <c r="K8" s="1">
        <v>1.2800000000000001E-3</v>
      </c>
    </row>
    <row r="9" spans="1:11" ht="15.75" customHeight="1" x14ac:dyDescent="0.2">
      <c r="B9" s="1">
        <v>8192</v>
      </c>
      <c r="C9" s="1">
        <f>128</f>
        <v>128</v>
      </c>
      <c r="D9" s="1">
        <v>3.9999999999999998E-6</v>
      </c>
      <c r="E9" s="1">
        <v>1.3270000000000001E-3</v>
      </c>
      <c r="H9" s="1">
        <v>8192</v>
      </c>
      <c r="I9" s="1">
        <f>128</f>
        <v>128</v>
      </c>
      <c r="J9" s="1">
        <v>9.9999999999999995E-7</v>
      </c>
      <c r="K9" s="1">
        <v>1.353E-3</v>
      </c>
    </row>
    <row r="10" spans="1:11" ht="15.75" customHeight="1" x14ac:dyDescent="0.2">
      <c r="B10" s="1">
        <v>8192</v>
      </c>
      <c r="C10" s="1">
        <f>256</f>
        <v>256</v>
      </c>
      <c r="D10" s="1">
        <v>1.2E-5</v>
      </c>
      <c r="E10" s="1">
        <v>1.2700000000000001E-3</v>
      </c>
      <c r="H10" s="1">
        <v>8192</v>
      </c>
      <c r="I10" s="1">
        <f>256</f>
        <v>256</v>
      </c>
      <c r="J10" s="1">
        <v>0</v>
      </c>
      <c r="K10" s="1">
        <v>1.2329999999999999E-3</v>
      </c>
    </row>
    <row r="11" spans="1:11" ht="15.75" customHeight="1" x14ac:dyDescent="0.2">
      <c r="B11" s="1">
        <v>8192</v>
      </c>
      <c r="C11" s="1">
        <f>512</f>
        <v>512</v>
      </c>
      <c r="D11" s="1">
        <v>1.9999999999999999E-6</v>
      </c>
      <c r="E11" s="1">
        <v>1.2700000000000001E-3</v>
      </c>
      <c r="H11" s="1">
        <v>8192</v>
      </c>
      <c r="I11" s="1">
        <f>512</f>
        <v>512</v>
      </c>
      <c r="J11" s="1">
        <v>0</v>
      </c>
      <c r="K11" s="1">
        <v>1.273E-3</v>
      </c>
    </row>
    <row r="12" spans="1:11" ht="15.75" customHeight="1" x14ac:dyDescent="0.2">
      <c r="B12" s="1">
        <v>8192</v>
      </c>
      <c r="C12" s="1">
        <f>1024</f>
        <v>1024</v>
      </c>
      <c r="D12" s="1">
        <v>3.0000000000000001E-6</v>
      </c>
      <c r="E12" s="1">
        <v>1.3810000000000001E-3</v>
      </c>
      <c r="H12" s="1">
        <v>8192</v>
      </c>
      <c r="I12" s="1">
        <f>1024</f>
        <v>1024</v>
      </c>
      <c r="J12" s="1">
        <v>0</v>
      </c>
      <c r="K12" s="1">
        <v>1.346E-3</v>
      </c>
    </row>
    <row r="13" spans="1:11" ht="15.75" customHeight="1" x14ac:dyDescent="0.2">
      <c r="B13" s="1">
        <v>8192</v>
      </c>
      <c r="C13" s="1">
        <f>2048</f>
        <v>2048</v>
      </c>
      <c r="D13" s="1">
        <v>1.9999999999999999E-6</v>
      </c>
      <c r="E13" s="1">
        <v>1.4970000000000001E-3</v>
      </c>
      <c r="H13" s="1">
        <v>8192</v>
      </c>
      <c r="I13" s="1">
        <f>2048</f>
        <v>2048</v>
      </c>
      <c r="J13" s="1">
        <v>0</v>
      </c>
      <c r="K13" s="1">
        <v>1.5E-3</v>
      </c>
    </row>
    <row r="14" spans="1:11" ht="12.75" x14ac:dyDescent="0.2">
      <c r="B14" s="1">
        <v>8192</v>
      </c>
      <c r="C14" s="1">
        <f>4096</f>
        <v>4096</v>
      </c>
      <c r="D14" s="1">
        <v>5.0000000000000004E-6</v>
      </c>
      <c r="E14" s="1">
        <v>1.797E-3</v>
      </c>
      <c r="H14" s="1">
        <v>8192</v>
      </c>
      <c r="I14" s="1">
        <f>4096</f>
        <v>4096</v>
      </c>
      <c r="J14" s="1">
        <v>0</v>
      </c>
      <c r="K14" s="1">
        <v>1.5460000000000001E-3</v>
      </c>
    </row>
    <row r="15" spans="1:11" ht="12.75" x14ac:dyDescent="0.2">
      <c r="B15" s="1">
        <v>16384</v>
      </c>
      <c r="C15" s="1">
        <f>1</f>
        <v>1</v>
      </c>
      <c r="D15" s="1">
        <v>9.7E-5</v>
      </c>
      <c r="E15" s="1">
        <v>1.2290000000000001E-3</v>
      </c>
      <c r="H15" s="1">
        <v>16384</v>
      </c>
      <c r="I15" s="1">
        <f>1</f>
        <v>1</v>
      </c>
      <c r="J15" s="1">
        <v>1.4E-5</v>
      </c>
      <c r="K15" s="1">
        <v>1.199E-3</v>
      </c>
    </row>
    <row r="16" spans="1:11" ht="12.75" x14ac:dyDescent="0.2">
      <c r="B16" s="1">
        <v>16384</v>
      </c>
      <c r="C16" s="1">
        <f>2</f>
        <v>2</v>
      </c>
      <c r="D16" s="1">
        <v>3.6999999999999998E-5</v>
      </c>
      <c r="E16" s="1">
        <v>1.2160000000000001E-3</v>
      </c>
      <c r="H16" s="1">
        <v>16384</v>
      </c>
      <c r="I16" s="1">
        <f>2</f>
        <v>2</v>
      </c>
      <c r="J16" s="1">
        <v>1.2E-5</v>
      </c>
      <c r="K16" s="1">
        <v>1.199E-3</v>
      </c>
    </row>
    <row r="17" spans="2:11" ht="12.75" x14ac:dyDescent="0.2">
      <c r="B17" s="1">
        <v>16384</v>
      </c>
      <c r="C17" s="1">
        <f>4</f>
        <v>4</v>
      </c>
      <c r="D17" s="1">
        <v>2.9E-5</v>
      </c>
      <c r="E17" s="1">
        <v>1.227E-3</v>
      </c>
      <c r="H17" s="1">
        <v>16384</v>
      </c>
      <c r="I17" s="1">
        <f>4</f>
        <v>4</v>
      </c>
      <c r="J17" s="1">
        <v>1.9999999999999999E-6</v>
      </c>
      <c r="K17" s="1">
        <v>1.199E-3</v>
      </c>
    </row>
    <row r="18" spans="2:11" ht="12.75" x14ac:dyDescent="0.2">
      <c r="B18" s="1">
        <v>16384</v>
      </c>
      <c r="C18" s="1">
        <f>8</f>
        <v>8</v>
      </c>
      <c r="D18" s="1">
        <v>4.8999999999999998E-5</v>
      </c>
      <c r="E18" s="1">
        <v>1.2149999999999999E-3</v>
      </c>
      <c r="H18" s="1">
        <v>16384</v>
      </c>
      <c r="I18" s="1">
        <f>8</f>
        <v>8</v>
      </c>
      <c r="J18" s="1">
        <v>9.9999999999999995E-7</v>
      </c>
      <c r="K18" s="1">
        <v>1.204E-3</v>
      </c>
    </row>
    <row r="19" spans="2:11" ht="12.75" x14ac:dyDescent="0.2">
      <c r="B19" s="1">
        <v>16384</v>
      </c>
      <c r="C19" s="1">
        <f>16</f>
        <v>16</v>
      </c>
      <c r="D19" s="1">
        <v>2.9E-5</v>
      </c>
      <c r="E19" s="1">
        <v>1.2260000000000001E-3</v>
      </c>
      <c r="H19" s="1">
        <v>16384</v>
      </c>
      <c r="I19" s="1">
        <f>16</f>
        <v>16</v>
      </c>
      <c r="J19" s="1">
        <v>9.9999999999999995E-7</v>
      </c>
      <c r="K19" s="1">
        <v>1.207E-3</v>
      </c>
    </row>
    <row r="20" spans="2:11" ht="12.75" x14ac:dyDescent="0.2">
      <c r="B20" s="1">
        <v>16384</v>
      </c>
      <c r="C20" s="1">
        <f>32</f>
        <v>32</v>
      </c>
      <c r="D20" s="1">
        <v>2.4000000000000001E-5</v>
      </c>
      <c r="E20" s="1">
        <v>1.2149999999999999E-3</v>
      </c>
      <c r="H20" s="1">
        <v>16384</v>
      </c>
      <c r="I20" s="1">
        <f>32</f>
        <v>32</v>
      </c>
      <c r="J20" s="1">
        <v>0</v>
      </c>
      <c r="K20" s="1">
        <v>1.2260000000000001E-3</v>
      </c>
    </row>
    <row r="21" spans="2:11" ht="12.75" x14ac:dyDescent="0.2">
      <c r="B21" s="1">
        <v>16384</v>
      </c>
      <c r="C21" s="1">
        <f>64</f>
        <v>64</v>
      </c>
      <c r="D21" s="1">
        <v>4.8999999999999998E-5</v>
      </c>
      <c r="E21" s="1">
        <v>1.235E-3</v>
      </c>
      <c r="H21" s="1">
        <v>16384</v>
      </c>
      <c r="I21" s="1">
        <f>64</f>
        <v>64</v>
      </c>
      <c r="J21" s="1">
        <v>0</v>
      </c>
      <c r="K21" s="1">
        <v>1.2340000000000001E-3</v>
      </c>
    </row>
    <row r="22" spans="2:11" ht="12.75" x14ac:dyDescent="0.2">
      <c r="B22" s="1">
        <v>16384</v>
      </c>
      <c r="C22" s="1">
        <f>128</f>
        <v>128</v>
      </c>
      <c r="D22" s="1">
        <v>1.2E-5</v>
      </c>
      <c r="E22" s="1">
        <v>1.2960000000000001E-3</v>
      </c>
      <c r="H22" s="1">
        <v>16384</v>
      </c>
      <c r="I22" s="1">
        <f>128</f>
        <v>128</v>
      </c>
      <c r="J22" s="1">
        <v>0</v>
      </c>
      <c r="K22" s="1">
        <v>1.2669999999999999E-3</v>
      </c>
    </row>
    <row r="23" spans="2:11" ht="12.75" x14ac:dyDescent="0.2">
      <c r="B23" s="1">
        <v>16384</v>
      </c>
      <c r="C23" s="1">
        <f>256</f>
        <v>256</v>
      </c>
      <c r="D23" s="1">
        <v>1.8E-5</v>
      </c>
      <c r="E23" s="1">
        <v>1.33E-3</v>
      </c>
      <c r="H23" s="1">
        <v>16384</v>
      </c>
      <c r="I23" s="1">
        <f>256</f>
        <v>256</v>
      </c>
      <c r="J23" s="1">
        <v>0</v>
      </c>
      <c r="K23" s="1">
        <v>1.328E-3</v>
      </c>
    </row>
    <row r="24" spans="2:11" ht="12.75" x14ac:dyDescent="0.2">
      <c r="B24" s="1">
        <v>16384</v>
      </c>
      <c r="C24" s="1">
        <f>512</f>
        <v>512</v>
      </c>
      <c r="D24" s="1">
        <v>3.9999999999999998E-6</v>
      </c>
      <c r="E24" s="1">
        <v>1.248E-3</v>
      </c>
      <c r="H24" s="1">
        <v>16384</v>
      </c>
      <c r="I24" s="1">
        <f>512</f>
        <v>512</v>
      </c>
      <c r="J24" s="1">
        <v>0</v>
      </c>
      <c r="K24" s="1">
        <v>1.2340000000000001E-3</v>
      </c>
    </row>
    <row r="25" spans="2:11" ht="12.75" x14ac:dyDescent="0.2">
      <c r="B25" s="1">
        <v>16384</v>
      </c>
      <c r="C25" s="1">
        <f>1024</f>
        <v>1024</v>
      </c>
      <c r="D25" s="1">
        <v>1.9999999999999999E-6</v>
      </c>
      <c r="E25" s="1">
        <v>1.2849999999999999E-3</v>
      </c>
      <c r="H25" s="1">
        <v>16384</v>
      </c>
      <c r="I25" s="1">
        <f>1024</f>
        <v>1024</v>
      </c>
      <c r="J25" s="1">
        <v>0</v>
      </c>
      <c r="K25" s="1">
        <v>1.273E-3</v>
      </c>
    </row>
    <row r="26" spans="2:11" ht="12.75" x14ac:dyDescent="0.2">
      <c r="B26" s="1">
        <v>16384</v>
      </c>
      <c r="C26" s="1">
        <f>2048</f>
        <v>2048</v>
      </c>
      <c r="D26" s="1">
        <v>1.9999999999999999E-6</v>
      </c>
      <c r="E26" s="1">
        <v>1.364E-3</v>
      </c>
      <c r="H26" s="1">
        <v>16384</v>
      </c>
      <c r="I26" s="1">
        <f>2048</f>
        <v>2048</v>
      </c>
      <c r="J26" s="1">
        <v>0</v>
      </c>
      <c r="K26" s="1">
        <v>1.353E-3</v>
      </c>
    </row>
    <row r="27" spans="2:11" ht="12.75" x14ac:dyDescent="0.2">
      <c r="B27" s="1">
        <v>16384</v>
      </c>
      <c r="C27" s="1">
        <f>4096</f>
        <v>4096</v>
      </c>
      <c r="D27" s="1">
        <v>1.9999999999999999E-6</v>
      </c>
      <c r="E27" s="1">
        <v>1.7049999999999999E-3</v>
      </c>
      <c r="H27" s="1">
        <v>16384</v>
      </c>
      <c r="I27" s="1">
        <f>4096</f>
        <v>4096</v>
      </c>
      <c r="J27" s="1">
        <v>0</v>
      </c>
      <c r="K27" s="1">
        <v>1.699E-3</v>
      </c>
    </row>
    <row r="28" spans="2:11" ht="12.75" x14ac:dyDescent="0.2">
      <c r="B28" s="1">
        <v>16384</v>
      </c>
      <c r="C28" s="1">
        <f>8192</f>
        <v>8192</v>
      </c>
      <c r="D28" s="1">
        <v>1.9999999999999999E-6</v>
      </c>
      <c r="E28" s="1">
        <v>1.7080000000000001E-3</v>
      </c>
      <c r="H28" s="1">
        <v>16384</v>
      </c>
      <c r="I28" s="1">
        <f>8192</f>
        <v>8192</v>
      </c>
      <c r="J28" s="1">
        <v>0</v>
      </c>
      <c r="K28" s="1">
        <v>1.748E-3</v>
      </c>
    </row>
    <row r="29" spans="2:11" ht="12.75" x14ac:dyDescent="0.2">
      <c r="B29" s="1">
        <v>32768</v>
      </c>
      <c r="C29" s="1">
        <f>1</f>
        <v>1</v>
      </c>
      <c r="D29" s="1">
        <v>1.021E-3</v>
      </c>
      <c r="E29" s="1">
        <v>1.2110000000000001E-3</v>
      </c>
      <c r="H29" s="1">
        <v>32768</v>
      </c>
      <c r="I29" s="1">
        <f>1</f>
        <v>1</v>
      </c>
      <c r="J29" s="1">
        <v>1.4E-5</v>
      </c>
      <c r="K29" s="1">
        <v>1.1999999999999999E-3</v>
      </c>
    </row>
    <row r="30" spans="2:11" ht="12.75" x14ac:dyDescent="0.2">
      <c r="B30" s="1">
        <v>32768</v>
      </c>
      <c r="C30" s="1">
        <f>2</f>
        <v>2</v>
      </c>
      <c r="D30" s="1">
        <v>1.7910000000000001E-3</v>
      </c>
      <c r="E30" s="1">
        <v>1.2539999999999999E-3</v>
      </c>
      <c r="H30" s="1">
        <v>32768</v>
      </c>
      <c r="I30" s="1">
        <f>2</f>
        <v>2</v>
      </c>
      <c r="J30" s="1">
        <v>3.9999999999999998E-6</v>
      </c>
      <c r="K30" s="1">
        <v>1.2160000000000001E-3</v>
      </c>
    </row>
    <row r="31" spans="2:11" ht="12.75" x14ac:dyDescent="0.2">
      <c r="B31" s="1">
        <v>32768</v>
      </c>
      <c r="C31" s="1">
        <f>4</f>
        <v>4</v>
      </c>
      <c r="D31" s="1">
        <v>2.8440000000000002E-3</v>
      </c>
      <c r="E31" s="1">
        <v>1.2229999999999999E-3</v>
      </c>
      <c r="H31" s="1">
        <v>32768</v>
      </c>
      <c r="I31" s="1">
        <f>4</f>
        <v>4</v>
      </c>
      <c r="J31" s="1">
        <v>9.9999999999999995E-7</v>
      </c>
      <c r="K31" s="1">
        <v>1.2019999999999999E-3</v>
      </c>
    </row>
    <row r="32" spans="2:11" ht="12.75" x14ac:dyDescent="0.2">
      <c r="B32" s="1">
        <v>32768</v>
      </c>
      <c r="C32" s="1">
        <f>8</f>
        <v>8</v>
      </c>
      <c r="D32" s="1">
        <v>6.5449999999999996E-3</v>
      </c>
      <c r="E32" s="1">
        <v>1.209E-3</v>
      </c>
      <c r="H32" s="1">
        <v>32768</v>
      </c>
      <c r="I32" s="1">
        <f>8</f>
        <v>8</v>
      </c>
      <c r="J32" s="1">
        <v>9.9999999999999995E-7</v>
      </c>
      <c r="K32" s="1">
        <v>1.199E-3</v>
      </c>
    </row>
    <row r="33" spans="2:11" ht="12.75" x14ac:dyDescent="0.2">
      <c r="B33" s="1">
        <v>32768</v>
      </c>
      <c r="C33" s="1">
        <f>16</f>
        <v>16</v>
      </c>
      <c r="D33" s="1">
        <v>1.2659E-2</v>
      </c>
      <c r="E33" s="1">
        <v>1.222E-3</v>
      </c>
      <c r="H33" s="1">
        <v>32768</v>
      </c>
      <c r="I33" s="1">
        <f>16</f>
        <v>16</v>
      </c>
      <c r="J33" s="1">
        <v>0</v>
      </c>
      <c r="K33" s="1">
        <v>1.2030000000000001E-3</v>
      </c>
    </row>
    <row r="34" spans="2:11" ht="12.75" x14ac:dyDescent="0.2">
      <c r="B34" s="1">
        <v>32768</v>
      </c>
      <c r="C34" s="1">
        <f>32</f>
        <v>32</v>
      </c>
      <c r="D34" s="1">
        <v>2.562E-2</v>
      </c>
      <c r="E34" s="1">
        <v>1.2279999999999999E-3</v>
      </c>
      <c r="H34" s="1">
        <v>32768</v>
      </c>
      <c r="I34" s="1">
        <f>32</f>
        <v>32</v>
      </c>
      <c r="J34" s="1">
        <v>9.9999999999999995E-7</v>
      </c>
      <c r="K34" s="1">
        <v>1.207E-3</v>
      </c>
    </row>
    <row r="35" spans="2:11" ht="12.75" x14ac:dyDescent="0.2">
      <c r="B35" s="1">
        <v>32768</v>
      </c>
      <c r="C35" s="1">
        <f>64</f>
        <v>64</v>
      </c>
      <c r="D35" s="1">
        <v>6.8551000000000001E-2</v>
      </c>
      <c r="E35" s="1">
        <v>1.2290000000000001E-3</v>
      </c>
      <c r="H35" s="1">
        <v>32768</v>
      </c>
      <c r="I35" s="1">
        <f>64</f>
        <v>64</v>
      </c>
      <c r="J35" s="1">
        <v>9.9999999999999995E-7</v>
      </c>
      <c r="K35" s="1">
        <v>1.217E-3</v>
      </c>
    </row>
    <row r="36" spans="2:11" ht="12.75" x14ac:dyDescent="0.2">
      <c r="B36" s="1">
        <v>32768</v>
      </c>
      <c r="C36" s="1">
        <f>128</f>
        <v>128</v>
      </c>
      <c r="D36" s="1">
        <v>8.7969000000000006E-2</v>
      </c>
      <c r="E36" s="1">
        <v>1.245E-3</v>
      </c>
      <c r="H36" s="1">
        <v>32768</v>
      </c>
      <c r="I36" s="1">
        <f>128</f>
        <v>128</v>
      </c>
      <c r="J36" s="1">
        <v>9.9999999999999995E-7</v>
      </c>
      <c r="K36" s="1">
        <v>1.232E-3</v>
      </c>
    </row>
    <row r="37" spans="2:11" ht="12.75" x14ac:dyDescent="0.2">
      <c r="B37" s="1">
        <v>32768</v>
      </c>
      <c r="C37" s="1">
        <f>256</f>
        <v>256</v>
      </c>
      <c r="D37" s="1">
        <v>0.18750500000000001</v>
      </c>
      <c r="E37" s="1">
        <v>1.281E-3</v>
      </c>
      <c r="H37" s="1">
        <v>32768</v>
      </c>
      <c r="I37" s="1">
        <f>256</f>
        <v>256</v>
      </c>
      <c r="J37" s="1">
        <v>9.9999999999999995E-7</v>
      </c>
      <c r="K37" s="1">
        <v>1.2689999999999999E-3</v>
      </c>
    </row>
    <row r="38" spans="2:11" ht="12.75" x14ac:dyDescent="0.2">
      <c r="B38" s="1">
        <v>32768</v>
      </c>
      <c r="C38" s="1">
        <f>512</f>
        <v>512</v>
      </c>
      <c r="D38" s="1">
        <v>0.183781</v>
      </c>
      <c r="E38" s="1">
        <v>1.358E-3</v>
      </c>
      <c r="H38" s="1">
        <v>32768</v>
      </c>
      <c r="I38" s="1">
        <f>512</f>
        <v>512</v>
      </c>
      <c r="J38" s="1">
        <v>0</v>
      </c>
      <c r="K38" s="1">
        <v>1.3600000000000001E-3</v>
      </c>
    </row>
    <row r="39" spans="2:11" ht="12.75" x14ac:dyDescent="0.2">
      <c r="B39" s="1">
        <v>32768</v>
      </c>
      <c r="C39" s="1">
        <f>1024</f>
        <v>1024</v>
      </c>
      <c r="D39" s="1">
        <v>4.0000000000000003E-5</v>
      </c>
      <c r="E39" s="1">
        <v>1.263E-3</v>
      </c>
      <c r="H39" s="1">
        <v>32768</v>
      </c>
      <c r="I39" s="1">
        <f>1024</f>
        <v>1024</v>
      </c>
      <c r="J39" s="1">
        <v>0</v>
      </c>
      <c r="K39" s="1">
        <v>1.238E-3</v>
      </c>
    </row>
    <row r="40" spans="2:11" ht="12.75" x14ac:dyDescent="0.2">
      <c r="B40" s="1">
        <v>32768</v>
      </c>
      <c r="C40" s="1">
        <f>2048</f>
        <v>2048</v>
      </c>
      <c r="D40" s="1">
        <v>7.5699999999999997E-4</v>
      </c>
      <c r="E40" s="1">
        <v>1.2930000000000001E-3</v>
      </c>
      <c r="H40" s="1">
        <v>32768</v>
      </c>
      <c r="I40" s="1">
        <f>2048</f>
        <v>2048</v>
      </c>
      <c r="J40" s="1">
        <v>0</v>
      </c>
      <c r="K40" s="1">
        <v>1.2769999999999999E-3</v>
      </c>
    </row>
    <row r="41" spans="2:11" ht="12.75" x14ac:dyDescent="0.2">
      <c r="B41" s="1">
        <v>32768</v>
      </c>
      <c r="C41" s="1">
        <f>4096</f>
        <v>4096</v>
      </c>
      <c r="D41" s="1">
        <v>1.2E-5</v>
      </c>
      <c r="E41" s="1">
        <v>1.7260000000000001E-3</v>
      </c>
      <c r="H41" s="1">
        <v>32768</v>
      </c>
      <c r="I41" s="1">
        <f>4096</f>
        <v>4096</v>
      </c>
      <c r="J41" s="1">
        <v>0</v>
      </c>
      <c r="K41" s="1">
        <v>1.7149999999999999E-3</v>
      </c>
    </row>
    <row r="42" spans="2:11" ht="12.75" x14ac:dyDescent="0.2">
      <c r="B42" s="1">
        <v>32768</v>
      </c>
      <c r="C42" s="1">
        <f>8192</f>
        <v>8192</v>
      </c>
      <c r="D42" s="1">
        <v>9.9999999999999995E-7</v>
      </c>
      <c r="E42" s="1">
        <v>1.709E-3</v>
      </c>
      <c r="H42" s="1">
        <v>32768</v>
      </c>
      <c r="I42" s="1">
        <f>8192</f>
        <v>8192</v>
      </c>
      <c r="J42" s="1">
        <v>0</v>
      </c>
      <c r="K42" s="1">
        <v>1.699E-3</v>
      </c>
    </row>
    <row r="43" spans="2:11" ht="12.75" x14ac:dyDescent="0.2">
      <c r="B43" s="1">
        <v>32768</v>
      </c>
      <c r="C43" s="1">
        <f>16384</f>
        <v>16384</v>
      </c>
      <c r="D43" s="1">
        <v>9.9999999999999995E-7</v>
      </c>
      <c r="E43" s="1">
        <v>1.7420000000000001E-3</v>
      </c>
      <c r="H43" s="1">
        <v>32768</v>
      </c>
      <c r="I43" s="1">
        <f>16384</f>
        <v>16384</v>
      </c>
      <c r="J43" s="1">
        <v>0</v>
      </c>
      <c r="K43" s="1">
        <v>1.603E-3</v>
      </c>
    </row>
    <row r="44" spans="2:11" ht="12.75" x14ac:dyDescent="0.2">
      <c r="B44" s="1">
        <v>65536</v>
      </c>
      <c r="C44" s="1">
        <f>1</f>
        <v>1</v>
      </c>
      <c r="D44" s="1">
        <v>1.5613E-2</v>
      </c>
      <c r="E44" s="1">
        <v>1.2290000000000001E-3</v>
      </c>
      <c r="H44" s="1">
        <v>65536</v>
      </c>
      <c r="I44" s="1">
        <f>1</f>
        <v>1</v>
      </c>
      <c r="J44" s="1">
        <v>1.9000000000000001E-5</v>
      </c>
      <c r="K44" s="1">
        <v>1.199E-3</v>
      </c>
    </row>
    <row r="45" spans="2:11" ht="12.75" x14ac:dyDescent="0.2">
      <c r="B45" s="1">
        <v>65536</v>
      </c>
      <c r="C45" s="1">
        <f>2</f>
        <v>2</v>
      </c>
      <c r="D45" s="1">
        <v>3.1314000000000002E-2</v>
      </c>
      <c r="E45" s="1">
        <v>1.207E-3</v>
      </c>
      <c r="H45" s="1">
        <v>65536</v>
      </c>
      <c r="I45" s="1">
        <f>2</f>
        <v>2</v>
      </c>
      <c r="J45" s="1">
        <v>6.9999999999999999E-6</v>
      </c>
      <c r="K45" s="1">
        <v>1.1980000000000001E-3</v>
      </c>
    </row>
    <row r="46" spans="2:11" ht="12.75" x14ac:dyDescent="0.2">
      <c r="B46" s="1">
        <v>65536</v>
      </c>
      <c r="C46" s="1">
        <f>4</f>
        <v>4</v>
      </c>
      <c r="D46" s="1">
        <v>6.2562999999999994E-2</v>
      </c>
      <c r="E46" s="1">
        <v>1.2049999999999999E-3</v>
      </c>
      <c r="H46" s="1">
        <v>65536</v>
      </c>
      <c r="I46" s="1">
        <f>4</f>
        <v>4</v>
      </c>
      <c r="J46" s="1">
        <v>1.0000000000000001E-5</v>
      </c>
      <c r="K46" s="1">
        <v>1.1999999999999999E-3</v>
      </c>
    </row>
    <row r="47" spans="2:11" ht="12.75" x14ac:dyDescent="0.2">
      <c r="B47" s="1">
        <v>65536</v>
      </c>
      <c r="C47" s="1">
        <f>8</f>
        <v>8</v>
      </c>
      <c r="D47" s="1">
        <v>0.125246</v>
      </c>
      <c r="E47" s="1">
        <v>1.209E-3</v>
      </c>
      <c r="H47" s="1">
        <v>65536</v>
      </c>
      <c r="I47" s="1">
        <f>8</f>
        <v>8</v>
      </c>
      <c r="J47" s="1">
        <v>5.8E-5</v>
      </c>
      <c r="K47" s="1">
        <v>1.2210000000000001E-3</v>
      </c>
    </row>
    <row r="48" spans="2:11" ht="12.75" x14ac:dyDescent="0.2">
      <c r="B48" s="1">
        <v>65536</v>
      </c>
      <c r="C48" s="1">
        <f>16</f>
        <v>16</v>
      </c>
      <c r="D48" s="1">
        <v>0.25047199999999997</v>
      </c>
      <c r="E48" s="1">
        <v>1.204E-3</v>
      </c>
      <c r="H48" s="1">
        <v>65536</v>
      </c>
      <c r="I48" s="1">
        <f>16</f>
        <v>16</v>
      </c>
      <c r="J48" s="1">
        <v>6.9999999999999999E-6</v>
      </c>
      <c r="K48" s="1">
        <v>1.201E-3</v>
      </c>
    </row>
    <row r="49" spans="1:11" ht="12.75" x14ac:dyDescent="0.2">
      <c r="B49" s="1">
        <v>65536</v>
      </c>
      <c r="C49" s="1">
        <f>32</f>
        <v>32</v>
      </c>
      <c r="D49" s="1">
        <v>0.50085500000000005</v>
      </c>
      <c r="E49" s="1">
        <v>1.2570000000000001E-3</v>
      </c>
      <c r="H49" s="1">
        <v>65536</v>
      </c>
      <c r="I49" s="1">
        <f>32</f>
        <v>32</v>
      </c>
      <c r="J49" s="1">
        <v>1.0000000000000001E-5</v>
      </c>
      <c r="K49" s="1">
        <v>1.2620000000000001E-3</v>
      </c>
    </row>
    <row r="50" spans="1:11" ht="12.75" x14ac:dyDescent="0.2">
      <c r="B50" s="1">
        <v>65536</v>
      </c>
      <c r="C50" s="1">
        <f>64</f>
        <v>64</v>
      </c>
      <c r="D50" s="1">
        <v>1.000507</v>
      </c>
      <c r="E50" s="1">
        <v>1.9650000000000002E-3</v>
      </c>
      <c r="H50" s="1">
        <v>65536</v>
      </c>
      <c r="I50" s="1">
        <f>64</f>
        <v>64</v>
      </c>
      <c r="J50" s="1">
        <v>2.03E-4</v>
      </c>
      <c r="K50" s="1">
        <v>1.9530000000000001E-3</v>
      </c>
    </row>
    <row r="51" spans="1:11" ht="12.75" x14ac:dyDescent="0.2">
      <c r="B51" s="1">
        <v>65536</v>
      </c>
      <c r="C51" s="1">
        <f>128</f>
        <v>128</v>
      </c>
      <c r="D51" s="1">
        <v>1.0009729999999999</v>
      </c>
      <c r="E51" s="1">
        <v>1.9780000000000002E-3</v>
      </c>
      <c r="H51" s="1">
        <v>65536</v>
      </c>
      <c r="I51" s="1">
        <f>128</f>
        <v>128</v>
      </c>
      <c r="J51" s="1">
        <v>2.3800000000000001E-4</v>
      </c>
      <c r="K51" s="1">
        <v>1.967E-3</v>
      </c>
    </row>
    <row r="52" spans="1:11" ht="12.75" x14ac:dyDescent="0.2">
      <c r="B52" s="1">
        <v>65536</v>
      </c>
      <c r="C52" s="1">
        <f>256</f>
        <v>256</v>
      </c>
      <c r="D52" s="1">
        <v>1.0013479999999999</v>
      </c>
      <c r="E52" s="1">
        <v>1.9559999999999998E-3</v>
      </c>
      <c r="H52" s="1">
        <v>65536</v>
      </c>
      <c r="I52" s="1">
        <f>256</f>
        <v>256</v>
      </c>
      <c r="J52" s="1">
        <v>9.0000000000000002E-6</v>
      </c>
      <c r="K52" s="1">
        <v>1.9580000000000001E-3</v>
      </c>
    </row>
    <row r="53" spans="1:11" ht="12.75" x14ac:dyDescent="0.2">
      <c r="B53" s="1">
        <v>65536</v>
      </c>
      <c r="C53" s="1">
        <f>512</f>
        <v>512</v>
      </c>
      <c r="D53" s="1">
        <v>1.01298</v>
      </c>
      <c r="E53" s="1">
        <v>1.9849999999999998E-3</v>
      </c>
      <c r="H53" s="1">
        <v>65536</v>
      </c>
      <c r="I53" s="1">
        <f>512</f>
        <v>512</v>
      </c>
      <c r="J53" s="1">
        <v>3.0000000000000001E-6</v>
      </c>
      <c r="K53" s="1">
        <v>1.983E-3</v>
      </c>
    </row>
    <row r="54" spans="1:11" ht="12.75" x14ac:dyDescent="0.2">
      <c r="B54" s="1">
        <v>65536</v>
      </c>
      <c r="C54" s="1">
        <f>1024</f>
        <v>1024</v>
      </c>
      <c r="D54" s="1">
        <v>1.009317</v>
      </c>
      <c r="E54" s="1">
        <v>2.0609999999999999E-3</v>
      </c>
      <c r="H54" s="1">
        <v>65536</v>
      </c>
      <c r="I54" s="1">
        <f>1024</f>
        <v>1024</v>
      </c>
      <c r="J54" s="1">
        <v>9.9999999999999995E-7</v>
      </c>
      <c r="K54" s="1">
        <v>2.0569999999999998E-3</v>
      </c>
    </row>
    <row r="55" spans="1:11" ht="12.75" x14ac:dyDescent="0.2">
      <c r="B55" s="1">
        <v>65536</v>
      </c>
      <c r="C55" s="1">
        <f>2048</f>
        <v>2048</v>
      </c>
      <c r="D55" s="1">
        <v>1.449935</v>
      </c>
      <c r="E55" s="1">
        <v>3.6129999999999999E-3</v>
      </c>
      <c r="H55" s="1">
        <v>65536</v>
      </c>
      <c r="I55" s="1">
        <f>2048</f>
        <v>2048</v>
      </c>
      <c r="J55" s="1">
        <v>1.9999999999999999E-6</v>
      </c>
      <c r="K55" s="1">
        <v>3.6029999999999999E-3</v>
      </c>
    </row>
    <row r="56" spans="1:11" ht="12.75" x14ac:dyDescent="0.2">
      <c r="B56" s="1">
        <v>65536</v>
      </c>
      <c r="C56" s="1">
        <f>4096</f>
        <v>4096</v>
      </c>
      <c r="D56" s="1">
        <v>1.0320180000000001</v>
      </c>
      <c r="E56" s="1">
        <v>4.0969999999999999E-3</v>
      </c>
      <c r="H56" s="1">
        <v>65536</v>
      </c>
      <c r="I56" s="1">
        <f>4096</f>
        <v>4096</v>
      </c>
      <c r="J56" s="1">
        <v>9.9999999999999995E-7</v>
      </c>
      <c r="K56" s="1">
        <v>4.1240000000000001E-3</v>
      </c>
    </row>
    <row r="57" spans="1:11" ht="12.75" x14ac:dyDescent="0.2">
      <c r="B57" s="1">
        <v>65536</v>
      </c>
      <c r="C57" s="1">
        <f>8192</f>
        <v>8192</v>
      </c>
      <c r="D57" s="1">
        <v>6.0000000000000002E-6</v>
      </c>
      <c r="E57" s="1">
        <v>1.7240000000000001E-3</v>
      </c>
      <c r="H57" s="1">
        <v>65536</v>
      </c>
      <c r="I57" s="1">
        <f>8192</f>
        <v>8192</v>
      </c>
      <c r="J57" s="1">
        <v>0</v>
      </c>
      <c r="K57" s="1">
        <v>1.7279999999999999E-3</v>
      </c>
    </row>
    <row r="58" spans="1:11" ht="12.75" x14ac:dyDescent="0.2">
      <c r="B58" s="1">
        <v>65536</v>
      </c>
      <c r="C58" s="1">
        <f>16384</f>
        <v>16384</v>
      </c>
      <c r="D58" s="1">
        <v>9.9999999999999995E-7</v>
      </c>
      <c r="E58" s="1">
        <v>1.699E-3</v>
      </c>
      <c r="H58" s="1">
        <v>65536</v>
      </c>
      <c r="I58" s="1">
        <f>16384</f>
        <v>16384</v>
      </c>
      <c r="J58" s="1">
        <v>0</v>
      </c>
      <c r="K58" s="1">
        <v>1.712E-3</v>
      </c>
    </row>
    <row r="59" spans="1:11" ht="12.75" x14ac:dyDescent="0.2">
      <c r="B59" s="1">
        <v>65536</v>
      </c>
      <c r="C59" s="1">
        <f>32768</f>
        <v>32768</v>
      </c>
      <c r="D59" s="1">
        <v>9.9999999999999995E-7</v>
      </c>
      <c r="E59" s="1">
        <v>1.5590000000000001E-3</v>
      </c>
      <c r="H59" s="1">
        <v>65536</v>
      </c>
      <c r="I59" s="1">
        <f>32768</f>
        <v>32768</v>
      </c>
      <c r="J59" s="1">
        <v>0</v>
      </c>
      <c r="K59" s="1">
        <v>1.6069999999999999E-3</v>
      </c>
    </row>
    <row r="62" spans="1:11" ht="12.75" x14ac:dyDescent="0.2">
      <c r="A62" s="1" t="s">
        <v>0</v>
      </c>
      <c r="B62" s="1" t="s">
        <v>1</v>
      </c>
      <c r="G62" s="1" t="s">
        <v>2</v>
      </c>
      <c r="H62" s="1" t="s">
        <v>1</v>
      </c>
    </row>
    <row r="63" spans="1:11" ht="12.75" x14ac:dyDescent="0.2">
      <c r="B63" s="1" t="s">
        <v>3</v>
      </c>
      <c r="H63" s="1" t="s">
        <v>3</v>
      </c>
    </row>
    <row r="64" spans="1:11" ht="12.75" x14ac:dyDescent="0.2">
      <c r="B64" s="1" t="s">
        <v>4</v>
      </c>
      <c r="H64" s="1" t="s">
        <v>4</v>
      </c>
    </row>
    <row r="65" spans="1:8" ht="12.75" x14ac:dyDescent="0.2">
      <c r="A65" t="s">
        <v>23</v>
      </c>
      <c r="B65" s="1" t="s">
        <v>5</v>
      </c>
      <c r="G65" t="s">
        <v>23</v>
      </c>
      <c r="H65" s="1" t="s">
        <v>6</v>
      </c>
    </row>
    <row r="66" spans="1:8" ht="12.75" x14ac:dyDescent="0.2">
      <c r="A66" t="s">
        <v>24</v>
      </c>
      <c r="B66" s="1" t="s">
        <v>7</v>
      </c>
      <c r="G66" t="s">
        <v>24</v>
      </c>
      <c r="H66" s="1" t="s">
        <v>8</v>
      </c>
    </row>
    <row r="67" spans="1:8" ht="12.75" x14ac:dyDescent="0.2">
      <c r="A67" t="s">
        <v>25</v>
      </c>
      <c r="B67" s="1" t="s">
        <v>9</v>
      </c>
      <c r="G67" t="s">
        <v>25</v>
      </c>
      <c r="H67" s="1" t="s">
        <v>10</v>
      </c>
    </row>
    <row r="68" spans="1:8" ht="12.75" x14ac:dyDescent="0.2">
      <c r="B68" s="1" t="s">
        <v>11</v>
      </c>
      <c r="H68" s="1" t="s">
        <v>12</v>
      </c>
    </row>
    <row r="69" spans="1:8" ht="12.75" x14ac:dyDescent="0.2">
      <c r="B69" s="1" t="s">
        <v>13</v>
      </c>
      <c r="H69" s="1" t="s">
        <v>14</v>
      </c>
    </row>
    <row r="70" spans="1:8" ht="12.75" x14ac:dyDescent="0.2">
      <c r="B70" s="1" t="s">
        <v>15</v>
      </c>
      <c r="H70" s="1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</cp:lastModifiedBy>
  <cp:lastPrinted>2015-12-01T22:07:58Z</cp:lastPrinted>
  <dcterms:modified xsi:type="dcterms:W3CDTF">2015-12-01T22:18:28Z</dcterms:modified>
</cp:coreProperties>
</file>