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árok1" sheetId="1" r:id="rId1"/>
  </sheets>
  <calcPr calcId="152511"/>
</workbook>
</file>

<file path=xl/calcChain.xml><?xml version="1.0" encoding="utf-8"?>
<calcChain xmlns="http://schemas.openxmlformats.org/spreadsheetml/2006/main">
  <c r="F41" i="1" l="1"/>
  <c r="F43" i="1" s="1"/>
  <c r="F40" i="1"/>
  <c r="C43" i="1"/>
  <c r="C41" i="1"/>
  <c r="C40" i="1"/>
  <c r="E42" i="1"/>
  <c r="B41" i="1"/>
  <c r="E41" i="1"/>
  <c r="E43" i="1" s="1"/>
  <c r="F42" i="1"/>
  <c r="E40" i="1"/>
  <c r="C42" i="1"/>
  <c r="B42" i="1"/>
  <c r="B40" i="1"/>
  <c r="B43" i="1" l="1"/>
</calcChain>
</file>

<file path=xl/sharedStrings.xml><?xml version="1.0" encoding="utf-8"?>
<sst xmlns="http://schemas.openxmlformats.org/spreadsheetml/2006/main" count="70" uniqueCount="32">
  <si>
    <t>Metóda A</t>
  </si>
  <si>
    <t>Metóda B</t>
  </si>
  <si>
    <t>Č.M.</t>
  </si>
  <si>
    <t>V</t>
  </si>
  <si>
    <t>mA</t>
  </si>
  <si>
    <t>Neistoty</t>
  </si>
  <si>
    <t>A</t>
  </si>
  <si>
    <t>Zdroj</t>
  </si>
  <si>
    <t>plus minus (0.1% rdg + 2dgt)</t>
  </si>
  <si>
    <t>ziarovka Č1</t>
  </si>
  <si>
    <t>Rezistor</t>
  </si>
  <si>
    <t>Rezistor 2</t>
  </si>
  <si>
    <t>Stĺpec1</t>
  </si>
  <si>
    <t>Stĺpec2</t>
  </si>
  <si>
    <t>Stĺpec3</t>
  </si>
  <si>
    <t>Stĺpec4</t>
  </si>
  <si>
    <t>Stĺpec5</t>
  </si>
  <si>
    <t>Rezistor 1</t>
  </si>
  <si>
    <t>U[V]</t>
  </si>
  <si>
    <t>I[mA]</t>
  </si>
  <si>
    <t>žiarovka</t>
  </si>
  <si>
    <t>Ampérmeter</t>
  </si>
  <si>
    <t>Voltmeter</t>
  </si>
  <si>
    <r>
      <t>1</t>
    </r>
    <r>
      <rPr>
        <sz val="11"/>
        <color theme="1"/>
        <rFont val="Calibri"/>
        <family val="2"/>
        <charset val="238"/>
      </rPr>
      <t>Ω</t>
    </r>
  </si>
  <si>
    <t>R</t>
  </si>
  <si>
    <t>10MΩ</t>
  </si>
  <si>
    <t>Rozšírená U[V]</t>
  </si>
  <si>
    <t>Rozšírená I[mA]</t>
  </si>
  <si>
    <t>Nerozšírená u[V]</t>
  </si>
  <si>
    <t>Nerozšírená I[mA]</t>
  </si>
  <si>
    <r>
      <t>Neistota R[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scheme val="minor"/>
      </rPr>
      <t>]</t>
    </r>
  </si>
  <si>
    <t>Bez korekciíR[Ω]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</si>
</sst>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164" fontId="0" fillId="0" borderId="0" xfId="0" applyNumberFormat="1" applyFont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/>
  </cellXfs>
  <cellStyles count="1">
    <cellStyle name="Normálne" xfId="0" builtinId="0"/>
  </cellStyles>
  <dxfs count="12"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Medium9">
    <tableStyle name="Štýl tabuľky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ľka1" displayName="Tabuľka1" ref="A1:E6" totalsRowShown="0" headerRowDxfId="11" dataDxfId="10">
  <autoFilter ref="A1:E6"/>
  <tableColumns count="5">
    <tableColumn id="1" name="Stĺpec1" dataDxfId="9"/>
    <tableColumn id="2" name="Stĺpec2" dataDxfId="8"/>
    <tableColumn id="3" name="Stĺpec3" dataDxfId="7"/>
    <tableColumn id="4" name="Stĺpec4" dataDxfId="6"/>
    <tableColumn id="5" name="Stĺpec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uľka3" displayName="Tabuľka3" ref="I2:M16" totalsRowShown="0" dataDxfId="5">
  <autoFilter ref="I2:M16"/>
  <tableColumns count="5">
    <tableColumn id="1" name="Stĺpec1" dataDxfId="4"/>
    <tableColumn id="2" name="Stĺpec2" dataDxfId="3"/>
    <tableColumn id="3" name="Stĺpec3" dataDxfId="2"/>
    <tableColumn id="4" name="Stĺpec4" dataDxfId="1"/>
    <tableColumn id="5" name="Stĺpec5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uľka2" displayName="Tabuľka2" ref="C32:E36" totalsRowShown="0">
  <autoFilter ref="C32:E36"/>
  <tableColumns count="3">
    <tableColumn id="1" name="Stĺpec1"/>
    <tableColumn id="2" name="Stĺpec2"/>
    <tableColumn id="3" name="Stĺpec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F45" sqref="F45"/>
    </sheetView>
  </sheetViews>
  <sheetFormatPr defaultRowHeight="14.4" x14ac:dyDescent="0.3"/>
  <cols>
    <col min="1" max="6" width="15.77734375" customWidth="1"/>
    <col min="7" max="7" width="10.77734375" customWidth="1"/>
    <col min="8" max="8" width="37" customWidth="1"/>
    <col min="9" max="13" width="10.77734375" customWidth="1"/>
  </cols>
  <sheetData>
    <row r="1" spans="1:13" x14ac:dyDescent="0.3">
      <c r="A1" s="2" t="s">
        <v>12</v>
      </c>
      <c r="B1" s="2" t="s">
        <v>13</v>
      </c>
      <c r="C1" s="2" t="s">
        <v>14</v>
      </c>
      <c r="D1" s="2" t="s">
        <v>15</v>
      </c>
      <c r="E1" t="s">
        <v>16</v>
      </c>
    </row>
    <row r="2" spans="1:13" x14ac:dyDescent="0.3">
      <c r="A2" s="2"/>
      <c r="B2" s="2"/>
      <c r="C2" s="2"/>
      <c r="D2" s="2"/>
      <c r="G2" t="s">
        <v>5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 x14ac:dyDescent="0.3">
      <c r="A3" s="2"/>
      <c r="B3" s="2"/>
      <c r="C3" s="2"/>
      <c r="D3" s="2"/>
      <c r="G3" t="s">
        <v>6</v>
      </c>
    </row>
    <row r="4" spans="1:13" x14ac:dyDescent="0.3">
      <c r="A4" s="2" t="s">
        <v>3</v>
      </c>
      <c r="B4" s="2" t="s">
        <v>4</v>
      </c>
      <c r="C4" s="2" t="s">
        <v>3</v>
      </c>
      <c r="D4" s="2" t="s">
        <v>4</v>
      </c>
      <c r="G4" s="1" t="s">
        <v>3</v>
      </c>
      <c r="H4" s="1" t="s">
        <v>8</v>
      </c>
      <c r="K4" t="s">
        <v>20</v>
      </c>
    </row>
    <row r="5" spans="1:13" x14ac:dyDescent="0.3">
      <c r="A5" s="10">
        <v>5.3490000000000002</v>
      </c>
      <c r="B5" s="10">
        <v>54.5</v>
      </c>
      <c r="C5" s="10">
        <v>5.3120000000000003</v>
      </c>
      <c r="D5" s="10">
        <v>52.98</v>
      </c>
      <c r="E5" s="5" t="s">
        <v>10</v>
      </c>
      <c r="G5" s="1" t="s">
        <v>7</v>
      </c>
      <c r="I5" s="2"/>
      <c r="J5" s="2" t="s">
        <v>0</v>
      </c>
      <c r="K5" s="2"/>
      <c r="L5" s="2" t="s">
        <v>1</v>
      </c>
      <c r="M5" s="2"/>
    </row>
    <row r="6" spans="1:13" x14ac:dyDescent="0.3">
      <c r="A6" s="10">
        <v>19.309999999999999</v>
      </c>
      <c r="B6" s="10">
        <v>2.1000000000000001E-2</v>
      </c>
      <c r="C6" s="10">
        <v>17.78</v>
      </c>
      <c r="D6" s="10">
        <v>100.72</v>
      </c>
      <c r="E6" s="5" t="s">
        <v>11</v>
      </c>
      <c r="I6" s="2" t="s">
        <v>2</v>
      </c>
      <c r="J6" s="2" t="s">
        <v>18</v>
      </c>
      <c r="K6" s="2" t="s">
        <v>19</v>
      </c>
      <c r="L6" s="2" t="s">
        <v>18</v>
      </c>
      <c r="M6" s="2" t="s">
        <v>19</v>
      </c>
    </row>
    <row r="7" spans="1:13" x14ac:dyDescent="0.3">
      <c r="A7" s="1">
        <v>9.1370000000000005</v>
      </c>
      <c r="B7" s="1">
        <v>14.85</v>
      </c>
      <c r="C7" s="1">
        <v>5.5910000000000002</v>
      </c>
      <c r="D7" s="1">
        <v>50.83</v>
      </c>
      <c r="E7" s="1" t="s">
        <v>9</v>
      </c>
      <c r="I7" s="2">
        <v>1</v>
      </c>
      <c r="J7" s="13">
        <v>3.57</v>
      </c>
      <c r="K7" s="13">
        <v>41.61</v>
      </c>
      <c r="L7" s="13">
        <v>3.65</v>
      </c>
      <c r="M7" s="13">
        <v>38.26</v>
      </c>
    </row>
    <row r="8" spans="1:13" x14ac:dyDescent="0.3">
      <c r="A8" s="3">
        <v>3.57</v>
      </c>
      <c r="B8" s="3">
        <v>4.1000000000000002E-2</v>
      </c>
      <c r="C8" s="3">
        <v>3.65</v>
      </c>
      <c r="D8" s="3">
        <v>3.7999999999999999E-2</v>
      </c>
      <c r="E8" s="3">
        <v>2</v>
      </c>
      <c r="I8" s="2">
        <v>2</v>
      </c>
      <c r="J8" s="13">
        <v>4.8600000000000003</v>
      </c>
      <c r="K8" s="13">
        <v>48.567</v>
      </c>
      <c r="L8" s="13">
        <v>5.18</v>
      </c>
      <c r="M8" s="13">
        <v>49.29</v>
      </c>
    </row>
    <row r="9" spans="1:13" x14ac:dyDescent="0.3">
      <c r="A9" s="4">
        <v>4.8600000000000003</v>
      </c>
      <c r="B9" s="4">
        <v>4.8000000000000001E-2</v>
      </c>
      <c r="C9" s="4">
        <v>5.18</v>
      </c>
      <c r="D9" s="4">
        <v>4.9000000000000002E-2</v>
      </c>
      <c r="E9" s="3">
        <v>3</v>
      </c>
      <c r="I9" s="2">
        <v>3</v>
      </c>
      <c r="J9" s="13">
        <v>6.31</v>
      </c>
      <c r="K9" s="13">
        <v>56.68</v>
      </c>
      <c r="L9" s="13">
        <v>6.15</v>
      </c>
      <c r="M9" s="13">
        <v>54.89</v>
      </c>
    </row>
    <row r="10" spans="1:13" x14ac:dyDescent="0.3">
      <c r="A10" s="4">
        <v>6.31</v>
      </c>
      <c r="B10" s="4">
        <v>5.6000000000000001E-2</v>
      </c>
      <c r="C10" s="4">
        <v>6.15</v>
      </c>
      <c r="D10" s="4">
        <v>5.3999999999999999E-2</v>
      </c>
      <c r="E10" s="3">
        <v>4</v>
      </c>
      <c r="I10" s="2">
        <v>4</v>
      </c>
      <c r="J10" s="13">
        <v>8.4700000000000006</v>
      </c>
      <c r="K10" s="13">
        <v>66.340999999999994</v>
      </c>
      <c r="L10" s="13">
        <v>5.5910000000000002</v>
      </c>
      <c r="M10" s="13">
        <v>50.83</v>
      </c>
    </row>
    <row r="11" spans="1:13" x14ac:dyDescent="0.3">
      <c r="A11" s="4">
        <v>8.4700000000000006</v>
      </c>
      <c r="B11" s="4">
        <v>6.6000000000000003E-2</v>
      </c>
      <c r="C11" s="4">
        <v>7.06</v>
      </c>
      <c r="D11" s="4">
        <v>5.8999999999999997E-2</v>
      </c>
      <c r="E11" s="3">
        <v>5</v>
      </c>
      <c r="I11" s="2">
        <v>5</v>
      </c>
      <c r="J11" s="13">
        <v>9.1370000000000005</v>
      </c>
      <c r="K11" s="13">
        <v>68.540000000000006</v>
      </c>
      <c r="L11" s="13">
        <v>7.06</v>
      </c>
      <c r="M11" s="13">
        <v>59.71</v>
      </c>
    </row>
    <row r="12" spans="1:13" x14ac:dyDescent="0.3">
      <c r="A12" s="4">
        <v>9.56</v>
      </c>
      <c r="B12" s="4">
        <v>7.0999999999999994E-2</v>
      </c>
      <c r="C12" s="4">
        <v>8.11</v>
      </c>
      <c r="D12" s="4">
        <v>6.3E-2</v>
      </c>
      <c r="E12" s="3">
        <v>6</v>
      </c>
      <c r="I12" s="2">
        <v>6</v>
      </c>
      <c r="J12" s="13">
        <v>9.56</v>
      </c>
      <c r="K12" s="13">
        <v>71.56</v>
      </c>
      <c r="L12" s="13">
        <v>8.11</v>
      </c>
      <c r="M12" s="13">
        <v>63.38</v>
      </c>
    </row>
    <row r="13" spans="1:13" x14ac:dyDescent="0.3">
      <c r="A13" s="4">
        <v>12.08</v>
      </c>
      <c r="B13" s="4">
        <v>8.1000000000000003E-2</v>
      </c>
      <c r="C13" s="4">
        <v>13.73</v>
      </c>
      <c r="D13" s="4">
        <v>8.6999999999999994E-2</v>
      </c>
      <c r="E13" s="3">
        <v>7</v>
      </c>
      <c r="I13" s="2">
        <v>7</v>
      </c>
      <c r="J13" s="13">
        <v>12.08</v>
      </c>
      <c r="K13" s="13">
        <v>81.67</v>
      </c>
      <c r="L13" s="13">
        <v>13.73</v>
      </c>
      <c r="M13" s="13">
        <v>87.290999999999997</v>
      </c>
    </row>
    <row r="14" spans="1:13" x14ac:dyDescent="0.3">
      <c r="A14" s="4">
        <v>13.77</v>
      </c>
      <c r="B14" s="4">
        <v>8.6999999999999994E-2</v>
      </c>
      <c r="C14" s="4">
        <v>16.489999999999998</v>
      </c>
      <c r="D14" s="4">
        <v>9.7000000000000003E-2</v>
      </c>
      <c r="E14" s="3">
        <v>8</v>
      </c>
      <c r="I14" s="2">
        <v>8</v>
      </c>
      <c r="J14" s="13">
        <v>13.77</v>
      </c>
      <c r="K14" s="13">
        <v>87.72</v>
      </c>
      <c r="L14" s="13">
        <v>16.489999999999998</v>
      </c>
      <c r="M14" s="13">
        <v>97.57</v>
      </c>
    </row>
    <row r="15" spans="1:13" x14ac:dyDescent="0.3">
      <c r="A15" s="4">
        <v>16.25</v>
      </c>
      <c r="B15" s="4">
        <v>9.6000000000000002E-2</v>
      </c>
      <c r="C15" s="4">
        <v>18.91</v>
      </c>
      <c r="D15" s="4">
        <v>0.105</v>
      </c>
      <c r="E15" s="3">
        <v>9</v>
      </c>
      <c r="I15" s="2">
        <v>9</v>
      </c>
      <c r="J15" s="13">
        <v>16.25</v>
      </c>
      <c r="K15" s="13">
        <v>96.78</v>
      </c>
      <c r="L15" s="13">
        <v>18.91</v>
      </c>
      <c r="M15" s="13">
        <v>105.389</v>
      </c>
    </row>
    <row r="16" spans="1:13" x14ac:dyDescent="0.3">
      <c r="A16" s="4">
        <v>19.38</v>
      </c>
      <c r="B16" s="4">
        <v>0.107</v>
      </c>
      <c r="C16" s="4">
        <v>19.39</v>
      </c>
      <c r="D16" s="4">
        <v>0.107</v>
      </c>
      <c r="E16" s="3">
        <v>10</v>
      </c>
      <c r="I16" s="2">
        <v>10</v>
      </c>
      <c r="J16" s="13">
        <v>19.38</v>
      </c>
      <c r="K16" s="13">
        <v>107.45</v>
      </c>
      <c r="L16" s="13">
        <v>19.39</v>
      </c>
      <c r="M16" s="13">
        <v>107.27</v>
      </c>
    </row>
    <row r="19" spans="1:13" x14ac:dyDescent="0.3">
      <c r="L19" s="4">
        <v>7.06</v>
      </c>
      <c r="M19" s="4">
        <v>59.71</v>
      </c>
    </row>
    <row r="20" spans="1:13" x14ac:dyDescent="0.3">
      <c r="L20" s="1">
        <v>5.5910000000000002</v>
      </c>
      <c r="M20" s="1">
        <v>50.83</v>
      </c>
    </row>
    <row r="23" spans="1:13" x14ac:dyDescent="0.3">
      <c r="A23" s="16" t="s">
        <v>0</v>
      </c>
      <c r="B23" s="16"/>
      <c r="C23" s="16" t="s">
        <v>1</v>
      </c>
      <c r="D23" s="16"/>
    </row>
    <row r="24" spans="1:13" x14ac:dyDescent="0.3">
      <c r="A24" s="6" t="s">
        <v>18</v>
      </c>
      <c r="B24" s="6" t="s">
        <v>19</v>
      </c>
      <c r="C24" s="6" t="s">
        <v>18</v>
      </c>
      <c r="D24" s="6" t="s">
        <v>19</v>
      </c>
      <c r="E24" s="7"/>
    </row>
    <row r="25" spans="1:13" x14ac:dyDescent="0.3">
      <c r="A25" s="11">
        <v>5.3490000000000002</v>
      </c>
      <c r="B25" s="11">
        <v>54.5</v>
      </c>
      <c r="C25" s="11">
        <v>5.3120000000000003</v>
      </c>
      <c r="D25" s="11">
        <v>52.98</v>
      </c>
      <c r="E25" s="8" t="s">
        <v>17</v>
      </c>
    </row>
    <row r="26" spans="1:13" x14ac:dyDescent="0.3">
      <c r="A26" s="12">
        <v>19.309999999999999</v>
      </c>
      <c r="B26" s="12">
        <v>2.1000000000000001E-2</v>
      </c>
      <c r="C26" s="12">
        <v>17.78</v>
      </c>
      <c r="D26" s="12">
        <v>1.7000000000000001E-2</v>
      </c>
      <c r="E26" s="9" t="s">
        <v>11</v>
      </c>
    </row>
    <row r="29" spans="1:13" x14ac:dyDescent="0.3">
      <c r="A29" s="3">
        <v>3.57</v>
      </c>
    </row>
    <row r="30" spans="1:13" x14ac:dyDescent="0.3">
      <c r="A30" s="4">
        <v>4.8600000000000003</v>
      </c>
    </row>
    <row r="31" spans="1:13" x14ac:dyDescent="0.3">
      <c r="A31" s="4">
        <v>6.31</v>
      </c>
    </row>
    <row r="32" spans="1:13" x14ac:dyDescent="0.3">
      <c r="A32" s="4">
        <v>8.4700000000000006</v>
      </c>
      <c r="C32" t="s">
        <v>12</v>
      </c>
      <c r="D32" t="s">
        <v>13</v>
      </c>
      <c r="E32" t="s">
        <v>14</v>
      </c>
      <c r="I32" t="s">
        <v>21</v>
      </c>
    </row>
    <row r="33" spans="1:6" x14ac:dyDescent="0.3">
      <c r="A33" s="4">
        <v>9.56</v>
      </c>
    </row>
    <row r="34" spans="1:6" x14ac:dyDescent="0.3">
      <c r="A34" s="4">
        <v>12.08</v>
      </c>
    </row>
    <row r="35" spans="1:6" x14ac:dyDescent="0.3">
      <c r="A35" s="4">
        <v>13.77</v>
      </c>
      <c r="C35" s="14" t="s">
        <v>21</v>
      </c>
      <c r="D35" s="14" t="s">
        <v>22</v>
      </c>
      <c r="E35" s="14"/>
    </row>
    <row r="36" spans="1:6" x14ac:dyDescent="0.3">
      <c r="A36" s="4">
        <v>16.25</v>
      </c>
      <c r="C36" s="14" t="s">
        <v>23</v>
      </c>
      <c r="D36" s="14" t="s">
        <v>25</v>
      </c>
      <c r="E36" s="14" t="s">
        <v>24</v>
      </c>
    </row>
    <row r="37" spans="1:6" x14ac:dyDescent="0.3">
      <c r="A37" s="17" t="s">
        <v>17</v>
      </c>
      <c r="B37" s="17"/>
      <c r="C37" s="17"/>
      <c r="D37" s="16" t="s">
        <v>11</v>
      </c>
      <c r="E37" s="16"/>
      <c r="F37" s="16"/>
    </row>
    <row r="38" spans="1:6" x14ac:dyDescent="0.3">
      <c r="A38" s="16" t="s">
        <v>17</v>
      </c>
      <c r="B38" s="16"/>
      <c r="C38" s="16"/>
      <c r="E38" t="s">
        <v>0</v>
      </c>
      <c r="F38" t="s">
        <v>1</v>
      </c>
    </row>
    <row r="39" spans="1:6" x14ac:dyDescent="0.3">
      <c r="A39" t="s">
        <v>5</v>
      </c>
      <c r="B39" t="s">
        <v>0</v>
      </c>
      <c r="C39" t="s">
        <v>1</v>
      </c>
      <c r="D39" t="s">
        <v>5</v>
      </c>
      <c r="E39" t="s">
        <v>18</v>
      </c>
      <c r="F39" t="s">
        <v>18</v>
      </c>
    </row>
    <row r="40" spans="1:6" x14ac:dyDescent="0.3">
      <c r="A40" t="s">
        <v>26</v>
      </c>
      <c r="B40" s="15">
        <f>A25*10^(-3)+2*10^(-2)</f>
        <v>2.5349E-2</v>
      </c>
      <c r="C40" s="15">
        <f>C25*10^(-3)+2*10^(-2)</f>
        <v>2.5312000000000001E-2</v>
      </c>
      <c r="D40" t="s">
        <v>26</v>
      </c>
      <c r="E40">
        <f>A26*10^(-3)+2*10^(-2)</f>
        <v>3.9309999999999998E-2</v>
      </c>
      <c r="F40">
        <f>C26*10^(-3)+2*10^(-2)</f>
        <v>3.7780000000000001E-2</v>
      </c>
    </row>
    <row r="41" spans="1:6" x14ac:dyDescent="0.3">
      <c r="A41" t="s">
        <v>27</v>
      </c>
      <c r="B41" s="15">
        <f>0.05*10^(-2)*B25+4*10^(-1)</f>
        <v>0.42725000000000002</v>
      </c>
      <c r="C41" s="15">
        <f>0.05*10^(-2)*D25+4*10*10^(-2)</f>
        <v>0.42649000000000004</v>
      </c>
      <c r="D41" t="s">
        <v>27</v>
      </c>
      <c r="E41">
        <f>0.05*10^(-2)*B26+4*10^(-3)</f>
        <v>4.0105000000000002E-3</v>
      </c>
      <c r="F41">
        <f>0.05*10^(-2)*D26+4*(10^(-3))</f>
        <v>4.0084999999999999E-3</v>
      </c>
    </row>
    <row r="42" spans="1:6" x14ac:dyDescent="0.3">
      <c r="A42" t="s">
        <v>28</v>
      </c>
      <c r="B42" s="15">
        <f>B40/3</f>
        <v>8.4496666666666661E-3</v>
      </c>
      <c r="C42" s="15">
        <f>B40/3</f>
        <v>8.4496666666666661E-3</v>
      </c>
      <c r="D42" t="s">
        <v>28</v>
      </c>
      <c r="E42">
        <f>E40/3</f>
        <v>1.3103333333333333E-2</v>
      </c>
      <c r="F42">
        <f>F40/3</f>
        <v>1.2593333333333333E-2</v>
      </c>
    </row>
    <row r="43" spans="1:6" x14ac:dyDescent="0.3">
      <c r="A43" t="s">
        <v>29</v>
      </c>
      <c r="B43" s="15">
        <f>B41/3</f>
        <v>0.14241666666666666</v>
      </c>
      <c r="C43" s="15">
        <f>C41/3</f>
        <v>0.14216333333333334</v>
      </c>
      <c r="D43" t="s">
        <v>29</v>
      </c>
      <c r="E43">
        <f>E41/3</f>
        <v>1.3368333333333333E-3</v>
      </c>
      <c r="F43">
        <f>F41/3</f>
        <v>1.3361666666666667E-3</v>
      </c>
    </row>
    <row r="44" spans="1:6" x14ac:dyDescent="0.3">
      <c r="A44" t="s">
        <v>30</v>
      </c>
      <c r="B44" s="18">
        <v>0.15504280484364499</v>
      </c>
      <c r="C44" s="18">
        <v>4.2764000000000003E-2</v>
      </c>
      <c r="D44" t="s">
        <v>30</v>
      </c>
      <c r="E44">
        <v>70811.104999999996</v>
      </c>
      <c r="F44">
        <v>774771.54</v>
      </c>
    </row>
    <row r="45" spans="1:6" x14ac:dyDescent="0.3">
      <c r="A45" t="s">
        <v>31</v>
      </c>
      <c r="B45" s="19">
        <v>1.3985322375508299E-2</v>
      </c>
      <c r="C45" s="19">
        <v>4.2764000000000003E-2</v>
      </c>
      <c r="D45" t="s">
        <v>31</v>
      </c>
      <c r="E45" s="3">
        <v>1.22</v>
      </c>
      <c r="F45">
        <v>4.4938000000000002</v>
      </c>
    </row>
    <row r="60" spans="2:3" x14ac:dyDescent="0.3">
      <c r="B60" s="4"/>
      <c r="C60" s="4"/>
    </row>
    <row r="61" spans="2:3" x14ac:dyDescent="0.3">
      <c r="B61" s="17"/>
      <c r="C61" s="17"/>
    </row>
  </sheetData>
  <mergeCells count="6">
    <mergeCell ref="A23:B23"/>
    <mergeCell ref="C23:D23"/>
    <mergeCell ref="B61:C61"/>
    <mergeCell ref="A37:C37"/>
    <mergeCell ref="D37:F37"/>
    <mergeCell ref="A38:C38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2023-03-05T12:00:19Z</dcterms:modified>
</cp:coreProperties>
</file>