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570" documentId="11_0B1D56BE9CDCCE836B02CE7A5FB0D4A9BBFD1C62" xr6:coauthVersionLast="47" xr6:coauthVersionMax="47" xr10:uidLastSave="{DBCE3198-B7AB-4742-B633-0CBE706D63C4}"/>
  <bookViews>
    <workbookView xWindow="240" yWindow="105" windowWidth="14805" windowHeight="8010" firstSheet="1" activeTab="3" xr2:uid="{00000000-000D-0000-FFFF-FFFF00000000}"/>
  </bookViews>
  <sheets>
    <sheet name="Email address" sheetId="4" r:id="rId1"/>
    <sheet name="Currently enrolled list" sheetId="1" r:id="rId2"/>
    <sheet name="25.03.2025 Future program " sheetId="2" r:id="rId3"/>
    <sheet name="Final list " sheetId="3" r:id="rId4"/>
  </sheets>
  <externalReferences>
    <externalReference r:id="rId5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2" i="4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2" i="2"/>
  <c r="AA27" i="1" a="1"/>
  <c r="AA2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<sst xmlns="http://schemas.openxmlformats.org/spreadsheetml/2006/main" count="1567" uniqueCount="354">
  <si>
    <t>s</t>
  </si>
  <si>
    <t>rmit_student_id</t>
  </si>
  <si>
    <t>@</t>
  </si>
  <si>
    <t>student.rmit.edu.au</t>
  </si>
  <si>
    <t>Email Addresss</t>
  </si>
  <si>
    <t>Student No</t>
  </si>
  <si>
    <t>Family Name</t>
  </si>
  <si>
    <t>Given Names</t>
  </si>
  <si>
    <t>Program</t>
  </si>
  <si>
    <t>Program Descr</t>
  </si>
  <si>
    <t>Career</t>
  </si>
  <si>
    <t>Acad Org</t>
  </si>
  <si>
    <t>Campus</t>
  </si>
  <si>
    <t>Term</t>
  </si>
  <si>
    <t>Load</t>
  </si>
  <si>
    <t>Year</t>
  </si>
  <si>
    <t>Plan</t>
  </si>
  <si>
    <t>Plan Descr</t>
  </si>
  <si>
    <t>Mode</t>
  </si>
  <si>
    <t>FS</t>
  </si>
  <si>
    <t>HECS</t>
  </si>
  <si>
    <t>EFTSU</t>
  </si>
  <si>
    <t>Status</t>
  </si>
  <si>
    <t>Goethe</t>
  </si>
  <si>
    <t>Patrick</t>
  </si>
  <si>
    <t>AD006</t>
  </si>
  <si>
    <t>AssDeg InfoTech</t>
  </si>
  <si>
    <t>UGRD</t>
  </si>
  <si>
    <t>520T</t>
  </si>
  <si>
    <t>AUSCY</t>
  </si>
  <si>
    <t>F</t>
  </si>
  <si>
    <t>AD006P11</t>
  </si>
  <si>
    <t>Assoc Deg Information Tech</t>
  </si>
  <si>
    <t>AB</t>
  </si>
  <si>
    <t>AC</t>
  </si>
  <si>
    <t>Freund</t>
  </si>
  <si>
    <t>Oskar</t>
  </si>
  <si>
    <t>AD013</t>
  </si>
  <si>
    <t>Ass Degree in FashTextMerch</t>
  </si>
  <si>
    <t>515T</t>
  </si>
  <si>
    <t>AUSBR</t>
  </si>
  <si>
    <t>Bona</t>
  </si>
  <si>
    <t>Uy</t>
  </si>
  <si>
    <t>AD014</t>
  </si>
  <si>
    <t>Ass Deg in Fashion Des &amp; Tech</t>
  </si>
  <si>
    <t>Araki</t>
  </si>
  <si>
    <t>Tomo</t>
  </si>
  <si>
    <t>AD017</t>
  </si>
  <si>
    <t>Ass Deg Screen &amp; Media Product</t>
  </si>
  <si>
    <t>Samnag</t>
  </si>
  <si>
    <t>Ros</t>
  </si>
  <si>
    <t>AD019</t>
  </si>
  <si>
    <t>Ass Deg in Health Sciences</t>
  </si>
  <si>
    <t>535T</t>
  </si>
  <si>
    <t>AD019P24</t>
  </si>
  <si>
    <t>Sovanna</t>
  </si>
  <si>
    <t>Ang</t>
  </si>
  <si>
    <t>AD020</t>
  </si>
  <si>
    <t>Ass Deg Interior Dec &amp; Design</t>
  </si>
  <si>
    <t>Kamino</t>
  </si>
  <si>
    <t>Kei</t>
  </si>
  <si>
    <t>AD022</t>
  </si>
  <si>
    <t>Ass Deg in Graphic Design</t>
  </si>
  <si>
    <t>Hui</t>
  </si>
  <si>
    <t>Yang</t>
  </si>
  <si>
    <t>AD023</t>
  </si>
  <si>
    <t>Ass Deg Aviation (Prof Pilots)</t>
  </si>
  <si>
    <t>176H</t>
  </si>
  <si>
    <t>AUSPC</t>
  </si>
  <si>
    <t>P</t>
  </si>
  <si>
    <t>AD023A</t>
  </si>
  <si>
    <t>Huang</t>
  </si>
  <si>
    <t>Dong</t>
  </si>
  <si>
    <t>AD026</t>
  </si>
  <si>
    <t>Ass Degree in Eng Tech</t>
  </si>
  <si>
    <t>Ass Degree Eng Tech</t>
  </si>
  <si>
    <t>Tshring</t>
  </si>
  <si>
    <t>Amar</t>
  </si>
  <si>
    <t>AD029</t>
  </si>
  <si>
    <t>Associate Degree in Business</t>
  </si>
  <si>
    <t>525T</t>
  </si>
  <si>
    <t>Paudel</t>
  </si>
  <si>
    <t>Rajiv</t>
  </si>
  <si>
    <t>BH000</t>
  </si>
  <si>
    <t>B Psychology (Honours)</t>
  </si>
  <si>
    <t>173H</t>
  </si>
  <si>
    <t>AUSBU</t>
  </si>
  <si>
    <t>B App Sci (Psychology) (Hons)</t>
  </si>
  <si>
    <t>Ipsit</t>
  </si>
  <si>
    <t>Gaurang</t>
  </si>
  <si>
    <t>BH068</t>
  </si>
  <si>
    <t>B Eng (Adv Man &amp; Mech) (Hons)</t>
  </si>
  <si>
    <t>172H</t>
  </si>
  <si>
    <t>Mohinder</t>
  </si>
  <si>
    <t>Veydant</t>
  </si>
  <si>
    <t>BH012</t>
  </si>
  <si>
    <t>B Science (Honours)</t>
  </si>
  <si>
    <t>171H</t>
  </si>
  <si>
    <t>BH012CS</t>
  </si>
  <si>
    <t>B Sci (Computer Sci) (Honours)</t>
  </si>
  <si>
    <t>BY</t>
  </si>
  <si>
    <t>Kharal</t>
  </si>
  <si>
    <t>Kuzey</t>
  </si>
  <si>
    <t>BH069</t>
  </si>
  <si>
    <t>BEng (Biomed Eng) (Hons)</t>
  </si>
  <si>
    <t>Virk</t>
  </si>
  <si>
    <t>Sevket</t>
  </si>
  <si>
    <t>BH070</t>
  </si>
  <si>
    <t>B Eng (Mech Eng) (Honours)</t>
  </si>
  <si>
    <t>Fortuin</t>
  </si>
  <si>
    <t>Jaquan</t>
  </si>
  <si>
    <t>BH072</t>
  </si>
  <si>
    <t>BEng(Comp &amp; Net Eng)(Hons)</t>
  </si>
  <si>
    <t>BEng (Comp &amp; Net Eng)(Hons)</t>
  </si>
  <si>
    <t>Liebenberg</t>
  </si>
  <si>
    <t>Erco</t>
  </si>
  <si>
    <t>BH073</t>
  </si>
  <si>
    <t>BEng(Elect&amp;CompSysEng)(Hons)</t>
  </si>
  <si>
    <t>BEng (Elect &amp; Elect Eng)(Hons)</t>
  </si>
  <si>
    <t>Isaac</t>
  </si>
  <si>
    <t>Barke</t>
  </si>
  <si>
    <t>BH074</t>
  </si>
  <si>
    <t>B Eng (Auto Eng) (Honours)</t>
  </si>
  <si>
    <t>B Eng(Auto Eng) (Honours)</t>
  </si>
  <si>
    <t>Fattaah</t>
  </si>
  <si>
    <t>Muneed Bin Abdul</t>
  </si>
  <si>
    <t>BH075</t>
  </si>
  <si>
    <t>BEng (Elect Eng)(Hons)</t>
  </si>
  <si>
    <t>Ashraf</t>
  </si>
  <si>
    <t>Dhaakir Bin</t>
  </si>
  <si>
    <t>BH102</t>
  </si>
  <si>
    <t>Bachelor of Pharmacy (Honours)</t>
  </si>
  <si>
    <t>O</t>
  </si>
  <si>
    <t>Deshi</t>
  </si>
  <si>
    <t>Japutra</t>
  </si>
  <si>
    <t>BH104</t>
  </si>
  <si>
    <t>B Industrial Design (Hons)</t>
  </si>
  <si>
    <t>370H</t>
  </si>
  <si>
    <t>BH104P25</t>
  </si>
  <si>
    <t>Lumbangaol</t>
  </si>
  <si>
    <t>Elah</t>
  </si>
  <si>
    <t>BH105</t>
  </si>
  <si>
    <t>Bachelor of Social Work (Hons)</t>
  </si>
  <si>
    <t>365H</t>
  </si>
  <si>
    <t>.</t>
  </si>
  <si>
    <t>Eko</t>
  </si>
  <si>
    <t>BH108</t>
  </si>
  <si>
    <t>B Urban &amp; Region Plan (Hons)</t>
  </si>
  <si>
    <t>Begum</t>
  </si>
  <si>
    <t>Chintan</t>
  </si>
  <si>
    <t>BH112</t>
  </si>
  <si>
    <t>BProjMgt(Hons)</t>
  </si>
  <si>
    <t>325H</t>
  </si>
  <si>
    <t>BH112P24</t>
  </si>
  <si>
    <t>B Project Management (Hons)</t>
  </si>
  <si>
    <t>CL</t>
  </si>
  <si>
    <t>Brata</t>
  </si>
  <si>
    <t>Deeptimoy</t>
  </si>
  <si>
    <t>BH113</t>
  </si>
  <si>
    <t>B Property Dev,Inv &amp; Val Hons</t>
  </si>
  <si>
    <t>BH113P24</t>
  </si>
  <si>
    <t>B Property Dev,Inv &amp; Val(Hons)</t>
  </si>
  <si>
    <t>Abed</t>
  </si>
  <si>
    <t>Jay</t>
  </si>
  <si>
    <t>BH114</t>
  </si>
  <si>
    <t>B Construction Mgmt (Hons)</t>
  </si>
  <si>
    <t>BH114P24</t>
  </si>
  <si>
    <t>Kasana</t>
  </si>
  <si>
    <t>Chinmay</t>
  </si>
  <si>
    <t>BH115</t>
  </si>
  <si>
    <t>B Interior Design (Honours)</t>
  </si>
  <si>
    <t>320H</t>
  </si>
  <si>
    <t>Bhuta</t>
  </si>
  <si>
    <t>Milan</t>
  </si>
  <si>
    <t>BH129</t>
  </si>
  <si>
    <t>B Laboratory Medicine (Hon)</t>
  </si>
  <si>
    <t>Sutaria</t>
  </si>
  <si>
    <t>Sadi</t>
  </si>
  <si>
    <t>BP032</t>
  </si>
  <si>
    <t>Bachelor of Nursing</t>
  </si>
  <si>
    <t>BP032P04</t>
  </si>
  <si>
    <t>Maan</t>
  </si>
  <si>
    <t>Satmukh</t>
  </si>
  <si>
    <t>BP094</t>
  </si>
  <si>
    <t>Bachelor of Computer Science</t>
  </si>
  <si>
    <t>175H</t>
  </si>
  <si>
    <t>BP094P21</t>
  </si>
  <si>
    <t>B Computer Science</t>
  </si>
  <si>
    <t>Bhandal</t>
  </si>
  <si>
    <t>Ujjaljot</t>
  </si>
  <si>
    <t>BP162</t>
  </si>
  <si>
    <t>B Information Technology</t>
  </si>
  <si>
    <t>BP162P23</t>
  </si>
  <si>
    <t>BInfoTech</t>
  </si>
  <si>
    <t>Srivastav</t>
  </si>
  <si>
    <t>Sumit</t>
  </si>
  <si>
    <t>C6188</t>
  </si>
  <si>
    <t>Adv Dip Building Design (Arch)</t>
  </si>
  <si>
    <t>TAFE</t>
  </si>
  <si>
    <t>530T</t>
  </si>
  <si>
    <t>Kamal</t>
  </si>
  <si>
    <t>Prem</t>
  </si>
  <si>
    <t>DP020</t>
  </si>
  <si>
    <t>Diploma of Commerce</t>
  </si>
  <si>
    <t>Chen</t>
  </si>
  <si>
    <t>Xiong</t>
  </si>
  <si>
    <t>Qigang</t>
  </si>
  <si>
    <t>Fan</t>
  </si>
  <si>
    <t>GD204</t>
  </si>
  <si>
    <t>Grad Dip in Early Childhd Ed</t>
  </si>
  <si>
    <t>PGRD</t>
  </si>
  <si>
    <t>360H</t>
  </si>
  <si>
    <t>CG</t>
  </si>
  <si>
    <t>Tian</t>
  </si>
  <si>
    <t>Dai</t>
  </si>
  <si>
    <t>MC197</t>
  </si>
  <si>
    <t>M Marketing</t>
  </si>
  <si>
    <t>625H</t>
  </si>
  <si>
    <t>MC197P15</t>
  </si>
  <si>
    <t>Master of Marketing</t>
  </si>
  <si>
    <t>Ju</t>
  </si>
  <si>
    <t>Cao</t>
  </si>
  <si>
    <t>MC198</t>
  </si>
  <si>
    <t>M Supply Chain &amp; Log Mgmt</t>
  </si>
  <si>
    <t>665H</t>
  </si>
  <si>
    <t>MC198P15</t>
  </si>
  <si>
    <t>Shui</t>
  </si>
  <si>
    <t>Ding</t>
  </si>
  <si>
    <t>MC242</t>
  </si>
  <si>
    <t>Master of Analytics</t>
  </si>
  <si>
    <t>Guo</t>
  </si>
  <si>
    <t>Han</t>
  </si>
  <si>
    <t>MC263</t>
  </si>
  <si>
    <t>M Human Resource Management</t>
  </si>
  <si>
    <t>630H</t>
  </si>
  <si>
    <t>El Aman</t>
  </si>
  <si>
    <t>Saahir</t>
  </si>
  <si>
    <t>El Diab</t>
  </si>
  <si>
    <t>Sharaf</t>
  </si>
  <si>
    <t>MC282</t>
  </si>
  <si>
    <t>M Occupational Health &amp; Safety</t>
  </si>
  <si>
    <t>El Neman</t>
  </si>
  <si>
    <t>Safar</t>
  </si>
  <si>
    <t>MC283</t>
  </si>
  <si>
    <t>Master of Global Studies</t>
  </si>
  <si>
    <t>El Dar</t>
  </si>
  <si>
    <t>Hanlala</t>
  </si>
  <si>
    <t>MC288</t>
  </si>
  <si>
    <t>Master of Commerce</t>
  </si>
  <si>
    <t>Al Khalid</t>
  </si>
  <si>
    <t>Wajeeb</t>
  </si>
  <si>
    <t>BP343</t>
  </si>
  <si>
    <t>Bachelor of Business</t>
  </si>
  <si>
    <t>610P</t>
  </si>
  <si>
    <t>Hoang</t>
  </si>
  <si>
    <t>Khac Viet</t>
  </si>
  <si>
    <t>BP328</t>
  </si>
  <si>
    <t>B Fash (Design)</t>
  </si>
  <si>
    <t>350H</t>
  </si>
  <si>
    <t>B Fashion (Design)</t>
  </si>
  <si>
    <t xml:space="preserve">Nguyen </t>
  </si>
  <si>
    <t>Hong Linh</t>
  </si>
  <si>
    <t>BP253</t>
  </si>
  <si>
    <t>B Bus (International Business)</t>
  </si>
  <si>
    <t>Chau</t>
  </si>
  <si>
    <t>Phung Viet</t>
  </si>
  <si>
    <t>BP251</t>
  </si>
  <si>
    <t>B Bus (Economics &amp; Finance)</t>
  </si>
  <si>
    <t>Chi Nam</t>
  </si>
  <si>
    <t>Kieu</t>
  </si>
  <si>
    <t>Thien Ngon</t>
  </si>
  <si>
    <t>BP254</t>
  </si>
  <si>
    <t>B Bus (Accountancy)</t>
  </si>
  <si>
    <t>Tram</t>
  </si>
  <si>
    <t>Thanh Long</t>
  </si>
  <si>
    <t>BP255</t>
  </si>
  <si>
    <t>B Bus (Log&amp;SupplyChainMgt)</t>
  </si>
  <si>
    <t>application id</t>
  </si>
  <si>
    <t>applicant_id</t>
  </si>
  <si>
    <t>forename</t>
  </si>
  <si>
    <t>surname</t>
  </si>
  <si>
    <t>Currently enrolled program plan</t>
  </si>
  <si>
    <t>Currently enrolled program name</t>
  </si>
  <si>
    <t>College</t>
  </si>
  <si>
    <t>change_of_program</t>
  </si>
  <si>
    <t>admit_term</t>
  </si>
  <si>
    <t>plan_code</t>
  </si>
  <si>
    <t>plan_name</t>
  </si>
  <si>
    <t>campus</t>
  </si>
  <si>
    <t>commencement_date</t>
  </si>
  <si>
    <t>application_status</t>
  </si>
  <si>
    <t>fund_source</t>
  </si>
  <si>
    <t>STEM</t>
  </si>
  <si>
    <t>Y</t>
  </si>
  <si>
    <t>BP032P24D2</t>
  </si>
  <si>
    <t>Waiting for Progression</t>
  </si>
  <si>
    <t>BH077P23</t>
  </si>
  <si>
    <t>Bachelor of Engineering (Civil and Infrastructure) (Honours)</t>
  </si>
  <si>
    <t>BP162OPN9</t>
  </si>
  <si>
    <t>Bachelor of Information Technology</t>
  </si>
  <si>
    <t>BH078P23</t>
  </si>
  <si>
    <t>Bachelor of Engineering (Aerospace Engineering) (Honours)</t>
  </si>
  <si>
    <t>DSC</t>
  </si>
  <si>
    <t>MC163</t>
  </si>
  <si>
    <t>Master of Architecture</t>
  </si>
  <si>
    <t>COBL</t>
  </si>
  <si>
    <t>BP350</t>
  </si>
  <si>
    <t>Bachelor of Science</t>
  </si>
  <si>
    <t>AD006P24</t>
  </si>
  <si>
    <t>Associate Degree in Information Technology</t>
  </si>
  <si>
    <t>BP351</t>
  </si>
  <si>
    <t>Bachelor of Accounting</t>
  </si>
  <si>
    <t>BH127</t>
  </si>
  <si>
    <t>Bachelor of Fashion (Design) (Honours)</t>
  </si>
  <si>
    <t>MC246P20</t>
  </si>
  <si>
    <t>Master of Fashion (Design)</t>
  </si>
  <si>
    <t>Bachelor of Industrial Design (Honours)</t>
  </si>
  <si>
    <t>Vajalee</t>
  </si>
  <si>
    <t xml:space="preserve">Sumeshar Sudhir </t>
  </si>
  <si>
    <t>Associate Degree in Graphic Design</t>
  </si>
  <si>
    <t>Vanhhgari</t>
  </si>
  <si>
    <t xml:space="preserve">Siddharthq </t>
  </si>
  <si>
    <t>Vargheseh</t>
  </si>
  <si>
    <t>Anooph</t>
  </si>
  <si>
    <t>Varghesev</t>
  </si>
  <si>
    <t>Anugrahar</t>
  </si>
  <si>
    <t>MC205P15</t>
  </si>
  <si>
    <t>Vashishtw</t>
  </si>
  <si>
    <t>Shauryap</t>
  </si>
  <si>
    <t>BH082AEH23</t>
  </si>
  <si>
    <t>Bachelor of Engineering (Aerospace Engineering) (Honours)/Bachelor of Business</t>
  </si>
  <si>
    <t>Conditional Acceptance</t>
  </si>
  <si>
    <t>Velikkakjjath Rajesh</t>
  </si>
  <si>
    <t>Akashya</t>
  </si>
  <si>
    <t>MC159P18</t>
  </si>
  <si>
    <t>Master of Cyber Security</t>
  </si>
  <si>
    <t>Posted to SAMS</t>
  </si>
  <si>
    <t>Venkatesanw</t>
  </si>
  <si>
    <t xml:space="preserve">ArvieeBharadwaj </t>
  </si>
  <si>
    <t>Le</t>
  </si>
  <si>
    <t>Tong Minh Hieuuuu</t>
  </si>
  <si>
    <t>Li</t>
  </si>
  <si>
    <t xml:space="preserve">Xinrhan </t>
  </si>
  <si>
    <t>Conditional Offer</t>
  </si>
  <si>
    <t>Lin</t>
  </si>
  <si>
    <t>Fengggg</t>
  </si>
  <si>
    <t>MC192P15</t>
  </si>
  <si>
    <t>Master of International Business</t>
  </si>
  <si>
    <t>Received Acceptance</t>
  </si>
  <si>
    <t>Liu</t>
  </si>
  <si>
    <t>Weiw</t>
  </si>
  <si>
    <t>BP096P23</t>
  </si>
  <si>
    <t>Bachelor of Software Engineering</t>
  </si>
  <si>
    <t>application_id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</si>
</sst>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NumberFormat="1" applyFill="1"/>
    <xf numFmtId="14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ellie_kuci_rmit_edu_au/Documents/Lifting%20Conditions%20Semester%201%202025/VE%20and%20HE%20Lifting%20Conditions%20S1%202025%20-%20Working%20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rrently enrolled list VEUGPG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0C396-DE60-43A3-945E-C268B6EB9429}">
  <dimension ref="A1:E40"/>
  <sheetViews>
    <sheetView topLeftCell="A16" workbookViewId="0">
      <selection activeCell="E2" sqref="E2"/>
    </sheetView>
  </sheetViews>
  <sheetFormatPr defaultRowHeight="15"/>
  <cols>
    <col min="4" max="4" width="21.140625" customWidth="1"/>
    <col min="5" max="5" width="25.140625" customWidth="1"/>
  </cols>
  <sheetData>
    <row r="1" spans="1:5">
      <c r="A1" t="s">
        <v>0</v>
      </c>
      <c r="B1" s="5" t="s">
        <v>1</v>
      </c>
      <c r="C1" s="5" t="s">
        <v>2</v>
      </c>
      <c r="D1" t="s">
        <v>3</v>
      </c>
      <c r="E1" t="s">
        <v>4</v>
      </c>
    </row>
    <row r="2" spans="1:5">
      <c r="A2" t="s">
        <v>0</v>
      </c>
      <c r="B2" s="2">
        <v>6319373</v>
      </c>
      <c r="C2" s="5" t="s">
        <v>2</v>
      </c>
      <c r="D2" t="s">
        <v>3</v>
      </c>
      <c r="E2" t="str">
        <f>A2&amp;B2&amp;C2&amp;D2</f>
        <v>s6319373@student.rmit.edu.au</v>
      </c>
    </row>
    <row r="3" spans="1:5">
      <c r="A3" t="s">
        <v>0</v>
      </c>
      <c r="B3" s="2">
        <v>8419634</v>
      </c>
      <c r="C3" s="5" t="s">
        <v>2</v>
      </c>
      <c r="D3" t="s">
        <v>3</v>
      </c>
      <c r="E3" t="str">
        <f t="shared" ref="E3:E40" si="0">A3&amp;B3&amp;C3&amp;D3</f>
        <v>s8419634@student.rmit.edu.au</v>
      </c>
    </row>
    <row r="4" spans="1:5">
      <c r="A4" t="s">
        <v>0</v>
      </c>
      <c r="B4" s="2">
        <v>6786449</v>
      </c>
      <c r="C4" s="5" t="s">
        <v>2</v>
      </c>
      <c r="D4" t="s">
        <v>3</v>
      </c>
      <c r="E4" t="str">
        <f t="shared" si="0"/>
        <v>s6786449@student.rmit.edu.au</v>
      </c>
    </row>
    <row r="5" spans="1:5">
      <c r="A5" t="s">
        <v>0</v>
      </c>
      <c r="B5" s="2">
        <v>8091649</v>
      </c>
      <c r="C5" s="5" t="s">
        <v>2</v>
      </c>
      <c r="D5" t="s">
        <v>3</v>
      </c>
      <c r="E5" t="str">
        <f t="shared" si="0"/>
        <v>s8091649@student.rmit.edu.au</v>
      </c>
    </row>
    <row r="6" spans="1:5">
      <c r="A6" t="s">
        <v>0</v>
      </c>
      <c r="B6" s="2">
        <v>7721470</v>
      </c>
      <c r="C6" s="5" t="s">
        <v>2</v>
      </c>
      <c r="D6" t="s">
        <v>3</v>
      </c>
      <c r="E6" t="str">
        <f t="shared" si="0"/>
        <v>s7721470@student.rmit.edu.au</v>
      </c>
    </row>
    <row r="7" spans="1:5">
      <c r="A7" t="s">
        <v>0</v>
      </c>
      <c r="B7" s="2">
        <v>9878055</v>
      </c>
      <c r="C7" s="5" t="s">
        <v>2</v>
      </c>
      <c r="D7" t="s">
        <v>3</v>
      </c>
      <c r="E7" t="str">
        <f t="shared" si="0"/>
        <v>s9878055@student.rmit.edu.au</v>
      </c>
    </row>
    <row r="8" spans="1:5">
      <c r="A8" t="s">
        <v>0</v>
      </c>
      <c r="B8" s="2">
        <v>5711136</v>
      </c>
      <c r="C8" s="5" t="s">
        <v>2</v>
      </c>
      <c r="D8" t="s">
        <v>3</v>
      </c>
      <c r="E8" t="str">
        <f t="shared" si="0"/>
        <v>s5711136@student.rmit.edu.au</v>
      </c>
    </row>
    <row r="9" spans="1:5">
      <c r="A9" t="s">
        <v>0</v>
      </c>
      <c r="B9" s="2">
        <v>7213587</v>
      </c>
      <c r="C9" s="5" t="s">
        <v>2</v>
      </c>
      <c r="D9" t="s">
        <v>3</v>
      </c>
      <c r="E9" t="str">
        <f t="shared" si="0"/>
        <v>s7213587@student.rmit.edu.au</v>
      </c>
    </row>
    <row r="10" spans="1:5">
      <c r="A10" t="s">
        <v>0</v>
      </c>
      <c r="B10" s="2">
        <v>6506724</v>
      </c>
      <c r="C10" s="5" t="s">
        <v>2</v>
      </c>
      <c r="D10" t="s">
        <v>3</v>
      </c>
      <c r="E10" t="str">
        <f t="shared" si="0"/>
        <v>s6506724@student.rmit.edu.au</v>
      </c>
    </row>
    <row r="11" spans="1:5">
      <c r="A11" t="s">
        <v>0</v>
      </c>
      <c r="B11" s="2">
        <v>6271562</v>
      </c>
      <c r="C11" s="5" t="s">
        <v>2</v>
      </c>
      <c r="D11" t="s">
        <v>3</v>
      </c>
      <c r="E11" t="str">
        <f t="shared" si="0"/>
        <v>s6271562@student.rmit.edu.au</v>
      </c>
    </row>
    <row r="12" spans="1:5">
      <c r="A12" t="s">
        <v>0</v>
      </c>
      <c r="B12" s="2">
        <v>6800894</v>
      </c>
      <c r="C12" s="5" t="s">
        <v>2</v>
      </c>
      <c r="D12" t="s">
        <v>3</v>
      </c>
      <c r="E12" t="str">
        <f t="shared" si="0"/>
        <v>s6800894@student.rmit.edu.au</v>
      </c>
    </row>
    <row r="13" spans="1:5">
      <c r="A13" t="s">
        <v>0</v>
      </c>
      <c r="B13" s="2">
        <v>6745704</v>
      </c>
      <c r="C13" s="5" t="s">
        <v>2</v>
      </c>
      <c r="D13" t="s">
        <v>3</v>
      </c>
      <c r="E13" t="str">
        <f t="shared" si="0"/>
        <v>s6745704@student.rmit.edu.au</v>
      </c>
    </row>
    <row r="14" spans="1:5">
      <c r="A14" t="s">
        <v>0</v>
      </c>
      <c r="B14" s="2">
        <v>5955062</v>
      </c>
      <c r="C14" s="5" t="s">
        <v>2</v>
      </c>
      <c r="D14" t="s">
        <v>3</v>
      </c>
      <c r="E14" t="str">
        <f t="shared" si="0"/>
        <v>s5955062@student.rmit.edu.au</v>
      </c>
    </row>
    <row r="15" spans="1:5">
      <c r="A15" t="s">
        <v>0</v>
      </c>
      <c r="B15" s="2">
        <v>8334053</v>
      </c>
      <c r="C15" s="5" t="s">
        <v>2</v>
      </c>
      <c r="D15" t="s">
        <v>3</v>
      </c>
      <c r="E15" t="str">
        <f t="shared" si="0"/>
        <v>s8334053@student.rmit.edu.au</v>
      </c>
    </row>
    <row r="16" spans="1:5">
      <c r="A16" t="s">
        <v>0</v>
      </c>
      <c r="B16" s="2">
        <v>7004113</v>
      </c>
      <c r="C16" s="5" t="s">
        <v>2</v>
      </c>
      <c r="D16" t="s">
        <v>3</v>
      </c>
      <c r="E16" t="str">
        <f t="shared" si="0"/>
        <v>s7004113@student.rmit.edu.au</v>
      </c>
    </row>
    <row r="17" spans="1:5">
      <c r="A17" t="s">
        <v>0</v>
      </c>
      <c r="B17" s="2">
        <v>7616509</v>
      </c>
      <c r="C17" s="5" t="s">
        <v>2</v>
      </c>
      <c r="D17" t="s">
        <v>3</v>
      </c>
      <c r="E17" t="str">
        <f t="shared" si="0"/>
        <v>s7616509@student.rmit.edu.au</v>
      </c>
    </row>
    <row r="18" spans="1:5">
      <c r="A18" t="s">
        <v>0</v>
      </c>
      <c r="B18" s="2">
        <v>7555537</v>
      </c>
      <c r="C18" s="5" t="s">
        <v>2</v>
      </c>
      <c r="D18" t="s">
        <v>3</v>
      </c>
      <c r="E18" t="str">
        <f t="shared" si="0"/>
        <v>s7555537@student.rmit.edu.au</v>
      </c>
    </row>
    <row r="19" spans="1:5">
      <c r="A19" t="s">
        <v>0</v>
      </c>
      <c r="B19" s="2">
        <v>8703799</v>
      </c>
      <c r="C19" s="5" t="s">
        <v>2</v>
      </c>
      <c r="D19" t="s">
        <v>3</v>
      </c>
      <c r="E19" t="str">
        <f t="shared" si="0"/>
        <v>s8703799@student.rmit.edu.au</v>
      </c>
    </row>
    <row r="20" spans="1:5">
      <c r="A20" t="s">
        <v>0</v>
      </c>
      <c r="B20" s="2">
        <v>6894368</v>
      </c>
      <c r="C20" s="5" t="s">
        <v>2</v>
      </c>
      <c r="D20" t="s">
        <v>3</v>
      </c>
      <c r="E20" t="str">
        <f t="shared" si="0"/>
        <v>s6894368@student.rmit.edu.au</v>
      </c>
    </row>
    <row r="21" spans="1:5">
      <c r="A21" t="s">
        <v>0</v>
      </c>
      <c r="B21" s="2">
        <v>6130811</v>
      </c>
      <c r="C21" s="5" t="s">
        <v>2</v>
      </c>
      <c r="D21" t="s">
        <v>3</v>
      </c>
      <c r="E21" t="str">
        <f t="shared" si="0"/>
        <v>s6130811@student.rmit.edu.au</v>
      </c>
    </row>
    <row r="22" spans="1:5">
      <c r="A22" t="s">
        <v>0</v>
      </c>
      <c r="B22" s="2">
        <v>7771758</v>
      </c>
      <c r="C22" s="5" t="s">
        <v>2</v>
      </c>
      <c r="D22" t="s">
        <v>3</v>
      </c>
      <c r="E22" t="str">
        <f t="shared" si="0"/>
        <v>s7771758@student.rmit.edu.au</v>
      </c>
    </row>
    <row r="23" spans="1:5">
      <c r="A23" t="s">
        <v>0</v>
      </c>
      <c r="B23" s="2">
        <v>7886072</v>
      </c>
      <c r="C23" s="5" t="s">
        <v>2</v>
      </c>
      <c r="D23" t="s">
        <v>3</v>
      </c>
      <c r="E23" t="str">
        <f t="shared" si="0"/>
        <v>s7886072@student.rmit.edu.au</v>
      </c>
    </row>
    <row r="24" spans="1:5">
      <c r="A24" t="s">
        <v>0</v>
      </c>
      <c r="B24" s="2">
        <v>8734853</v>
      </c>
      <c r="C24" s="5" t="s">
        <v>2</v>
      </c>
      <c r="D24" t="s">
        <v>3</v>
      </c>
      <c r="E24" t="str">
        <f t="shared" si="0"/>
        <v>s8734853@student.rmit.edu.au</v>
      </c>
    </row>
    <row r="25" spans="1:5">
      <c r="A25" t="s">
        <v>0</v>
      </c>
      <c r="B25" s="2">
        <v>6504986</v>
      </c>
      <c r="C25" s="5" t="s">
        <v>2</v>
      </c>
      <c r="D25" t="s">
        <v>3</v>
      </c>
      <c r="E25" t="str">
        <f t="shared" si="0"/>
        <v>s6504986@student.rmit.edu.au</v>
      </c>
    </row>
    <row r="26" spans="1:5">
      <c r="A26" t="s">
        <v>0</v>
      </c>
      <c r="B26" s="2">
        <v>9871122</v>
      </c>
      <c r="C26" s="5" t="s">
        <v>2</v>
      </c>
      <c r="D26" t="s">
        <v>3</v>
      </c>
      <c r="E26" t="str">
        <f t="shared" si="0"/>
        <v>s9871122@student.rmit.edu.au</v>
      </c>
    </row>
    <row r="27" spans="1:5">
      <c r="A27" t="s">
        <v>0</v>
      </c>
      <c r="B27" s="2">
        <v>8795617</v>
      </c>
      <c r="C27" s="5" t="s">
        <v>2</v>
      </c>
      <c r="D27" t="s">
        <v>3</v>
      </c>
      <c r="E27" t="str">
        <f t="shared" si="0"/>
        <v>s8795617@student.rmit.edu.au</v>
      </c>
    </row>
    <row r="28" spans="1:5">
      <c r="A28" t="s">
        <v>0</v>
      </c>
      <c r="B28" s="2">
        <v>7910013</v>
      </c>
      <c r="C28" s="5" t="s">
        <v>2</v>
      </c>
      <c r="D28" t="s">
        <v>3</v>
      </c>
      <c r="E28" t="str">
        <f t="shared" si="0"/>
        <v>s7910013@student.rmit.edu.au</v>
      </c>
    </row>
    <row r="29" spans="1:5">
      <c r="A29" t="s">
        <v>0</v>
      </c>
      <c r="B29" s="2">
        <v>7764546</v>
      </c>
      <c r="C29" s="5" t="s">
        <v>2</v>
      </c>
      <c r="D29" t="s">
        <v>3</v>
      </c>
      <c r="E29" t="str">
        <f t="shared" si="0"/>
        <v>s7764546@student.rmit.edu.au</v>
      </c>
    </row>
    <row r="30" spans="1:5">
      <c r="A30" t="s">
        <v>0</v>
      </c>
      <c r="B30" s="2">
        <v>7649337</v>
      </c>
      <c r="C30" s="5" t="s">
        <v>2</v>
      </c>
      <c r="D30" t="s">
        <v>3</v>
      </c>
      <c r="E30" t="str">
        <f t="shared" si="0"/>
        <v>s7649337@student.rmit.edu.au</v>
      </c>
    </row>
    <row r="31" spans="1:5">
      <c r="A31" t="s">
        <v>0</v>
      </c>
      <c r="B31" s="2">
        <v>6524709</v>
      </c>
      <c r="C31" s="5" t="s">
        <v>2</v>
      </c>
      <c r="D31" t="s">
        <v>3</v>
      </c>
      <c r="E31" t="str">
        <f t="shared" si="0"/>
        <v>s6524709@student.rmit.edu.au</v>
      </c>
    </row>
    <row r="32" spans="1:5">
      <c r="A32" t="s">
        <v>0</v>
      </c>
      <c r="B32" s="2">
        <v>8896817</v>
      </c>
      <c r="C32" s="5" t="s">
        <v>2</v>
      </c>
      <c r="D32" t="s">
        <v>3</v>
      </c>
      <c r="E32" t="str">
        <f t="shared" si="0"/>
        <v>s8896817@student.rmit.edu.au</v>
      </c>
    </row>
    <row r="33" spans="1:5">
      <c r="A33" t="s">
        <v>0</v>
      </c>
      <c r="B33" s="2">
        <v>8171322</v>
      </c>
      <c r="C33" s="5" t="s">
        <v>2</v>
      </c>
      <c r="D33" t="s">
        <v>3</v>
      </c>
      <c r="E33" t="str">
        <f t="shared" si="0"/>
        <v>s8171322@student.rmit.edu.au</v>
      </c>
    </row>
    <row r="34" spans="1:5">
      <c r="A34" t="s">
        <v>0</v>
      </c>
      <c r="B34" s="2">
        <v>5544366</v>
      </c>
      <c r="C34" s="5" t="s">
        <v>2</v>
      </c>
      <c r="D34" t="s">
        <v>3</v>
      </c>
      <c r="E34" t="str">
        <f t="shared" si="0"/>
        <v>s5544366@student.rmit.edu.au</v>
      </c>
    </row>
    <row r="35" spans="1:5">
      <c r="A35" t="s">
        <v>0</v>
      </c>
      <c r="B35" s="2">
        <v>9467785</v>
      </c>
      <c r="C35" s="5" t="s">
        <v>2</v>
      </c>
      <c r="D35" t="s">
        <v>3</v>
      </c>
      <c r="E35" t="str">
        <f t="shared" si="0"/>
        <v>s9467785@student.rmit.edu.au</v>
      </c>
    </row>
    <row r="36" spans="1:5">
      <c r="A36" t="s">
        <v>0</v>
      </c>
      <c r="B36" s="2">
        <v>8670999</v>
      </c>
      <c r="C36" s="5" t="s">
        <v>2</v>
      </c>
      <c r="D36" t="s">
        <v>3</v>
      </c>
      <c r="E36" t="str">
        <f t="shared" si="0"/>
        <v>s8670999@student.rmit.edu.au</v>
      </c>
    </row>
    <row r="37" spans="1:5">
      <c r="A37" t="s">
        <v>0</v>
      </c>
      <c r="B37" s="2">
        <v>7373897</v>
      </c>
      <c r="C37" s="5" t="s">
        <v>2</v>
      </c>
      <c r="D37" t="s">
        <v>3</v>
      </c>
      <c r="E37" t="str">
        <f t="shared" si="0"/>
        <v>s7373897@student.rmit.edu.au</v>
      </c>
    </row>
    <row r="38" spans="1:5">
      <c r="A38" t="s">
        <v>0</v>
      </c>
      <c r="B38" s="2">
        <v>6302682</v>
      </c>
      <c r="C38" s="5" t="s">
        <v>2</v>
      </c>
      <c r="D38" t="s">
        <v>3</v>
      </c>
      <c r="E38" t="str">
        <f t="shared" si="0"/>
        <v>s6302682@student.rmit.edu.au</v>
      </c>
    </row>
    <row r="39" spans="1:5">
      <c r="A39" t="s">
        <v>0</v>
      </c>
      <c r="B39" s="2">
        <v>5631048</v>
      </c>
      <c r="C39" s="5" t="s">
        <v>2</v>
      </c>
      <c r="D39" t="s">
        <v>3</v>
      </c>
      <c r="E39" t="str">
        <f t="shared" si="0"/>
        <v>s5631048@student.rmit.edu.au</v>
      </c>
    </row>
    <row r="40" spans="1:5">
      <c r="A40" t="s">
        <v>0</v>
      </c>
      <c r="B40" s="2">
        <v>5614639</v>
      </c>
      <c r="C40" s="5" t="s">
        <v>2</v>
      </c>
      <c r="D40" t="s">
        <v>3</v>
      </c>
      <c r="E40" t="str">
        <f t="shared" si="0"/>
        <v>s5614639@student.rmit.edu.au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workbookViewId="0">
      <selection activeCell="H14" sqref="H14"/>
    </sheetView>
  </sheetViews>
  <sheetFormatPr defaultRowHeight="15"/>
  <cols>
    <col min="1" max="1" width="17.5703125" style="2" customWidth="1"/>
    <col min="2" max="16384" width="9.140625" style="2"/>
  </cols>
  <sheetData>
    <row r="1" spans="1:18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</row>
    <row r="2" spans="1:18">
      <c r="A2" s="2">
        <v>6862104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>
        <v>2450</v>
      </c>
      <c r="J2" s="2" t="s">
        <v>30</v>
      </c>
      <c r="K2" s="2">
        <v>2</v>
      </c>
      <c r="L2" s="2" t="s">
        <v>31</v>
      </c>
      <c r="M2" s="2" t="s">
        <v>32</v>
      </c>
      <c r="N2" s="2">
        <v>1</v>
      </c>
      <c r="O2" s="2" t="s">
        <v>33</v>
      </c>
      <c r="P2" s="2">
        <v>310</v>
      </c>
      <c r="Q2" s="2">
        <v>0.375</v>
      </c>
      <c r="R2" s="2" t="s">
        <v>34</v>
      </c>
    </row>
    <row r="3" spans="1:18">
      <c r="A3" s="2">
        <v>5367615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27</v>
      </c>
      <c r="G3" s="2" t="s">
        <v>39</v>
      </c>
      <c r="H3" s="2" t="s">
        <v>40</v>
      </c>
      <c r="I3" s="2">
        <v>2450</v>
      </c>
      <c r="J3" s="2" t="s">
        <v>30</v>
      </c>
      <c r="K3" s="2">
        <v>2</v>
      </c>
      <c r="L3" s="2" t="s">
        <v>37</v>
      </c>
      <c r="M3" s="2" t="s">
        <v>38</v>
      </c>
      <c r="N3" s="2">
        <v>1</v>
      </c>
      <c r="O3" s="2" t="s">
        <v>33</v>
      </c>
      <c r="P3" s="2">
        <v>310</v>
      </c>
      <c r="Q3" s="2">
        <v>0.375</v>
      </c>
      <c r="R3" s="2" t="s">
        <v>34</v>
      </c>
    </row>
    <row r="4" spans="1:18">
      <c r="A4" s="2">
        <v>8618810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27</v>
      </c>
      <c r="G4" s="2" t="s">
        <v>39</v>
      </c>
      <c r="H4" s="2" t="s">
        <v>40</v>
      </c>
      <c r="I4" s="2">
        <v>2450</v>
      </c>
      <c r="J4" s="2" t="s">
        <v>30</v>
      </c>
      <c r="K4" s="2">
        <v>2</v>
      </c>
      <c r="L4" s="2" t="s">
        <v>43</v>
      </c>
      <c r="M4" s="2" t="s">
        <v>44</v>
      </c>
      <c r="N4" s="2">
        <v>1</v>
      </c>
      <c r="O4" s="2" t="s">
        <v>33</v>
      </c>
      <c r="P4" s="2">
        <v>310</v>
      </c>
      <c r="Q4" s="2">
        <v>0.5</v>
      </c>
      <c r="R4" s="2" t="s">
        <v>34</v>
      </c>
    </row>
    <row r="5" spans="1:18">
      <c r="A5" s="2">
        <v>7024435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27</v>
      </c>
      <c r="G5" s="2" t="s">
        <v>39</v>
      </c>
      <c r="H5" s="2" t="s">
        <v>29</v>
      </c>
      <c r="I5" s="2">
        <v>2450</v>
      </c>
      <c r="J5" s="2" t="s">
        <v>30</v>
      </c>
      <c r="K5" s="2">
        <v>2</v>
      </c>
      <c r="L5" s="2" t="s">
        <v>47</v>
      </c>
      <c r="M5" s="2" t="s">
        <v>48</v>
      </c>
      <c r="N5" s="2">
        <v>1</v>
      </c>
      <c r="O5" s="2" t="s">
        <v>33</v>
      </c>
      <c r="P5" s="2">
        <v>310</v>
      </c>
      <c r="Q5" s="2">
        <v>0.5</v>
      </c>
      <c r="R5" s="2" t="s">
        <v>34</v>
      </c>
    </row>
    <row r="6" spans="1:18">
      <c r="A6" s="2">
        <v>6235742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27</v>
      </c>
      <c r="G6" s="2" t="s">
        <v>53</v>
      </c>
      <c r="H6" s="2" t="s">
        <v>29</v>
      </c>
      <c r="I6" s="2">
        <v>2450</v>
      </c>
      <c r="J6" s="2" t="s">
        <v>30</v>
      </c>
      <c r="K6" s="2">
        <v>1</v>
      </c>
      <c r="L6" s="2" t="s">
        <v>54</v>
      </c>
      <c r="M6" s="2" t="s">
        <v>52</v>
      </c>
      <c r="N6" s="2">
        <v>1</v>
      </c>
      <c r="O6" s="2" t="s">
        <v>33</v>
      </c>
      <c r="P6" s="2">
        <v>310</v>
      </c>
      <c r="Q6" s="2">
        <v>0.5</v>
      </c>
      <c r="R6" s="2" t="s">
        <v>34</v>
      </c>
    </row>
    <row r="7" spans="1:18">
      <c r="A7" s="2">
        <v>9113592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27</v>
      </c>
      <c r="G7" s="2" t="s">
        <v>39</v>
      </c>
      <c r="H7" s="2" t="s">
        <v>29</v>
      </c>
      <c r="I7" s="2">
        <v>2450</v>
      </c>
      <c r="J7" s="2" t="s">
        <v>30</v>
      </c>
      <c r="K7" s="2">
        <v>2</v>
      </c>
      <c r="L7" s="2" t="s">
        <v>57</v>
      </c>
      <c r="M7" s="2" t="s">
        <v>58</v>
      </c>
      <c r="N7" s="2">
        <v>1</v>
      </c>
      <c r="O7" s="2" t="s">
        <v>33</v>
      </c>
      <c r="P7" s="2">
        <v>310</v>
      </c>
      <c r="Q7" s="2">
        <v>0.5</v>
      </c>
      <c r="R7" s="2" t="s">
        <v>34</v>
      </c>
    </row>
    <row r="8" spans="1:18">
      <c r="A8" s="2">
        <v>5064396</v>
      </c>
      <c r="B8" s="2" t="s">
        <v>59</v>
      </c>
      <c r="C8" s="2" t="s">
        <v>60</v>
      </c>
      <c r="D8" s="2" t="s">
        <v>61</v>
      </c>
      <c r="E8" s="2" t="s">
        <v>62</v>
      </c>
      <c r="F8" s="2" t="s">
        <v>27</v>
      </c>
      <c r="G8" s="2" t="s">
        <v>39</v>
      </c>
      <c r="H8" s="2" t="s">
        <v>40</v>
      </c>
      <c r="I8" s="2">
        <v>2450</v>
      </c>
      <c r="J8" s="2" t="s">
        <v>30</v>
      </c>
      <c r="K8" s="2">
        <v>2</v>
      </c>
      <c r="L8" s="2" t="s">
        <v>61</v>
      </c>
      <c r="M8" s="2" t="s">
        <v>62</v>
      </c>
      <c r="N8" s="2">
        <v>1</v>
      </c>
      <c r="O8" s="2" t="s">
        <v>33</v>
      </c>
      <c r="P8" s="2">
        <v>310</v>
      </c>
      <c r="Q8" s="2">
        <v>0.5</v>
      </c>
      <c r="R8" s="2" t="s">
        <v>34</v>
      </c>
    </row>
    <row r="9" spans="1:18">
      <c r="A9" s="2">
        <v>7450409</v>
      </c>
      <c r="B9" s="2" t="s">
        <v>63</v>
      </c>
      <c r="C9" s="2" t="s">
        <v>64</v>
      </c>
      <c r="D9" s="2" t="s">
        <v>65</v>
      </c>
      <c r="E9" s="2" t="s">
        <v>66</v>
      </c>
      <c r="F9" s="2" t="s">
        <v>27</v>
      </c>
      <c r="G9" s="2" t="s">
        <v>67</v>
      </c>
      <c r="H9" s="2" t="s">
        <v>68</v>
      </c>
      <c r="I9" s="2">
        <v>2450</v>
      </c>
      <c r="J9" s="2" t="s">
        <v>69</v>
      </c>
      <c r="K9" s="2">
        <v>1</v>
      </c>
      <c r="L9" s="2" t="s">
        <v>70</v>
      </c>
      <c r="M9" s="2" t="s">
        <v>66</v>
      </c>
      <c r="N9" s="2">
        <v>1</v>
      </c>
      <c r="O9" s="2" t="s">
        <v>33</v>
      </c>
      <c r="P9" s="2">
        <v>310</v>
      </c>
      <c r="Q9" s="2">
        <v>0.25</v>
      </c>
      <c r="R9" s="2" t="s">
        <v>34</v>
      </c>
    </row>
    <row r="10" spans="1:18">
      <c r="A10" s="2">
        <v>9138956</v>
      </c>
      <c r="B10" s="2" t="s">
        <v>71</v>
      </c>
      <c r="C10" s="2" t="s">
        <v>72</v>
      </c>
      <c r="D10" s="2" t="s">
        <v>73</v>
      </c>
      <c r="E10" s="2" t="s">
        <v>74</v>
      </c>
      <c r="F10" s="2" t="s">
        <v>27</v>
      </c>
      <c r="G10" s="2" t="s">
        <v>28</v>
      </c>
      <c r="H10" s="2" t="s">
        <v>29</v>
      </c>
      <c r="I10" s="2">
        <v>2450</v>
      </c>
      <c r="J10" s="2" t="s">
        <v>30</v>
      </c>
      <c r="K10" s="2">
        <v>1</v>
      </c>
      <c r="L10" s="2" t="s">
        <v>73</v>
      </c>
      <c r="M10" s="2" t="s">
        <v>75</v>
      </c>
      <c r="N10" s="2">
        <v>1</v>
      </c>
      <c r="O10" s="2" t="s">
        <v>33</v>
      </c>
      <c r="P10" s="2">
        <v>310</v>
      </c>
      <c r="Q10" s="2">
        <v>0.5</v>
      </c>
      <c r="R10" s="2" t="s">
        <v>34</v>
      </c>
    </row>
    <row r="11" spans="1:18">
      <c r="A11" s="2">
        <v>8421722</v>
      </c>
      <c r="B11" s="2" t="s">
        <v>76</v>
      </c>
      <c r="C11" s="2" t="s">
        <v>77</v>
      </c>
      <c r="D11" s="2" t="s">
        <v>78</v>
      </c>
      <c r="E11" s="2" t="s">
        <v>79</v>
      </c>
      <c r="F11" s="2" t="s">
        <v>27</v>
      </c>
      <c r="G11" s="2" t="s">
        <v>80</v>
      </c>
      <c r="H11" s="2" t="s">
        <v>29</v>
      </c>
      <c r="I11" s="2">
        <v>2450</v>
      </c>
      <c r="J11" s="2" t="s">
        <v>69</v>
      </c>
      <c r="K11" s="2">
        <v>2</v>
      </c>
      <c r="L11" s="2" t="s">
        <v>78</v>
      </c>
      <c r="M11" s="2" t="s">
        <v>79</v>
      </c>
      <c r="N11" s="2">
        <v>1</v>
      </c>
      <c r="O11" s="2" t="s">
        <v>33</v>
      </c>
      <c r="P11" s="2">
        <v>310</v>
      </c>
      <c r="Q11" s="2">
        <v>0.25</v>
      </c>
      <c r="R11" s="2" t="s">
        <v>34</v>
      </c>
    </row>
    <row r="12" spans="1:18">
      <c r="A12" s="2">
        <v>5957816</v>
      </c>
      <c r="B12" s="2" t="s">
        <v>81</v>
      </c>
      <c r="C12" s="2" t="s">
        <v>82</v>
      </c>
      <c r="D12" s="2" t="s">
        <v>83</v>
      </c>
      <c r="E12" s="2" t="s">
        <v>84</v>
      </c>
      <c r="F12" s="2" t="s">
        <v>27</v>
      </c>
      <c r="G12" s="2" t="s">
        <v>85</v>
      </c>
      <c r="H12" s="2" t="s">
        <v>86</v>
      </c>
      <c r="I12" s="2">
        <v>2450</v>
      </c>
      <c r="J12" s="2" t="s">
        <v>30</v>
      </c>
      <c r="K12" s="2">
        <v>1</v>
      </c>
      <c r="L12" s="2" t="s">
        <v>83</v>
      </c>
      <c r="M12" s="2" t="s">
        <v>87</v>
      </c>
      <c r="N12" s="2">
        <v>1</v>
      </c>
      <c r="O12" s="2" t="s">
        <v>33</v>
      </c>
      <c r="P12" s="2">
        <v>310</v>
      </c>
      <c r="Q12" s="2">
        <v>0.5</v>
      </c>
      <c r="R12" s="2" t="s">
        <v>34</v>
      </c>
    </row>
    <row r="13" spans="1:18">
      <c r="A13" s="2">
        <v>6319373</v>
      </c>
      <c r="B13" s="2" t="s">
        <v>88</v>
      </c>
      <c r="C13" s="2" t="s">
        <v>89</v>
      </c>
      <c r="D13" s="2" t="s">
        <v>90</v>
      </c>
      <c r="E13" s="2" t="s">
        <v>91</v>
      </c>
      <c r="F13" s="2" t="s">
        <v>27</v>
      </c>
      <c r="G13" s="2" t="s">
        <v>92</v>
      </c>
      <c r="H13" s="2" t="s">
        <v>86</v>
      </c>
      <c r="I13" s="2">
        <v>2450</v>
      </c>
      <c r="J13" s="2" t="s">
        <v>30</v>
      </c>
      <c r="K13" s="2">
        <v>4</v>
      </c>
      <c r="L13" s="2" t="s">
        <v>90</v>
      </c>
      <c r="M13" s="2" t="s">
        <v>91</v>
      </c>
      <c r="N13" s="2">
        <v>1</v>
      </c>
      <c r="O13" s="2" t="s">
        <v>33</v>
      </c>
      <c r="P13" s="2">
        <v>310</v>
      </c>
      <c r="Q13" s="2">
        <v>0.5</v>
      </c>
      <c r="R13" s="2" t="s">
        <v>34</v>
      </c>
    </row>
    <row r="14" spans="1:18">
      <c r="A14" s="2">
        <v>8419634</v>
      </c>
      <c r="B14" s="2" t="s">
        <v>93</v>
      </c>
      <c r="C14" s="2" t="s">
        <v>94</v>
      </c>
      <c r="D14" s="2" t="s">
        <v>95</v>
      </c>
      <c r="E14" s="2" t="s">
        <v>96</v>
      </c>
      <c r="F14" s="2" t="s">
        <v>27</v>
      </c>
      <c r="G14" s="2" t="s">
        <v>97</v>
      </c>
      <c r="H14" s="2" t="s">
        <v>29</v>
      </c>
      <c r="I14" s="2">
        <v>2450</v>
      </c>
      <c r="J14" s="2" t="s">
        <v>30</v>
      </c>
      <c r="K14" s="2">
        <v>6</v>
      </c>
      <c r="L14" s="2" t="s">
        <v>98</v>
      </c>
      <c r="M14" s="2" t="s">
        <v>99</v>
      </c>
      <c r="N14" s="2">
        <v>1</v>
      </c>
      <c r="O14" s="2" t="s">
        <v>100</v>
      </c>
      <c r="P14" s="2">
        <v>310</v>
      </c>
      <c r="Q14" s="2">
        <v>0.5</v>
      </c>
      <c r="R14" s="2" t="s">
        <v>34</v>
      </c>
    </row>
    <row r="15" spans="1:18">
      <c r="A15" s="2">
        <v>6786449</v>
      </c>
      <c r="B15" s="2" t="s">
        <v>101</v>
      </c>
      <c r="C15" s="2" t="s">
        <v>102</v>
      </c>
      <c r="D15" s="2" t="s">
        <v>103</v>
      </c>
      <c r="E15" s="2" t="s">
        <v>104</v>
      </c>
      <c r="F15" s="2" t="s">
        <v>27</v>
      </c>
      <c r="G15" s="2" t="s">
        <v>92</v>
      </c>
      <c r="H15" s="2" t="s">
        <v>29</v>
      </c>
      <c r="I15" s="2">
        <v>2450</v>
      </c>
      <c r="J15" s="2" t="s">
        <v>30</v>
      </c>
      <c r="K15" s="2">
        <v>3</v>
      </c>
      <c r="L15" s="2" t="s">
        <v>103</v>
      </c>
      <c r="M15" s="2" t="s">
        <v>104</v>
      </c>
      <c r="N15" s="2">
        <v>1</v>
      </c>
      <c r="O15" s="2" t="s">
        <v>33</v>
      </c>
      <c r="P15" s="2">
        <v>310</v>
      </c>
      <c r="Q15" s="2">
        <v>0.5</v>
      </c>
      <c r="R15" s="2" t="s">
        <v>34</v>
      </c>
    </row>
    <row r="16" spans="1:18">
      <c r="A16" s="2">
        <v>8091649</v>
      </c>
      <c r="B16" s="2" t="s">
        <v>105</v>
      </c>
      <c r="C16" s="2" t="s">
        <v>106</v>
      </c>
      <c r="D16" s="2" t="s">
        <v>107</v>
      </c>
      <c r="E16" s="2" t="s">
        <v>108</v>
      </c>
      <c r="F16" s="2" t="s">
        <v>27</v>
      </c>
      <c r="G16" s="2" t="s">
        <v>92</v>
      </c>
      <c r="H16" s="2" t="s">
        <v>29</v>
      </c>
      <c r="I16" s="2">
        <v>2450</v>
      </c>
      <c r="J16" s="2" t="s">
        <v>30</v>
      </c>
      <c r="K16" s="2">
        <v>3</v>
      </c>
      <c r="L16" s="2" t="s">
        <v>107</v>
      </c>
      <c r="M16" s="2" t="s">
        <v>108</v>
      </c>
      <c r="N16" s="2">
        <v>1</v>
      </c>
      <c r="O16" s="2" t="s">
        <v>33</v>
      </c>
      <c r="P16" s="2">
        <v>310</v>
      </c>
      <c r="Q16" s="2">
        <v>0.5</v>
      </c>
      <c r="R16" s="2" t="s">
        <v>34</v>
      </c>
    </row>
    <row r="17" spans="1:27">
      <c r="A17" s="2">
        <v>7721470</v>
      </c>
      <c r="B17" s="2" t="s">
        <v>109</v>
      </c>
      <c r="C17" s="2" t="s">
        <v>110</v>
      </c>
      <c r="D17" s="2" t="s">
        <v>111</v>
      </c>
      <c r="E17" s="2" t="s">
        <v>112</v>
      </c>
      <c r="F17" s="2" t="s">
        <v>27</v>
      </c>
      <c r="G17" s="2" t="s">
        <v>92</v>
      </c>
      <c r="H17" s="2" t="s">
        <v>29</v>
      </c>
      <c r="I17" s="2">
        <v>2450</v>
      </c>
      <c r="J17" s="2" t="s">
        <v>30</v>
      </c>
      <c r="K17" s="2">
        <v>6</v>
      </c>
      <c r="L17" s="2" t="s">
        <v>111</v>
      </c>
      <c r="M17" s="2" t="s">
        <v>113</v>
      </c>
      <c r="N17" s="2">
        <v>1</v>
      </c>
      <c r="O17" s="2" t="s">
        <v>33</v>
      </c>
      <c r="P17" s="2">
        <v>310</v>
      </c>
      <c r="Q17" s="2">
        <v>0.5</v>
      </c>
      <c r="R17" s="2" t="s">
        <v>34</v>
      </c>
    </row>
    <row r="18" spans="1:27">
      <c r="A18" s="2">
        <v>9878055</v>
      </c>
      <c r="B18" s="2" t="s">
        <v>114</v>
      </c>
      <c r="C18" s="2" t="s">
        <v>115</v>
      </c>
      <c r="D18" s="2" t="s">
        <v>116</v>
      </c>
      <c r="E18" s="2" t="s">
        <v>117</v>
      </c>
      <c r="F18" s="2" t="s">
        <v>27</v>
      </c>
      <c r="G18" s="2" t="s">
        <v>92</v>
      </c>
      <c r="H18" s="2" t="s">
        <v>29</v>
      </c>
      <c r="I18" s="2">
        <v>2450</v>
      </c>
      <c r="J18" s="2" t="s">
        <v>30</v>
      </c>
      <c r="K18" s="2">
        <v>3</v>
      </c>
      <c r="L18" s="2" t="s">
        <v>116</v>
      </c>
      <c r="M18" s="2" t="s">
        <v>118</v>
      </c>
      <c r="N18" s="2">
        <v>1</v>
      </c>
      <c r="O18" s="2" t="s">
        <v>33</v>
      </c>
      <c r="P18" s="2">
        <v>310</v>
      </c>
      <c r="Q18" s="2">
        <v>0.5</v>
      </c>
      <c r="R18" s="2" t="s">
        <v>34</v>
      </c>
    </row>
    <row r="19" spans="1:27">
      <c r="A19" s="2">
        <v>5711136</v>
      </c>
      <c r="B19" s="2" t="s">
        <v>119</v>
      </c>
      <c r="C19" s="2" t="s">
        <v>120</v>
      </c>
      <c r="D19" s="2" t="s">
        <v>121</v>
      </c>
      <c r="E19" s="2" t="s">
        <v>122</v>
      </c>
      <c r="F19" s="2" t="s">
        <v>27</v>
      </c>
      <c r="G19" s="2" t="s">
        <v>92</v>
      </c>
      <c r="H19" s="2" t="s">
        <v>29</v>
      </c>
      <c r="I19" s="2">
        <v>2450</v>
      </c>
      <c r="J19" s="2" t="s">
        <v>30</v>
      </c>
      <c r="K19" s="2">
        <v>4</v>
      </c>
      <c r="L19" s="2" t="s">
        <v>121</v>
      </c>
      <c r="M19" s="2" t="s">
        <v>123</v>
      </c>
      <c r="N19" s="2">
        <v>1</v>
      </c>
      <c r="O19" s="2" t="s">
        <v>100</v>
      </c>
      <c r="P19" s="2">
        <v>310</v>
      </c>
      <c r="Q19" s="2">
        <v>0.375</v>
      </c>
      <c r="R19" s="2" t="s">
        <v>34</v>
      </c>
    </row>
    <row r="20" spans="1:27">
      <c r="A20" s="2">
        <v>7213587</v>
      </c>
      <c r="B20" s="2" t="s">
        <v>124</v>
      </c>
      <c r="C20" s="2" t="s">
        <v>125</v>
      </c>
      <c r="D20" s="2" t="s">
        <v>126</v>
      </c>
      <c r="E20" s="2" t="s">
        <v>127</v>
      </c>
      <c r="F20" s="2" t="s">
        <v>27</v>
      </c>
      <c r="G20" s="2" t="s">
        <v>92</v>
      </c>
      <c r="H20" s="2" t="s">
        <v>29</v>
      </c>
      <c r="I20" s="2">
        <v>2450</v>
      </c>
      <c r="J20" s="2" t="s">
        <v>30</v>
      </c>
      <c r="K20" s="2">
        <v>3</v>
      </c>
      <c r="L20" s="2" t="s">
        <v>126</v>
      </c>
      <c r="M20" s="2" t="s">
        <v>127</v>
      </c>
      <c r="N20" s="2">
        <v>1</v>
      </c>
      <c r="O20" s="2" t="s">
        <v>33</v>
      </c>
      <c r="P20" s="2">
        <v>310</v>
      </c>
      <c r="Q20" s="2">
        <v>0.5</v>
      </c>
      <c r="R20" s="2" t="s">
        <v>34</v>
      </c>
    </row>
    <row r="21" spans="1:27">
      <c r="A21" s="2">
        <v>6506724</v>
      </c>
      <c r="B21" s="2" t="s">
        <v>128</v>
      </c>
      <c r="C21" s="2" t="s">
        <v>129</v>
      </c>
      <c r="D21" s="2" t="s">
        <v>130</v>
      </c>
      <c r="E21" s="2" t="s">
        <v>131</v>
      </c>
      <c r="F21" s="2" t="s">
        <v>27</v>
      </c>
      <c r="G21" s="2" t="s">
        <v>85</v>
      </c>
      <c r="H21" s="2" t="s">
        <v>86</v>
      </c>
      <c r="I21" s="2">
        <v>2402</v>
      </c>
      <c r="J21" s="2" t="s">
        <v>132</v>
      </c>
      <c r="K21" s="2">
        <v>4</v>
      </c>
      <c r="L21" s="2" t="s">
        <v>130</v>
      </c>
      <c r="M21" s="2" t="s">
        <v>131</v>
      </c>
      <c r="N21" s="2">
        <v>1</v>
      </c>
      <c r="O21" s="2" t="s">
        <v>33</v>
      </c>
      <c r="P21" s="2">
        <v>310</v>
      </c>
      <c r="Q21" s="2">
        <v>0.25</v>
      </c>
      <c r="R21" s="2" t="s">
        <v>34</v>
      </c>
    </row>
    <row r="22" spans="1:27">
      <c r="A22" s="2">
        <v>6271562</v>
      </c>
      <c r="B22" s="2" t="s">
        <v>133</v>
      </c>
      <c r="C22" s="2" t="s">
        <v>134</v>
      </c>
      <c r="D22" s="2" t="s">
        <v>135</v>
      </c>
      <c r="E22" s="2" t="s">
        <v>136</v>
      </c>
      <c r="F22" s="2" t="s">
        <v>27</v>
      </c>
      <c r="G22" s="2" t="s">
        <v>137</v>
      </c>
      <c r="H22" s="2" t="s">
        <v>29</v>
      </c>
      <c r="I22" s="2">
        <v>2450</v>
      </c>
      <c r="J22" s="2" t="s">
        <v>30</v>
      </c>
      <c r="K22" s="2">
        <v>3</v>
      </c>
      <c r="L22" s="2" t="s">
        <v>138</v>
      </c>
      <c r="M22" s="2" t="s">
        <v>136</v>
      </c>
      <c r="N22" s="2">
        <v>1</v>
      </c>
      <c r="O22" s="2" t="s">
        <v>33</v>
      </c>
      <c r="P22" s="2">
        <v>310</v>
      </c>
      <c r="Q22" s="2">
        <v>0.5</v>
      </c>
      <c r="R22" s="2" t="s">
        <v>34</v>
      </c>
    </row>
    <row r="23" spans="1:27">
      <c r="A23" s="2">
        <v>6800894</v>
      </c>
      <c r="B23" s="2" t="s">
        <v>139</v>
      </c>
      <c r="C23" s="2" t="s">
        <v>140</v>
      </c>
      <c r="D23" s="2" t="s">
        <v>141</v>
      </c>
      <c r="E23" s="2" t="s">
        <v>142</v>
      </c>
      <c r="F23" s="2" t="s">
        <v>27</v>
      </c>
      <c r="G23" s="2" t="s">
        <v>143</v>
      </c>
      <c r="H23" s="2" t="s">
        <v>29</v>
      </c>
      <c r="I23" s="2">
        <v>2450</v>
      </c>
      <c r="J23" s="2" t="s">
        <v>30</v>
      </c>
      <c r="K23" s="2">
        <v>2</v>
      </c>
      <c r="L23" s="2" t="s">
        <v>141</v>
      </c>
      <c r="M23" s="2" t="s">
        <v>142</v>
      </c>
      <c r="N23" s="2">
        <v>1</v>
      </c>
      <c r="O23" s="2" t="s">
        <v>100</v>
      </c>
      <c r="P23" s="2">
        <v>310</v>
      </c>
      <c r="Q23" s="2">
        <v>0.5</v>
      </c>
      <c r="R23" s="2" t="s">
        <v>34</v>
      </c>
    </row>
    <row r="24" spans="1:27">
      <c r="A24" s="2">
        <v>6745704</v>
      </c>
      <c r="B24" s="2" t="s">
        <v>144</v>
      </c>
      <c r="C24" s="2" t="s">
        <v>145</v>
      </c>
      <c r="D24" s="2" t="s">
        <v>146</v>
      </c>
      <c r="E24" s="2" t="s">
        <v>147</v>
      </c>
      <c r="F24" s="2" t="s">
        <v>27</v>
      </c>
      <c r="G24" s="2" t="s">
        <v>143</v>
      </c>
      <c r="H24" s="2" t="s">
        <v>29</v>
      </c>
      <c r="I24" s="2">
        <v>2450</v>
      </c>
      <c r="J24" s="2" t="s">
        <v>30</v>
      </c>
      <c r="K24" s="2">
        <v>4</v>
      </c>
      <c r="L24" s="2" t="s">
        <v>146</v>
      </c>
      <c r="M24" s="2" t="s">
        <v>147</v>
      </c>
      <c r="N24" s="2">
        <v>1</v>
      </c>
      <c r="O24" s="2" t="s">
        <v>33</v>
      </c>
      <c r="P24" s="2">
        <v>310</v>
      </c>
      <c r="Q24" s="2">
        <v>0.5</v>
      </c>
      <c r="R24" s="2" t="s">
        <v>34</v>
      </c>
    </row>
    <row r="25" spans="1:27">
      <c r="A25" s="2">
        <v>5955062</v>
      </c>
      <c r="B25" s="2" t="s">
        <v>148</v>
      </c>
      <c r="C25" s="2" t="s">
        <v>149</v>
      </c>
      <c r="D25" s="2" t="s">
        <v>150</v>
      </c>
      <c r="E25" s="2" t="s">
        <v>151</v>
      </c>
      <c r="F25" s="2" t="s">
        <v>27</v>
      </c>
      <c r="G25" s="2" t="s">
        <v>152</v>
      </c>
      <c r="H25" s="2" t="s">
        <v>29</v>
      </c>
      <c r="I25" s="2">
        <v>2450</v>
      </c>
      <c r="J25" s="2" t="s">
        <v>30</v>
      </c>
      <c r="K25" s="2">
        <v>1</v>
      </c>
      <c r="L25" s="2" t="s">
        <v>153</v>
      </c>
      <c r="M25" s="2" t="s">
        <v>154</v>
      </c>
      <c r="N25" s="2">
        <v>1</v>
      </c>
      <c r="O25" s="2" t="s">
        <v>155</v>
      </c>
      <c r="P25" s="2">
        <v>310</v>
      </c>
      <c r="Q25" s="2">
        <v>0.5</v>
      </c>
      <c r="R25" s="2" t="s">
        <v>34</v>
      </c>
    </row>
    <row r="26" spans="1:27">
      <c r="A26" s="2">
        <v>8334053</v>
      </c>
      <c r="B26" s="2" t="s">
        <v>156</v>
      </c>
      <c r="C26" s="2" t="s">
        <v>157</v>
      </c>
      <c r="D26" s="2" t="s">
        <v>158</v>
      </c>
      <c r="E26" s="2" t="s">
        <v>159</v>
      </c>
      <c r="F26" s="2" t="s">
        <v>27</v>
      </c>
      <c r="G26" s="2" t="s">
        <v>152</v>
      </c>
      <c r="H26" s="2" t="s">
        <v>29</v>
      </c>
      <c r="I26" s="2">
        <v>2450</v>
      </c>
      <c r="J26" s="2" t="s">
        <v>30</v>
      </c>
      <c r="K26" s="2">
        <v>4</v>
      </c>
      <c r="L26" s="2" t="s">
        <v>160</v>
      </c>
      <c r="M26" s="2" t="s">
        <v>161</v>
      </c>
      <c r="N26" s="2">
        <v>1</v>
      </c>
      <c r="O26" s="2" t="s">
        <v>33</v>
      </c>
      <c r="P26" s="2">
        <v>310</v>
      </c>
      <c r="Q26" s="2">
        <v>0.5</v>
      </c>
      <c r="R26" s="2" t="s">
        <v>34</v>
      </c>
    </row>
    <row r="27" spans="1:27">
      <c r="A27" s="2">
        <v>7004113</v>
      </c>
      <c r="B27" s="2" t="s">
        <v>162</v>
      </c>
      <c r="C27" s="2" t="s">
        <v>163</v>
      </c>
      <c r="D27" s="2" t="s">
        <v>164</v>
      </c>
      <c r="E27" s="2" t="s">
        <v>165</v>
      </c>
      <c r="F27" s="2" t="s">
        <v>27</v>
      </c>
      <c r="G27" s="2" t="s">
        <v>152</v>
      </c>
      <c r="H27" s="2" t="s">
        <v>29</v>
      </c>
      <c r="I27" s="2">
        <v>2450</v>
      </c>
      <c r="J27" s="2" t="s">
        <v>30</v>
      </c>
      <c r="K27" s="2">
        <v>2</v>
      </c>
      <c r="L27" s="2" t="s">
        <v>166</v>
      </c>
      <c r="M27" s="2" t="s">
        <v>165</v>
      </c>
      <c r="N27" s="2">
        <v>1</v>
      </c>
      <c r="O27" s="2" t="s">
        <v>33</v>
      </c>
      <c r="P27" s="2">
        <v>310</v>
      </c>
      <c r="Q27" s="2">
        <v>0.5</v>
      </c>
      <c r="R27" s="2" t="s">
        <v>34</v>
      </c>
      <c r="AA27" s="2" t="e" cm="1">
        <f t="array" aca="1" ref="AA27" ca="1">- cur</f>
        <v>#NAME?</v>
      </c>
    </row>
    <row r="28" spans="1:27">
      <c r="A28" s="2">
        <v>7616509</v>
      </c>
      <c r="B28" s="2" t="s">
        <v>167</v>
      </c>
      <c r="C28" s="2" t="s">
        <v>168</v>
      </c>
      <c r="D28" s="2" t="s">
        <v>169</v>
      </c>
      <c r="E28" s="2" t="s">
        <v>170</v>
      </c>
      <c r="F28" s="2" t="s">
        <v>27</v>
      </c>
      <c r="G28" s="2" t="s">
        <v>171</v>
      </c>
      <c r="H28" s="2" t="s">
        <v>29</v>
      </c>
      <c r="I28" s="2">
        <v>2450</v>
      </c>
      <c r="J28" s="2" t="s">
        <v>30</v>
      </c>
      <c r="K28" s="2">
        <v>1</v>
      </c>
      <c r="L28" s="2" t="s">
        <v>169</v>
      </c>
      <c r="M28" s="2" t="s">
        <v>170</v>
      </c>
      <c r="N28" s="2">
        <v>1</v>
      </c>
      <c r="O28" s="2" t="s">
        <v>155</v>
      </c>
      <c r="P28" s="2">
        <v>310</v>
      </c>
      <c r="Q28" s="2">
        <v>0.5</v>
      </c>
      <c r="R28" s="2" t="s">
        <v>34</v>
      </c>
    </row>
    <row r="29" spans="1:27">
      <c r="A29" s="2">
        <v>7555537</v>
      </c>
      <c r="B29" s="2" t="s">
        <v>172</v>
      </c>
      <c r="C29" s="2" t="s">
        <v>173</v>
      </c>
      <c r="D29" s="2" t="s">
        <v>174</v>
      </c>
      <c r="E29" s="2" t="s">
        <v>175</v>
      </c>
      <c r="F29" s="2" t="s">
        <v>27</v>
      </c>
      <c r="G29" s="2" t="s">
        <v>85</v>
      </c>
      <c r="H29" s="2" t="s">
        <v>86</v>
      </c>
      <c r="I29" s="2">
        <v>2450</v>
      </c>
      <c r="J29" s="2" t="s">
        <v>30</v>
      </c>
      <c r="K29" s="2">
        <v>5</v>
      </c>
      <c r="L29" s="2" t="s">
        <v>174</v>
      </c>
      <c r="M29" s="2" t="s">
        <v>175</v>
      </c>
      <c r="N29" s="2">
        <v>1</v>
      </c>
      <c r="O29" s="2" t="s">
        <v>100</v>
      </c>
      <c r="P29" s="2">
        <v>310</v>
      </c>
      <c r="Q29" s="2">
        <v>0.5</v>
      </c>
      <c r="R29" s="2" t="s">
        <v>34</v>
      </c>
    </row>
    <row r="30" spans="1:27">
      <c r="A30" s="2">
        <v>8703799</v>
      </c>
      <c r="B30" s="2" t="s">
        <v>176</v>
      </c>
      <c r="C30" s="2" t="s">
        <v>177</v>
      </c>
      <c r="D30" s="2" t="s">
        <v>178</v>
      </c>
      <c r="E30" s="2" t="s">
        <v>179</v>
      </c>
      <c r="F30" s="2" t="s">
        <v>27</v>
      </c>
      <c r="G30" s="2" t="s">
        <v>85</v>
      </c>
      <c r="H30" s="2" t="s">
        <v>86</v>
      </c>
      <c r="I30" s="2">
        <v>2450</v>
      </c>
      <c r="J30" s="2" t="s">
        <v>30</v>
      </c>
      <c r="K30" s="2">
        <v>2</v>
      </c>
      <c r="L30" s="2" t="s">
        <v>180</v>
      </c>
      <c r="M30" s="2" t="s">
        <v>179</v>
      </c>
      <c r="N30" s="2">
        <v>1</v>
      </c>
      <c r="O30" s="2" t="s">
        <v>100</v>
      </c>
      <c r="P30" s="2">
        <v>310</v>
      </c>
      <c r="Q30" s="2">
        <v>0.5</v>
      </c>
      <c r="R30" s="2" t="s">
        <v>34</v>
      </c>
    </row>
    <row r="31" spans="1:27">
      <c r="A31" s="2">
        <v>6894368</v>
      </c>
      <c r="B31" s="2" t="s">
        <v>181</v>
      </c>
      <c r="C31" s="2" t="s">
        <v>182</v>
      </c>
      <c r="D31" s="2" t="s">
        <v>183</v>
      </c>
      <c r="E31" s="2" t="s">
        <v>184</v>
      </c>
      <c r="F31" s="2" t="s">
        <v>27</v>
      </c>
      <c r="G31" s="2" t="s">
        <v>185</v>
      </c>
      <c r="H31" s="2" t="s">
        <v>29</v>
      </c>
      <c r="I31" s="2">
        <v>2450</v>
      </c>
      <c r="J31" s="2" t="s">
        <v>30</v>
      </c>
      <c r="K31" s="2">
        <v>3</v>
      </c>
      <c r="L31" s="2" t="s">
        <v>186</v>
      </c>
      <c r="M31" s="2" t="s">
        <v>187</v>
      </c>
      <c r="N31" s="2">
        <v>1</v>
      </c>
      <c r="O31" s="2" t="s">
        <v>100</v>
      </c>
      <c r="P31" s="2">
        <v>310</v>
      </c>
      <c r="Q31" s="2">
        <v>0.5</v>
      </c>
      <c r="R31" s="2" t="s">
        <v>34</v>
      </c>
    </row>
    <row r="32" spans="1:27">
      <c r="A32" s="2">
        <v>6130811</v>
      </c>
      <c r="B32" s="2" t="s">
        <v>188</v>
      </c>
      <c r="C32" s="2" t="s">
        <v>189</v>
      </c>
      <c r="D32" s="2" t="s">
        <v>190</v>
      </c>
      <c r="E32" s="2" t="s">
        <v>191</v>
      </c>
      <c r="F32" s="2" t="s">
        <v>27</v>
      </c>
      <c r="G32" s="2" t="s">
        <v>185</v>
      </c>
      <c r="H32" s="2" t="s">
        <v>29</v>
      </c>
      <c r="I32" s="2">
        <v>2450</v>
      </c>
      <c r="J32" s="2" t="s">
        <v>69</v>
      </c>
      <c r="K32" s="2">
        <v>1</v>
      </c>
      <c r="L32" s="2" t="s">
        <v>192</v>
      </c>
      <c r="M32" s="2" t="s">
        <v>193</v>
      </c>
      <c r="N32" s="2">
        <v>1</v>
      </c>
      <c r="O32" s="2" t="s">
        <v>100</v>
      </c>
      <c r="P32" s="2">
        <v>310</v>
      </c>
      <c r="Q32" s="2">
        <v>0.25</v>
      </c>
      <c r="R32" s="2" t="s">
        <v>34</v>
      </c>
    </row>
    <row r="33" spans="1:18">
      <c r="A33" s="2">
        <v>7771758</v>
      </c>
      <c r="B33" s="2" t="s">
        <v>194</v>
      </c>
      <c r="C33" s="2" t="s">
        <v>195</v>
      </c>
      <c r="D33" s="2" t="s">
        <v>196</v>
      </c>
      <c r="E33" s="2" t="s">
        <v>197</v>
      </c>
      <c r="F33" s="2" t="s">
        <v>198</v>
      </c>
      <c r="G33" s="2" t="s">
        <v>199</v>
      </c>
      <c r="H33" s="2" t="s">
        <v>29</v>
      </c>
      <c r="I33" s="2">
        <v>2445</v>
      </c>
      <c r="J33" s="2" t="s">
        <v>132</v>
      </c>
      <c r="K33" s="2">
        <v>0</v>
      </c>
      <c r="L33" s="2" t="s">
        <v>196</v>
      </c>
      <c r="M33" s="2" t="s">
        <v>197</v>
      </c>
      <c r="N33" s="2">
        <v>1</v>
      </c>
      <c r="O33" s="2">
        <v>149</v>
      </c>
      <c r="P33" s="2">
        <v>0</v>
      </c>
      <c r="Q33" s="2">
        <v>0.75700000000000001</v>
      </c>
      <c r="R33" s="2" t="s">
        <v>34</v>
      </c>
    </row>
    <row r="34" spans="1:18">
      <c r="A34" s="2">
        <v>7886072</v>
      </c>
      <c r="B34" s="2" t="s">
        <v>200</v>
      </c>
      <c r="C34" s="2" t="s">
        <v>201</v>
      </c>
      <c r="D34" s="2" t="s">
        <v>202</v>
      </c>
      <c r="E34" s="2" t="s">
        <v>203</v>
      </c>
      <c r="F34" s="2" t="s">
        <v>27</v>
      </c>
      <c r="G34" s="2" t="s">
        <v>80</v>
      </c>
      <c r="H34" s="2" t="s">
        <v>29</v>
      </c>
      <c r="I34" s="2">
        <v>2450</v>
      </c>
      <c r="J34" s="2" t="s">
        <v>30</v>
      </c>
      <c r="K34" s="2">
        <v>1</v>
      </c>
      <c r="L34" s="2" t="s">
        <v>202</v>
      </c>
      <c r="M34" s="2" t="s">
        <v>203</v>
      </c>
      <c r="N34" s="2">
        <v>1</v>
      </c>
      <c r="O34" s="2" t="s">
        <v>33</v>
      </c>
      <c r="P34" s="2">
        <v>310</v>
      </c>
      <c r="Q34" s="2">
        <v>0.5</v>
      </c>
      <c r="R34" s="2" t="s">
        <v>34</v>
      </c>
    </row>
    <row r="35" spans="1:18">
      <c r="A35" s="2">
        <v>8734853</v>
      </c>
      <c r="B35" s="2" t="s">
        <v>204</v>
      </c>
      <c r="C35" s="2" t="s">
        <v>205</v>
      </c>
      <c r="D35" s="2" t="s">
        <v>202</v>
      </c>
      <c r="E35" s="2" t="s">
        <v>203</v>
      </c>
      <c r="F35" s="2" t="s">
        <v>27</v>
      </c>
      <c r="G35" s="2" t="s">
        <v>80</v>
      </c>
      <c r="H35" s="2" t="s">
        <v>29</v>
      </c>
      <c r="I35" s="2">
        <v>2450</v>
      </c>
      <c r="J35" s="2" t="s">
        <v>30</v>
      </c>
      <c r="K35" s="2">
        <v>1</v>
      </c>
      <c r="L35" s="2" t="s">
        <v>202</v>
      </c>
      <c r="M35" s="2" t="s">
        <v>203</v>
      </c>
      <c r="N35" s="2">
        <v>1</v>
      </c>
      <c r="O35" s="2" t="s">
        <v>33</v>
      </c>
      <c r="P35" s="2">
        <v>310</v>
      </c>
      <c r="Q35" s="2">
        <v>0.5</v>
      </c>
      <c r="R35" s="2" t="s">
        <v>34</v>
      </c>
    </row>
    <row r="36" spans="1:18">
      <c r="A36" s="2">
        <v>6504986</v>
      </c>
      <c r="B36" s="2" t="s">
        <v>206</v>
      </c>
      <c r="C36" s="2" t="s">
        <v>207</v>
      </c>
      <c r="D36" s="2" t="s">
        <v>208</v>
      </c>
      <c r="E36" s="2" t="s">
        <v>209</v>
      </c>
      <c r="F36" s="2" t="s">
        <v>210</v>
      </c>
      <c r="G36" s="2" t="s">
        <v>211</v>
      </c>
      <c r="H36" s="2" t="s">
        <v>86</v>
      </c>
      <c r="I36" s="2">
        <v>2402</v>
      </c>
      <c r="J36" s="2" t="s">
        <v>132</v>
      </c>
      <c r="K36" s="2">
        <v>1</v>
      </c>
      <c r="L36" s="2" t="s">
        <v>208</v>
      </c>
      <c r="M36" s="2" t="s">
        <v>209</v>
      </c>
      <c r="N36" s="2">
        <v>1</v>
      </c>
      <c r="O36" s="2" t="s">
        <v>212</v>
      </c>
      <c r="P36" s="2">
        <v>310</v>
      </c>
      <c r="Q36" s="2">
        <v>1</v>
      </c>
      <c r="R36" s="2" t="s">
        <v>34</v>
      </c>
    </row>
    <row r="37" spans="1:18">
      <c r="A37" s="2">
        <v>9871122</v>
      </c>
      <c r="B37" s="2" t="s">
        <v>213</v>
      </c>
      <c r="C37" s="2" t="s">
        <v>214</v>
      </c>
      <c r="D37" s="2" t="s">
        <v>215</v>
      </c>
      <c r="E37" s="2" t="s">
        <v>216</v>
      </c>
      <c r="F37" s="2" t="s">
        <v>210</v>
      </c>
      <c r="G37" s="2" t="s">
        <v>217</v>
      </c>
      <c r="H37" s="2" t="s">
        <v>29</v>
      </c>
      <c r="I37" s="2">
        <v>2450</v>
      </c>
      <c r="J37" s="2" t="s">
        <v>30</v>
      </c>
      <c r="K37" s="2">
        <v>2</v>
      </c>
      <c r="L37" s="2" t="s">
        <v>218</v>
      </c>
      <c r="M37" s="2" t="s">
        <v>219</v>
      </c>
      <c r="N37" s="2">
        <v>1</v>
      </c>
      <c r="O37" s="2" t="s">
        <v>212</v>
      </c>
      <c r="P37" s="2">
        <v>310</v>
      </c>
      <c r="Q37" s="2">
        <v>0.375</v>
      </c>
      <c r="R37" s="2" t="s">
        <v>34</v>
      </c>
    </row>
    <row r="38" spans="1:18">
      <c r="A38" s="2">
        <v>8795617</v>
      </c>
      <c r="B38" s="2" t="s">
        <v>220</v>
      </c>
      <c r="C38" s="2" t="s">
        <v>221</v>
      </c>
      <c r="D38" s="2" t="s">
        <v>222</v>
      </c>
      <c r="E38" s="2" t="s">
        <v>223</v>
      </c>
      <c r="F38" s="2" t="s">
        <v>210</v>
      </c>
      <c r="G38" s="2" t="s">
        <v>224</v>
      </c>
      <c r="H38" s="2" t="s">
        <v>29</v>
      </c>
      <c r="I38" s="2">
        <v>2450</v>
      </c>
      <c r="J38" s="2" t="s">
        <v>30</v>
      </c>
      <c r="K38" s="2">
        <v>2</v>
      </c>
      <c r="L38" s="2" t="s">
        <v>225</v>
      </c>
      <c r="M38" s="2" t="s">
        <v>223</v>
      </c>
      <c r="N38" s="2">
        <v>1</v>
      </c>
      <c r="O38" s="2" t="s">
        <v>33</v>
      </c>
      <c r="P38" s="2">
        <v>310</v>
      </c>
      <c r="Q38" s="2">
        <v>0.5</v>
      </c>
      <c r="R38" s="2" t="s">
        <v>34</v>
      </c>
    </row>
    <row r="39" spans="1:18">
      <c r="A39" s="2">
        <v>7910013</v>
      </c>
      <c r="B39" s="2" t="s">
        <v>226</v>
      </c>
      <c r="C39" s="2" t="s">
        <v>227</v>
      </c>
      <c r="D39" s="2" t="s">
        <v>228</v>
      </c>
      <c r="E39" s="2" t="s">
        <v>229</v>
      </c>
      <c r="F39" s="2" t="s">
        <v>210</v>
      </c>
      <c r="G39" s="2" t="s">
        <v>97</v>
      </c>
      <c r="H39" s="2" t="s">
        <v>29</v>
      </c>
      <c r="I39" s="2">
        <v>2450</v>
      </c>
      <c r="J39" s="2" t="s">
        <v>30</v>
      </c>
      <c r="K39" s="2">
        <v>1</v>
      </c>
      <c r="L39" s="2" t="s">
        <v>228</v>
      </c>
      <c r="M39" s="2" t="s">
        <v>229</v>
      </c>
      <c r="N39" s="2">
        <v>1</v>
      </c>
      <c r="O39" s="2" t="s">
        <v>33</v>
      </c>
      <c r="P39" s="2">
        <v>310</v>
      </c>
      <c r="Q39" s="2">
        <v>0.5</v>
      </c>
      <c r="R39" s="2" t="s">
        <v>34</v>
      </c>
    </row>
    <row r="40" spans="1:18">
      <c r="A40" s="2">
        <v>7764546</v>
      </c>
      <c r="B40" s="2" t="s">
        <v>230</v>
      </c>
      <c r="C40" s="2" t="s">
        <v>231</v>
      </c>
      <c r="D40" s="2" t="s">
        <v>232</v>
      </c>
      <c r="E40" s="2" t="s">
        <v>233</v>
      </c>
      <c r="F40" s="2" t="s">
        <v>210</v>
      </c>
      <c r="G40" s="2" t="s">
        <v>234</v>
      </c>
      <c r="H40" s="2" t="s">
        <v>29</v>
      </c>
      <c r="I40" s="2">
        <v>2450</v>
      </c>
      <c r="J40" s="2" t="s">
        <v>30</v>
      </c>
      <c r="K40" s="2">
        <v>2</v>
      </c>
      <c r="L40" s="2" t="s">
        <v>232</v>
      </c>
      <c r="M40" s="2" t="s">
        <v>233</v>
      </c>
      <c r="N40" s="2">
        <v>1</v>
      </c>
      <c r="O40" s="2" t="s">
        <v>33</v>
      </c>
      <c r="P40" s="2">
        <v>310</v>
      </c>
      <c r="Q40" s="2">
        <v>0.625</v>
      </c>
      <c r="R40" s="2" t="s">
        <v>34</v>
      </c>
    </row>
    <row r="41" spans="1:18">
      <c r="A41" s="2">
        <v>7649337</v>
      </c>
      <c r="B41" s="2" t="s">
        <v>235</v>
      </c>
      <c r="C41" s="2" t="s">
        <v>236</v>
      </c>
      <c r="D41" s="2" t="s">
        <v>232</v>
      </c>
      <c r="E41" s="2" t="s">
        <v>233</v>
      </c>
      <c r="F41" s="2" t="s">
        <v>210</v>
      </c>
      <c r="G41" s="2" t="s">
        <v>234</v>
      </c>
      <c r="H41" s="2" t="s">
        <v>29</v>
      </c>
      <c r="I41" s="2">
        <v>2450</v>
      </c>
      <c r="J41" s="2" t="s">
        <v>30</v>
      </c>
      <c r="K41" s="2">
        <v>2</v>
      </c>
      <c r="L41" s="2" t="s">
        <v>232</v>
      </c>
      <c r="M41" s="2" t="s">
        <v>233</v>
      </c>
      <c r="N41" s="2">
        <v>1</v>
      </c>
      <c r="O41" s="2" t="s">
        <v>33</v>
      </c>
      <c r="P41" s="2">
        <v>310</v>
      </c>
      <c r="Q41" s="2">
        <v>0.625</v>
      </c>
      <c r="R41" s="2" t="s">
        <v>34</v>
      </c>
    </row>
    <row r="42" spans="1:18">
      <c r="A42" s="2">
        <v>6524709</v>
      </c>
      <c r="B42" s="2" t="s">
        <v>237</v>
      </c>
      <c r="C42" s="2" t="s">
        <v>238</v>
      </c>
      <c r="D42" s="2" t="s">
        <v>239</v>
      </c>
      <c r="E42" s="2" t="s">
        <v>240</v>
      </c>
      <c r="F42" s="2" t="s">
        <v>210</v>
      </c>
      <c r="G42" s="2" t="s">
        <v>152</v>
      </c>
      <c r="H42" s="2" t="s">
        <v>29</v>
      </c>
      <c r="I42" s="2">
        <v>2450</v>
      </c>
      <c r="J42" s="2" t="s">
        <v>30</v>
      </c>
      <c r="K42" s="2">
        <v>1</v>
      </c>
      <c r="L42" s="2" t="s">
        <v>239</v>
      </c>
      <c r="M42" s="2" t="s">
        <v>240</v>
      </c>
      <c r="N42" s="2">
        <v>1</v>
      </c>
      <c r="O42" s="2" t="s">
        <v>100</v>
      </c>
      <c r="P42" s="2">
        <v>310</v>
      </c>
      <c r="Q42" s="2">
        <v>0.375</v>
      </c>
      <c r="R42" s="2" t="s">
        <v>34</v>
      </c>
    </row>
    <row r="43" spans="1:18">
      <c r="A43" s="2">
        <v>8896817</v>
      </c>
      <c r="B43" s="2" t="s">
        <v>241</v>
      </c>
      <c r="C43" s="2" t="s">
        <v>242</v>
      </c>
      <c r="D43" s="2" t="s">
        <v>243</v>
      </c>
      <c r="E43" s="2" t="s">
        <v>244</v>
      </c>
      <c r="F43" s="2" t="s">
        <v>210</v>
      </c>
      <c r="G43" s="2" t="s">
        <v>143</v>
      </c>
      <c r="H43" s="2" t="s">
        <v>29</v>
      </c>
      <c r="I43" s="2">
        <v>2450</v>
      </c>
      <c r="J43" s="2" t="s">
        <v>30</v>
      </c>
      <c r="K43" s="2">
        <v>1</v>
      </c>
      <c r="L43" s="2" t="s">
        <v>243</v>
      </c>
      <c r="M43" s="2" t="s">
        <v>244</v>
      </c>
      <c r="N43" s="2">
        <v>1</v>
      </c>
      <c r="O43" s="2" t="s">
        <v>33</v>
      </c>
      <c r="P43" s="2">
        <v>310</v>
      </c>
      <c r="Q43" s="2">
        <v>0.5</v>
      </c>
      <c r="R43" s="2" t="s">
        <v>34</v>
      </c>
    </row>
    <row r="44" spans="1:18">
      <c r="A44" s="2">
        <v>8171322</v>
      </c>
      <c r="B44" s="2" t="s">
        <v>245</v>
      </c>
      <c r="C44" s="2" t="s">
        <v>246</v>
      </c>
      <c r="D44" s="2" t="s">
        <v>247</v>
      </c>
      <c r="E44" s="2" t="s">
        <v>248</v>
      </c>
      <c r="F44" s="2" t="s">
        <v>210</v>
      </c>
      <c r="G44" s="2" t="s">
        <v>224</v>
      </c>
      <c r="H44" s="2" t="s">
        <v>29</v>
      </c>
      <c r="I44" s="2">
        <v>2450</v>
      </c>
      <c r="J44" s="2" t="s">
        <v>30</v>
      </c>
      <c r="K44" s="2">
        <v>2</v>
      </c>
      <c r="L44" s="2" t="s">
        <v>247</v>
      </c>
      <c r="M44" s="2" t="s">
        <v>248</v>
      </c>
      <c r="N44" s="2">
        <v>1</v>
      </c>
      <c r="O44" s="2" t="s">
        <v>33</v>
      </c>
      <c r="P44" s="2">
        <v>310</v>
      </c>
      <c r="Q44" s="2">
        <v>0.5</v>
      </c>
      <c r="R44" s="2" t="s">
        <v>34</v>
      </c>
    </row>
    <row r="45" spans="1:18">
      <c r="A45" s="2">
        <v>5544366</v>
      </c>
      <c r="B45" s="2" t="s">
        <v>249</v>
      </c>
      <c r="C45" s="2" t="s">
        <v>250</v>
      </c>
      <c r="D45" s="2" t="s">
        <v>251</v>
      </c>
      <c r="E45" s="2" t="s">
        <v>252</v>
      </c>
      <c r="F45" s="2" t="s">
        <v>27</v>
      </c>
      <c r="G45" s="2" t="s">
        <v>253</v>
      </c>
      <c r="H45" s="2" t="s">
        <v>29</v>
      </c>
      <c r="I45" s="2">
        <v>2450</v>
      </c>
      <c r="J45" s="2" t="s">
        <v>30</v>
      </c>
      <c r="K45" s="2">
        <v>3</v>
      </c>
      <c r="L45" s="2" t="s">
        <v>251</v>
      </c>
      <c r="M45" s="2" t="s">
        <v>252</v>
      </c>
      <c r="N45" s="2">
        <v>1</v>
      </c>
      <c r="O45" s="2" t="s">
        <v>100</v>
      </c>
      <c r="P45" s="2">
        <v>310</v>
      </c>
      <c r="Q45" s="2">
        <v>0.5</v>
      </c>
      <c r="R45" s="2" t="s">
        <v>34</v>
      </c>
    </row>
    <row r="46" spans="1:18">
      <c r="A46" s="2">
        <v>9467785</v>
      </c>
      <c r="B46" s="2" t="s">
        <v>254</v>
      </c>
      <c r="C46" s="2" t="s">
        <v>255</v>
      </c>
      <c r="D46" s="2" t="s">
        <v>256</v>
      </c>
      <c r="E46" s="2" t="s">
        <v>257</v>
      </c>
      <c r="F46" s="2" t="s">
        <v>27</v>
      </c>
      <c r="G46" s="2" t="s">
        <v>258</v>
      </c>
      <c r="H46" s="2" t="s">
        <v>40</v>
      </c>
      <c r="I46" s="2">
        <v>2402</v>
      </c>
      <c r="J46" s="2" t="s">
        <v>132</v>
      </c>
      <c r="K46" s="2">
        <v>2</v>
      </c>
      <c r="L46" s="2" t="s">
        <v>256</v>
      </c>
      <c r="M46" s="2" t="s">
        <v>259</v>
      </c>
      <c r="N46" s="2">
        <v>1</v>
      </c>
      <c r="O46" s="2" t="s">
        <v>33</v>
      </c>
      <c r="P46" s="2">
        <v>310</v>
      </c>
      <c r="Q46" s="2">
        <v>0.125</v>
      </c>
      <c r="R46" s="2" t="s">
        <v>34</v>
      </c>
    </row>
    <row r="47" spans="1:18">
      <c r="A47" s="2">
        <v>8670999</v>
      </c>
      <c r="B47" s="2" t="s">
        <v>260</v>
      </c>
      <c r="C47" s="2" t="s">
        <v>261</v>
      </c>
      <c r="D47" s="2" t="s">
        <v>262</v>
      </c>
      <c r="E47" s="2" t="s">
        <v>263</v>
      </c>
      <c r="F47" s="2" t="s">
        <v>27</v>
      </c>
      <c r="G47" s="2" t="s">
        <v>234</v>
      </c>
      <c r="H47" s="2" t="s">
        <v>29</v>
      </c>
      <c r="I47" s="2">
        <v>2450</v>
      </c>
      <c r="J47" s="2" t="s">
        <v>69</v>
      </c>
      <c r="K47" s="2">
        <v>4</v>
      </c>
      <c r="L47" s="2" t="s">
        <v>262</v>
      </c>
      <c r="M47" s="2" t="s">
        <v>263</v>
      </c>
      <c r="N47" s="2">
        <v>1</v>
      </c>
      <c r="O47" s="2" t="s">
        <v>33</v>
      </c>
      <c r="P47" s="2">
        <v>310</v>
      </c>
      <c r="Q47" s="2">
        <v>0.25</v>
      </c>
      <c r="R47" s="2" t="s">
        <v>34</v>
      </c>
    </row>
    <row r="48" spans="1:18">
      <c r="A48" s="2">
        <v>7373897</v>
      </c>
      <c r="B48" s="2" t="s">
        <v>264</v>
      </c>
      <c r="C48" s="2" t="s">
        <v>265</v>
      </c>
      <c r="D48" s="2" t="s">
        <v>266</v>
      </c>
      <c r="E48" s="2" t="s">
        <v>267</v>
      </c>
      <c r="F48" s="2" t="s">
        <v>27</v>
      </c>
      <c r="G48" s="2" t="s">
        <v>217</v>
      </c>
      <c r="H48" s="2" t="s">
        <v>29</v>
      </c>
      <c r="I48" s="2">
        <v>2450</v>
      </c>
      <c r="J48" s="2" t="s">
        <v>30</v>
      </c>
      <c r="K48" s="2">
        <v>3</v>
      </c>
      <c r="L48" s="2" t="s">
        <v>266</v>
      </c>
      <c r="M48" s="2" t="s">
        <v>267</v>
      </c>
      <c r="N48" s="2">
        <v>1</v>
      </c>
      <c r="O48" s="2" t="s">
        <v>33</v>
      </c>
      <c r="P48" s="2">
        <v>310</v>
      </c>
      <c r="Q48" s="2">
        <v>0.375</v>
      </c>
      <c r="R48" s="2" t="s">
        <v>34</v>
      </c>
    </row>
    <row r="49" spans="1:18">
      <c r="A49" s="2">
        <v>6302682</v>
      </c>
      <c r="B49" s="2" t="s">
        <v>260</v>
      </c>
      <c r="C49" s="2" t="s">
        <v>268</v>
      </c>
      <c r="D49" s="2" t="s">
        <v>262</v>
      </c>
      <c r="E49" s="2" t="s">
        <v>263</v>
      </c>
      <c r="F49" s="2" t="s">
        <v>27</v>
      </c>
      <c r="G49" s="2" t="s">
        <v>234</v>
      </c>
      <c r="H49" s="2" t="s">
        <v>29</v>
      </c>
      <c r="I49" s="2">
        <v>2450</v>
      </c>
      <c r="J49" s="2" t="s">
        <v>69</v>
      </c>
      <c r="K49" s="2">
        <v>4</v>
      </c>
      <c r="L49" s="2" t="s">
        <v>262</v>
      </c>
      <c r="M49" s="2" t="s">
        <v>263</v>
      </c>
      <c r="N49" s="2">
        <v>1</v>
      </c>
      <c r="O49" s="2" t="s">
        <v>33</v>
      </c>
      <c r="P49" s="2">
        <v>310</v>
      </c>
      <c r="Q49" s="2">
        <v>0.25</v>
      </c>
      <c r="R49" s="2" t="s">
        <v>34</v>
      </c>
    </row>
    <row r="50" spans="1:18">
      <c r="A50" s="2">
        <v>5631048</v>
      </c>
      <c r="B50" s="2" t="s">
        <v>269</v>
      </c>
      <c r="C50" s="2" t="s">
        <v>270</v>
      </c>
      <c r="D50" s="2" t="s">
        <v>271</v>
      </c>
      <c r="E50" s="2" t="s">
        <v>272</v>
      </c>
      <c r="F50" s="2" t="s">
        <v>27</v>
      </c>
      <c r="G50" s="2" t="s">
        <v>224</v>
      </c>
      <c r="H50" s="2" t="s">
        <v>29</v>
      </c>
      <c r="I50" s="2">
        <v>2450</v>
      </c>
      <c r="J50" s="2" t="s">
        <v>30</v>
      </c>
      <c r="K50" s="2">
        <v>6</v>
      </c>
      <c r="L50" s="2" t="s">
        <v>271</v>
      </c>
      <c r="M50" s="2" t="s">
        <v>272</v>
      </c>
      <c r="N50" s="2">
        <v>1</v>
      </c>
      <c r="O50" s="2" t="s">
        <v>33</v>
      </c>
      <c r="P50" s="2">
        <v>310</v>
      </c>
      <c r="Q50" s="2">
        <v>0.375</v>
      </c>
      <c r="R50" s="2" t="s">
        <v>34</v>
      </c>
    </row>
    <row r="51" spans="1:18">
      <c r="A51" s="2">
        <v>5614639</v>
      </c>
      <c r="B51" s="2" t="s">
        <v>273</v>
      </c>
      <c r="C51" s="2" t="s">
        <v>274</v>
      </c>
      <c r="D51" s="2" t="s">
        <v>275</v>
      </c>
      <c r="E51" s="2" t="s">
        <v>276</v>
      </c>
      <c r="F51" s="2" t="s">
        <v>27</v>
      </c>
      <c r="G51" s="2" t="s">
        <v>224</v>
      </c>
      <c r="H51" s="2" t="s">
        <v>29</v>
      </c>
      <c r="I51" s="2">
        <v>2450</v>
      </c>
      <c r="J51" s="2" t="s">
        <v>30</v>
      </c>
      <c r="K51" s="2">
        <v>2</v>
      </c>
      <c r="L51" s="2" t="s">
        <v>275</v>
      </c>
      <c r="M51" s="2" t="s">
        <v>276</v>
      </c>
      <c r="N51" s="2">
        <v>1</v>
      </c>
      <c r="O51" s="2" t="s">
        <v>33</v>
      </c>
      <c r="P51" s="2">
        <v>310</v>
      </c>
      <c r="Q51" s="2">
        <v>0.5</v>
      </c>
      <c r="R51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DDE1-7A96-425F-BDA6-428CB410C709}">
  <dimension ref="A1:P51"/>
  <sheetViews>
    <sheetView topLeftCell="F24" workbookViewId="0">
      <selection activeCell="O2" sqref="O2:P40"/>
    </sheetView>
  </sheetViews>
  <sheetFormatPr defaultRowHeight="15"/>
  <cols>
    <col min="1" max="2" width="9.140625" style="2"/>
    <col min="3" max="3" width="11.7109375" style="2" customWidth="1"/>
    <col min="4" max="4" width="13" style="2" customWidth="1"/>
    <col min="5" max="6" width="23.42578125" style="2" customWidth="1"/>
    <col min="7" max="7" width="31.7109375" style="2" customWidth="1"/>
    <col min="8" max="8" width="23.42578125" style="2" customWidth="1"/>
    <col min="9" max="9" width="25.85546875" style="2" customWidth="1"/>
    <col min="10" max="10" width="17.28515625" style="2" customWidth="1"/>
    <col min="11" max="11" width="21" style="2" customWidth="1"/>
    <col min="12" max="12" width="30.140625" style="2" customWidth="1"/>
    <col min="13" max="13" width="9.140625" style="2"/>
    <col min="14" max="14" width="34" style="2" customWidth="1"/>
    <col min="15" max="16" width="18.7109375" style="2" customWidth="1"/>
    <col min="17" max="16384" width="9.140625" style="2"/>
  </cols>
  <sheetData>
    <row r="1" spans="1:16">
      <c r="A1" s="2" t="s">
        <v>277</v>
      </c>
      <c r="B1" s="2" t="s">
        <v>278</v>
      </c>
      <c r="C1" s="2" t="s">
        <v>1</v>
      </c>
      <c r="D1" s="2" t="s">
        <v>279</v>
      </c>
      <c r="E1" s="2" t="s">
        <v>280</v>
      </c>
      <c r="F1" s="1" t="s">
        <v>281</v>
      </c>
      <c r="G1" s="1" t="s">
        <v>282</v>
      </c>
      <c r="H1" s="1" t="s">
        <v>283</v>
      </c>
      <c r="I1" s="2" t="s">
        <v>284</v>
      </c>
      <c r="J1" s="2" t="s">
        <v>285</v>
      </c>
      <c r="K1" s="2" t="s">
        <v>286</v>
      </c>
      <c r="L1" s="2" t="s">
        <v>287</v>
      </c>
      <c r="M1" s="2" t="s">
        <v>288</v>
      </c>
      <c r="N1" s="2" t="s">
        <v>289</v>
      </c>
      <c r="O1" s="2" t="s">
        <v>290</v>
      </c>
      <c r="P1" s="2" t="s">
        <v>291</v>
      </c>
    </row>
    <row r="2" spans="1:16">
      <c r="A2" s="2">
        <v>15874</v>
      </c>
      <c r="B2" s="2">
        <v>58122</v>
      </c>
      <c r="C2" s="2">
        <v>6319373</v>
      </c>
      <c r="D2" s="2" t="s">
        <v>88</v>
      </c>
      <c r="E2" s="2" t="s">
        <v>89</v>
      </c>
      <c r="F2" s="2" t="str">
        <f>VLOOKUP(C2,'Currently enrolled list'!A:D,4,FALSE)</f>
        <v>BH068</v>
      </c>
      <c r="G2" s="2" t="str">
        <f>VLOOKUP(C2,'Currently enrolled list'!A:E,5,FALSE)</f>
        <v>B Eng (Adv Man &amp; Mech) (Hons)</v>
      </c>
      <c r="H2" s="2" t="s">
        <v>292</v>
      </c>
      <c r="I2" s="2" t="s">
        <v>293</v>
      </c>
      <c r="J2" s="2">
        <v>2510</v>
      </c>
      <c r="K2" s="2" t="s">
        <v>294</v>
      </c>
      <c r="L2" s="2" t="s">
        <v>179</v>
      </c>
      <c r="M2" s="2" t="s">
        <v>86</v>
      </c>
      <c r="N2" s="4">
        <v>45719</v>
      </c>
      <c r="O2" s="2" t="s">
        <v>295</v>
      </c>
      <c r="P2" s="2" t="s">
        <v>100</v>
      </c>
    </row>
    <row r="3" spans="1:16">
      <c r="A3" s="2">
        <v>558413</v>
      </c>
      <c r="B3" s="2">
        <v>5448</v>
      </c>
      <c r="C3" s="2">
        <v>8419634</v>
      </c>
      <c r="D3" s="2" t="s">
        <v>93</v>
      </c>
      <c r="E3" s="2" t="s">
        <v>94</v>
      </c>
      <c r="F3" s="2" t="str">
        <f>VLOOKUP(C3,'Currently enrolled list'!A:D,4,FALSE)</f>
        <v>BH012</v>
      </c>
      <c r="G3" s="2" t="str">
        <f>VLOOKUP(C3,'Currently enrolled list'!A:E,5,FALSE)</f>
        <v>B Science (Honours)</v>
      </c>
      <c r="H3" s="2" t="s">
        <v>292</v>
      </c>
      <c r="J3" s="2">
        <v>2510</v>
      </c>
      <c r="K3" s="2" t="s">
        <v>294</v>
      </c>
      <c r="L3" s="2" t="s">
        <v>179</v>
      </c>
      <c r="M3" s="2" t="s">
        <v>86</v>
      </c>
      <c r="N3" s="4">
        <v>45719</v>
      </c>
      <c r="O3" s="2" t="s">
        <v>295</v>
      </c>
      <c r="P3" s="2" t="s">
        <v>100</v>
      </c>
    </row>
    <row r="4" spans="1:16">
      <c r="A4" s="2">
        <v>52854</v>
      </c>
      <c r="B4" s="2">
        <v>5423636</v>
      </c>
      <c r="C4" s="2">
        <v>6786449</v>
      </c>
      <c r="D4" s="2" t="s">
        <v>101</v>
      </c>
      <c r="E4" s="2" t="s">
        <v>102</v>
      </c>
      <c r="F4" s="2" t="str">
        <f>VLOOKUP(C4,'Currently enrolled list'!A:D,4,FALSE)</f>
        <v>BH069</v>
      </c>
      <c r="G4" s="2" t="str">
        <f>VLOOKUP(C4,'Currently enrolled list'!A:E,5,FALSE)</f>
        <v>BEng (Biomed Eng) (Hons)</v>
      </c>
      <c r="H4" s="2" t="s">
        <v>292</v>
      </c>
      <c r="J4" s="2">
        <v>2510</v>
      </c>
      <c r="K4" s="2" t="s">
        <v>296</v>
      </c>
      <c r="L4" s="2" t="s">
        <v>297</v>
      </c>
      <c r="M4" s="2" t="s">
        <v>29</v>
      </c>
      <c r="N4" s="4">
        <v>45719</v>
      </c>
      <c r="O4" s="2" t="s">
        <v>295</v>
      </c>
      <c r="P4" s="2" t="s">
        <v>33</v>
      </c>
    </row>
    <row r="5" spans="1:16">
      <c r="A5" s="2">
        <v>63698</v>
      </c>
      <c r="B5" s="2">
        <v>366532</v>
      </c>
      <c r="C5" s="2">
        <v>8091649</v>
      </c>
      <c r="D5" s="2" t="s">
        <v>105</v>
      </c>
      <c r="E5" s="2" t="s">
        <v>106</v>
      </c>
      <c r="F5" s="2" t="str">
        <f>VLOOKUP(C5,'Currently enrolled list'!A:D,4,FALSE)</f>
        <v>BH070</v>
      </c>
      <c r="G5" s="2" t="str">
        <f>VLOOKUP(C5,'Currently enrolled list'!A:E,5,FALSE)</f>
        <v>B Eng (Mech Eng) (Honours)</v>
      </c>
      <c r="H5" s="2" t="s">
        <v>292</v>
      </c>
      <c r="J5" s="2">
        <v>2510</v>
      </c>
      <c r="K5" s="2" t="s">
        <v>298</v>
      </c>
      <c r="L5" s="2" t="s">
        <v>299</v>
      </c>
      <c r="M5" s="2" t="s">
        <v>29</v>
      </c>
      <c r="N5" s="4">
        <v>45719</v>
      </c>
      <c r="O5" s="2" t="s">
        <v>295</v>
      </c>
      <c r="P5" s="2" t="s">
        <v>33</v>
      </c>
    </row>
    <row r="6" spans="1:16">
      <c r="A6" s="2">
        <v>63548</v>
      </c>
      <c r="B6" s="2">
        <v>325522</v>
      </c>
      <c r="C6" s="2">
        <v>7721470</v>
      </c>
      <c r="D6" s="2" t="s">
        <v>109</v>
      </c>
      <c r="E6" s="2" t="s">
        <v>110</v>
      </c>
      <c r="F6" s="2" t="str">
        <f>VLOOKUP(C6,'Currently enrolled list'!A:D,4,FALSE)</f>
        <v>BH072</v>
      </c>
      <c r="G6" s="2" t="str">
        <f>VLOOKUP(C6,'Currently enrolled list'!A:E,5,FALSE)</f>
        <v>BEng(Comp &amp; Net Eng)(Hons)</v>
      </c>
      <c r="H6" s="2" t="s">
        <v>292</v>
      </c>
      <c r="J6" s="2">
        <v>2510</v>
      </c>
      <c r="K6" s="2" t="s">
        <v>296</v>
      </c>
      <c r="L6" s="2" t="s">
        <v>297</v>
      </c>
      <c r="M6" s="2" t="s">
        <v>29</v>
      </c>
      <c r="N6" s="4">
        <v>45719</v>
      </c>
      <c r="O6" s="2" t="s">
        <v>295</v>
      </c>
      <c r="P6" s="2" t="s">
        <v>100</v>
      </c>
    </row>
    <row r="7" spans="1:16">
      <c r="A7" s="2">
        <v>5889</v>
      </c>
      <c r="B7" s="2">
        <v>365226</v>
      </c>
      <c r="C7" s="2">
        <v>9878055</v>
      </c>
      <c r="D7" s="2" t="s">
        <v>114</v>
      </c>
      <c r="E7" s="2" t="s">
        <v>115</v>
      </c>
      <c r="F7" s="2" t="str">
        <f>VLOOKUP(C7,'Currently enrolled list'!A:D,4,FALSE)</f>
        <v>BH073</v>
      </c>
      <c r="G7" s="2" t="str">
        <f>VLOOKUP(C7,'Currently enrolled list'!A:E,5,FALSE)</f>
        <v>BEng(Elect&amp;CompSysEng)(Hons)</v>
      </c>
      <c r="H7" s="2" t="s">
        <v>292</v>
      </c>
      <c r="J7" s="2">
        <v>2510</v>
      </c>
      <c r="K7" s="2" t="s">
        <v>294</v>
      </c>
      <c r="L7" s="2" t="s">
        <v>179</v>
      </c>
      <c r="M7" s="2" t="s">
        <v>86</v>
      </c>
      <c r="N7" s="4">
        <v>45719</v>
      </c>
      <c r="O7" s="2" t="s">
        <v>295</v>
      </c>
      <c r="P7" s="2" t="s">
        <v>100</v>
      </c>
    </row>
    <row r="8" spans="1:16">
      <c r="A8" s="2">
        <v>25874</v>
      </c>
      <c r="B8" s="2">
        <v>366512</v>
      </c>
      <c r="C8" s="2">
        <v>5711136</v>
      </c>
      <c r="D8" s="2" t="s">
        <v>119</v>
      </c>
      <c r="E8" s="2" t="s">
        <v>120</v>
      </c>
      <c r="F8" s="2" t="str">
        <f>VLOOKUP(C8,'Currently enrolled list'!A:D,4,FALSE)</f>
        <v>BH074</v>
      </c>
      <c r="G8" s="2" t="str">
        <f>VLOOKUP(C8,'Currently enrolled list'!A:E,5,FALSE)</f>
        <v>B Eng (Auto Eng) (Honours)</v>
      </c>
      <c r="H8" s="2" t="s">
        <v>292</v>
      </c>
      <c r="J8" s="2">
        <v>2510</v>
      </c>
      <c r="K8" s="2" t="s">
        <v>300</v>
      </c>
      <c r="L8" s="2" t="s">
        <v>301</v>
      </c>
      <c r="M8" s="2" t="s">
        <v>29</v>
      </c>
      <c r="N8" s="4">
        <v>45719</v>
      </c>
      <c r="O8" s="2" t="s">
        <v>295</v>
      </c>
      <c r="P8" s="2" t="s">
        <v>33</v>
      </c>
    </row>
    <row r="9" spans="1:16">
      <c r="A9" s="2">
        <v>36658</v>
      </c>
      <c r="B9" s="2">
        <v>325563</v>
      </c>
      <c r="C9" s="2">
        <v>7213587</v>
      </c>
      <c r="D9" s="2" t="s">
        <v>124</v>
      </c>
      <c r="E9" s="2" t="s">
        <v>125</v>
      </c>
      <c r="F9" s="2" t="str">
        <f>VLOOKUP(C9,'Currently enrolled list'!A:D,4,FALSE)</f>
        <v>BH075</v>
      </c>
      <c r="G9" s="2" t="str">
        <f>VLOOKUP(C9,'Currently enrolled list'!A:E,5,FALSE)</f>
        <v>BEng (Elect Eng)(Hons)</v>
      </c>
      <c r="H9" s="2" t="s">
        <v>292</v>
      </c>
      <c r="J9" s="2">
        <v>2510</v>
      </c>
      <c r="K9" s="2" t="s">
        <v>294</v>
      </c>
      <c r="L9" s="2" t="s">
        <v>179</v>
      </c>
      <c r="M9" s="2" t="s">
        <v>86</v>
      </c>
      <c r="N9" s="4">
        <v>45719</v>
      </c>
      <c r="O9" s="2" t="s">
        <v>295</v>
      </c>
      <c r="P9" s="2" t="s">
        <v>100</v>
      </c>
    </row>
    <row r="10" spans="1:16">
      <c r="A10" s="2">
        <v>3695</v>
      </c>
      <c r="B10" s="2">
        <v>33525</v>
      </c>
      <c r="C10" s="2">
        <v>6506724</v>
      </c>
      <c r="D10" s="2" t="s">
        <v>128</v>
      </c>
      <c r="E10" s="2" t="s">
        <v>129</v>
      </c>
      <c r="F10" s="2" t="str">
        <f>VLOOKUP(C10,'Currently enrolled list'!A:D,4,FALSE)</f>
        <v>BH102</v>
      </c>
      <c r="G10" s="2" t="str">
        <f>VLOOKUP(C10,'Currently enrolled list'!A:E,5,FALSE)</f>
        <v>Bachelor of Pharmacy (Honours)</v>
      </c>
      <c r="H10" s="2" t="s">
        <v>292</v>
      </c>
      <c r="J10" s="2">
        <v>2510</v>
      </c>
      <c r="K10" s="2" t="s">
        <v>294</v>
      </c>
      <c r="L10" s="2" t="s">
        <v>179</v>
      </c>
      <c r="M10" s="2" t="s">
        <v>86</v>
      </c>
      <c r="N10" s="4">
        <v>45719</v>
      </c>
      <c r="O10" s="2" t="s">
        <v>295</v>
      </c>
      <c r="P10" s="2" t="s">
        <v>100</v>
      </c>
    </row>
    <row r="11" spans="1:16">
      <c r="A11" s="2">
        <v>252555</v>
      </c>
      <c r="B11" s="2">
        <v>6332541</v>
      </c>
      <c r="C11" s="2">
        <v>6271562</v>
      </c>
      <c r="D11" s="2" t="s">
        <v>133</v>
      </c>
      <c r="E11" s="2" t="s">
        <v>134</v>
      </c>
      <c r="F11" s="2" t="str">
        <f>VLOOKUP(C11,'Currently enrolled list'!A:D,4,FALSE)</f>
        <v>BH104</v>
      </c>
      <c r="G11" s="2" t="str">
        <f>VLOOKUP(C11,'Currently enrolled list'!A:E,5,FALSE)</f>
        <v>B Industrial Design (Hons)</v>
      </c>
      <c r="H11" s="2" t="s">
        <v>292</v>
      </c>
      <c r="I11" s="2" t="s">
        <v>293</v>
      </c>
      <c r="J11" s="2">
        <v>2510</v>
      </c>
      <c r="K11" s="2" t="s">
        <v>294</v>
      </c>
      <c r="L11" s="2" t="s">
        <v>179</v>
      </c>
      <c r="M11" s="2" t="s">
        <v>86</v>
      </c>
      <c r="N11" s="4">
        <v>45719</v>
      </c>
      <c r="O11" s="2" t="s">
        <v>295</v>
      </c>
      <c r="P11" s="2" t="s">
        <v>100</v>
      </c>
    </row>
    <row r="12" spans="1:16">
      <c r="A12" s="2">
        <v>22655</v>
      </c>
      <c r="B12" s="2">
        <v>266215</v>
      </c>
      <c r="C12" s="2">
        <v>6800894</v>
      </c>
      <c r="D12" s="2" t="s">
        <v>139</v>
      </c>
      <c r="E12" s="2" t="s">
        <v>140</v>
      </c>
      <c r="F12" s="2" t="str">
        <f>VLOOKUP(C12,'Currently enrolled list'!A:D,4,FALSE)</f>
        <v>BH105</v>
      </c>
      <c r="G12" s="2" t="str">
        <f>VLOOKUP(C12,'Currently enrolled list'!A:E,5,FALSE)</f>
        <v>Bachelor of Social Work (Hons)</v>
      </c>
      <c r="H12" s="2" t="s">
        <v>292</v>
      </c>
      <c r="J12" s="2">
        <v>2510</v>
      </c>
      <c r="K12" s="2" t="s">
        <v>294</v>
      </c>
      <c r="L12" s="2" t="s">
        <v>179</v>
      </c>
      <c r="M12" s="2" t="s">
        <v>86</v>
      </c>
      <c r="N12" s="4">
        <v>45719</v>
      </c>
      <c r="O12" s="2" t="s">
        <v>295</v>
      </c>
      <c r="P12" s="2" t="s">
        <v>33</v>
      </c>
    </row>
    <row r="13" spans="1:16">
      <c r="A13" s="2">
        <v>22365</v>
      </c>
      <c r="B13" s="2">
        <v>214536</v>
      </c>
      <c r="C13" s="2">
        <v>6745704</v>
      </c>
      <c r="D13" s="2" t="s">
        <v>144</v>
      </c>
      <c r="E13" s="2" t="s">
        <v>145</v>
      </c>
      <c r="F13" s="2" t="str">
        <f>VLOOKUP(C13,'Currently enrolled list'!A:D,4,FALSE)</f>
        <v>BH108</v>
      </c>
      <c r="G13" s="2" t="str">
        <f>VLOOKUP(C13,'Currently enrolled list'!A:E,5,FALSE)</f>
        <v>B Urban &amp; Region Plan (Hons)</v>
      </c>
      <c r="H13" s="2" t="s">
        <v>292</v>
      </c>
      <c r="J13" s="2">
        <v>2510</v>
      </c>
      <c r="K13" s="2" t="s">
        <v>294</v>
      </c>
      <c r="L13" s="2" t="s">
        <v>179</v>
      </c>
      <c r="M13" s="2" t="s">
        <v>86</v>
      </c>
      <c r="N13" s="4">
        <v>45719</v>
      </c>
      <c r="O13" s="2" t="s">
        <v>295</v>
      </c>
      <c r="P13" s="2" t="s">
        <v>100</v>
      </c>
    </row>
    <row r="14" spans="1:16">
      <c r="A14" s="2">
        <v>203696</v>
      </c>
      <c r="B14" s="2">
        <v>321536</v>
      </c>
      <c r="C14" s="2">
        <v>5955062</v>
      </c>
      <c r="D14" s="2" t="s">
        <v>148</v>
      </c>
      <c r="E14" s="2" t="s">
        <v>149</v>
      </c>
      <c r="F14" s="2" t="str">
        <f>VLOOKUP(C14,'Currently enrolled list'!A:D,4,FALSE)</f>
        <v>BH112</v>
      </c>
      <c r="G14" s="2" t="str">
        <f>VLOOKUP(C14,'Currently enrolled list'!A:E,5,FALSE)</f>
        <v>BProjMgt(Hons)</v>
      </c>
      <c r="H14" s="2" t="s">
        <v>292</v>
      </c>
      <c r="J14" s="2">
        <v>2510</v>
      </c>
      <c r="K14" s="2" t="s">
        <v>294</v>
      </c>
      <c r="L14" s="2" t="s">
        <v>179</v>
      </c>
      <c r="M14" s="2" t="s">
        <v>86</v>
      </c>
      <c r="N14" s="4">
        <v>45719</v>
      </c>
      <c r="O14" s="2" t="s">
        <v>295</v>
      </c>
      <c r="P14" s="2" t="s">
        <v>155</v>
      </c>
    </row>
    <row r="15" spans="1:16">
      <c r="A15" s="2">
        <v>355669</v>
      </c>
      <c r="B15" s="2">
        <v>12253</v>
      </c>
      <c r="C15" s="2">
        <v>8334053</v>
      </c>
      <c r="D15" s="2" t="s">
        <v>156</v>
      </c>
      <c r="E15" s="2" t="s">
        <v>157</v>
      </c>
      <c r="F15" s="2" t="str">
        <f>VLOOKUP(C15,'Currently enrolled list'!A:D,4,FALSE)</f>
        <v>BH113</v>
      </c>
      <c r="G15" s="2" t="str">
        <f>VLOOKUP(C15,'Currently enrolled list'!A:E,5,FALSE)</f>
        <v>B Property Dev,Inv &amp; Val Hons</v>
      </c>
      <c r="H15" s="2" t="s">
        <v>292</v>
      </c>
      <c r="J15" s="2">
        <v>2510</v>
      </c>
      <c r="K15" s="2" t="s">
        <v>294</v>
      </c>
      <c r="L15" s="2" t="s">
        <v>179</v>
      </c>
      <c r="M15" s="2" t="s">
        <v>86</v>
      </c>
      <c r="N15" s="4">
        <v>45719</v>
      </c>
      <c r="O15" s="2" t="s">
        <v>295</v>
      </c>
      <c r="P15" s="2" t="s">
        <v>33</v>
      </c>
    </row>
    <row r="16" spans="1:16">
      <c r="A16" s="2">
        <v>25562</v>
      </c>
      <c r="B16" s="2">
        <v>22365</v>
      </c>
      <c r="C16" s="2">
        <v>7004113</v>
      </c>
      <c r="D16" s="2" t="s">
        <v>162</v>
      </c>
      <c r="E16" s="2" t="s">
        <v>163</v>
      </c>
      <c r="F16" s="2" t="str">
        <f>VLOOKUP(C16,'Currently enrolled list'!A:D,4,FALSE)</f>
        <v>BH114</v>
      </c>
      <c r="G16" s="2" t="str">
        <f>VLOOKUP(C16,'Currently enrolled list'!A:E,5,FALSE)</f>
        <v>B Construction Mgmt (Hons)</v>
      </c>
      <c r="H16" s="2" t="s">
        <v>302</v>
      </c>
      <c r="J16" s="2">
        <v>2510</v>
      </c>
      <c r="K16" s="2" t="s">
        <v>303</v>
      </c>
      <c r="L16" s="2" t="s">
        <v>304</v>
      </c>
      <c r="M16" s="2" t="s">
        <v>29</v>
      </c>
      <c r="N16" s="4">
        <v>45719</v>
      </c>
      <c r="O16" s="2" t="s">
        <v>295</v>
      </c>
      <c r="P16" s="2" t="s">
        <v>33</v>
      </c>
    </row>
    <row r="17" spans="1:16">
      <c r="A17" s="2">
        <v>2478</v>
      </c>
      <c r="B17" s="2">
        <v>32369</v>
      </c>
      <c r="C17" s="2">
        <v>7616509</v>
      </c>
      <c r="D17" s="2" t="s">
        <v>167</v>
      </c>
      <c r="E17" s="2" t="s">
        <v>168</v>
      </c>
      <c r="F17" s="2" t="str">
        <f>VLOOKUP(C17,'Currently enrolled list'!A:D,4,FALSE)</f>
        <v>BH115</v>
      </c>
      <c r="G17" s="2" t="str">
        <f>VLOOKUP(C17,'Currently enrolled list'!A:E,5,FALSE)</f>
        <v>B Interior Design (Honours)</v>
      </c>
      <c r="H17" s="2" t="s">
        <v>302</v>
      </c>
      <c r="J17" s="2">
        <v>2510</v>
      </c>
      <c r="K17" s="2" t="s">
        <v>303</v>
      </c>
      <c r="L17" s="2" t="s">
        <v>304</v>
      </c>
      <c r="M17" s="2" t="s">
        <v>29</v>
      </c>
      <c r="N17" s="4">
        <v>45719</v>
      </c>
      <c r="O17" s="2" t="s">
        <v>295</v>
      </c>
      <c r="P17" s="2" t="s">
        <v>33</v>
      </c>
    </row>
    <row r="18" spans="1:16">
      <c r="A18" s="2">
        <v>44552</v>
      </c>
      <c r="B18" s="2">
        <v>147895</v>
      </c>
      <c r="C18" s="2">
        <v>7555537</v>
      </c>
      <c r="D18" s="2" t="s">
        <v>172</v>
      </c>
      <c r="E18" s="2" t="s">
        <v>173</v>
      </c>
      <c r="F18" s="2" t="str">
        <f>VLOOKUP(C18,'Currently enrolled list'!A:D,4,FALSE)</f>
        <v>BH129</v>
      </c>
      <c r="G18" s="2" t="str">
        <f>VLOOKUP(C18,'Currently enrolled list'!A:E,5,FALSE)</f>
        <v>B Laboratory Medicine (Hon)</v>
      </c>
      <c r="H18" s="2" t="s">
        <v>292</v>
      </c>
      <c r="J18" s="2">
        <v>2510</v>
      </c>
      <c r="K18" s="2" t="s">
        <v>298</v>
      </c>
      <c r="L18" s="2" t="s">
        <v>299</v>
      </c>
      <c r="M18" s="2" t="s">
        <v>29</v>
      </c>
      <c r="N18" s="4">
        <v>45719</v>
      </c>
      <c r="O18" s="2" t="s">
        <v>295</v>
      </c>
      <c r="P18" s="2" t="s">
        <v>100</v>
      </c>
    </row>
    <row r="19" spans="1:16">
      <c r="A19" s="2">
        <v>2255</v>
      </c>
      <c r="B19" s="2">
        <v>14369</v>
      </c>
      <c r="C19" s="2">
        <v>8703799</v>
      </c>
      <c r="D19" s="2" t="s">
        <v>176</v>
      </c>
      <c r="E19" s="2" t="s">
        <v>177</v>
      </c>
      <c r="F19" s="2" t="str">
        <f>VLOOKUP(C19,'Currently enrolled list'!A:D,4,FALSE)</f>
        <v>BP032</v>
      </c>
      <c r="G19" s="2" t="str">
        <f>VLOOKUP(C19,'Currently enrolled list'!A:E,5,FALSE)</f>
        <v>Bachelor of Nursing</v>
      </c>
      <c r="H19" s="2" t="s">
        <v>305</v>
      </c>
      <c r="J19" s="2">
        <v>2510</v>
      </c>
      <c r="K19" s="2" t="s">
        <v>251</v>
      </c>
      <c r="L19" s="2" t="s">
        <v>252</v>
      </c>
      <c r="M19" s="2" t="s">
        <v>29</v>
      </c>
      <c r="N19" s="4">
        <v>45719</v>
      </c>
      <c r="O19" s="2" t="s">
        <v>295</v>
      </c>
      <c r="P19" s="2" t="s">
        <v>33</v>
      </c>
    </row>
    <row r="20" spans="1:16">
      <c r="A20" s="2">
        <v>254859</v>
      </c>
      <c r="B20" s="2">
        <v>133596</v>
      </c>
      <c r="C20" s="2">
        <v>6894368</v>
      </c>
      <c r="D20" s="2" t="s">
        <v>181</v>
      </c>
      <c r="E20" s="2" t="s">
        <v>182</v>
      </c>
      <c r="F20" s="2" t="str">
        <f>VLOOKUP(C20,'Currently enrolled list'!A:D,4,FALSE)</f>
        <v>BP094</v>
      </c>
      <c r="G20" s="2" t="str">
        <f>VLOOKUP(C20,'Currently enrolled list'!A:E,5,FALSE)</f>
        <v>Bachelor of Computer Science</v>
      </c>
      <c r="H20" s="2" t="s">
        <v>292</v>
      </c>
      <c r="J20" s="2">
        <v>2510</v>
      </c>
      <c r="K20" s="2" t="s">
        <v>306</v>
      </c>
      <c r="L20" s="2" t="s">
        <v>307</v>
      </c>
      <c r="M20" s="2" t="s">
        <v>29</v>
      </c>
      <c r="N20" s="4">
        <v>45719</v>
      </c>
      <c r="O20" s="2" t="s">
        <v>295</v>
      </c>
      <c r="P20" s="2" t="s">
        <v>33</v>
      </c>
    </row>
    <row r="21" spans="1:16">
      <c r="A21" s="2">
        <v>364123</v>
      </c>
      <c r="B21" s="2">
        <v>369554</v>
      </c>
      <c r="C21" s="2">
        <v>6130811</v>
      </c>
      <c r="D21" s="2" t="s">
        <v>188</v>
      </c>
      <c r="E21" s="2" t="s">
        <v>189</v>
      </c>
      <c r="F21" s="2" t="str">
        <f>VLOOKUP(C21,'Currently enrolled list'!A:D,4,FALSE)</f>
        <v>BP162</v>
      </c>
      <c r="G21" s="2" t="str">
        <f>VLOOKUP(C21,'Currently enrolled list'!A:E,5,FALSE)</f>
        <v>B Information Technology</v>
      </c>
      <c r="H21" s="2" t="s">
        <v>292</v>
      </c>
      <c r="J21" s="2">
        <v>2510</v>
      </c>
      <c r="K21" s="2" t="s">
        <v>308</v>
      </c>
      <c r="L21" s="2" t="s">
        <v>309</v>
      </c>
      <c r="M21" s="2" t="s">
        <v>29</v>
      </c>
      <c r="N21" s="4">
        <v>45698</v>
      </c>
      <c r="O21" s="2" t="s">
        <v>295</v>
      </c>
      <c r="P21" s="2" t="s">
        <v>33</v>
      </c>
    </row>
    <row r="22" spans="1:16">
      <c r="A22" s="2">
        <v>35126</v>
      </c>
      <c r="B22" s="2">
        <v>68748</v>
      </c>
      <c r="C22" s="2">
        <v>7771758</v>
      </c>
      <c r="D22" s="2" t="s">
        <v>194</v>
      </c>
      <c r="E22" s="2" t="s">
        <v>195</v>
      </c>
      <c r="F22" s="2" t="str">
        <f>VLOOKUP(C22,'Currently enrolled list'!A:D,4,FALSE)</f>
        <v>C6188</v>
      </c>
      <c r="G22" s="2" t="str">
        <f>VLOOKUP(C22,'Currently enrolled list'!A:E,5,FALSE)</f>
        <v>Adv Dip Building Design (Arch)</v>
      </c>
      <c r="H22" s="2" t="s">
        <v>305</v>
      </c>
      <c r="J22" s="2">
        <v>2510</v>
      </c>
      <c r="K22" s="2" t="s">
        <v>310</v>
      </c>
      <c r="L22" s="2" t="s">
        <v>311</v>
      </c>
      <c r="M22" s="2" t="s">
        <v>29</v>
      </c>
      <c r="N22" s="4">
        <v>45719</v>
      </c>
      <c r="O22" s="2" t="s">
        <v>295</v>
      </c>
      <c r="P22" s="2" t="s">
        <v>33</v>
      </c>
    </row>
    <row r="23" spans="1:16">
      <c r="A23" s="2">
        <v>77865</v>
      </c>
      <c r="B23" s="3">
        <v>321463</v>
      </c>
      <c r="C23" s="2">
        <v>7886072</v>
      </c>
      <c r="D23" s="2" t="s">
        <v>200</v>
      </c>
      <c r="E23" s="2" t="s">
        <v>201</v>
      </c>
      <c r="F23" s="2" t="str">
        <f>VLOOKUP(C23,'Currently enrolled list'!A:D,4,FALSE)</f>
        <v>DP020</v>
      </c>
      <c r="G23" s="2" t="str">
        <f>VLOOKUP(C23,'Currently enrolled list'!A:E,5,FALSE)</f>
        <v>Diploma of Commerce</v>
      </c>
      <c r="H23" s="2" t="s">
        <v>305</v>
      </c>
      <c r="J23" s="2">
        <v>2510</v>
      </c>
      <c r="K23" s="2" t="s">
        <v>251</v>
      </c>
      <c r="L23" s="2" t="s">
        <v>252</v>
      </c>
      <c r="M23" s="2" t="s">
        <v>29</v>
      </c>
      <c r="N23" s="4">
        <v>45719</v>
      </c>
      <c r="O23" s="2" t="s">
        <v>295</v>
      </c>
      <c r="P23" s="2" t="s">
        <v>100</v>
      </c>
    </row>
    <row r="24" spans="1:16">
      <c r="A24" s="2">
        <v>9985</v>
      </c>
      <c r="B24" s="2">
        <v>321463</v>
      </c>
      <c r="C24" s="2">
        <v>8734853</v>
      </c>
      <c r="D24" s="2" t="s">
        <v>204</v>
      </c>
      <c r="E24" s="2" t="s">
        <v>205</v>
      </c>
      <c r="F24" s="2" t="str">
        <f>VLOOKUP(C24,'Currently enrolled list'!A:D,4,FALSE)</f>
        <v>DP020</v>
      </c>
      <c r="G24" s="2" t="str">
        <f>VLOOKUP(C24,'Currently enrolled list'!A:E,5,FALSE)</f>
        <v>Diploma of Commerce</v>
      </c>
      <c r="H24" s="2" t="s">
        <v>305</v>
      </c>
      <c r="J24" s="2">
        <v>2510</v>
      </c>
      <c r="K24" s="2" t="s">
        <v>251</v>
      </c>
      <c r="L24" s="2" t="s">
        <v>252</v>
      </c>
      <c r="M24" s="2" t="s">
        <v>29</v>
      </c>
      <c r="N24" s="4">
        <v>45719</v>
      </c>
      <c r="O24" s="2" t="s">
        <v>295</v>
      </c>
      <c r="P24" s="2" t="s">
        <v>33</v>
      </c>
    </row>
    <row r="25" spans="1:16">
      <c r="A25" s="2">
        <v>2555</v>
      </c>
      <c r="B25" s="2">
        <v>321463</v>
      </c>
      <c r="C25" s="2">
        <v>6504986</v>
      </c>
      <c r="D25" s="2" t="s">
        <v>206</v>
      </c>
      <c r="E25" s="2" t="s">
        <v>207</v>
      </c>
      <c r="F25" s="2" t="str">
        <f>VLOOKUP(C25,'Currently enrolled list'!A:D,4,FALSE)</f>
        <v>GD204</v>
      </c>
      <c r="G25" s="2" t="str">
        <f>VLOOKUP(C25,'Currently enrolled list'!A:E,5,FALSE)</f>
        <v>Grad Dip in Early Childhd Ed</v>
      </c>
      <c r="H25" s="2" t="s">
        <v>305</v>
      </c>
      <c r="I25" s="2" t="s">
        <v>293</v>
      </c>
      <c r="J25" s="2">
        <v>2510</v>
      </c>
      <c r="K25" s="2" t="s">
        <v>251</v>
      </c>
      <c r="L25" s="2" t="s">
        <v>252</v>
      </c>
      <c r="M25" s="2" t="s">
        <v>29</v>
      </c>
      <c r="N25" s="4">
        <v>45719</v>
      </c>
      <c r="O25" s="2" t="s">
        <v>295</v>
      </c>
      <c r="P25" s="2" t="s">
        <v>33</v>
      </c>
    </row>
    <row r="26" spans="1:16">
      <c r="A26" s="2">
        <v>96152</v>
      </c>
      <c r="B26" s="2">
        <v>321463</v>
      </c>
      <c r="C26" s="2">
        <v>9871122</v>
      </c>
      <c r="D26" s="2" t="s">
        <v>213</v>
      </c>
      <c r="E26" s="2" t="s">
        <v>214</v>
      </c>
      <c r="F26" s="2" t="str">
        <f>VLOOKUP(C26,'Currently enrolled list'!A:D,4,FALSE)</f>
        <v>MC197</v>
      </c>
      <c r="G26" s="2" t="str">
        <f>VLOOKUP(C26,'Currently enrolled list'!A:E,5,FALSE)</f>
        <v>M Marketing</v>
      </c>
      <c r="H26" s="2" t="s">
        <v>292</v>
      </c>
      <c r="J26" s="2">
        <v>2510</v>
      </c>
      <c r="K26" s="2" t="s">
        <v>308</v>
      </c>
      <c r="L26" s="2" t="s">
        <v>309</v>
      </c>
      <c r="M26" s="2" t="s">
        <v>29</v>
      </c>
      <c r="N26" s="4">
        <v>45698</v>
      </c>
      <c r="O26" s="2" t="s">
        <v>295</v>
      </c>
      <c r="P26" s="2" t="s">
        <v>33</v>
      </c>
    </row>
    <row r="27" spans="1:16">
      <c r="A27" s="2">
        <v>65003</v>
      </c>
      <c r="B27" s="2">
        <v>365589</v>
      </c>
      <c r="C27" s="2">
        <v>8795617</v>
      </c>
      <c r="D27" s="2" t="s">
        <v>220</v>
      </c>
      <c r="E27" s="2" t="s">
        <v>221</v>
      </c>
      <c r="F27" s="2" t="str">
        <f>VLOOKUP(C27,'Currently enrolled list'!A:D,4,FALSE)</f>
        <v>MC198</v>
      </c>
      <c r="G27" s="2" t="str">
        <f>VLOOKUP(C27,'Currently enrolled list'!A:E,5,FALSE)</f>
        <v>M Supply Chain &amp; Log Mgmt</v>
      </c>
      <c r="H27" s="2" t="s">
        <v>305</v>
      </c>
      <c r="J27" s="2">
        <v>2510</v>
      </c>
      <c r="K27" s="2" t="s">
        <v>251</v>
      </c>
      <c r="L27" s="2" t="s">
        <v>252</v>
      </c>
      <c r="M27" s="2" t="s">
        <v>29</v>
      </c>
      <c r="N27" s="4">
        <v>45719</v>
      </c>
      <c r="O27" s="2" t="s">
        <v>295</v>
      </c>
      <c r="P27" s="2" t="s">
        <v>100</v>
      </c>
    </row>
    <row r="28" spans="1:16">
      <c r="A28" s="2">
        <v>322563</v>
      </c>
      <c r="B28" s="2">
        <v>3344593</v>
      </c>
      <c r="C28" s="2">
        <v>7910013</v>
      </c>
      <c r="D28" s="2" t="s">
        <v>226</v>
      </c>
      <c r="E28" s="2" t="s">
        <v>227</v>
      </c>
      <c r="F28" s="2" t="str">
        <f>VLOOKUP(C28,'Currently enrolled list'!A:D,4,FALSE)</f>
        <v>MC242</v>
      </c>
      <c r="G28" s="2" t="str">
        <f>VLOOKUP(C28,'Currently enrolled list'!A:E,5,FALSE)</f>
        <v>Master of Analytics</v>
      </c>
      <c r="H28" s="2" t="s">
        <v>305</v>
      </c>
      <c r="J28" s="2">
        <v>2510</v>
      </c>
      <c r="K28" s="2" t="s">
        <v>251</v>
      </c>
      <c r="L28" s="2" t="s">
        <v>252</v>
      </c>
      <c r="M28" s="2" t="s">
        <v>29</v>
      </c>
      <c r="N28" s="4">
        <v>45719</v>
      </c>
      <c r="O28" s="2" t="s">
        <v>295</v>
      </c>
      <c r="P28" s="2" t="s">
        <v>100</v>
      </c>
    </row>
    <row r="29" spans="1:16">
      <c r="A29" s="2">
        <v>325552</v>
      </c>
      <c r="B29" s="2">
        <v>21478</v>
      </c>
      <c r="C29" s="2">
        <v>7764546</v>
      </c>
      <c r="D29" s="2" t="s">
        <v>230</v>
      </c>
      <c r="E29" s="2" t="s">
        <v>231</v>
      </c>
      <c r="F29" s="2" t="str">
        <f>VLOOKUP(C29,'Currently enrolled list'!A:D,4,FALSE)</f>
        <v>MC263</v>
      </c>
      <c r="G29" s="2" t="str">
        <f>VLOOKUP(C29,'Currently enrolled list'!A:E,5,FALSE)</f>
        <v>M Human Resource Management</v>
      </c>
      <c r="H29" s="2" t="s">
        <v>305</v>
      </c>
      <c r="J29" s="2">
        <v>2510</v>
      </c>
      <c r="K29" s="2" t="s">
        <v>251</v>
      </c>
      <c r="L29" s="2" t="s">
        <v>252</v>
      </c>
      <c r="M29" s="2" t="s">
        <v>29</v>
      </c>
      <c r="N29" s="4">
        <v>45719</v>
      </c>
      <c r="O29" s="2" t="s">
        <v>295</v>
      </c>
      <c r="P29" s="2" t="s">
        <v>33</v>
      </c>
    </row>
    <row r="30" spans="1:16">
      <c r="A30" s="2">
        <v>325266</v>
      </c>
      <c r="B30" s="2">
        <v>321563</v>
      </c>
      <c r="C30" s="2">
        <v>7649337</v>
      </c>
      <c r="D30" s="2" t="s">
        <v>235</v>
      </c>
      <c r="E30" s="2" t="s">
        <v>236</v>
      </c>
      <c r="F30" s="2" t="str">
        <f>VLOOKUP(C30,'Currently enrolled list'!A:D,4,FALSE)</f>
        <v>MC263</v>
      </c>
      <c r="G30" s="2" t="str">
        <f>VLOOKUP(C30,'Currently enrolled list'!A:E,5,FALSE)</f>
        <v>M Human Resource Management</v>
      </c>
      <c r="H30" s="2" t="s">
        <v>305</v>
      </c>
      <c r="J30" s="2">
        <v>2510</v>
      </c>
      <c r="K30" s="2" t="s">
        <v>251</v>
      </c>
      <c r="L30" s="2" t="s">
        <v>252</v>
      </c>
      <c r="M30" s="2" t="s">
        <v>29</v>
      </c>
      <c r="N30" s="4">
        <v>45719</v>
      </c>
      <c r="O30" s="2" t="s">
        <v>295</v>
      </c>
      <c r="P30" s="2" t="s">
        <v>100</v>
      </c>
    </row>
    <row r="31" spans="1:16">
      <c r="A31" s="2">
        <v>5478</v>
      </c>
      <c r="B31" s="2">
        <v>321593</v>
      </c>
      <c r="C31" s="2">
        <v>6524709</v>
      </c>
      <c r="D31" s="2" t="s">
        <v>237</v>
      </c>
      <c r="E31" s="2" t="s">
        <v>238</v>
      </c>
      <c r="F31" s="2" t="str">
        <f>VLOOKUP(C31,'Currently enrolled list'!A:D,4,FALSE)</f>
        <v>MC282</v>
      </c>
      <c r="G31" s="2" t="str">
        <f>VLOOKUP(C31,'Currently enrolled list'!A:E,5,FALSE)</f>
        <v>M Occupational Health &amp; Safety</v>
      </c>
      <c r="H31" s="2" t="s">
        <v>292</v>
      </c>
      <c r="J31" s="2">
        <v>2510</v>
      </c>
      <c r="K31" s="2" t="s">
        <v>308</v>
      </c>
      <c r="L31" s="2" t="s">
        <v>309</v>
      </c>
      <c r="M31" s="2" t="s">
        <v>29</v>
      </c>
      <c r="N31" s="4">
        <v>45698</v>
      </c>
      <c r="O31" s="2" t="s">
        <v>295</v>
      </c>
      <c r="P31" s="2" t="s">
        <v>33</v>
      </c>
    </row>
    <row r="32" spans="1:16">
      <c r="A32" s="2">
        <v>365522</v>
      </c>
      <c r="B32" s="2">
        <v>17895</v>
      </c>
      <c r="C32" s="2">
        <v>8896817</v>
      </c>
      <c r="D32" s="2" t="s">
        <v>241</v>
      </c>
      <c r="E32" s="2" t="s">
        <v>242</v>
      </c>
      <c r="F32" s="2" t="str">
        <f>VLOOKUP(C32,'Currently enrolled list'!A:D,4,FALSE)</f>
        <v>MC283</v>
      </c>
      <c r="G32" s="2" t="str">
        <f>VLOOKUP(C32,'Currently enrolled list'!A:E,5,FALSE)</f>
        <v>Master of Global Studies</v>
      </c>
      <c r="H32" s="2" t="s">
        <v>302</v>
      </c>
      <c r="J32" s="2">
        <v>2510</v>
      </c>
      <c r="K32" s="2" t="s">
        <v>303</v>
      </c>
      <c r="L32" s="2" t="s">
        <v>304</v>
      </c>
      <c r="M32" s="2" t="s">
        <v>29</v>
      </c>
      <c r="N32" s="4">
        <v>45719</v>
      </c>
      <c r="O32" s="2" t="s">
        <v>295</v>
      </c>
      <c r="P32" s="2" t="s">
        <v>33</v>
      </c>
    </row>
    <row r="33" spans="1:16">
      <c r="A33" s="2">
        <v>252887</v>
      </c>
      <c r="B33" s="2">
        <v>214886</v>
      </c>
      <c r="C33" s="2">
        <v>8171322</v>
      </c>
      <c r="D33" s="2" t="s">
        <v>245</v>
      </c>
      <c r="E33" s="2" t="s">
        <v>246</v>
      </c>
      <c r="F33" s="2" t="str">
        <f>VLOOKUP(C33,'Currently enrolled list'!A:D,4,FALSE)</f>
        <v>MC288</v>
      </c>
      <c r="G33" s="2" t="str">
        <f>VLOOKUP(C33,'Currently enrolled list'!A:E,5,FALSE)</f>
        <v>Master of Commerce</v>
      </c>
      <c r="H33" s="2" t="s">
        <v>302</v>
      </c>
      <c r="J33" s="2">
        <v>2510</v>
      </c>
      <c r="K33" s="2" t="s">
        <v>312</v>
      </c>
      <c r="L33" s="2" t="s">
        <v>313</v>
      </c>
      <c r="M33" s="2" t="s">
        <v>29</v>
      </c>
      <c r="N33" s="4">
        <v>45719</v>
      </c>
      <c r="O33" s="2" t="s">
        <v>295</v>
      </c>
    </row>
    <row r="34" spans="1:16">
      <c r="A34" s="2">
        <v>321535</v>
      </c>
      <c r="B34" s="2">
        <v>2316894</v>
      </c>
      <c r="C34" s="2">
        <v>5544366</v>
      </c>
      <c r="D34" s="2" t="s">
        <v>249</v>
      </c>
      <c r="E34" s="2" t="s">
        <v>250</v>
      </c>
      <c r="F34" s="2" t="str">
        <f>VLOOKUP(C34,'Currently enrolled list'!A:D,4,FALSE)</f>
        <v>BP343</v>
      </c>
      <c r="G34" s="2" t="str">
        <f>VLOOKUP(C34,'Currently enrolled list'!A:E,5,FALSE)</f>
        <v>Bachelor of Business</v>
      </c>
      <c r="H34" s="2" t="s">
        <v>302</v>
      </c>
      <c r="J34" s="2">
        <v>2510</v>
      </c>
      <c r="K34" s="2" t="s">
        <v>303</v>
      </c>
      <c r="L34" s="2" t="s">
        <v>304</v>
      </c>
      <c r="M34" s="2" t="s">
        <v>29</v>
      </c>
      <c r="N34" s="4">
        <v>45719</v>
      </c>
      <c r="O34" s="2" t="s">
        <v>295</v>
      </c>
      <c r="P34" s="2" t="s">
        <v>33</v>
      </c>
    </row>
    <row r="35" spans="1:16">
      <c r="A35" s="2">
        <v>322553</v>
      </c>
      <c r="B35" s="2">
        <v>1633396</v>
      </c>
      <c r="C35" s="2">
        <v>9467785</v>
      </c>
      <c r="D35" s="2" t="s">
        <v>254</v>
      </c>
      <c r="E35" s="2" t="s">
        <v>255</v>
      </c>
      <c r="F35" s="2" t="str">
        <f>VLOOKUP(C35,'Currently enrolled list'!A:D,4,FALSE)</f>
        <v>BP328</v>
      </c>
      <c r="G35" s="2" t="str">
        <f>VLOOKUP(C35,'Currently enrolled list'!A:E,5,FALSE)</f>
        <v>B Fash (Design)</v>
      </c>
      <c r="H35" s="2" t="s">
        <v>302</v>
      </c>
      <c r="J35" s="2">
        <v>2510</v>
      </c>
      <c r="K35" s="2" t="s">
        <v>314</v>
      </c>
      <c r="L35" s="2" t="s">
        <v>315</v>
      </c>
      <c r="M35" s="2" t="s">
        <v>29</v>
      </c>
      <c r="N35" s="4">
        <v>45719</v>
      </c>
      <c r="O35" s="2" t="s">
        <v>295</v>
      </c>
      <c r="P35" s="2" t="s">
        <v>33</v>
      </c>
    </row>
    <row r="36" spans="1:16">
      <c r="A36" s="2">
        <v>963471</v>
      </c>
      <c r="B36" s="2">
        <v>548746</v>
      </c>
      <c r="C36" s="2">
        <v>8670999</v>
      </c>
      <c r="D36" s="2" t="s">
        <v>260</v>
      </c>
      <c r="E36" s="2" t="s">
        <v>261</v>
      </c>
      <c r="F36" s="2" t="str">
        <f>VLOOKUP(C36,'Currently enrolled list'!A:D,4,FALSE)</f>
        <v>BP253</v>
      </c>
      <c r="G36" s="2" t="str">
        <f>VLOOKUP(C36,'Currently enrolled list'!A:E,5,FALSE)</f>
        <v>B Bus (International Business)</v>
      </c>
      <c r="H36" s="2" t="s">
        <v>302</v>
      </c>
      <c r="J36" s="2">
        <v>2510</v>
      </c>
      <c r="K36" s="2" t="s">
        <v>138</v>
      </c>
      <c r="L36" s="2" t="s">
        <v>316</v>
      </c>
      <c r="M36" s="2" t="s">
        <v>29</v>
      </c>
      <c r="N36" s="4">
        <v>45719</v>
      </c>
      <c r="O36" s="2" t="s">
        <v>295</v>
      </c>
      <c r="P36" s="2" t="s">
        <v>33</v>
      </c>
    </row>
    <row r="37" spans="1:16">
      <c r="A37" s="2">
        <v>224523</v>
      </c>
      <c r="B37" s="2">
        <v>212569</v>
      </c>
      <c r="C37" s="2">
        <v>7373897</v>
      </c>
      <c r="D37" s="2" t="s">
        <v>264</v>
      </c>
      <c r="E37" s="2" t="s">
        <v>265</v>
      </c>
      <c r="F37" s="2" t="str">
        <f>VLOOKUP(C37,'Currently enrolled list'!A:D,4,FALSE)</f>
        <v>BP251</v>
      </c>
      <c r="G37" s="2" t="str">
        <f>VLOOKUP(C37,'Currently enrolled list'!A:E,5,FALSE)</f>
        <v>B Bus (Economics &amp; Finance)</v>
      </c>
      <c r="H37" s="2" t="s">
        <v>302</v>
      </c>
      <c r="J37" s="2">
        <v>2510</v>
      </c>
      <c r="K37" s="2" t="s">
        <v>303</v>
      </c>
      <c r="L37" s="2" t="s">
        <v>304</v>
      </c>
      <c r="M37" s="2" t="s">
        <v>29</v>
      </c>
      <c r="N37" s="4">
        <v>45719</v>
      </c>
      <c r="O37" s="2" t="s">
        <v>295</v>
      </c>
      <c r="P37" s="2" t="s">
        <v>33</v>
      </c>
    </row>
    <row r="38" spans="1:16">
      <c r="A38" s="2">
        <v>36521</v>
      </c>
      <c r="B38" s="2">
        <v>363943</v>
      </c>
      <c r="C38" s="2">
        <v>6302682</v>
      </c>
      <c r="D38" s="2" t="s">
        <v>260</v>
      </c>
      <c r="E38" s="2" t="s">
        <v>268</v>
      </c>
      <c r="F38" s="2" t="str">
        <f>VLOOKUP(C38,'Currently enrolled list'!A:D,4,FALSE)</f>
        <v>BP253</v>
      </c>
      <c r="G38" s="2" t="str">
        <f>VLOOKUP(C38,'Currently enrolled list'!A:E,5,FALSE)</f>
        <v>B Bus (International Business)</v>
      </c>
      <c r="H38" s="2" t="s">
        <v>302</v>
      </c>
      <c r="J38" s="2">
        <v>2510</v>
      </c>
      <c r="K38" s="2" t="s">
        <v>303</v>
      </c>
      <c r="L38" s="2" t="s">
        <v>304</v>
      </c>
      <c r="M38" s="2" t="s">
        <v>29</v>
      </c>
      <c r="N38" s="4">
        <v>45719</v>
      </c>
      <c r="O38" s="2" t="s">
        <v>295</v>
      </c>
      <c r="P38" s="2" t="s">
        <v>33</v>
      </c>
    </row>
    <row r="39" spans="1:16">
      <c r="A39" s="2">
        <v>931475</v>
      </c>
      <c r="B39" s="2">
        <v>3215463</v>
      </c>
      <c r="C39" s="2">
        <v>5631048</v>
      </c>
      <c r="D39" s="2" t="s">
        <v>269</v>
      </c>
      <c r="E39" s="2" t="s">
        <v>270</v>
      </c>
      <c r="F39" s="2" t="str">
        <f>VLOOKUP(C39,'Currently enrolled list'!A:D,4,FALSE)</f>
        <v>BP254</v>
      </c>
      <c r="G39" s="2" t="str">
        <f>VLOOKUP(C39,'Currently enrolled list'!A:E,5,FALSE)</f>
        <v>B Bus (Accountancy)</v>
      </c>
      <c r="H39" s="2" t="s">
        <v>292</v>
      </c>
      <c r="J39" s="2">
        <v>2510</v>
      </c>
      <c r="K39" s="2" t="s">
        <v>298</v>
      </c>
      <c r="L39" s="2" t="s">
        <v>299</v>
      </c>
      <c r="M39" s="2" t="s">
        <v>29</v>
      </c>
      <c r="N39" s="4">
        <v>45719</v>
      </c>
      <c r="O39" s="2" t="s">
        <v>295</v>
      </c>
      <c r="P39" s="2" t="s">
        <v>33</v>
      </c>
    </row>
    <row r="40" spans="1:16">
      <c r="A40" s="2">
        <v>987456</v>
      </c>
      <c r="B40" s="2">
        <v>565532</v>
      </c>
      <c r="C40" s="2">
        <v>5614639</v>
      </c>
      <c r="D40" s="2" t="s">
        <v>273</v>
      </c>
      <c r="E40" s="2" t="s">
        <v>274</v>
      </c>
      <c r="F40" s="2" t="str">
        <f>VLOOKUP(C40,'Currently enrolled list'!A:D,4,FALSE)</f>
        <v>BP255</v>
      </c>
      <c r="G40" s="2" t="str">
        <f>VLOOKUP(C40,'Currently enrolled list'!A:E,5,FALSE)</f>
        <v>B Bus (Log&amp;SupplyChainMgt)</v>
      </c>
      <c r="H40" s="2" t="s">
        <v>305</v>
      </c>
      <c r="J40" s="2">
        <v>2510</v>
      </c>
      <c r="K40" s="2" t="s">
        <v>251</v>
      </c>
      <c r="L40" s="2" t="s">
        <v>252</v>
      </c>
      <c r="M40" s="2" t="s">
        <v>29</v>
      </c>
      <c r="N40" s="4">
        <v>45719</v>
      </c>
      <c r="O40" s="2" t="s">
        <v>295</v>
      </c>
      <c r="P40" s="2" t="s">
        <v>33</v>
      </c>
    </row>
    <row r="41" spans="1:16">
      <c r="A41" s="2">
        <v>544126</v>
      </c>
      <c r="B41" s="2">
        <v>154456</v>
      </c>
      <c r="C41" s="2">
        <v>5755936</v>
      </c>
      <c r="D41" s="2" t="s">
        <v>317</v>
      </c>
      <c r="E41" s="2" t="s">
        <v>318</v>
      </c>
      <c r="F41" s="2" t="e">
        <f>VLOOKUP(C41,'Currently enrolled list'!A:D,4,FALSE)</f>
        <v>#N/A</v>
      </c>
      <c r="G41" s="2" t="e">
        <f>VLOOKUP(C41,'Currently enrolled list'!A:E,5,FALSE)</f>
        <v>#N/A</v>
      </c>
      <c r="H41" s="2" t="s">
        <v>302</v>
      </c>
      <c r="J41" s="2">
        <v>2510</v>
      </c>
      <c r="K41" s="2" t="s">
        <v>61</v>
      </c>
      <c r="L41" s="2" t="s">
        <v>319</v>
      </c>
      <c r="M41" s="2" t="s">
        <v>40</v>
      </c>
      <c r="N41" s="4">
        <v>45698</v>
      </c>
      <c r="O41" s="2" t="s">
        <v>295</v>
      </c>
      <c r="P41" s="2" t="s">
        <v>33</v>
      </c>
    </row>
    <row r="42" spans="1:16">
      <c r="A42" s="2">
        <v>63247</v>
      </c>
      <c r="B42" s="2">
        <v>165422</v>
      </c>
      <c r="C42" s="2">
        <v>3697853</v>
      </c>
      <c r="D42" s="2" t="s">
        <v>320</v>
      </c>
      <c r="E42" s="2" t="s">
        <v>321</v>
      </c>
      <c r="F42" s="2" t="e">
        <f>VLOOKUP(C42,'Currently enrolled list'!A:D,4,FALSE)</f>
        <v>#N/A</v>
      </c>
      <c r="G42" s="2" t="e">
        <f>VLOOKUP(C42,'Currently enrolled list'!A:E,5,FALSE)</f>
        <v>#N/A</v>
      </c>
      <c r="H42" s="2" t="s">
        <v>302</v>
      </c>
      <c r="J42" s="2">
        <v>2510</v>
      </c>
      <c r="K42" s="2" t="s">
        <v>303</v>
      </c>
      <c r="L42" s="2" t="s">
        <v>304</v>
      </c>
      <c r="M42" s="2" t="s">
        <v>29</v>
      </c>
      <c r="N42" s="4">
        <v>45719</v>
      </c>
      <c r="O42" s="2" t="s">
        <v>295</v>
      </c>
      <c r="P42" s="2" t="s">
        <v>33</v>
      </c>
    </row>
    <row r="43" spans="1:16">
      <c r="A43" s="2">
        <v>569742</v>
      </c>
      <c r="B43" s="2">
        <v>4874652</v>
      </c>
      <c r="C43" s="2">
        <v>7896658</v>
      </c>
      <c r="D43" s="2" t="s">
        <v>322</v>
      </c>
      <c r="E43" s="2" t="s">
        <v>323</v>
      </c>
      <c r="F43" s="2" t="e">
        <f>VLOOKUP(C43,'Currently enrolled list'!A:D,4,FALSE)</f>
        <v>#N/A</v>
      </c>
      <c r="G43" s="2" t="e">
        <f>VLOOKUP(C43,'Currently enrolled list'!A:E,5,FALSE)</f>
        <v>#N/A</v>
      </c>
      <c r="H43" s="2" t="s">
        <v>302</v>
      </c>
      <c r="J43" s="2">
        <v>2510</v>
      </c>
      <c r="K43" s="2" t="s">
        <v>303</v>
      </c>
      <c r="L43" s="2" t="s">
        <v>304</v>
      </c>
      <c r="M43" s="2" t="s">
        <v>29</v>
      </c>
      <c r="N43" s="4">
        <v>45719</v>
      </c>
      <c r="O43" s="2" t="s">
        <v>295</v>
      </c>
      <c r="P43" s="2" t="s">
        <v>33</v>
      </c>
    </row>
    <row r="44" spans="1:16">
      <c r="A44" s="2">
        <v>577841</v>
      </c>
      <c r="B44" s="2">
        <v>1231541</v>
      </c>
      <c r="C44" s="2">
        <v>4876931</v>
      </c>
      <c r="D44" s="2" t="s">
        <v>324</v>
      </c>
      <c r="E44" s="2" t="s">
        <v>325</v>
      </c>
      <c r="F44" s="2" t="e">
        <f>VLOOKUP(C44,'Currently enrolled list'!A:D,4,FALSE)</f>
        <v>#N/A</v>
      </c>
      <c r="G44" s="2" t="e">
        <f>VLOOKUP(C44,'Currently enrolled list'!A:E,5,FALSE)</f>
        <v>#N/A</v>
      </c>
      <c r="H44" s="2" t="s">
        <v>305</v>
      </c>
      <c r="I44" s="2" t="s">
        <v>293</v>
      </c>
      <c r="J44" s="2">
        <v>2510</v>
      </c>
      <c r="K44" s="2" t="s">
        <v>326</v>
      </c>
      <c r="L44" s="2" t="s">
        <v>248</v>
      </c>
      <c r="M44" s="2" t="s">
        <v>29</v>
      </c>
      <c r="N44" s="4">
        <v>45719</v>
      </c>
      <c r="O44" s="2" t="s">
        <v>295</v>
      </c>
      <c r="P44" s="2" t="s">
        <v>33</v>
      </c>
    </row>
    <row r="45" spans="1:16">
      <c r="A45" s="2">
        <v>55893</v>
      </c>
      <c r="B45" s="2">
        <v>2135603</v>
      </c>
      <c r="C45" s="2">
        <v>6987451</v>
      </c>
      <c r="D45" s="2" t="s">
        <v>327</v>
      </c>
      <c r="E45" s="2" t="s">
        <v>328</v>
      </c>
      <c r="F45" s="2" t="e">
        <f>VLOOKUP(C45,'Currently enrolled list'!A:D,4,FALSE)</f>
        <v>#N/A</v>
      </c>
      <c r="G45" s="2" t="e">
        <f>VLOOKUP(C45,'Currently enrolled list'!A:E,5,FALSE)</f>
        <v>#N/A</v>
      </c>
      <c r="H45" s="2" t="s">
        <v>292</v>
      </c>
      <c r="I45" s="2" t="s">
        <v>293</v>
      </c>
      <c r="J45" s="2">
        <v>2510</v>
      </c>
      <c r="K45" s="2" t="s">
        <v>329</v>
      </c>
      <c r="L45" s="2" t="s">
        <v>330</v>
      </c>
      <c r="M45" s="2" t="s">
        <v>29</v>
      </c>
      <c r="N45" s="4">
        <v>45719</v>
      </c>
      <c r="O45" s="2" t="s">
        <v>331</v>
      </c>
      <c r="P45" s="2" t="s">
        <v>100</v>
      </c>
    </row>
    <row r="46" spans="1:16">
      <c r="A46" s="2">
        <v>554536</v>
      </c>
      <c r="B46" s="2">
        <v>2145423</v>
      </c>
      <c r="C46" s="2">
        <v>1569836</v>
      </c>
      <c r="D46" s="2" t="s">
        <v>332</v>
      </c>
      <c r="E46" s="2" t="s">
        <v>333</v>
      </c>
      <c r="F46" s="2" t="e">
        <f>VLOOKUP(C46,'Currently enrolled list'!A:D,4,FALSE)</f>
        <v>#N/A</v>
      </c>
      <c r="G46" s="2" t="e">
        <f>VLOOKUP(C46,'Currently enrolled list'!A:E,5,FALSE)</f>
        <v>#N/A</v>
      </c>
      <c r="H46" s="2" t="s">
        <v>292</v>
      </c>
      <c r="J46" s="2">
        <v>2510</v>
      </c>
      <c r="K46" s="2" t="s">
        <v>334</v>
      </c>
      <c r="L46" s="2" t="s">
        <v>335</v>
      </c>
      <c r="M46" s="2" t="s">
        <v>29</v>
      </c>
      <c r="N46" s="4">
        <v>45719</v>
      </c>
      <c r="O46" s="2" t="s">
        <v>336</v>
      </c>
      <c r="P46" s="2" t="s">
        <v>100</v>
      </c>
    </row>
    <row r="47" spans="1:16">
      <c r="A47" s="2">
        <v>8587459</v>
      </c>
      <c r="B47" s="2">
        <v>215122</v>
      </c>
      <c r="C47" s="2">
        <v>5874896</v>
      </c>
      <c r="D47" s="2" t="s">
        <v>337</v>
      </c>
      <c r="E47" s="2" t="s">
        <v>338</v>
      </c>
      <c r="F47" s="2" t="e">
        <f>VLOOKUP(C47,'Currently enrolled list'!A:D,4,FALSE)</f>
        <v>#N/A</v>
      </c>
      <c r="G47" s="2" t="e">
        <f>VLOOKUP(C47,'Currently enrolled list'!A:E,5,FALSE)</f>
        <v>#N/A</v>
      </c>
      <c r="H47" s="2" t="s">
        <v>292</v>
      </c>
      <c r="J47" s="2">
        <v>2510</v>
      </c>
      <c r="K47" s="2" t="s">
        <v>334</v>
      </c>
      <c r="L47" s="2" t="s">
        <v>335</v>
      </c>
      <c r="M47" s="2" t="s">
        <v>29</v>
      </c>
      <c r="N47" s="4">
        <v>45719</v>
      </c>
      <c r="O47" s="2" t="s">
        <v>336</v>
      </c>
      <c r="P47" s="2" t="s">
        <v>100</v>
      </c>
    </row>
    <row r="48" spans="1:16">
      <c r="A48" s="2">
        <v>58896</v>
      </c>
      <c r="B48" s="2">
        <v>321452</v>
      </c>
      <c r="C48" s="2">
        <v>2397486</v>
      </c>
      <c r="D48" s="2" t="s">
        <v>339</v>
      </c>
      <c r="E48" s="2" t="s">
        <v>340</v>
      </c>
      <c r="F48" s="2" t="e">
        <f>VLOOKUP(C48,'Currently enrolled list'!A:D,4,FALSE)</f>
        <v>#N/A</v>
      </c>
      <c r="G48" s="2" t="e">
        <f>VLOOKUP(C48,'Currently enrolled list'!A:E,5,FALSE)</f>
        <v>#N/A</v>
      </c>
      <c r="H48" s="2" t="s">
        <v>292</v>
      </c>
      <c r="J48" s="2">
        <v>2510</v>
      </c>
      <c r="K48" s="2" t="s">
        <v>334</v>
      </c>
      <c r="L48" s="2" t="s">
        <v>335</v>
      </c>
      <c r="M48" s="2" t="s">
        <v>29</v>
      </c>
      <c r="N48" s="4">
        <v>45719</v>
      </c>
      <c r="O48" s="2" t="s">
        <v>336</v>
      </c>
      <c r="P48" s="2" t="s">
        <v>100</v>
      </c>
    </row>
    <row r="49" spans="1:16">
      <c r="A49" s="2">
        <v>554236</v>
      </c>
      <c r="B49" s="2">
        <v>123152</v>
      </c>
      <c r="C49" s="2">
        <v>4839621</v>
      </c>
      <c r="D49" s="2" t="s">
        <v>341</v>
      </c>
      <c r="E49" s="2" t="s">
        <v>342</v>
      </c>
      <c r="F49" s="2" t="e">
        <f>VLOOKUP(C49,'Currently enrolled list'!A:D,4,FALSE)</f>
        <v>#N/A</v>
      </c>
      <c r="G49" s="2" t="e">
        <f>VLOOKUP(C49,'Currently enrolled list'!A:E,5,FALSE)</f>
        <v>#N/A</v>
      </c>
      <c r="H49" s="2" t="s">
        <v>305</v>
      </c>
      <c r="J49" s="2">
        <v>2510</v>
      </c>
      <c r="K49" s="2" t="s">
        <v>218</v>
      </c>
      <c r="L49" s="2" t="s">
        <v>219</v>
      </c>
      <c r="M49" s="2" t="s">
        <v>29</v>
      </c>
      <c r="N49" s="4">
        <v>45719</v>
      </c>
      <c r="O49" s="2" t="s">
        <v>343</v>
      </c>
      <c r="P49" s="2" t="s">
        <v>33</v>
      </c>
    </row>
    <row r="50" spans="1:16">
      <c r="A50" s="2">
        <v>2525933</v>
      </c>
      <c r="B50" s="2">
        <v>968855</v>
      </c>
      <c r="C50" s="2">
        <v>6398451</v>
      </c>
      <c r="D50" s="2" t="s">
        <v>344</v>
      </c>
      <c r="E50" s="2" t="s">
        <v>345</v>
      </c>
      <c r="F50" s="2" t="e">
        <f>VLOOKUP(C50,'Currently enrolled list'!A:D,4,FALSE)</f>
        <v>#N/A</v>
      </c>
      <c r="G50" s="2" t="e">
        <f>VLOOKUP(C50,'Currently enrolled list'!A:E,5,FALSE)</f>
        <v>#N/A</v>
      </c>
      <c r="H50" s="2" t="s">
        <v>305</v>
      </c>
      <c r="J50" s="2">
        <v>2510</v>
      </c>
      <c r="K50" s="2" t="s">
        <v>346</v>
      </c>
      <c r="L50" s="2" t="s">
        <v>347</v>
      </c>
      <c r="M50" s="2" t="s">
        <v>29</v>
      </c>
      <c r="N50" s="4">
        <v>45719</v>
      </c>
      <c r="O50" s="2" t="s">
        <v>348</v>
      </c>
      <c r="P50" s="2" t="s">
        <v>33</v>
      </c>
    </row>
    <row r="51" spans="1:16">
      <c r="A51" s="2">
        <v>544588</v>
      </c>
      <c r="B51" s="2">
        <v>963217</v>
      </c>
      <c r="C51" s="2">
        <v>7843961</v>
      </c>
      <c r="D51" s="2" t="s">
        <v>349</v>
      </c>
      <c r="E51" s="2" t="s">
        <v>350</v>
      </c>
      <c r="F51" s="2" t="e">
        <f>VLOOKUP(C51,'Currently enrolled list'!A:D,4,FALSE)</f>
        <v>#N/A</v>
      </c>
      <c r="G51" s="2" t="e">
        <f>VLOOKUP(C51,'Currently enrolled list'!A:E,5,FALSE)</f>
        <v>#N/A</v>
      </c>
      <c r="H51" s="2" t="s">
        <v>292</v>
      </c>
      <c r="J51" s="2">
        <v>2510</v>
      </c>
      <c r="K51" s="2" t="s">
        <v>351</v>
      </c>
      <c r="L51" s="2" t="s">
        <v>352</v>
      </c>
      <c r="M51" s="2" t="s">
        <v>29</v>
      </c>
      <c r="N51" s="4">
        <v>45719</v>
      </c>
      <c r="O51" s="2" t="s">
        <v>336</v>
      </c>
      <c r="P51" s="2" t="s">
        <v>100</v>
      </c>
    </row>
  </sheetData>
  <conditionalFormatting sqref="C1">
    <cfRule type="duplicateValues" dxfId="2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0A16B-0163-43D6-894B-E25129F0E7E1}">
  <dimension ref="A1:P40"/>
  <sheetViews>
    <sheetView tabSelected="1" workbookViewId="0">
      <selection activeCell="C16" sqref="C16"/>
    </sheetView>
  </sheetViews>
  <sheetFormatPr defaultRowHeight="15"/>
  <cols>
    <col min="1" max="1" width="14" customWidth="1"/>
    <col min="2" max="2" width="16.7109375" customWidth="1"/>
    <col min="3" max="3" width="23.7109375" customWidth="1"/>
    <col min="14" max="14" width="19.7109375" customWidth="1"/>
  </cols>
  <sheetData>
    <row r="1" spans="1:16">
      <c r="A1" t="s">
        <v>353</v>
      </c>
      <c r="B1" t="s">
        <v>278</v>
      </c>
      <c r="C1" t="s">
        <v>1</v>
      </c>
      <c r="D1" t="s">
        <v>281</v>
      </c>
      <c r="E1" t="s">
        <v>282</v>
      </c>
      <c r="F1" t="s">
        <v>283</v>
      </c>
      <c r="G1" t="s">
        <v>279</v>
      </c>
      <c r="H1" t="s">
        <v>280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  <c r="O1" t="s">
        <v>290</v>
      </c>
      <c r="P1" t="s">
        <v>291</v>
      </c>
    </row>
    <row r="2" spans="1:16">
      <c r="A2" s="2">
        <v>15874</v>
      </c>
      <c r="B2" s="2">
        <v>58122</v>
      </c>
      <c r="C2" s="2">
        <v>6319373</v>
      </c>
      <c r="D2" s="2" t="s">
        <v>90</v>
      </c>
      <c r="E2" s="2" t="s">
        <v>91</v>
      </c>
      <c r="F2" s="2" t="s">
        <v>292</v>
      </c>
      <c r="G2" s="2" t="s">
        <v>88</v>
      </c>
      <c r="H2" s="2" t="s">
        <v>89</v>
      </c>
      <c r="I2" s="2" t="s">
        <v>293</v>
      </c>
      <c r="J2" s="2">
        <v>2510</v>
      </c>
      <c r="K2" s="2" t="s">
        <v>294</v>
      </c>
      <c r="L2" s="2" t="s">
        <v>179</v>
      </c>
      <c r="M2" s="2" t="s">
        <v>86</v>
      </c>
      <c r="N2" s="4">
        <v>45719</v>
      </c>
      <c r="O2" s="2" t="s">
        <v>295</v>
      </c>
      <c r="P2" s="2" t="s">
        <v>100</v>
      </c>
    </row>
    <row r="3" spans="1:16">
      <c r="A3" s="2">
        <v>558413</v>
      </c>
      <c r="B3" s="2">
        <v>5448</v>
      </c>
      <c r="C3" s="2">
        <v>8419634</v>
      </c>
      <c r="D3" s="2" t="s">
        <v>95</v>
      </c>
      <c r="E3" s="2" t="s">
        <v>96</v>
      </c>
      <c r="F3" s="2" t="s">
        <v>292</v>
      </c>
      <c r="G3" s="2" t="s">
        <v>93</v>
      </c>
      <c r="H3" s="2" t="s">
        <v>94</v>
      </c>
      <c r="I3" s="2"/>
      <c r="J3" s="2">
        <v>2510</v>
      </c>
      <c r="K3" s="2" t="s">
        <v>294</v>
      </c>
      <c r="L3" s="2" t="s">
        <v>179</v>
      </c>
      <c r="M3" s="2" t="s">
        <v>86</v>
      </c>
      <c r="N3" s="4">
        <v>45719</v>
      </c>
      <c r="O3" s="2" t="s">
        <v>295</v>
      </c>
      <c r="P3" s="2" t="s">
        <v>100</v>
      </c>
    </row>
    <row r="4" spans="1:16">
      <c r="A4" s="2">
        <v>52854</v>
      </c>
      <c r="B4" s="2">
        <v>5423636</v>
      </c>
      <c r="C4" s="2">
        <v>6786449</v>
      </c>
      <c r="D4" s="2" t="s">
        <v>103</v>
      </c>
      <c r="E4" s="2" t="s">
        <v>104</v>
      </c>
      <c r="F4" s="2" t="s">
        <v>292</v>
      </c>
      <c r="G4" s="2" t="s">
        <v>101</v>
      </c>
      <c r="H4" s="2" t="s">
        <v>102</v>
      </c>
      <c r="I4" s="2"/>
      <c r="J4" s="2">
        <v>2510</v>
      </c>
      <c r="K4" s="2" t="s">
        <v>296</v>
      </c>
      <c r="L4" s="2" t="s">
        <v>297</v>
      </c>
      <c r="M4" s="2" t="s">
        <v>29</v>
      </c>
      <c r="N4" s="4">
        <v>45719</v>
      </c>
      <c r="O4" s="2" t="s">
        <v>295</v>
      </c>
      <c r="P4" s="2" t="s">
        <v>33</v>
      </c>
    </row>
    <row r="5" spans="1:16">
      <c r="A5" s="2">
        <v>63698</v>
      </c>
      <c r="B5" s="2">
        <v>366532</v>
      </c>
      <c r="C5" s="2">
        <v>8091649</v>
      </c>
      <c r="D5" s="2" t="s">
        <v>107</v>
      </c>
      <c r="E5" s="2" t="s">
        <v>108</v>
      </c>
      <c r="F5" s="2" t="s">
        <v>292</v>
      </c>
      <c r="G5" s="2" t="s">
        <v>105</v>
      </c>
      <c r="H5" s="2" t="s">
        <v>106</v>
      </c>
      <c r="I5" s="2"/>
      <c r="J5" s="2">
        <v>2510</v>
      </c>
      <c r="K5" s="2" t="s">
        <v>298</v>
      </c>
      <c r="L5" s="2" t="s">
        <v>299</v>
      </c>
      <c r="M5" s="2" t="s">
        <v>29</v>
      </c>
      <c r="N5" s="4">
        <v>45719</v>
      </c>
      <c r="O5" s="2" t="s">
        <v>295</v>
      </c>
      <c r="P5" s="2" t="s">
        <v>33</v>
      </c>
    </row>
    <row r="6" spans="1:16">
      <c r="A6" s="2">
        <v>63548</v>
      </c>
      <c r="B6" s="2">
        <v>325522</v>
      </c>
      <c r="C6" s="2">
        <v>7721470</v>
      </c>
      <c r="D6" s="2" t="s">
        <v>111</v>
      </c>
      <c r="E6" s="2" t="s">
        <v>112</v>
      </c>
      <c r="F6" s="2" t="s">
        <v>292</v>
      </c>
      <c r="G6" s="2" t="s">
        <v>109</v>
      </c>
      <c r="H6" s="2" t="s">
        <v>110</v>
      </c>
      <c r="I6" s="2"/>
      <c r="J6" s="2">
        <v>2510</v>
      </c>
      <c r="K6" s="2" t="s">
        <v>296</v>
      </c>
      <c r="L6" s="2" t="s">
        <v>297</v>
      </c>
      <c r="M6" s="2" t="s">
        <v>29</v>
      </c>
      <c r="N6" s="4">
        <v>45719</v>
      </c>
      <c r="O6" s="2" t="s">
        <v>295</v>
      </c>
      <c r="P6" s="2" t="s">
        <v>100</v>
      </c>
    </row>
    <row r="7" spans="1:16">
      <c r="A7" s="2">
        <v>5889</v>
      </c>
      <c r="B7" s="2">
        <v>365226</v>
      </c>
      <c r="C7" s="2">
        <v>9878055</v>
      </c>
      <c r="D7" s="2" t="s">
        <v>116</v>
      </c>
      <c r="E7" s="2" t="s">
        <v>117</v>
      </c>
      <c r="F7" s="2" t="s">
        <v>292</v>
      </c>
      <c r="G7" s="2" t="s">
        <v>114</v>
      </c>
      <c r="H7" s="2" t="s">
        <v>115</v>
      </c>
      <c r="I7" s="2"/>
      <c r="J7" s="2">
        <v>2510</v>
      </c>
      <c r="K7" s="2" t="s">
        <v>294</v>
      </c>
      <c r="L7" s="2" t="s">
        <v>179</v>
      </c>
      <c r="M7" s="2" t="s">
        <v>86</v>
      </c>
      <c r="N7" s="4">
        <v>45719</v>
      </c>
      <c r="O7" s="2" t="s">
        <v>295</v>
      </c>
      <c r="P7" s="2" t="s">
        <v>100</v>
      </c>
    </row>
    <row r="8" spans="1:16">
      <c r="A8" s="2">
        <v>25874</v>
      </c>
      <c r="B8" s="2">
        <v>366512</v>
      </c>
      <c r="C8" s="2">
        <v>5711136</v>
      </c>
      <c r="D8" s="2" t="s">
        <v>121</v>
      </c>
      <c r="E8" s="2" t="s">
        <v>122</v>
      </c>
      <c r="F8" s="2" t="s">
        <v>292</v>
      </c>
      <c r="G8" s="2" t="s">
        <v>119</v>
      </c>
      <c r="H8" s="2" t="s">
        <v>120</v>
      </c>
      <c r="I8" s="2"/>
      <c r="J8" s="2">
        <v>2510</v>
      </c>
      <c r="K8" s="2" t="s">
        <v>300</v>
      </c>
      <c r="L8" s="2" t="s">
        <v>301</v>
      </c>
      <c r="M8" s="2" t="s">
        <v>29</v>
      </c>
      <c r="N8" s="4">
        <v>45719</v>
      </c>
      <c r="O8" s="2" t="s">
        <v>295</v>
      </c>
      <c r="P8" s="2" t="s">
        <v>33</v>
      </c>
    </row>
    <row r="9" spans="1:16">
      <c r="A9" s="2">
        <v>36658</v>
      </c>
      <c r="B9" s="2">
        <v>325563</v>
      </c>
      <c r="C9" s="2">
        <v>7213587</v>
      </c>
      <c r="D9" s="2" t="s">
        <v>126</v>
      </c>
      <c r="E9" s="2" t="s">
        <v>127</v>
      </c>
      <c r="F9" s="2" t="s">
        <v>292</v>
      </c>
      <c r="G9" s="2" t="s">
        <v>124</v>
      </c>
      <c r="H9" s="2" t="s">
        <v>125</v>
      </c>
      <c r="I9" s="2"/>
      <c r="J9" s="2">
        <v>2510</v>
      </c>
      <c r="K9" s="2" t="s">
        <v>294</v>
      </c>
      <c r="L9" s="2" t="s">
        <v>179</v>
      </c>
      <c r="M9" s="2" t="s">
        <v>86</v>
      </c>
      <c r="N9" s="4">
        <v>45719</v>
      </c>
      <c r="O9" s="2" t="s">
        <v>295</v>
      </c>
      <c r="P9" s="2" t="s">
        <v>100</v>
      </c>
    </row>
    <row r="10" spans="1:16">
      <c r="A10" s="2">
        <v>3695</v>
      </c>
      <c r="B10" s="2">
        <v>33525</v>
      </c>
      <c r="C10" s="2">
        <v>6506724</v>
      </c>
      <c r="D10" s="2" t="s">
        <v>130</v>
      </c>
      <c r="E10" s="2" t="s">
        <v>131</v>
      </c>
      <c r="F10" s="2" t="s">
        <v>292</v>
      </c>
      <c r="G10" s="2" t="s">
        <v>128</v>
      </c>
      <c r="H10" s="2" t="s">
        <v>129</v>
      </c>
      <c r="I10" s="2"/>
      <c r="J10" s="2">
        <v>2510</v>
      </c>
      <c r="K10" s="2" t="s">
        <v>294</v>
      </c>
      <c r="L10" s="2" t="s">
        <v>179</v>
      </c>
      <c r="M10" s="2" t="s">
        <v>86</v>
      </c>
      <c r="N10" s="4">
        <v>45719</v>
      </c>
      <c r="O10" s="2" t="s">
        <v>295</v>
      </c>
      <c r="P10" s="2" t="s">
        <v>100</v>
      </c>
    </row>
    <row r="11" spans="1:16">
      <c r="A11" s="2">
        <v>252555</v>
      </c>
      <c r="B11" s="2">
        <v>6332541</v>
      </c>
      <c r="C11" s="2">
        <v>6271562</v>
      </c>
      <c r="D11" s="2" t="s">
        <v>135</v>
      </c>
      <c r="E11" s="2" t="s">
        <v>136</v>
      </c>
      <c r="F11" s="2" t="s">
        <v>292</v>
      </c>
      <c r="G11" s="2" t="s">
        <v>133</v>
      </c>
      <c r="H11" s="2" t="s">
        <v>134</v>
      </c>
      <c r="I11" s="2" t="s">
        <v>293</v>
      </c>
      <c r="J11" s="2">
        <v>2510</v>
      </c>
      <c r="K11" s="2" t="s">
        <v>294</v>
      </c>
      <c r="L11" s="2" t="s">
        <v>179</v>
      </c>
      <c r="M11" s="2" t="s">
        <v>86</v>
      </c>
      <c r="N11" s="4">
        <v>45719</v>
      </c>
      <c r="O11" s="2" t="s">
        <v>295</v>
      </c>
      <c r="P11" s="2" t="s">
        <v>100</v>
      </c>
    </row>
    <row r="12" spans="1:16">
      <c r="A12" s="2">
        <v>22655</v>
      </c>
      <c r="B12" s="2">
        <v>266215</v>
      </c>
      <c r="C12" s="2">
        <v>6800894</v>
      </c>
      <c r="D12" s="2" t="s">
        <v>141</v>
      </c>
      <c r="E12" s="2" t="s">
        <v>142</v>
      </c>
      <c r="F12" s="2" t="s">
        <v>292</v>
      </c>
      <c r="G12" s="2" t="s">
        <v>139</v>
      </c>
      <c r="H12" s="2" t="s">
        <v>140</v>
      </c>
      <c r="I12" s="2"/>
      <c r="J12" s="2">
        <v>2510</v>
      </c>
      <c r="K12" s="2" t="s">
        <v>294</v>
      </c>
      <c r="L12" s="2" t="s">
        <v>179</v>
      </c>
      <c r="M12" s="2" t="s">
        <v>86</v>
      </c>
      <c r="N12" s="4">
        <v>45719</v>
      </c>
      <c r="O12" s="2" t="s">
        <v>295</v>
      </c>
      <c r="P12" s="2" t="s">
        <v>33</v>
      </c>
    </row>
    <row r="13" spans="1:16">
      <c r="A13" s="2">
        <v>22365</v>
      </c>
      <c r="B13" s="2">
        <v>214536</v>
      </c>
      <c r="C13" s="2">
        <v>6745704</v>
      </c>
      <c r="D13" s="2" t="s">
        <v>146</v>
      </c>
      <c r="E13" s="2" t="s">
        <v>147</v>
      </c>
      <c r="F13" s="2" t="s">
        <v>292</v>
      </c>
      <c r="G13" s="2" t="s">
        <v>144</v>
      </c>
      <c r="H13" s="2" t="s">
        <v>145</v>
      </c>
      <c r="I13" s="2"/>
      <c r="J13" s="2">
        <v>2510</v>
      </c>
      <c r="K13" s="2" t="s">
        <v>294</v>
      </c>
      <c r="L13" s="2" t="s">
        <v>179</v>
      </c>
      <c r="M13" s="2" t="s">
        <v>86</v>
      </c>
      <c r="N13" s="4">
        <v>45719</v>
      </c>
      <c r="O13" s="2" t="s">
        <v>295</v>
      </c>
      <c r="P13" s="2" t="s">
        <v>100</v>
      </c>
    </row>
    <row r="14" spans="1:16">
      <c r="A14" s="2">
        <v>203696</v>
      </c>
      <c r="B14" s="2">
        <v>321536</v>
      </c>
      <c r="C14" s="2">
        <v>5955062</v>
      </c>
      <c r="D14" s="2" t="s">
        <v>150</v>
      </c>
      <c r="E14" s="2" t="s">
        <v>151</v>
      </c>
      <c r="F14" s="2" t="s">
        <v>292</v>
      </c>
      <c r="G14" s="2" t="s">
        <v>148</v>
      </c>
      <c r="H14" s="2" t="s">
        <v>149</v>
      </c>
      <c r="I14" s="2"/>
      <c r="J14" s="2">
        <v>2510</v>
      </c>
      <c r="K14" s="2" t="s">
        <v>294</v>
      </c>
      <c r="L14" s="2" t="s">
        <v>179</v>
      </c>
      <c r="M14" s="2" t="s">
        <v>86</v>
      </c>
      <c r="N14" s="4">
        <v>45719</v>
      </c>
      <c r="O14" s="2" t="s">
        <v>295</v>
      </c>
      <c r="P14" s="2" t="s">
        <v>155</v>
      </c>
    </row>
    <row r="15" spans="1:16">
      <c r="A15" s="2">
        <v>355669</v>
      </c>
      <c r="B15" s="2">
        <v>12253</v>
      </c>
      <c r="C15" s="2">
        <v>8334053</v>
      </c>
      <c r="D15" s="2" t="s">
        <v>158</v>
      </c>
      <c r="E15" s="2" t="s">
        <v>159</v>
      </c>
      <c r="F15" s="2" t="s">
        <v>292</v>
      </c>
      <c r="G15" s="2" t="s">
        <v>156</v>
      </c>
      <c r="H15" s="2" t="s">
        <v>157</v>
      </c>
      <c r="I15" s="2"/>
      <c r="J15" s="2">
        <v>2510</v>
      </c>
      <c r="K15" s="2" t="s">
        <v>294</v>
      </c>
      <c r="L15" s="2" t="s">
        <v>179</v>
      </c>
      <c r="M15" s="2" t="s">
        <v>86</v>
      </c>
      <c r="N15" s="4">
        <v>45719</v>
      </c>
      <c r="O15" s="2" t="s">
        <v>295</v>
      </c>
      <c r="P15" s="2" t="s">
        <v>33</v>
      </c>
    </row>
    <row r="16" spans="1:16">
      <c r="A16" s="2">
        <v>25562</v>
      </c>
      <c r="B16" s="2">
        <v>22365</v>
      </c>
      <c r="C16" s="2">
        <v>7004113</v>
      </c>
      <c r="D16" s="2" t="s">
        <v>164</v>
      </c>
      <c r="E16" s="2" t="s">
        <v>165</v>
      </c>
      <c r="F16" s="2" t="s">
        <v>302</v>
      </c>
      <c r="G16" s="2" t="s">
        <v>162</v>
      </c>
      <c r="H16" s="2" t="s">
        <v>163</v>
      </c>
      <c r="I16" s="2"/>
      <c r="J16" s="2">
        <v>2510</v>
      </c>
      <c r="K16" s="2" t="s">
        <v>303</v>
      </c>
      <c r="L16" s="2" t="s">
        <v>304</v>
      </c>
      <c r="M16" s="2" t="s">
        <v>29</v>
      </c>
      <c r="N16" s="4">
        <v>45719</v>
      </c>
      <c r="O16" s="2" t="s">
        <v>295</v>
      </c>
      <c r="P16" s="2" t="s">
        <v>33</v>
      </c>
    </row>
    <row r="17" spans="1:16">
      <c r="A17" s="2">
        <v>2478</v>
      </c>
      <c r="B17" s="2">
        <v>32369</v>
      </c>
      <c r="C17" s="2">
        <v>7616509</v>
      </c>
      <c r="D17" s="2" t="s">
        <v>169</v>
      </c>
      <c r="E17" s="2" t="s">
        <v>170</v>
      </c>
      <c r="F17" s="2" t="s">
        <v>302</v>
      </c>
      <c r="G17" s="2" t="s">
        <v>167</v>
      </c>
      <c r="H17" s="2" t="s">
        <v>168</v>
      </c>
      <c r="I17" s="2"/>
      <c r="J17" s="2">
        <v>2510</v>
      </c>
      <c r="K17" s="2" t="s">
        <v>303</v>
      </c>
      <c r="L17" s="2" t="s">
        <v>304</v>
      </c>
      <c r="M17" s="2" t="s">
        <v>29</v>
      </c>
      <c r="N17" s="4">
        <v>45719</v>
      </c>
      <c r="O17" s="2" t="s">
        <v>295</v>
      </c>
      <c r="P17" s="2" t="s">
        <v>33</v>
      </c>
    </row>
    <row r="18" spans="1:16">
      <c r="A18" s="2">
        <v>44552</v>
      </c>
      <c r="B18" s="2">
        <v>147895</v>
      </c>
      <c r="C18" s="2">
        <v>7555537</v>
      </c>
      <c r="D18" s="2" t="s">
        <v>174</v>
      </c>
      <c r="E18" s="2" t="s">
        <v>175</v>
      </c>
      <c r="F18" s="2" t="s">
        <v>292</v>
      </c>
      <c r="G18" s="2" t="s">
        <v>172</v>
      </c>
      <c r="H18" s="2" t="s">
        <v>173</v>
      </c>
      <c r="I18" s="2"/>
      <c r="J18" s="2">
        <v>2510</v>
      </c>
      <c r="K18" s="2" t="s">
        <v>298</v>
      </c>
      <c r="L18" s="2" t="s">
        <v>299</v>
      </c>
      <c r="M18" s="2" t="s">
        <v>29</v>
      </c>
      <c r="N18" s="4">
        <v>45719</v>
      </c>
      <c r="O18" s="2" t="s">
        <v>295</v>
      </c>
      <c r="P18" s="2" t="s">
        <v>100</v>
      </c>
    </row>
    <row r="19" spans="1:16">
      <c r="A19" s="2">
        <v>2255</v>
      </c>
      <c r="B19" s="2">
        <v>14369</v>
      </c>
      <c r="C19" s="2">
        <v>8703799</v>
      </c>
      <c r="D19" s="2" t="s">
        <v>178</v>
      </c>
      <c r="E19" s="2" t="s">
        <v>179</v>
      </c>
      <c r="F19" s="2" t="s">
        <v>305</v>
      </c>
      <c r="G19" s="2" t="s">
        <v>176</v>
      </c>
      <c r="H19" s="2" t="s">
        <v>177</v>
      </c>
      <c r="I19" s="2"/>
      <c r="J19" s="2">
        <v>2510</v>
      </c>
      <c r="K19" s="2" t="s">
        <v>251</v>
      </c>
      <c r="L19" s="2" t="s">
        <v>252</v>
      </c>
      <c r="M19" s="2" t="s">
        <v>29</v>
      </c>
      <c r="N19" s="4">
        <v>45719</v>
      </c>
      <c r="O19" s="2" t="s">
        <v>295</v>
      </c>
      <c r="P19" s="2" t="s">
        <v>33</v>
      </c>
    </row>
    <row r="20" spans="1:16">
      <c r="A20" s="2">
        <v>254859</v>
      </c>
      <c r="B20" s="2">
        <v>133596</v>
      </c>
      <c r="C20" s="2">
        <v>6894368</v>
      </c>
      <c r="D20" s="2" t="s">
        <v>183</v>
      </c>
      <c r="E20" s="2" t="s">
        <v>184</v>
      </c>
      <c r="F20" s="2" t="s">
        <v>292</v>
      </c>
      <c r="G20" s="2" t="s">
        <v>181</v>
      </c>
      <c r="H20" s="2" t="s">
        <v>182</v>
      </c>
      <c r="I20" s="2"/>
      <c r="J20" s="2">
        <v>2510</v>
      </c>
      <c r="K20" s="2" t="s">
        <v>306</v>
      </c>
      <c r="L20" s="2" t="s">
        <v>307</v>
      </c>
      <c r="M20" s="2" t="s">
        <v>29</v>
      </c>
      <c r="N20" s="4">
        <v>45719</v>
      </c>
      <c r="O20" s="2" t="s">
        <v>295</v>
      </c>
      <c r="P20" s="2" t="s">
        <v>33</v>
      </c>
    </row>
    <row r="21" spans="1:16">
      <c r="A21" s="2">
        <v>364123</v>
      </c>
      <c r="B21" s="2">
        <v>369554</v>
      </c>
      <c r="C21" s="2">
        <v>6130811</v>
      </c>
      <c r="D21" s="2" t="s">
        <v>190</v>
      </c>
      <c r="E21" s="2" t="s">
        <v>191</v>
      </c>
      <c r="F21" s="2" t="s">
        <v>292</v>
      </c>
      <c r="G21" s="2" t="s">
        <v>188</v>
      </c>
      <c r="H21" s="2" t="s">
        <v>189</v>
      </c>
      <c r="I21" s="2"/>
      <c r="J21" s="2">
        <v>2510</v>
      </c>
      <c r="K21" s="2" t="s">
        <v>308</v>
      </c>
      <c r="L21" s="2" t="s">
        <v>309</v>
      </c>
      <c r="M21" s="2" t="s">
        <v>29</v>
      </c>
      <c r="N21" s="4">
        <v>45698</v>
      </c>
      <c r="O21" s="2" t="s">
        <v>295</v>
      </c>
      <c r="P21" s="2" t="s">
        <v>33</v>
      </c>
    </row>
    <row r="22" spans="1:16">
      <c r="A22" s="2">
        <v>35126</v>
      </c>
      <c r="B22" s="2">
        <v>68748</v>
      </c>
      <c r="C22" s="2">
        <v>7771758</v>
      </c>
      <c r="D22" s="2" t="s">
        <v>196</v>
      </c>
      <c r="E22" s="2" t="s">
        <v>197</v>
      </c>
      <c r="F22" s="2" t="s">
        <v>305</v>
      </c>
      <c r="G22" s="2" t="s">
        <v>194</v>
      </c>
      <c r="H22" s="2" t="s">
        <v>195</v>
      </c>
      <c r="I22" s="2"/>
      <c r="J22" s="2">
        <v>2510</v>
      </c>
      <c r="K22" s="2" t="s">
        <v>310</v>
      </c>
      <c r="L22" s="2" t="s">
        <v>311</v>
      </c>
      <c r="M22" s="2" t="s">
        <v>29</v>
      </c>
      <c r="N22" s="4">
        <v>45719</v>
      </c>
      <c r="O22" s="2" t="s">
        <v>295</v>
      </c>
      <c r="P22" s="2" t="s">
        <v>33</v>
      </c>
    </row>
    <row r="23" spans="1:16">
      <c r="A23" s="2">
        <v>77865</v>
      </c>
      <c r="B23" s="3">
        <v>321463</v>
      </c>
      <c r="C23" s="2">
        <v>7886072</v>
      </c>
      <c r="D23" s="2" t="s">
        <v>202</v>
      </c>
      <c r="E23" s="2" t="s">
        <v>203</v>
      </c>
      <c r="F23" s="2" t="s">
        <v>305</v>
      </c>
      <c r="G23" s="2" t="s">
        <v>200</v>
      </c>
      <c r="H23" s="2" t="s">
        <v>201</v>
      </c>
      <c r="I23" s="2"/>
      <c r="J23" s="2">
        <v>2510</v>
      </c>
      <c r="K23" s="2" t="s">
        <v>251</v>
      </c>
      <c r="L23" s="2" t="s">
        <v>252</v>
      </c>
      <c r="M23" s="2" t="s">
        <v>29</v>
      </c>
      <c r="N23" s="4">
        <v>45719</v>
      </c>
      <c r="O23" s="2" t="s">
        <v>295</v>
      </c>
      <c r="P23" s="2" t="s">
        <v>100</v>
      </c>
    </row>
    <row r="24" spans="1:16">
      <c r="A24" s="2">
        <v>9985</v>
      </c>
      <c r="B24" s="2">
        <v>321463</v>
      </c>
      <c r="C24" s="2">
        <v>8734853</v>
      </c>
      <c r="D24" s="2" t="s">
        <v>202</v>
      </c>
      <c r="E24" s="2" t="s">
        <v>203</v>
      </c>
      <c r="F24" s="2" t="s">
        <v>305</v>
      </c>
      <c r="G24" s="2" t="s">
        <v>204</v>
      </c>
      <c r="H24" s="2" t="s">
        <v>205</v>
      </c>
      <c r="I24" s="2"/>
      <c r="J24" s="2">
        <v>2510</v>
      </c>
      <c r="K24" s="2" t="s">
        <v>251</v>
      </c>
      <c r="L24" s="2" t="s">
        <v>252</v>
      </c>
      <c r="M24" s="2" t="s">
        <v>29</v>
      </c>
      <c r="N24" s="4">
        <v>45719</v>
      </c>
      <c r="O24" s="2" t="s">
        <v>295</v>
      </c>
      <c r="P24" s="2" t="s">
        <v>33</v>
      </c>
    </row>
    <row r="25" spans="1:16">
      <c r="A25" s="2">
        <v>2555</v>
      </c>
      <c r="B25" s="2">
        <v>321463</v>
      </c>
      <c r="C25" s="2">
        <v>6504986</v>
      </c>
      <c r="D25" s="2" t="s">
        <v>208</v>
      </c>
      <c r="E25" s="2" t="s">
        <v>209</v>
      </c>
      <c r="F25" s="2" t="s">
        <v>305</v>
      </c>
      <c r="G25" s="2" t="s">
        <v>206</v>
      </c>
      <c r="H25" s="2" t="s">
        <v>207</v>
      </c>
      <c r="I25" s="2" t="s">
        <v>293</v>
      </c>
      <c r="J25" s="2">
        <v>2510</v>
      </c>
      <c r="K25" s="2" t="s">
        <v>251</v>
      </c>
      <c r="L25" s="2" t="s">
        <v>252</v>
      </c>
      <c r="M25" s="2" t="s">
        <v>29</v>
      </c>
      <c r="N25" s="4">
        <v>45719</v>
      </c>
      <c r="O25" s="2" t="s">
        <v>295</v>
      </c>
      <c r="P25" s="2" t="s">
        <v>33</v>
      </c>
    </row>
    <row r="26" spans="1:16">
      <c r="A26" s="2">
        <v>96152</v>
      </c>
      <c r="B26" s="2">
        <v>321463</v>
      </c>
      <c r="C26" s="2">
        <v>9871122</v>
      </c>
      <c r="D26" s="2" t="s">
        <v>215</v>
      </c>
      <c r="E26" s="2" t="s">
        <v>216</v>
      </c>
      <c r="F26" s="2" t="s">
        <v>292</v>
      </c>
      <c r="G26" s="2" t="s">
        <v>213</v>
      </c>
      <c r="H26" s="2" t="s">
        <v>214</v>
      </c>
      <c r="I26" s="2"/>
      <c r="J26" s="2">
        <v>2510</v>
      </c>
      <c r="K26" s="2" t="s">
        <v>308</v>
      </c>
      <c r="L26" s="2" t="s">
        <v>309</v>
      </c>
      <c r="M26" s="2" t="s">
        <v>29</v>
      </c>
      <c r="N26" s="4">
        <v>45698</v>
      </c>
      <c r="O26" s="2" t="s">
        <v>295</v>
      </c>
      <c r="P26" s="2" t="s">
        <v>33</v>
      </c>
    </row>
    <row r="27" spans="1:16">
      <c r="A27" s="2">
        <v>65003</v>
      </c>
      <c r="B27" s="2">
        <v>365589</v>
      </c>
      <c r="C27" s="2">
        <v>8795617</v>
      </c>
      <c r="D27" s="2" t="s">
        <v>222</v>
      </c>
      <c r="E27" s="2" t="s">
        <v>223</v>
      </c>
      <c r="F27" s="2" t="s">
        <v>305</v>
      </c>
      <c r="G27" s="2" t="s">
        <v>220</v>
      </c>
      <c r="H27" s="2" t="s">
        <v>221</v>
      </c>
      <c r="I27" s="2"/>
      <c r="J27" s="2">
        <v>2510</v>
      </c>
      <c r="K27" s="2" t="s">
        <v>251</v>
      </c>
      <c r="L27" s="2" t="s">
        <v>252</v>
      </c>
      <c r="M27" s="2" t="s">
        <v>29</v>
      </c>
      <c r="N27" s="4">
        <v>45719</v>
      </c>
      <c r="O27" s="2" t="s">
        <v>295</v>
      </c>
      <c r="P27" s="2" t="s">
        <v>100</v>
      </c>
    </row>
    <row r="28" spans="1:16">
      <c r="A28" s="2">
        <v>322563</v>
      </c>
      <c r="B28" s="2">
        <v>3344593</v>
      </c>
      <c r="C28" s="2">
        <v>7910013</v>
      </c>
      <c r="D28" s="2" t="s">
        <v>228</v>
      </c>
      <c r="E28" s="2" t="s">
        <v>229</v>
      </c>
      <c r="F28" s="2" t="s">
        <v>305</v>
      </c>
      <c r="G28" s="2" t="s">
        <v>226</v>
      </c>
      <c r="H28" s="2" t="s">
        <v>227</v>
      </c>
      <c r="I28" s="2"/>
      <c r="J28" s="2">
        <v>2510</v>
      </c>
      <c r="K28" s="2" t="s">
        <v>251</v>
      </c>
      <c r="L28" s="2" t="s">
        <v>252</v>
      </c>
      <c r="M28" s="2" t="s">
        <v>29</v>
      </c>
      <c r="N28" s="4">
        <v>45719</v>
      </c>
      <c r="O28" s="2" t="s">
        <v>295</v>
      </c>
      <c r="P28" s="2" t="s">
        <v>100</v>
      </c>
    </row>
    <row r="29" spans="1:16">
      <c r="A29" s="2">
        <v>325552</v>
      </c>
      <c r="B29" s="2">
        <v>21478</v>
      </c>
      <c r="C29" s="2">
        <v>7764546</v>
      </c>
      <c r="D29" s="2" t="s">
        <v>232</v>
      </c>
      <c r="E29" s="2" t="s">
        <v>233</v>
      </c>
      <c r="F29" s="2" t="s">
        <v>305</v>
      </c>
      <c r="G29" s="2" t="s">
        <v>230</v>
      </c>
      <c r="H29" s="2" t="s">
        <v>231</v>
      </c>
      <c r="I29" s="2"/>
      <c r="J29" s="2">
        <v>2510</v>
      </c>
      <c r="K29" s="2" t="s">
        <v>251</v>
      </c>
      <c r="L29" s="2" t="s">
        <v>252</v>
      </c>
      <c r="M29" s="2" t="s">
        <v>29</v>
      </c>
      <c r="N29" s="4">
        <v>45719</v>
      </c>
      <c r="O29" s="2" t="s">
        <v>295</v>
      </c>
      <c r="P29" s="2" t="s">
        <v>33</v>
      </c>
    </row>
    <row r="30" spans="1:16">
      <c r="A30" s="2">
        <v>325266</v>
      </c>
      <c r="B30" s="2">
        <v>321563</v>
      </c>
      <c r="C30" s="2">
        <v>7649337</v>
      </c>
      <c r="D30" s="2" t="s">
        <v>232</v>
      </c>
      <c r="E30" s="2" t="s">
        <v>233</v>
      </c>
      <c r="F30" s="2" t="s">
        <v>305</v>
      </c>
      <c r="G30" s="2" t="s">
        <v>235</v>
      </c>
      <c r="H30" s="2" t="s">
        <v>236</v>
      </c>
      <c r="I30" s="2"/>
      <c r="J30" s="2">
        <v>2510</v>
      </c>
      <c r="K30" s="2" t="s">
        <v>251</v>
      </c>
      <c r="L30" s="2" t="s">
        <v>252</v>
      </c>
      <c r="M30" s="2" t="s">
        <v>29</v>
      </c>
      <c r="N30" s="4">
        <v>45719</v>
      </c>
      <c r="O30" s="2" t="s">
        <v>295</v>
      </c>
      <c r="P30" s="2" t="s">
        <v>100</v>
      </c>
    </row>
    <row r="31" spans="1:16">
      <c r="A31" s="2">
        <v>5478</v>
      </c>
      <c r="B31" s="2">
        <v>321593</v>
      </c>
      <c r="C31" s="2">
        <v>6524709</v>
      </c>
      <c r="D31" s="2" t="s">
        <v>239</v>
      </c>
      <c r="E31" s="2" t="s">
        <v>240</v>
      </c>
      <c r="F31" s="2" t="s">
        <v>292</v>
      </c>
      <c r="G31" s="2" t="s">
        <v>237</v>
      </c>
      <c r="H31" s="2" t="s">
        <v>238</v>
      </c>
      <c r="I31" s="2"/>
      <c r="J31" s="2">
        <v>2510</v>
      </c>
      <c r="K31" s="2" t="s">
        <v>308</v>
      </c>
      <c r="L31" s="2" t="s">
        <v>309</v>
      </c>
      <c r="M31" s="2" t="s">
        <v>29</v>
      </c>
      <c r="N31" s="4">
        <v>45698</v>
      </c>
      <c r="O31" s="2" t="s">
        <v>295</v>
      </c>
      <c r="P31" s="2" t="s">
        <v>33</v>
      </c>
    </row>
    <row r="32" spans="1:16">
      <c r="A32" s="2">
        <v>365522</v>
      </c>
      <c r="B32" s="2">
        <v>17895</v>
      </c>
      <c r="C32" s="2">
        <v>8896817</v>
      </c>
      <c r="D32" s="2" t="s">
        <v>243</v>
      </c>
      <c r="E32" s="2" t="s">
        <v>244</v>
      </c>
      <c r="F32" s="2" t="s">
        <v>302</v>
      </c>
      <c r="G32" s="2" t="s">
        <v>241</v>
      </c>
      <c r="H32" s="2" t="s">
        <v>242</v>
      </c>
      <c r="I32" s="2"/>
      <c r="J32" s="2">
        <v>2510</v>
      </c>
      <c r="K32" s="2" t="s">
        <v>303</v>
      </c>
      <c r="L32" s="2" t="s">
        <v>304</v>
      </c>
      <c r="M32" s="2" t="s">
        <v>29</v>
      </c>
      <c r="N32" s="4">
        <v>45719</v>
      </c>
      <c r="O32" s="2" t="s">
        <v>295</v>
      </c>
      <c r="P32" s="2" t="s">
        <v>33</v>
      </c>
    </row>
    <row r="33" spans="1:16">
      <c r="A33" s="2">
        <v>252887</v>
      </c>
      <c r="B33" s="2">
        <v>214886</v>
      </c>
      <c r="C33" s="2">
        <v>8171322</v>
      </c>
      <c r="D33" s="2" t="s">
        <v>247</v>
      </c>
      <c r="E33" s="2" t="s">
        <v>248</v>
      </c>
      <c r="F33" s="2" t="s">
        <v>302</v>
      </c>
      <c r="G33" s="2" t="s">
        <v>245</v>
      </c>
      <c r="H33" s="2" t="s">
        <v>246</v>
      </c>
      <c r="I33" s="2"/>
      <c r="J33" s="2">
        <v>2510</v>
      </c>
      <c r="K33" s="2" t="s">
        <v>312</v>
      </c>
      <c r="L33" s="2" t="s">
        <v>313</v>
      </c>
      <c r="M33" s="2" t="s">
        <v>29</v>
      </c>
      <c r="N33" s="4">
        <v>45719</v>
      </c>
      <c r="O33" s="2" t="s">
        <v>295</v>
      </c>
      <c r="P33" s="2"/>
    </row>
    <row r="34" spans="1:16">
      <c r="A34" s="2">
        <v>321535</v>
      </c>
      <c r="B34" s="2">
        <v>2316894</v>
      </c>
      <c r="C34" s="2">
        <v>5544366</v>
      </c>
      <c r="D34" s="2" t="s">
        <v>251</v>
      </c>
      <c r="E34" s="2" t="s">
        <v>252</v>
      </c>
      <c r="F34" s="2" t="s">
        <v>302</v>
      </c>
      <c r="G34" s="2" t="s">
        <v>249</v>
      </c>
      <c r="H34" s="2" t="s">
        <v>250</v>
      </c>
      <c r="I34" s="2"/>
      <c r="J34" s="2">
        <v>2510</v>
      </c>
      <c r="K34" s="2" t="s">
        <v>303</v>
      </c>
      <c r="L34" s="2" t="s">
        <v>304</v>
      </c>
      <c r="M34" s="2" t="s">
        <v>29</v>
      </c>
      <c r="N34" s="4">
        <v>45719</v>
      </c>
      <c r="O34" s="2" t="s">
        <v>295</v>
      </c>
      <c r="P34" s="2" t="s">
        <v>33</v>
      </c>
    </row>
    <row r="35" spans="1:16">
      <c r="A35" s="2">
        <v>322553</v>
      </c>
      <c r="B35" s="2">
        <v>1633396</v>
      </c>
      <c r="C35" s="2">
        <v>9467785</v>
      </c>
      <c r="D35" s="2" t="s">
        <v>256</v>
      </c>
      <c r="E35" s="2" t="s">
        <v>257</v>
      </c>
      <c r="F35" s="2" t="s">
        <v>302</v>
      </c>
      <c r="G35" s="2" t="s">
        <v>254</v>
      </c>
      <c r="H35" s="2" t="s">
        <v>255</v>
      </c>
      <c r="I35" s="2"/>
      <c r="J35" s="2">
        <v>2510</v>
      </c>
      <c r="K35" s="2" t="s">
        <v>314</v>
      </c>
      <c r="L35" s="2" t="s">
        <v>315</v>
      </c>
      <c r="M35" s="2" t="s">
        <v>29</v>
      </c>
      <c r="N35" s="4">
        <v>45719</v>
      </c>
      <c r="O35" s="2" t="s">
        <v>295</v>
      </c>
      <c r="P35" s="2" t="s">
        <v>33</v>
      </c>
    </row>
    <row r="36" spans="1:16">
      <c r="A36" s="2">
        <v>963471</v>
      </c>
      <c r="B36" s="2">
        <v>548746</v>
      </c>
      <c r="C36" s="2">
        <v>8670999</v>
      </c>
      <c r="D36" s="2" t="s">
        <v>262</v>
      </c>
      <c r="E36" s="2" t="s">
        <v>263</v>
      </c>
      <c r="F36" s="2" t="s">
        <v>302</v>
      </c>
      <c r="G36" s="2" t="s">
        <v>260</v>
      </c>
      <c r="H36" s="2" t="s">
        <v>261</v>
      </c>
      <c r="I36" s="2"/>
      <c r="J36" s="2">
        <v>2510</v>
      </c>
      <c r="K36" s="2" t="s">
        <v>138</v>
      </c>
      <c r="L36" s="2" t="s">
        <v>316</v>
      </c>
      <c r="M36" s="2" t="s">
        <v>29</v>
      </c>
      <c r="N36" s="4">
        <v>45719</v>
      </c>
      <c r="O36" s="2" t="s">
        <v>295</v>
      </c>
      <c r="P36" s="2" t="s">
        <v>33</v>
      </c>
    </row>
    <row r="37" spans="1:16">
      <c r="A37" s="2">
        <v>224523</v>
      </c>
      <c r="B37" s="2">
        <v>212569</v>
      </c>
      <c r="C37" s="2">
        <v>7373897</v>
      </c>
      <c r="D37" s="2" t="s">
        <v>266</v>
      </c>
      <c r="E37" s="2" t="s">
        <v>267</v>
      </c>
      <c r="F37" s="2" t="s">
        <v>302</v>
      </c>
      <c r="G37" s="2" t="s">
        <v>264</v>
      </c>
      <c r="H37" s="2" t="s">
        <v>265</v>
      </c>
      <c r="I37" s="2"/>
      <c r="J37" s="2">
        <v>2510</v>
      </c>
      <c r="K37" s="2" t="s">
        <v>303</v>
      </c>
      <c r="L37" s="2" t="s">
        <v>304</v>
      </c>
      <c r="M37" s="2" t="s">
        <v>29</v>
      </c>
      <c r="N37" s="4">
        <v>45719</v>
      </c>
      <c r="O37" s="2" t="s">
        <v>295</v>
      </c>
      <c r="P37" s="2" t="s">
        <v>33</v>
      </c>
    </row>
    <row r="38" spans="1:16">
      <c r="A38" s="2">
        <v>36521</v>
      </c>
      <c r="B38" s="2">
        <v>363943</v>
      </c>
      <c r="C38" s="2">
        <v>6302682</v>
      </c>
      <c r="D38" s="2" t="s">
        <v>262</v>
      </c>
      <c r="E38" s="2" t="s">
        <v>263</v>
      </c>
      <c r="F38" s="2" t="s">
        <v>302</v>
      </c>
      <c r="G38" s="2" t="s">
        <v>260</v>
      </c>
      <c r="H38" s="2" t="s">
        <v>268</v>
      </c>
      <c r="I38" s="2"/>
      <c r="J38" s="2">
        <v>2510</v>
      </c>
      <c r="K38" s="2" t="s">
        <v>303</v>
      </c>
      <c r="L38" s="2" t="s">
        <v>304</v>
      </c>
      <c r="M38" s="2" t="s">
        <v>29</v>
      </c>
      <c r="N38" s="4">
        <v>45719</v>
      </c>
      <c r="O38" s="2" t="s">
        <v>295</v>
      </c>
      <c r="P38" s="2" t="s">
        <v>33</v>
      </c>
    </row>
    <row r="39" spans="1:16">
      <c r="A39" s="2">
        <v>931475</v>
      </c>
      <c r="B39" s="2">
        <v>3215463</v>
      </c>
      <c r="C39" s="2">
        <v>5631048</v>
      </c>
      <c r="D39" s="2" t="s">
        <v>271</v>
      </c>
      <c r="E39" s="2" t="s">
        <v>272</v>
      </c>
      <c r="F39" s="2" t="s">
        <v>292</v>
      </c>
      <c r="G39" s="2" t="s">
        <v>269</v>
      </c>
      <c r="H39" s="2" t="s">
        <v>270</v>
      </c>
      <c r="I39" s="2"/>
      <c r="J39" s="2">
        <v>2510</v>
      </c>
      <c r="K39" s="2" t="s">
        <v>298</v>
      </c>
      <c r="L39" s="2" t="s">
        <v>299</v>
      </c>
      <c r="M39" s="2" t="s">
        <v>29</v>
      </c>
      <c r="N39" s="4">
        <v>45719</v>
      </c>
      <c r="O39" s="2" t="s">
        <v>295</v>
      </c>
      <c r="P39" s="2" t="s">
        <v>33</v>
      </c>
    </row>
    <row r="40" spans="1:16">
      <c r="A40" s="2">
        <v>987456</v>
      </c>
      <c r="B40" s="2">
        <v>565532</v>
      </c>
      <c r="C40" s="2">
        <v>5614639</v>
      </c>
      <c r="D40" s="2" t="s">
        <v>275</v>
      </c>
      <c r="E40" s="2" t="s">
        <v>276</v>
      </c>
      <c r="F40" s="2" t="s">
        <v>305</v>
      </c>
      <c r="G40" s="2" t="s">
        <v>273</v>
      </c>
      <c r="H40" s="2" t="s">
        <v>274</v>
      </c>
      <c r="I40" s="2"/>
      <c r="J40" s="2">
        <v>2510</v>
      </c>
      <c r="K40" s="2" t="s">
        <v>251</v>
      </c>
      <c r="L40" s="2" t="s">
        <v>252</v>
      </c>
      <c r="M40" s="2" t="s">
        <v>29</v>
      </c>
      <c r="N40" s="4">
        <v>45719</v>
      </c>
      <c r="O40" s="2" t="s">
        <v>295</v>
      </c>
      <c r="P40" s="2" t="s">
        <v>33</v>
      </c>
    </row>
  </sheetData>
  <conditionalFormatting sqref="C1">
    <cfRule type="duplicateValues" dxfId="1" priority="1"/>
  </conditionalFormatting>
  <conditionalFormatting sqref="C1">
    <cfRule type="duplicateValues" dxfId="0" priority="2"/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daa77bc-0157-46a4-82a6-8fc765694bc9}" enabled="1" method="Standard" siteId="{d1323671-cdbe-4417-b4d4-bdb24b51316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Ellie Kuci</cp:lastModifiedBy>
  <cp:revision/>
  <dcterms:created xsi:type="dcterms:W3CDTF">2025-03-24T23:04:52Z</dcterms:created>
  <dcterms:modified xsi:type="dcterms:W3CDTF">2025-03-25T23:52:33Z</dcterms:modified>
  <cp:category/>
  <cp:contentStatus/>
</cp:coreProperties>
</file>