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Veres István\3\"/>
    </mc:Choice>
  </mc:AlternateContent>
  <xr:revisionPtr revIDLastSave="0" documentId="8_{BFC9B5C3-83F8-45E2-BEE7-7016ED3B21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definedNames>
    <definedName name="solver_adj" localSheetId="0" hidden="1">Munka1!$D$14:$M$19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Munka1!$D$14:$M$19</definedName>
    <definedName name="solver_lhs2" localSheetId="0" hidden="1">Munka1!$D$23:$M$23</definedName>
    <definedName name="solver_lhs3" localSheetId="0" hidden="1">Munka1!$D$24:$M$24</definedName>
    <definedName name="solver_lhs4" localSheetId="0" hidden="1">Munka1!$D$29:$M$34</definedName>
    <definedName name="solver_lhs5" localSheetId="0" hidden="1">Munka1!$D$38:$M$38</definedName>
    <definedName name="solver_lhs6" localSheetId="0" hidden="1">Munka1!$M$29:$M$34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Munka1!$U$44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hs1" localSheetId="0" hidden="1">0</definedName>
    <definedName name="solver_rhs2" localSheetId="0" hidden="1">Munka1!$Q$23</definedName>
    <definedName name="solver_rhs3" localSheetId="0" hidden="1">Munka1!$R$24</definedName>
    <definedName name="solver_rhs4" localSheetId="0" hidden="1">0</definedName>
    <definedName name="solver_rhs5" localSheetId="0" hidden="1">Munka1!$Q$38</definedName>
    <definedName name="solver_rhs6" localSheetId="0" hidden="1">Munka1!$N$29:$N$34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F43" i="1"/>
  <c r="G43" i="1"/>
  <c r="H43" i="1"/>
  <c r="I43" i="1"/>
  <c r="J43" i="1"/>
  <c r="K43" i="1"/>
  <c r="L43" i="1"/>
  <c r="M43" i="1"/>
  <c r="D43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D33" i="1"/>
  <c r="E33" i="1" s="1"/>
  <c r="F33" i="1" s="1"/>
  <c r="G33" i="1" s="1"/>
  <c r="H33" i="1" s="1"/>
  <c r="I33" i="1" s="1"/>
  <c r="J33" i="1" s="1"/>
  <c r="K33" i="1" s="1"/>
  <c r="L33" i="1" s="1"/>
  <c r="M33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D29" i="1"/>
  <c r="E24" i="1"/>
  <c r="F24" i="1"/>
  <c r="G24" i="1"/>
  <c r="H24" i="1"/>
  <c r="I24" i="1"/>
  <c r="J24" i="1"/>
  <c r="K24" i="1"/>
  <c r="L24" i="1"/>
  <c r="M24" i="1"/>
  <c r="D24" i="1"/>
  <c r="E23" i="1"/>
  <c r="F23" i="1"/>
  <c r="G23" i="1"/>
  <c r="H23" i="1"/>
  <c r="I23" i="1"/>
  <c r="J23" i="1"/>
  <c r="K23" i="1"/>
  <c r="L23" i="1"/>
  <c r="M23" i="1"/>
  <c r="D23" i="1"/>
  <c r="E42" i="1"/>
  <c r="F42" i="1" s="1"/>
  <c r="G42" i="1" s="1"/>
  <c r="H42" i="1" s="1"/>
  <c r="I42" i="1" s="1"/>
  <c r="J42" i="1" s="1"/>
  <c r="K42" i="1" s="1"/>
  <c r="L42" i="1" s="1"/>
  <c r="M42" i="1" s="1"/>
  <c r="E22" i="1"/>
  <c r="F22" i="1" s="1"/>
  <c r="G22" i="1" s="1"/>
  <c r="H22" i="1" s="1"/>
  <c r="I22" i="1" s="1"/>
  <c r="J22" i="1" s="1"/>
  <c r="K22" i="1" s="1"/>
  <c r="L22" i="1" s="1"/>
  <c r="M22" i="1" s="1"/>
  <c r="D38" i="1" l="1"/>
  <c r="E29" i="1"/>
  <c r="F29" i="1" s="1"/>
  <c r="G29" i="1" s="1"/>
  <c r="H29" i="1" s="1"/>
  <c r="I29" i="1" s="1"/>
  <c r="J29" i="1" s="1"/>
  <c r="K29" i="1" s="1"/>
  <c r="L29" i="1" s="1"/>
  <c r="M29" i="1" s="1"/>
  <c r="M38" i="1" s="1"/>
  <c r="D44" i="1"/>
  <c r="E37" i="1"/>
  <c r="F37" i="1" s="1"/>
  <c r="G37" i="1" s="1"/>
  <c r="H37" i="1" s="1"/>
  <c r="I37" i="1" s="1"/>
  <c r="J37" i="1" s="1"/>
  <c r="K37" i="1" s="1"/>
  <c r="L37" i="1" s="1"/>
  <c r="M37" i="1" s="1"/>
  <c r="E28" i="1"/>
  <c r="F28" i="1" s="1"/>
  <c r="G28" i="1" s="1"/>
  <c r="H28" i="1" s="1"/>
  <c r="I28" i="1" s="1"/>
  <c r="J28" i="1" s="1"/>
  <c r="K28" i="1" s="1"/>
  <c r="L28" i="1" s="1"/>
  <c r="M28" i="1" s="1"/>
  <c r="E13" i="1"/>
  <c r="F13" i="1" s="1"/>
  <c r="G13" i="1" s="1"/>
  <c r="H13" i="1" s="1"/>
  <c r="I13" i="1" s="1"/>
  <c r="J13" i="1" s="1"/>
  <c r="K13" i="1" s="1"/>
  <c r="L13" i="1" s="1"/>
  <c r="M13" i="1" s="1"/>
  <c r="E3" i="1"/>
  <c r="F3" i="1" s="1"/>
  <c r="G3" i="1" s="1"/>
  <c r="H3" i="1" s="1"/>
  <c r="I3" i="1" s="1"/>
  <c r="J3" i="1" s="1"/>
  <c r="K3" i="1" s="1"/>
  <c r="L3" i="1" s="1"/>
  <c r="M3" i="1" s="1"/>
  <c r="E38" i="1" l="1"/>
  <c r="G44" i="1"/>
  <c r="F44" i="1"/>
  <c r="J38" i="1"/>
  <c r="I44" i="1"/>
  <c r="K44" i="1"/>
  <c r="M44" i="1"/>
  <c r="L44" i="1"/>
  <c r="K38" i="1"/>
  <c r="E44" i="1"/>
  <c r="L38" i="1"/>
  <c r="H38" i="1"/>
  <c r="H44" i="1"/>
  <c r="I38" i="1"/>
  <c r="G38" i="1"/>
  <c r="J44" i="1"/>
  <c r="F38" i="1"/>
  <c r="U44" i="1" l="1"/>
</calcChain>
</file>

<file path=xl/sharedStrings.xml><?xml version="1.0" encoding="utf-8"?>
<sst xmlns="http://schemas.openxmlformats.org/spreadsheetml/2006/main" count="46" uniqueCount="30">
  <si>
    <t>Weekly demands by product type</t>
  </si>
  <si>
    <t>TYP_1</t>
  </si>
  <si>
    <t>TYP_2</t>
  </si>
  <si>
    <t>TYP_3</t>
  </si>
  <si>
    <t>TYP_4</t>
  </si>
  <si>
    <t>TYP_5</t>
  </si>
  <si>
    <t>TYP_6</t>
  </si>
  <si>
    <t>Weekly production by product type</t>
  </si>
  <si>
    <t>Time needed for unit prod.</t>
  </si>
  <si>
    <t>Costs</t>
  </si>
  <si>
    <t>workers</t>
  </si>
  <si>
    <t>machines</t>
  </si>
  <si>
    <t>of unit production</t>
  </si>
  <si>
    <t>Capacities needed weekly</t>
  </si>
  <si>
    <t>Weekly capacities available</t>
  </si>
  <si>
    <t>Weekly stocks by product type</t>
  </si>
  <si>
    <t>aimed</t>
  </si>
  <si>
    <t>Storage space</t>
  </si>
  <si>
    <t>Costs of unit storage</t>
  </si>
  <si>
    <t>initial</t>
  </si>
  <si>
    <t>final</t>
  </si>
  <si>
    <t>needed by units</t>
  </si>
  <si>
    <t>per week</t>
  </si>
  <si>
    <t xml:space="preserve">Storage space needed weekly </t>
  </si>
  <si>
    <t>Total storage space</t>
  </si>
  <si>
    <t>available</t>
  </si>
  <si>
    <t>Weekly costs</t>
  </si>
  <si>
    <t>Total cost</t>
  </si>
  <si>
    <t>production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</si>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</sst>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7" xfId="0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1" fillId="3" borderId="0" xfId="0" applyFont="1" applyFill="1"/>
    <xf numFmtId="0" fontId="0" fillId="3" borderId="6" xfId="0" applyFill="1" applyBorder="1"/>
    <xf numFmtId="0" fontId="1" fillId="3" borderId="7" xfId="0" applyFont="1" applyFill="1" applyBorder="1"/>
    <xf numFmtId="0" fontId="0" fillId="3" borderId="3" xfId="0" applyFill="1" applyBorder="1"/>
    <xf numFmtId="0" fontId="1" fillId="3" borderId="5" xfId="0" applyFont="1" applyFill="1" applyBorder="1"/>
    <xf numFmtId="0" fontId="1" fillId="5" borderId="0" xfId="0" applyFont="1" applyFill="1"/>
    <xf numFmtId="0" fontId="1" fillId="5" borderId="7" xfId="0" applyFont="1" applyFill="1" applyBorder="1"/>
    <xf numFmtId="0" fontId="1" fillId="3" borderId="4" xfId="0" applyFont="1" applyFill="1" applyBorder="1"/>
    <xf numFmtId="0" fontId="0" fillId="5" borderId="5" xfId="0" applyFill="1" applyBorder="1"/>
    <xf numFmtId="0" fontId="0" fillId="5" borderId="8" xfId="0" applyFill="1" applyBorder="1"/>
    <xf numFmtId="0" fontId="0" fillId="3" borderId="5" xfId="0" applyFill="1" applyBorder="1"/>
    <xf numFmtId="0" fontId="1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/>
    </xf>
    <xf numFmtId="0" fontId="0" fillId="5" borderId="0" xfId="0" applyFill="1"/>
    <xf numFmtId="0" fontId="1" fillId="0" borderId="0" xfId="0" applyFont="1"/>
    <xf numFmtId="0" fontId="0" fillId="0" borderId="9" xfId="0" applyBorder="1"/>
    <xf numFmtId="0" fontId="1" fillId="3" borderId="2" xfId="0" applyFont="1" applyFill="1" applyBorder="1"/>
    <xf numFmtId="0" fontId="0" fillId="3" borderId="7" xfId="0" applyFill="1" applyBorder="1"/>
    <xf numFmtId="0" fontId="0" fillId="5" borderId="7" xfId="0" applyFill="1" applyBorder="1"/>
    <xf numFmtId="0" fontId="1" fillId="3" borderId="4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5" borderId="11" xfId="0" applyFill="1" applyBorder="1"/>
    <xf numFmtId="0" fontId="0" fillId="5" borderId="10" xfId="0" applyFill="1" applyBorder="1"/>
    <xf numFmtId="0" fontId="0" fillId="2" borderId="5" xfId="0" applyFill="1" applyBorder="1"/>
    <xf numFmtId="0" fontId="0" fillId="2" borderId="8" xfId="0" applyFill="1" applyBorder="1"/>
    <xf numFmtId="0" fontId="1" fillId="3" borderId="11" xfId="0" applyFont="1" applyFill="1" applyBorder="1" applyAlignment="1">
      <alignment horizontal="right"/>
    </xf>
    <xf numFmtId="164" fontId="0" fillId="4" borderId="0" xfId="0" applyNumberFormat="1" applyFill="1"/>
    <xf numFmtId="164" fontId="0" fillId="4" borderId="5" xfId="0" applyNumberFormat="1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3" fontId="0" fillId="6" borderId="0" xfId="0" applyNumberFormat="1" applyFill="1"/>
    <xf numFmtId="3" fontId="0" fillId="6" borderId="7" xfId="0" applyNumberFormat="1" applyFill="1" applyBorder="1"/>
    <xf numFmtId="3" fontId="0" fillId="6" borderId="8" xfId="0" applyNumberFormat="1" applyFill="1" applyBorder="1"/>
    <xf numFmtId="165" fontId="0" fillId="0" borderId="7" xfId="0" applyNumberFormat="1" applyBorder="1"/>
    <xf numFmtId="0" fontId="1" fillId="3" borderId="4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right"/>
    </xf>
    <xf numFmtId="165" fontId="0" fillId="6" borderId="0" xfId="0" applyNumberFormat="1" applyFill="1"/>
    <xf numFmtId="165" fontId="0" fillId="6" borderId="7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5"/>
  <sheetViews>
    <sheetView tabSelected="1" workbookViewId="0">
      <selection activeCell="V6" sqref="V6"/>
    </sheetView>
  </sheetViews>
  <sheetFormatPr defaultRowHeight="15" x14ac:dyDescent="0.25"/>
  <cols>
    <col min="1" max="1" width="4.7109375" customWidth="1"/>
    <col min="2" max="2" width="11.85546875" customWidth="1"/>
    <col min="3" max="14" width="6.7109375" customWidth="1"/>
    <col min="15" max="15" width="4.7109375" customWidth="1"/>
    <col min="16" max="18" width="8.7109375" customWidth="1"/>
    <col min="19" max="19" width="4.7109375" customWidth="1"/>
  </cols>
  <sheetData>
    <row r="1" spans="2:21" ht="15.75" thickBot="1" x14ac:dyDescent="0.3"/>
    <row r="2" spans="2:21" ht="15.75" thickTop="1" x14ac:dyDescent="0.25"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10"/>
    </row>
    <row r="3" spans="2:21" x14ac:dyDescent="0.25">
      <c r="B3" s="5"/>
      <c r="C3" s="6"/>
      <c r="D3" s="7">
        <v>1</v>
      </c>
      <c r="E3" s="7">
        <f>D3+1</f>
        <v>2</v>
      </c>
      <c r="F3" s="7">
        <f t="shared" ref="F3:M3" si="0">E3+1</f>
        <v>3</v>
      </c>
      <c r="G3" s="7">
        <f t="shared" si="0"/>
        <v>4</v>
      </c>
      <c r="H3" s="7">
        <f t="shared" si="0"/>
        <v>5</v>
      </c>
      <c r="I3" s="7">
        <f t="shared" si="0"/>
        <v>6</v>
      </c>
      <c r="J3" s="7">
        <f t="shared" si="0"/>
        <v>7</v>
      </c>
      <c r="K3" s="7">
        <f t="shared" si="0"/>
        <v>8</v>
      </c>
      <c r="L3" s="7">
        <f t="shared" si="0"/>
        <v>9</v>
      </c>
      <c r="M3" s="11">
        <f t="shared" si="0"/>
        <v>10</v>
      </c>
    </row>
    <row r="4" spans="2:21" x14ac:dyDescent="0.25">
      <c r="B4" s="44" t="s">
        <v>1</v>
      </c>
      <c r="C4" s="7"/>
      <c r="D4" s="1">
        <v>15</v>
      </c>
      <c r="E4" s="1">
        <v>12</v>
      </c>
      <c r="F4" s="1">
        <v>18</v>
      </c>
      <c r="G4" s="1">
        <v>35</v>
      </c>
      <c r="H4" s="1">
        <v>17</v>
      </c>
      <c r="I4" s="1">
        <v>19</v>
      </c>
      <c r="J4" s="1">
        <v>23</v>
      </c>
      <c r="K4" s="1">
        <v>20</v>
      </c>
      <c r="L4" s="1">
        <v>29</v>
      </c>
      <c r="M4" s="31">
        <v>30</v>
      </c>
    </row>
    <row r="5" spans="2:21" x14ac:dyDescent="0.25">
      <c r="B5" s="44" t="s">
        <v>2</v>
      </c>
      <c r="C5" s="7"/>
      <c r="D5" s="1">
        <v>17</v>
      </c>
      <c r="E5" s="1">
        <v>19</v>
      </c>
      <c r="F5" s="1">
        <v>23</v>
      </c>
      <c r="G5" s="1">
        <v>20</v>
      </c>
      <c r="H5" s="1">
        <v>11</v>
      </c>
      <c r="I5" s="1">
        <v>10</v>
      </c>
      <c r="J5" s="1">
        <v>12</v>
      </c>
      <c r="K5" s="1">
        <v>34</v>
      </c>
      <c r="L5" s="1">
        <v>21</v>
      </c>
      <c r="M5" s="31">
        <v>23</v>
      </c>
    </row>
    <row r="6" spans="2:21" x14ac:dyDescent="0.25">
      <c r="B6" s="44" t="s">
        <v>3</v>
      </c>
      <c r="C6" s="7"/>
      <c r="D6" s="1">
        <v>18</v>
      </c>
      <c r="E6" s="1">
        <v>35</v>
      </c>
      <c r="F6" s="1">
        <v>17</v>
      </c>
      <c r="G6" s="1">
        <v>10</v>
      </c>
      <c r="H6" s="1">
        <v>9</v>
      </c>
      <c r="I6" s="1">
        <v>21</v>
      </c>
      <c r="J6" s="1">
        <v>23</v>
      </c>
      <c r="K6" s="1">
        <v>15</v>
      </c>
      <c r="L6" s="1">
        <v>10</v>
      </c>
      <c r="M6" s="31">
        <v>0</v>
      </c>
    </row>
    <row r="7" spans="2:21" x14ac:dyDescent="0.25">
      <c r="B7" s="44" t="s">
        <v>4</v>
      </c>
      <c r="C7" s="7"/>
      <c r="D7" s="1">
        <v>31</v>
      </c>
      <c r="E7" s="1">
        <v>45</v>
      </c>
      <c r="F7" s="1">
        <v>24</v>
      </c>
      <c r="G7" s="1">
        <v>38</v>
      </c>
      <c r="H7" s="1">
        <v>41</v>
      </c>
      <c r="I7" s="1">
        <v>20</v>
      </c>
      <c r="J7" s="1">
        <v>19</v>
      </c>
      <c r="K7" s="1">
        <v>37</v>
      </c>
      <c r="L7" s="1">
        <v>28</v>
      </c>
      <c r="M7" s="31">
        <v>12</v>
      </c>
    </row>
    <row r="8" spans="2:21" x14ac:dyDescent="0.25">
      <c r="B8" s="44" t="s">
        <v>5</v>
      </c>
      <c r="C8" s="7"/>
      <c r="D8" s="1">
        <v>23</v>
      </c>
      <c r="E8" s="1">
        <v>20</v>
      </c>
      <c r="F8" s="1">
        <v>23</v>
      </c>
      <c r="G8" s="1">
        <v>15</v>
      </c>
      <c r="H8" s="1">
        <v>10</v>
      </c>
      <c r="I8" s="1">
        <v>22</v>
      </c>
      <c r="J8" s="1">
        <v>18</v>
      </c>
      <c r="K8" s="1">
        <v>30</v>
      </c>
      <c r="L8" s="1">
        <v>28</v>
      </c>
      <c r="M8" s="31">
        <v>7</v>
      </c>
    </row>
    <row r="9" spans="2:21" ht="15.75" thickBot="1" x14ac:dyDescent="0.3">
      <c r="B9" s="45" t="s">
        <v>6</v>
      </c>
      <c r="C9" s="9"/>
      <c r="D9" s="2">
        <v>16</v>
      </c>
      <c r="E9" s="2">
        <v>16</v>
      </c>
      <c r="F9" s="2">
        <v>20</v>
      </c>
      <c r="G9" s="2">
        <v>19</v>
      </c>
      <c r="H9" s="2">
        <v>18</v>
      </c>
      <c r="I9" s="2">
        <v>35</v>
      </c>
      <c r="J9" s="2">
        <v>0</v>
      </c>
      <c r="K9" s="2">
        <v>28</v>
      </c>
      <c r="L9" s="2">
        <v>12</v>
      </c>
      <c r="M9" s="32">
        <v>30</v>
      </c>
    </row>
    <row r="10" spans="2:21" ht="15.75" thickTop="1" x14ac:dyDescent="0.25"/>
    <row r="11" spans="2:21" ht="15.75" thickBot="1" x14ac:dyDescent="0.3"/>
    <row r="12" spans="2:21" ht="15.75" thickTop="1" x14ac:dyDescent="0.25">
      <c r="B12" s="3" t="s">
        <v>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10"/>
      <c r="P12" s="3" t="s">
        <v>8</v>
      </c>
      <c r="Q12" s="4"/>
      <c r="R12" s="10"/>
      <c r="T12" s="3" t="s">
        <v>9</v>
      </c>
      <c r="U12" s="10"/>
    </row>
    <row r="13" spans="2:21" x14ac:dyDescent="0.25">
      <c r="B13" s="5"/>
      <c r="C13" s="6"/>
      <c r="D13" s="7">
        <v>1</v>
      </c>
      <c r="E13" s="7">
        <f>D13+1</f>
        <v>2</v>
      </c>
      <c r="F13" s="7">
        <f t="shared" ref="F13:M13" si="1">E13+1</f>
        <v>3</v>
      </c>
      <c r="G13" s="7">
        <f t="shared" si="1"/>
        <v>4</v>
      </c>
      <c r="H13" s="7">
        <f t="shared" si="1"/>
        <v>5</v>
      </c>
      <c r="I13" s="7">
        <f t="shared" si="1"/>
        <v>6</v>
      </c>
      <c r="J13" s="7">
        <f t="shared" si="1"/>
        <v>7</v>
      </c>
      <c r="K13" s="7">
        <f t="shared" si="1"/>
        <v>8</v>
      </c>
      <c r="L13" s="7">
        <f t="shared" si="1"/>
        <v>9</v>
      </c>
      <c r="M13" s="11">
        <f t="shared" si="1"/>
        <v>10</v>
      </c>
      <c r="P13" s="5"/>
      <c r="Q13" s="18" t="s">
        <v>10</v>
      </c>
      <c r="R13" s="19" t="s">
        <v>11</v>
      </c>
      <c r="T13" s="14" t="s">
        <v>12</v>
      </c>
      <c r="U13" s="17"/>
    </row>
    <row r="14" spans="2:21" x14ac:dyDescent="0.25">
      <c r="B14" s="44" t="s">
        <v>1</v>
      </c>
      <c r="C14" s="7"/>
      <c r="D14" s="34">
        <v>13.280000000000102</v>
      </c>
      <c r="E14" s="34">
        <v>9.4400000000000119</v>
      </c>
      <c r="F14" s="34">
        <v>12.279999999999884</v>
      </c>
      <c r="G14" s="34">
        <v>34.999999999999972</v>
      </c>
      <c r="H14" s="34">
        <v>34.159999999999883</v>
      </c>
      <c r="I14" s="34">
        <v>13.320000000000025</v>
      </c>
      <c r="J14" s="34">
        <v>20.439999999999824</v>
      </c>
      <c r="K14" s="34">
        <v>11.080000000000229</v>
      </c>
      <c r="L14" s="34">
        <v>29.000000000000021</v>
      </c>
      <c r="M14" s="35">
        <v>33</v>
      </c>
      <c r="P14" s="5"/>
      <c r="Q14" s="20">
        <v>3</v>
      </c>
      <c r="R14" s="15">
        <v>2</v>
      </c>
      <c r="T14" s="5"/>
      <c r="U14" s="15">
        <v>100</v>
      </c>
    </row>
    <row r="15" spans="2:21" x14ac:dyDescent="0.25">
      <c r="B15" s="44" t="s">
        <v>2</v>
      </c>
      <c r="C15" s="7"/>
      <c r="D15" s="34">
        <v>11.000000000000059</v>
      </c>
      <c r="E15" s="34">
        <v>18.99999999999989</v>
      </c>
      <c r="F15" s="34">
        <v>23.000000000000014</v>
      </c>
      <c r="G15" s="34">
        <v>20.000000000000004</v>
      </c>
      <c r="H15" s="34">
        <v>11.000000000000108</v>
      </c>
      <c r="I15" s="34">
        <v>9.999999999999897</v>
      </c>
      <c r="J15" s="34">
        <v>12.000000000000014</v>
      </c>
      <c r="K15" s="34">
        <v>34.000000000000057</v>
      </c>
      <c r="L15" s="34">
        <v>20.999999999999858</v>
      </c>
      <c r="M15" s="35">
        <v>25.00000000000006</v>
      </c>
      <c r="P15" s="5"/>
      <c r="Q15" s="20">
        <v>3</v>
      </c>
      <c r="R15" s="15">
        <v>1</v>
      </c>
      <c r="T15" s="5"/>
      <c r="U15" s="15">
        <v>80</v>
      </c>
    </row>
    <row r="16" spans="2:21" x14ac:dyDescent="0.25">
      <c r="B16" s="44" t="s">
        <v>3</v>
      </c>
      <c r="C16" s="7"/>
      <c r="D16" s="34">
        <v>18.000000000000007</v>
      </c>
      <c r="E16" s="34">
        <v>35.00000000000005</v>
      </c>
      <c r="F16" s="34">
        <v>16.99999999999994</v>
      </c>
      <c r="G16" s="34">
        <v>9.999999999999984</v>
      </c>
      <c r="H16" s="34">
        <v>9.0000000000000053</v>
      </c>
      <c r="I16" s="34">
        <v>20.999999999999755</v>
      </c>
      <c r="J16" s="34">
        <v>23.000000000000284</v>
      </c>
      <c r="K16" s="34">
        <v>15.000000000000025</v>
      </c>
      <c r="L16" s="34">
        <v>9.9999999999999751</v>
      </c>
      <c r="M16" s="35">
        <v>2</v>
      </c>
      <c r="P16" s="5"/>
      <c r="Q16" s="20">
        <v>3</v>
      </c>
      <c r="R16" s="15">
        <v>4</v>
      </c>
      <c r="T16" s="5"/>
      <c r="U16" s="15">
        <v>110</v>
      </c>
    </row>
    <row r="17" spans="2:21" x14ac:dyDescent="0.25">
      <c r="B17" s="44" t="s">
        <v>4</v>
      </c>
      <c r="C17" s="7"/>
      <c r="D17" s="34">
        <v>23.000000000000071</v>
      </c>
      <c r="E17" s="34">
        <v>44.999999999999943</v>
      </c>
      <c r="F17" s="34">
        <v>23.999999999999986</v>
      </c>
      <c r="G17" s="34">
        <v>37.999999999999993</v>
      </c>
      <c r="H17" s="34">
        <v>40.999999999999986</v>
      </c>
      <c r="I17" s="34">
        <v>20.000000000000068</v>
      </c>
      <c r="J17" s="34">
        <v>18.999999999999929</v>
      </c>
      <c r="K17" s="34">
        <v>37.000000000000298</v>
      </c>
      <c r="L17" s="34">
        <v>27.999999999999812</v>
      </c>
      <c r="M17" s="35">
        <v>15.00000000000003</v>
      </c>
      <c r="P17" s="5"/>
      <c r="Q17" s="20">
        <v>2</v>
      </c>
      <c r="R17" s="15">
        <v>8</v>
      </c>
      <c r="T17" s="5"/>
      <c r="U17" s="15">
        <v>90</v>
      </c>
    </row>
    <row r="18" spans="2:21" x14ac:dyDescent="0.25">
      <c r="B18" s="44" t="s">
        <v>5</v>
      </c>
      <c r="C18" s="7"/>
      <c r="D18" s="34">
        <v>36.04000000000007</v>
      </c>
      <c r="E18" s="34">
        <v>8.9199999999999946</v>
      </c>
      <c r="F18" s="34">
        <v>23.790000000000067</v>
      </c>
      <c r="G18" s="34">
        <v>8.2500000000000551</v>
      </c>
      <c r="H18" s="34">
        <v>15.879999999999921</v>
      </c>
      <c r="I18" s="34">
        <v>16.760000000000066</v>
      </c>
      <c r="J18" s="34">
        <v>43.919999999999874</v>
      </c>
      <c r="K18" s="34">
        <v>3.4399999999998059</v>
      </c>
      <c r="L18" s="34">
        <v>24.000000000000323</v>
      </c>
      <c r="M18" s="35">
        <v>9.0000000000000089</v>
      </c>
      <c r="P18" s="5"/>
      <c r="Q18" s="20">
        <v>4</v>
      </c>
      <c r="R18" s="15">
        <v>11</v>
      </c>
      <c r="T18" s="5"/>
      <c r="U18" s="15">
        <v>200</v>
      </c>
    </row>
    <row r="19" spans="2:21" ht="15.75" thickBot="1" x14ac:dyDescent="0.3">
      <c r="B19" s="45" t="s">
        <v>6</v>
      </c>
      <c r="C19" s="9"/>
      <c r="D19" s="36">
        <v>9.9999999999999822</v>
      </c>
      <c r="E19" s="36">
        <v>15.999999999999979</v>
      </c>
      <c r="F19" s="36">
        <v>20.000000000000032</v>
      </c>
      <c r="G19" s="36">
        <v>19.000000000000039</v>
      </c>
      <c r="H19" s="36">
        <v>18.000000000000099</v>
      </c>
      <c r="I19" s="36">
        <v>34.999999999999936</v>
      </c>
      <c r="J19" s="36">
        <v>-2.0186641912871587E-16</v>
      </c>
      <c r="K19" s="36">
        <v>27.999999999999837</v>
      </c>
      <c r="L19" s="36">
        <v>11.999999999999897</v>
      </c>
      <c r="M19" s="37">
        <v>32.000000000000071</v>
      </c>
      <c r="P19" s="8"/>
      <c r="Q19" s="25">
        <v>4</v>
      </c>
      <c r="R19" s="16">
        <v>9</v>
      </c>
      <c r="T19" s="8"/>
      <c r="U19" s="16">
        <v>140</v>
      </c>
    </row>
    <row r="20" spans="2:21" ht="16.5" thickTop="1" thickBot="1" x14ac:dyDescent="0.3"/>
    <row r="21" spans="2:21" ht="15.75" thickTop="1" x14ac:dyDescent="0.25">
      <c r="B21" s="3" t="s">
        <v>13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10"/>
      <c r="P21" s="28" t="s">
        <v>14</v>
      </c>
      <c r="Q21" s="4"/>
      <c r="R21" s="10"/>
    </row>
    <row r="22" spans="2:21" x14ac:dyDescent="0.25">
      <c r="B22" s="5"/>
      <c r="C22" s="6"/>
      <c r="D22" s="7">
        <v>1</v>
      </c>
      <c r="E22" s="7">
        <f>D22+1</f>
        <v>2</v>
      </c>
      <c r="F22" s="7">
        <f t="shared" ref="F22" si="2">E22+1</f>
        <v>3</v>
      </c>
      <c r="G22" s="7">
        <f t="shared" ref="G22" si="3">F22+1</f>
        <v>4</v>
      </c>
      <c r="H22" s="7">
        <f t="shared" ref="H22" si="4">G22+1</f>
        <v>5</v>
      </c>
      <c r="I22" s="7">
        <f t="shared" ref="I22" si="5">H22+1</f>
        <v>6</v>
      </c>
      <c r="J22" s="7">
        <f t="shared" ref="J22" si="6">I22+1</f>
        <v>7</v>
      </c>
      <c r="K22" s="7">
        <f t="shared" ref="K22" si="7">J22+1</f>
        <v>8</v>
      </c>
      <c r="L22" s="7">
        <f t="shared" ref="L22" si="8">K22+1</f>
        <v>9</v>
      </c>
      <c r="M22" s="11">
        <f t="shared" ref="M22" si="9">L22+1</f>
        <v>10</v>
      </c>
      <c r="P22" s="14"/>
      <c r="Q22" s="6"/>
      <c r="R22" s="17"/>
    </row>
    <row r="23" spans="2:21" x14ac:dyDescent="0.25">
      <c r="B23" s="42" t="s">
        <v>10</v>
      </c>
      <c r="C23" s="6"/>
      <c r="D23" s="47">
        <f>SUMPRODUCT(D14:D19,$Q$14:$Q$19)</f>
        <v>357.00000000000085</v>
      </c>
      <c r="E23" s="47">
        <f t="shared" ref="E23:M23" si="10">SUMPRODUCT(E14:E19,$Q$14:$Q$19)</f>
        <v>379.99999999999955</v>
      </c>
      <c r="F23" s="47">
        <f t="shared" si="10"/>
        <v>379.99999999999989</v>
      </c>
      <c r="G23" s="47">
        <f t="shared" si="10"/>
        <v>380.00000000000028</v>
      </c>
      <c r="H23" s="47">
        <f t="shared" si="10"/>
        <v>380</v>
      </c>
      <c r="I23" s="47">
        <f t="shared" si="10"/>
        <v>379.9999999999992</v>
      </c>
      <c r="J23" s="47">
        <f t="shared" si="10"/>
        <v>379.99999999999972</v>
      </c>
      <c r="K23" s="47">
        <f t="shared" si="10"/>
        <v>380.00000000000011</v>
      </c>
      <c r="L23" s="47">
        <f t="shared" si="10"/>
        <v>380.00000000000006</v>
      </c>
      <c r="M23" s="47">
        <f t="shared" si="10"/>
        <v>374.00000000000057</v>
      </c>
      <c r="P23" s="26" t="s">
        <v>10</v>
      </c>
      <c r="Q23" s="20">
        <v>380</v>
      </c>
      <c r="R23" s="17"/>
    </row>
    <row r="24" spans="2:21" ht="15.75" thickBot="1" x14ac:dyDescent="0.3">
      <c r="B24" s="43" t="s">
        <v>11</v>
      </c>
      <c r="C24" s="24"/>
      <c r="D24" s="47">
        <f>SUMPRODUCT(D14:D19,$R$14:$R$19)</f>
        <v>780.00000000000148</v>
      </c>
      <c r="E24" s="47">
        <f t="shared" ref="E24:M24" si="11">SUMPRODUCT(E14:E19,$R$14:$R$19)</f>
        <v>779.99999999999932</v>
      </c>
      <c r="F24" s="47">
        <f t="shared" si="11"/>
        <v>749.25000000000045</v>
      </c>
      <c r="G24" s="47">
        <f t="shared" si="11"/>
        <v>695.7500000000008</v>
      </c>
      <c r="H24" s="47">
        <f t="shared" si="11"/>
        <v>779.99999999999989</v>
      </c>
      <c r="I24" s="47">
        <f t="shared" si="11"/>
        <v>779.99999999999966</v>
      </c>
      <c r="J24" s="47">
        <f t="shared" si="11"/>
        <v>779.99999999999886</v>
      </c>
      <c r="K24" s="47">
        <f t="shared" si="11"/>
        <v>701.99999999999943</v>
      </c>
      <c r="L24" s="47">
        <f t="shared" si="11"/>
        <v>715.00000000000091</v>
      </c>
      <c r="M24" s="47">
        <f t="shared" si="11"/>
        <v>606.00000000000102</v>
      </c>
      <c r="P24" s="27" t="s">
        <v>11</v>
      </c>
      <c r="Q24" s="24"/>
      <c r="R24" s="16">
        <v>780</v>
      </c>
    </row>
    <row r="25" spans="2:21" ht="15.75" thickTop="1" x14ac:dyDescent="0.25"/>
    <row r="26" spans="2:21" ht="15.75" thickBot="1" x14ac:dyDescent="0.3"/>
    <row r="27" spans="2:21" ht="15.75" thickTop="1" x14ac:dyDescent="0.25">
      <c r="B27" s="3" t="s">
        <v>15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6" t="s">
        <v>16</v>
      </c>
      <c r="P27" s="3" t="s">
        <v>17</v>
      </c>
      <c r="Q27" s="10"/>
      <c r="T27" s="3" t="s">
        <v>18</v>
      </c>
      <c r="U27" s="10"/>
    </row>
    <row r="28" spans="2:21" x14ac:dyDescent="0.25">
      <c r="B28" s="5"/>
      <c r="C28" s="18" t="s">
        <v>19</v>
      </c>
      <c r="D28" s="7">
        <v>1</v>
      </c>
      <c r="E28" s="7">
        <f>D28+1</f>
        <v>2</v>
      </c>
      <c r="F28" s="7">
        <f t="shared" ref="F28:M28" si="12">E28+1</f>
        <v>3</v>
      </c>
      <c r="G28" s="7">
        <f t="shared" si="12"/>
        <v>4</v>
      </c>
      <c r="H28" s="7">
        <f t="shared" si="12"/>
        <v>5</v>
      </c>
      <c r="I28" s="7">
        <f t="shared" si="12"/>
        <v>6</v>
      </c>
      <c r="J28" s="7">
        <f t="shared" si="12"/>
        <v>7</v>
      </c>
      <c r="K28" s="7">
        <f t="shared" si="12"/>
        <v>8</v>
      </c>
      <c r="L28" s="7">
        <f t="shared" si="12"/>
        <v>9</v>
      </c>
      <c r="M28" s="11">
        <f t="shared" si="12"/>
        <v>10</v>
      </c>
      <c r="N28" s="33" t="s">
        <v>20</v>
      </c>
      <c r="P28" s="14" t="s">
        <v>21</v>
      </c>
      <c r="Q28" s="11"/>
      <c r="T28" s="14" t="s">
        <v>22</v>
      </c>
      <c r="U28" s="17"/>
    </row>
    <row r="29" spans="2:21" x14ac:dyDescent="0.25">
      <c r="B29" s="44" t="s">
        <v>1</v>
      </c>
      <c r="C29" s="12">
        <v>10</v>
      </c>
      <c r="D29" s="47">
        <f>C29+D14-D4</f>
        <v>8.2800000000001006</v>
      </c>
      <c r="E29" s="47">
        <f t="shared" ref="E29:M29" si="13">D29+E14-E4</f>
        <v>5.7200000000001125</v>
      </c>
      <c r="F29" s="47">
        <f t="shared" si="13"/>
        <v>0</v>
      </c>
      <c r="G29" s="47">
        <f t="shared" si="13"/>
        <v>0</v>
      </c>
      <c r="H29" s="47">
        <f t="shared" si="13"/>
        <v>17.159999999999883</v>
      </c>
      <c r="I29" s="47">
        <f t="shared" si="13"/>
        <v>11.479999999999908</v>
      </c>
      <c r="J29" s="47">
        <f t="shared" si="13"/>
        <v>8.9199999999997317</v>
      </c>
      <c r="K29" s="47">
        <f t="shared" si="13"/>
        <v>-3.907985046680551E-14</v>
      </c>
      <c r="L29" s="47">
        <f t="shared" si="13"/>
        <v>0</v>
      </c>
      <c r="M29" s="47">
        <f t="shared" si="13"/>
        <v>3</v>
      </c>
      <c r="N29" s="29">
        <v>3</v>
      </c>
      <c r="P29" s="5"/>
      <c r="Q29" s="15">
        <v>4</v>
      </c>
      <c r="T29" s="5"/>
      <c r="U29" s="15">
        <v>25</v>
      </c>
    </row>
    <row r="30" spans="2:21" x14ac:dyDescent="0.25">
      <c r="B30" s="44" t="s">
        <v>2</v>
      </c>
      <c r="C30" s="12">
        <v>6</v>
      </c>
      <c r="D30" s="47">
        <f t="shared" ref="D30:M30" si="14">C30+D15-D5</f>
        <v>5.6843418860808015E-14</v>
      </c>
      <c r="E30" s="47">
        <f t="shared" si="14"/>
        <v>-5.3290705182007514E-14</v>
      </c>
      <c r="F30" s="47">
        <f t="shared" si="14"/>
        <v>-3.907985046680551E-14</v>
      </c>
      <c r="G30" s="47">
        <f t="shared" si="14"/>
        <v>-3.5527136788005009E-14</v>
      </c>
      <c r="H30" s="47">
        <f t="shared" si="14"/>
        <v>7.2830630415410269E-14</v>
      </c>
      <c r="I30" s="47">
        <f t="shared" si="14"/>
        <v>-3.0198066269804258E-14</v>
      </c>
      <c r="J30" s="47">
        <f t="shared" si="14"/>
        <v>-1.5987211554602254E-14</v>
      </c>
      <c r="K30" s="47">
        <f t="shared" si="14"/>
        <v>0</v>
      </c>
      <c r="L30" s="47">
        <f t="shared" si="14"/>
        <v>-1.4210854715202004E-13</v>
      </c>
      <c r="M30" s="47">
        <f t="shared" si="14"/>
        <v>1.9999999999999183</v>
      </c>
      <c r="N30" s="29">
        <v>2</v>
      </c>
      <c r="P30" s="5"/>
      <c r="Q30" s="15">
        <v>5</v>
      </c>
      <c r="T30" s="5"/>
      <c r="U30" s="15">
        <v>28</v>
      </c>
    </row>
    <row r="31" spans="2:21" x14ac:dyDescent="0.25">
      <c r="B31" s="44" t="s">
        <v>3</v>
      </c>
      <c r="C31" s="12">
        <v>0</v>
      </c>
      <c r="D31" s="47">
        <f t="shared" ref="D31:M31" si="15">C31+D16-D6</f>
        <v>0</v>
      </c>
      <c r="E31" s="47">
        <f t="shared" si="15"/>
        <v>0</v>
      </c>
      <c r="F31" s="47">
        <f t="shared" si="15"/>
        <v>-6.0396132539608516E-14</v>
      </c>
      <c r="G31" s="47">
        <f t="shared" si="15"/>
        <v>-7.638334409421077E-14</v>
      </c>
      <c r="H31" s="47">
        <f t="shared" si="15"/>
        <v>-7.1054273576010019E-14</v>
      </c>
      <c r="I31" s="47">
        <f t="shared" si="15"/>
        <v>-3.1619151741324458E-13</v>
      </c>
      <c r="J31" s="47">
        <f t="shared" si="15"/>
        <v>-3.1974423109204508E-14</v>
      </c>
      <c r="K31" s="47">
        <f t="shared" si="15"/>
        <v>0</v>
      </c>
      <c r="L31" s="47">
        <f t="shared" si="15"/>
        <v>-2.4868995751603507E-14</v>
      </c>
      <c r="M31" s="47">
        <f t="shared" si="15"/>
        <v>1.9999999999999751</v>
      </c>
      <c r="N31" s="29">
        <v>2</v>
      </c>
      <c r="P31" s="5"/>
      <c r="Q31" s="15">
        <v>5</v>
      </c>
      <c r="T31" s="5"/>
      <c r="U31" s="15">
        <v>25</v>
      </c>
    </row>
    <row r="32" spans="2:21" x14ac:dyDescent="0.25">
      <c r="B32" s="44" t="s">
        <v>4</v>
      </c>
      <c r="C32" s="12">
        <v>8</v>
      </c>
      <c r="D32" s="47">
        <f t="shared" ref="D32:M32" si="16">C32+D17-D7</f>
        <v>7.1054273576010019E-14</v>
      </c>
      <c r="E32" s="47">
        <f t="shared" si="16"/>
        <v>0</v>
      </c>
      <c r="F32" s="47">
        <f t="shared" si="16"/>
        <v>0</v>
      </c>
      <c r="G32" s="47">
        <f t="shared" si="16"/>
        <v>0</v>
      </c>
      <c r="H32" s="47">
        <f t="shared" si="16"/>
        <v>0</v>
      </c>
      <c r="I32" s="47">
        <f t="shared" si="16"/>
        <v>6.7501559897209518E-14</v>
      </c>
      <c r="J32" s="47">
        <f t="shared" si="16"/>
        <v>0</v>
      </c>
      <c r="K32" s="47">
        <f t="shared" si="16"/>
        <v>2.9842794901924208E-13</v>
      </c>
      <c r="L32" s="47">
        <f t="shared" si="16"/>
        <v>1.1013412404281553E-13</v>
      </c>
      <c r="M32" s="47">
        <f t="shared" si="16"/>
        <v>3.0000000000001403</v>
      </c>
      <c r="N32" s="29">
        <v>3</v>
      </c>
      <c r="P32" s="5"/>
      <c r="Q32" s="15">
        <v>6</v>
      </c>
      <c r="T32" s="5"/>
      <c r="U32" s="15">
        <v>27</v>
      </c>
    </row>
    <row r="33" spans="2:21" x14ac:dyDescent="0.25">
      <c r="B33" s="44" t="s">
        <v>5</v>
      </c>
      <c r="C33" s="12">
        <v>8</v>
      </c>
      <c r="D33" s="47">
        <f t="shared" ref="D33:M33" si="17">C33+D18-D8</f>
        <v>21.04000000000007</v>
      </c>
      <c r="E33" s="47">
        <f t="shared" si="17"/>
        <v>9.9600000000000648</v>
      </c>
      <c r="F33" s="47">
        <f t="shared" si="17"/>
        <v>10.750000000000128</v>
      </c>
      <c r="G33" s="47">
        <f t="shared" si="17"/>
        <v>4.0000000000001847</v>
      </c>
      <c r="H33" s="47">
        <f t="shared" si="17"/>
        <v>9.8800000000001056</v>
      </c>
      <c r="I33" s="47">
        <f t="shared" si="17"/>
        <v>4.6400000000001711</v>
      </c>
      <c r="J33" s="47">
        <f t="shared" si="17"/>
        <v>30.560000000000045</v>
      </c>
      <c r="K33" s="47">
        <f t="shared" si="17"/>
        <v>3.9999999999998508</v>
      </c>
      <c r="L33" s="47">
        <f t="shared" si="17"/>
        <v>1.7408297026122455E-13</v>
      </c>
      <c r="M33" s="47">
        <f t="shared" si="17"/>
        <v>2.000000000000183</v>
      </c>
      <c r="N33" s="29">
        <v>2</v>
      </c>
      <c r="P33" s="5"/>
      <c r="Q33" s="15">
        <v>4</v>
      </c>
      <c r="T33" s="5"/>
      <c r="U33" s="15">
        <v>10</v>
      </c>
    </row>
    <row r="34" spans="2:21" ht="15.75" thickBot="1" x14ac:dyDescent="0.3">
      <c r="B34" s="45" t="s">
        <v>6</v>
      </c>
      <c r="C34" s="13">
        <v>6</v>
      </c>
      <c r="D34" s="47">
        <f t="shared" ref="D34:M34" si="18">C34+D19-D9</f>
        <v>-1.7763568394002505E-14</v>
      </c>
      <c r="E34" s="47">
        <f t="shared" si="18"/>
        <v>-3.907985046680551E-14</v>
      </c>
      <c r="F34" s="47">
        <f t="shared" si="18"/>
        <v>0</v>
      </c>
      <c r="G34" s="47">
        <f t="shared" si="18"/>
        <v>3.907985046680551E-14</v>
      </c>
      <c r="H34" s="47">
        <f t="shared" si="18"/>
        <v>1.3855583347321954E-13</v>
      </c>
      <c r="I34" s="47">
        <f t="shared" si="18"/>
        <v>7.1054273576010019E-14</v>
      </c>
      <c r="J34" s="47">
        <f t="shared" si="18"/>
        <v>7.0852407156881309E-14</v>
      </c>
      <c r="K34" s="47">
        <f t="shared" si="18"/>
        <v>-9.2370555648813024E-14</v>
      </c>
      <c r="L34" s="47">
        <f t="shared" si="18"/>
        <v>-1.9539925233402755E-13</v>
      </c>
      <c r="M34" s="47">
        <f t="shared" si="18"/>
        <v>1.9999999999998757</v>
      </c>
      <c r="N34" s="30">
        <v>2</v>
      </c>
      <c r="P34" s="8"/>
      <c r="Q34" s="16">
        <v>9</v>
      </c>
      <c r="T34" s="8"/>
      <c r="U34" s="16">
        <v>20</v>
      </c>
    </row>
    <row r="35" spans="2:21" ht="16.5" thickTop="1" thickBot="1" x14ac:dyDescent="0.3">
      <c r="B35" s="21"/>
      <c r="C35" s="21"/>
      <c r="P35" s="22"/>
      <c r="Q35" s="22"/>
    </row>
    <row r="36" spans="2:21" ht="15.75" thickTop="1" x14ac:dyDescent="0.25">
      <c r="B36" s="3" t="s">
        <v>23</v>
      </c>
      <c r="C36" s="23"/>
      <c r="D36" s="4"/>
      <c r="E36" s="4"/>
      <c r="F36" s="4"/>
      <c r="G36" s="4"/>
      <c r="H36" s="4"/>
      <c r="I36" s="4"/>
      <c r="J36" s="4"/>
      <c r="K36" s="4"/>
      <c r="L36" s="4"/>
      <c r="M36" s="10"/>
      <c r="P36" s="3" t="s">
        <v>24</v>
      </c>
      <c r="Q36" s="10"/>
    </row>
    <row r="37" spans="2:21" x14ac:dyDescent="0.25">
      <c r="B37" s="5"/>
      <c r="C37" s="6"/>
      <c r="D37" s="7">
        <v>1</v>
      </c>
      <c r="E37" s="7">
        <f>D37+1</f>
        <v>2</v>
      </c>
      <c r="F37" s="7">
        <f t="shared" ref="F37:M37" si="19">E37+1</f>
        <v>3</v>
      </c>
      <c r="G37" s="7">
        <f t="shared" si="19"/>
        <v>4</v>
      </c>
      <c r="H37" s="7">
        <f t="shared" si="19"/>
        <v>5</v>
      </c>
      <c r="I37" s="7">
        <f t="shared" si="19"/>
        <v>6</v>
      </c>
      <c r="J37" s="7">
        <f t="shared" si="19"/>
        <v>7</v>
      </c>
      <c r="K37" s="7">
        <f t="shared" si="19"/>
        <v>8</v>
      </c>
      <c r="L37" s="7">
        <f t="shared" si="19"/>
        <v>9</v>
      </c>
      <c r="M37" s="11">
        <f t="shared" si="19"/>
        <v>10</v>
      </c>
      <c r="P37" s="5"/>
      <c r="Q37" s="11" t="s">
        <v>25</v>
      </c>
    </row>
    <row r="38" spans="2:21" ht="15.75" thickBot="1" x14ac:dyDescent="0.3">
      <c r="B38" s="8"/>
      <c r="C38" s="41"/>
      <c r="D38" s="48">
        <f>SUMPRODUCT(D29:D34,$Q$29:$Q$34)</f>
        <v>117.28000000000124</v>
      </c>
      <c r="E38" s="48">
        <f t="shared" ref="E38:M38" si="20">SUMPRODUCT(E29:E34,$Q$29:$Q$34)</f>
        <v>62.720000000000084</v>
      </c>
      <c r="F38" s="48">
        <f t="shared" si="20"/>
        <v>43.000000000000014</v>
      </c>
      <c r="G38" s="48">
        <f t="shared" si="20"/>
        <v>16.000000000000529</v>
      </c>
      <c r="H38" s="48">
        <f t="shared" si="20"/>
        <v>108.16000000000122</v>
      </c>
      <c r="I38" s="48">
        <f t="shared" si="20"/>
        <v>64.479999999999634</v>
      </c>
      <c r="J38" s="48">
        <f t="shared" si="20"/>
        <v>157.9199999999995</v>
      </c>
      <c r="K38" s="48">
        <f t="shared" si="20"/>
        <v>16.000000000000206</v>
      </c>
      <c r="L38" s="48">
        <f t="shared" si="20"/>
        <v>-1.2363443602225743E-12</v>
      </c>
      <c r="M38" s="48">
        <f t="shared" si="20"/>
        <v>75.999999999999929</v>
      </c>
      <c r="P38" s="8"/>
      <c r="Q38" s="16">
        <v>260</v>
      </c>
    </row>
    <row r="39" spans="2:21" ht="15.75" thickTop="1" x14ac:dyDescent="0.25"/>
    <row r="40" spans="2:21" ht="15.75" thickBot="1" x14ac:dyDescent="0.3"/>
    <row r="41" spans="2:21" ht="15.75" thickTop="1" x14ac:dyDescent="0.25">
      <c r="B41" s="3" t="s">
        <v>26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10"/>
      <c r="T41" s="3" t="s">
        <v>27</v>
      </c>
      <c r="U41" s="10"/>
    </row>
    <row r="42" spans="2:21" x14ac:dyDescent="0.25">
      <c r="B42" s="5"/>
      <c r="C42" s="6"/>
      <c r="D42" s="7">
        <v>1</v>
      </c>
      <c r="E42" s="7">
        <f>D42+1</f>
        <v>2</v>
      </c>
      <c r="F42" s="7">
        <f t="shared" ref="F42" si="21">E42+1</f>
        <v>3</v>
      </c>
      <c r="G42" s="7">
        <f t="shared" ref="G42" si="22">F42+1</f>
        <v>4</v>
      </c>
      <c r="H42" s="7">
        <f t="shared" ref="H42" si="23">G42+1</f>
        <v>5</v>
      </c>
      <c r="I42" s="7">
        <f t="shared" ref="I42" si="24">H42+1</f>
        <v>6</v>
      </c>
      <c r="J42" s="7">
        <f t="shared" ref="J42" si="25">I42+1</f>
        <v>7</v>
      </c>
      <c r="K42" s="7">
        <f t="shared" ref="K42" si="26">J42+1</f>
        <v>8</v>
      </c>
      <c r="L42" s="7">
        <f t="shared" ref="L42" si="27">K42+1</f>
        <v>9</v>
      </c>
      <c r="M42" s="11">
        <f t="shared" ref="M42" si="28">L42+1</f>
        <v>10</v>
      </c>
      <c r="T42" s="5"/>
      <c r="U42" s="17"/>
    </row>
    <row r="43" spans="2:21" x14ac:dyDescent="0.25">
      <c r="B43" s="42" t="s">
        <v>28</v>
      </c>
      <c r="C43" s="6"/>
      <c r="D43" s="38">
        <f>SUMPRODUCT(D14:D19,$U$14:$U$19)</f>
        <v>14866.000000000035</v>
      </c>
      <c r="E43" s="38">
        <f t="shared" ref="E43:M43" si="29">SUMPRODUCT(E14:E19,$U$14:$U$19)</f>
        <v>14387.999999999987</v>
      </c>
      <c r="F43" s="38">
        <f t="shared" si="29"/>
        <v>14656</v>
      </c>
      <c r="G43" s="38">
        <f t="shared" si="29"/>
        <v>13930.000000000011</v>
      </c>
      <c r="H43" s="38">
        <f t="shared" si="29"/>
        <v>14671.999999999995</v>
      </c>
      <c r="I43" s="38">
        <f t="shared" si="29"/>
        <v>14493.999999999978</v>
      </c>
      <c r="J43" s="38">
        <f t="shared" si="29"/>
        <v>16027.999999999982</v>
      </c>
      <c r="K43" s="38">
        <f t="shared" si="29"/>
        <v>13415.999999999996</v>
      </c>
      <c r="L43" s="38">
        <f t="shared" si="29"/>
        <v>14680.000000000022</v>
      </c>
      <c r="M43" s="38">
        <f t="shared" si="29"/>
        <v>13150.000000000018</v>
      </c>
      <c r="T43" s="5"/>
      <c r="U43" s="17"/>
    </row>
    <row r="44" spans="2:21" ht="15.75" thickBot="1" x14ac:dyDescent="0.3">
      <c r="B44" s="43" t="s">
        <v>29</v>
      </c>
      <c r="C44" s="24"/>
      <c r="D44" s="39">
        <f>SUMPRODUCT(D29:D34,$U$29:$U$34)</f>
        <v>417.4000000000064</v>
      </c>
      <c r="E44" s="39">
        <f t="shared" ref="E44:M44" si="30">SUMPRODUCT(E29:E34,$U$29:$U$34)</f>
        <v>242.60000000000116</v>
      </c>
      <c r="F44" s="39">
        <f t="shared" si="30"/>
        <v>107.49999999999868</v>
      </c>
      <c r="G44" s="39">
        <f t="shared" si="30"/>
        <v>39.999999999999723</v>
      </c>
      <c r="H44" s="39">
        <f t="shared" si="30"/>
        <v>527.80000000000109</v>
      </c>
      <c r="I44" s="39">
        <f t="shared" si="30"/>
        <v>333.3999999999939</v>
      </c>
      <c r="J44" s="39">
        <f t="shared" si="30"/>
        <v>528.59999999999388</v>
      </c>
      <c r="K44" s="39">
        <f t="shared" si="30"/>
        <v>40.000000000003737</v>
      </c>
      <c r="L44" s="39">
        <f t="shared" si="30"/>
        <v>-3.794298208958935E-12</v>
      </c>
      <c r="M44" s="39">
        <f t="shared" si="30"/>
        <v>322.00000000000023</v>
      </c>
      <c r="T44" s="8"/>
      <c r="U44" s="40">
        <f>SUM(D43:M44)</f>
        <v>146839.30000000002</v>
      </c>
    </row>
    <row r="45" spans="2:21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BE7F72CC8BBDA40B821E46CE7DF51E7" ma:contentTypeVersion="4" ma:contentTypeDescription="Új dokumentum létrehozása." ma:contentTypeScope="" ma:versionID="c4e7327119959d153c6881284f0b9700">
  <xsd:schema xmlns:xsd="http://www.w3.org/2001/XMLSchema" xmlns:xs="http://www.w3.org/2001/XMLSchema" xmlns:p="http://schemas.microsoft.com/office/2006/metadata/properties" xmlns:ns2="1b3eaf43-3944-415b-8ede-38978c3c5a7d" targetNamespace="http://schemas.microsoft.com/office/2006/metadata/properties" ma:root="true" ma:fieldsID="f512a788ecbebdb80c10b11762ba1092" ns2:_="">
    <xsd:import namespace="1b3eaf43-3944-415b-8ede-38978c3c5a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eaf43-3944-415b-8ede-38978c3c5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956E82-4BA6-45F0-A968-9737B43A4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eaf43-3944-415b-8ede-38978c3c5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0B687A-50E6-4643-93C8-DAEC727A0B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E3252-A1A9-4F44-8500-8B4CEDE6DB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fabiancs</dc:creator>
  <cp:keywords/>
  <dc:description/>
  <cp:lastModifiedBy>4-110-13</cp:lastModifiedBy>
  <cp:revision/>
  <dcterms:created xsi:type="dcterms:W3CDTF">2020-03-05T13:36:52Z</dcterms:created>
  <dcterms:modified xsi:type="dcterms:W3CDTF">2025-03-04T15:43:31Z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0x010100CBE7F72CC8BBDA40B821E46CE7DF51E7</vt:lpwstr>
  </property>
</Properties>
</file>