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S:\Veres István\"/>
    </mc:Choice>
  </mc:AlternateContent>
  <xr:revisionPtr revIDLastSave="0" documentId="13_ncr:1_{8FB171BF-AC74-426B-8F35-05F44828462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elecomOne" sheetId="1" r:id="rId1"/>
    <sheet name="HighOptic" sheetId="2" r:id="rId2"/>
    <sheet name="merge" sheetId="3" r:id="rId3"/>
    <sheet name="increased demand" sheetId="4" r:id="rId4"/>
  </sheets>
  <definedNames>
    <definedName name="solver_adj" localSheetId="1" hidden="1">HighOptic!$E$21:$E$22,HighOptic!$M$21:$O$22</definedName>
    <definedName name="solver_adj" localSheetId="3" hidden="1">'increased demand'!#REF!,'increased demand'!#REF!</definedName>
    <definedName name="solver_adj" localSheetId="2" hidden="1">merge!$E$18:$E$22,merge!$J$18:$O$22</definedName>
    <definedName name="solver_adj" localSheetId="0" hidden="1">TelecomOne!$E$18:$E$20,TelecomOne!$J$18:$L$20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3" hidden="1">1</definedName>
    <definedName name="solver_drv" localSheetId="2" hidden="1">1</definedName>
    <definedName name="solver_drv" localSheetId="0" hidden="1">1</definedName>
    <definedName name="solver_eng" localSheetId="1" hidden="1">2</definedName>
    <definedName name="solver_eng" localSheetId="3" hidden="1">2</definedName>
    <definedName name="solver_eng" localSheetId="2" hidden="1">2</definedName>
    <definedName name="solver_eng" localSheetId="0" hidden="1">2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itr" localSheetId="0" hidden="1">2147483647</definedName>
    <definedName name="solver_lhs1" localSheetId="1" hidden="1">HighOptic!$E$21:$E$22</definedName>
    <definedName name="solver_lhs1" localSheetId="3" hidden="1">'increased demand'!#REF!</definedName>
    <definedName name="solver_lhs1" localSheetId="2" hidden="1">merge!$E$18:$E$22</definedName>
    <definedName name="solver_lhs1" localSheetId="0" hidden="1">TelecomOne!$E$18:$E$20</definedName>
    <definedName name="solver_lhs2" localSheetId="1" hidden="1">HighOptic!$M$25:$O$25</definedName>
    <definedName name="solver_lhs2" localSheetId="3" hidden="1">'increased demand'!#REF!</definedName>
    <definedName name="solver_lhs2" localSheetId="2" hidden="1">merge!$J$25:$O$25</definedName>
    <definedName name="solver_lhs2" localSheetId="0" hidden="1">TelecomOne!$J$25:$L$25</definedName>
    <definedName name="solver_lhs3" localSheetId="1" hidden="1">HighOptic!$R$21:$R$22</definedName>
    <definedName name="solver_lhs3" localSheetId="3" hidden="1">'increased demand'!#REF!</definedName>
    <definedName name="solver_lhs3" localSheetId="2" hidden="1">merge!$R$18:$R$22</definedName>
    <definedName name="solver_lhs3" localSheetId="0" hidden="1">TelecomOne!$R$18:$R$20</definedName>
    <definedName name="solver_lhs4" localSheetId="1" hidden="1">HighOptic!$M$25:$O$25</definedName>
    <definedName name="solver_lhs4" localSheetId="3" hidden="1">'increased demand'!#REF!</definedName>
    <definedName name="solver_lhs4" localSheetId="2" hidden="1">merge!$J$25:$O$25</definedName>
    <definedName name="solver_lhs4" localSheetId="0" hidden="1">TelecomOne!$J$25:$L$25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od" localSheetId="0" hidden="1">2147483647</definedName>
    <definedName name="solver_num" localSheetId="1" hidden="1">3</definedName>
    <definedName name="solver_num" localSheetId="3" hidden="1">4</definedName>
    <definedName name="solver_num" localSheetId="2" hidden="1">3</definedName>
    <definedName name="solver_num" localSheetId="0" hidden="1">3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nwt" localSheetId="0" hidden="1">1</definedName>
    <definedName name="solver_opt" localSheetId="1" hidden="1">HighOptic!$R$29</definedName>
    <definedName name="solver_opt" localSheetId="3" hidden="1">'increased demand'!#REF!</definedName>
    <definedName name="solver_opt" localSheetId="2" hidden="1">merge!$R$29</definedName>
    <definedName name="solver_opt" localSheetId="0" hidden="1">TelecomOne!$R$29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3" hidden="1">1</definedName>
    <definedName name="solver_rbv" localSheetId="2" hidden="1">1</definedName>
    <definedName name="solver_rbv" localSheetId="0" hidden="1">1</definedName>
    <definedName name="solver_rel1" localSheetId="1" hidden="1">5</definedName>
    <definedName name="solver_rel1" localSheetId="3" hidden="1">1</definedName>
    <definedName name="solver_rel1" localSheetId="2" hidden="1">5</definedName>
    <definedName name="solver_rel1" localSheetId="0" hidden="1">5</definedName>
    <definedName name="solver_rel2" localSheetId="1" hidden="1">2</definedName>
    <definedName name="solver_rel2" localSheetId="3" hidden="1">5</definedName>
    <definedName name="solver_rel2" localSheetId="2" hidden="1">2</definedName>
    <definedName name="solver_rel2" localSheetId="0" hidden="1">2</definedName>
    <definedName name="solver_rel3" localSheetId="1" hidden="1">1</definedName>
    <definedName name="solver_rel3" localSheetId="3" hidden="1">3</definedName>
    <definedName name="solver_rel3" localSheetId="2" hidden="1">1</definedName>
    <definedName name="solver_rel3" localSheetId="0" hidden="1">1</definedName>
    <definedName name="solver_rel4" localSheetId="1" hidden="1">3</definedName>
    <definedName name="solver_rel4" localSheetId="3" hidden="1">3</definedName>
    <definedName name="solver_rel4" localSheetId="2" hidden="1">3</definedName>
    <definedName name="solver_rel4" localSheetId="0" hidden="1">3</definedName>
    <definedName name="solver_rhs1" localSheetId="1" hidden="1">"bináris"</definedName>
    <definedName name="solver_rhs1" localSheetId="3" hidden="1">1</definedName>
    <definedName name="solver_rhs1" localSheetId="2" hidden="1">"bináris"</definedName>
    <definedName name="solver_rhs1" localSheetId="0" hidden="1">"bináris"</definedName>
    <definedName name="solver_rhs2" localSheetId="1" hidden="1">HighOptic!$M$6:$O$6</definedName>
    <definedName name="solver_rhs2" localSheetId="3" hidden="1">bináris</definedName>
    <definedName name="solver_rhs2" localSheetId="2" hidden="1">merge!$J$6:$O$6</definedName>
    <definedName name="solver_rhs2" localSheetId="0" hidden="1">TelecomOne!$J$6:$L$6</definedName>
    <definedName name="solver_rhs3" localSheetId="1" hidden="1">HighOptic!$F$21:$F$22</definedName>
    <definedName name="solver_rhs3" localSheetId="3" hidden="1">'increased demand'!#REF!</definedName>
    <definedName name="solver_rhs3" localSheetId="2" hidden="1">merge!$F$18:$F$22</definedName>
    <definedName name="solver_rhs3" localSheetId="0" hidden="1">TelecomOne!$F$18:$F$20</definedName>
    <definedName name="solver_rhs4" localSheetId="1" hidden="1">HighOptic!$M$6:$O$6</definedName>
    <definedName name="solver_rhs4" localSheetId="3" hidden="1">'increased demand'!$J$6:$O$6</definedName>
    <definedName name="solver_rhs4" localSheetId="2" hidden="1">merge!$J$6:$O$6</definedName>
    <definedName name="solver_rhs4" localSheetId="0" hidden="1">TelecomOne!$J$6:$L$6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3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im" localSheetId="0" hidden="1">2147483647</definedName>
    <definedName name="solver_tol" localSheetId="1" hidden="1">1</definedName>
    <definedName name="solver_tol" localSheetId="3" hidden="1">1</definedName>
    <definedName name="solver_tol" localSheetId="2" hidden="1">1</definedName>
    <definedName name="solver_tol" localSheetId="0" hidden="1">1</definedName>
    <definedName name="solver_typ" localSheetId="1" hidden="1">2</definedName>
    <definedName name="solver_typ" localSheetId="3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3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3" l="1"/>
  <c r="K25" i="3"/>
  <c r="L25" i="3"/>
  <c r="M25" i="3"/>
  <c r="N25" i="3"/>
  <c r="O25" i="3"/>
  <c r="J25" i="3"/>
  <c r="R19" i="3"/>
  <c r="R20" i="3"/>
  <c r="R21" i="3"/>
  <c r="R22" i="3"/>
  <c r="R18" i="3"/>
  <c r="G19" i="3"/>
  <c r="G20" i="3"/>
  <c r="G21" i="3"/>
  <c r="G22" i="3"/>
  <c r="G18" i="3"/>
  <c r="F19" i="3"/>
  <c r="F20" i="3"/>
  <c r="F21" i="3"/>
  <c r="F22" i="3"/>
  <c r="F18" i="3"/>
  <c r="F22" i="2"/>
  <c r="F21" i="2"/>
  <c r="G22" i="2"/>
  <c r="G21" i="2"/>
  <c r="O29" i="2"/>
  <c r="N25" i="2"/>
  <c r="O25" i="2"/>
  <c r="M25" i="2"/>
  <c r="R22" i="2"/>
  <c r="R21" i="2"/>
  <c r="O29" i="1"/>
  <c r="K25" i="1"/>
  <c r="L25" i="1"/>
  <c r="J25" i="1"/>
  <c r="R19" i="1"/>
  <c r="R20" i="1"/>
  <c r="R18" i="1"/>
  <c r="G19" i="1"/>
  <c r="G20" i="1"/>
  <c r="G18" i="1"/>
  <c r="F19" i="1"/>
  <c r="F20" i="1"/>
  <c r="F18" i="1"/>
  <c r="G29" i="3" l="1"/>
  <c r="R29" i="3" s="1"/>
  <c r="G29" i="2"/>
  <c r="R29" i="2" s="1"/>
  <c r="G29" i="1"/>
  <c r="R29" i="1" s="1"/>
</calcChain>
</file>

<file path=xl/sharedStrings.xml><?xml version="1.0" encoding="utf-8"?>
<sst xmlns="http://schemas.openxmlformats.org/spreadsheetml/2006/main" count="101" uniqueCount="33">
  <si>
    <t>Atlanta</t>
  </si>
  <si>
    <t>Boston</t>
  </si>
  <si>
    <t>Chicago</t>
  </si>
  <si>
    <t>Denver</t>
  </si>
  <si>
    <t>Omaha</t>
  </si>
  <si>
    <t>Portland</t>
  </si>
  <si>
    <t>Baltimore</t>
  </si>
  <si>
    <t>Cheyenne</t>
  </si>
  <si>
    <t>Salt Lake</t>
  </si>
  <si>
    <t>Memphis</t>
  </si>
  <si>
    <t>Wichita</t>
  </si>
  <si>
    <t>Plants</t>
  </si>
  <si>
    <t>Fixed cost</t>
  </si>
  <si>
    <t>Capacity</t>
  </si>
  <si>
    <t>Demand cities</t>
  </si>
  <si>
    <t>Demands</t>
  </si>
  <si>
    <t xml:space="preserve">    </t>
  </si>
  <si>
    <t>Unit cost of production &amp; transportation</t>
  </si>
  <si>
    <t>Supply cities</t>
  </si>
  <si>
    <t>Plants to retain</t>
  </si>
  <si>
    <t>Production &amp; transportation</t>
  </si>
  <si>
    <t xml:space="preserve">Total cost </t>
  </si>
  <si>
    <t>Retained</t>
  </si>
  <si>
    <t>Satisfied demand</t>
  </si>
  <si>
    <t>for production</t>
  </si>
  <si>
    <t>Maintenance</t>
  </si>
  <si>
    <t>Capacities</t>
  </si>
  <si>
    <t>Fixed costs</t>
  </si>
  <si>
    <t>capacities</t>
  </si>
  <si>
    <t>costs</t>
  </si>
  <si>
    <t>Capacities needed</t>
  </si>
  <si>
    <t>Total maintenance cost</t>
  </si>
  <si>
    <t>Total operation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</si>
</sst>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H_U_F_-;\-* #,##0.00\ _H_U_F_-;_-* &quot;-&quot;??\ _H_U_F_-;_-@_-"/>
    <numFmt numFmtId="165" formatCode="#,##0.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3">
    <xf numFmtId="0" fontId="0" fillId="0" borderId="0" xfId="0"/>
    <xf numFmtId="165" fontId="2" fillId="2" borderId="7" xfId="0" applyNumberFormat="1" applyFont="1" applyFill="1" applyBorder="1"/>
    <xf numFmtId="165" fontId="0" fillId="2" borderId="8" xfId="0" applyNumberFormat="1" applyFill="1" applyBorder="1" applyAlignment="1">
      <alignment horizontal="right"/>
    </xf>
    <xf numFmtId="165" fontId="0" fillId="0" borderId="0" xfId="0" applyNumberFormat="1"/>
    <xf numFmtId="165" fontId="2" fillId="2" borderId="6" xfId="0" applyNumberFormat="1" applyFont="1" applyFill="1" applyBorder="1"/>
    <xf numFmtId="165" fontId="2" fillId="2" borderId="8" xfId="0" applyNumberFormat="1" applyFont="1" applyFill="1" applyBorder="1"/>
    <xf numFmtId="165" fontId="0" fillId="2" borderId="1" xfId="0" applyNumberFormat="1" applyFill="1" applyBorder="1"/>
    <xf numFmtId="165" fontId="0" fillId="2" borderId="2" xfId="0" applyNumberFormat="1" applyFill="1" applyBorder="1" applyAlignment="1">
      <alignment horizontal="right"/>
    </xf>
    <xf numFmtId="165" fontId="0" fillId="2" borderId="3" xfId="0" applyNumberFormat="1" applyFill="1" applyBorder="1"/>
    <xf numFmtId="165" fontId="2" fillId="2" borderId="4" xfId="0" applyNumberFormat="1" applyFont="1" applyFill="1" applyBorder="1" applyAlignment="1">
      <alignment horizontal="right"/>
    </xf>
    <xf numFmtId="165" fontId="2" fillId="2" borderId="5" xfId="0" applyNumberFormat="1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2" borderId="6" xfId="0" applyNumberFormat="1" applyFill="1" applyBorder="1"/>
    <xf numFmtId="165" fontId="0" fillId="2" borderId="8" xfId="0" applyNumberFormat="1" applyFill="1" applyBorder="1"/>
    <xf numFmtId="165" fontId="0" fillId="3" borderId="4" xfId="0" applyNumberFormat="1" applyFill="1" applyBorder="1"/>
    <xf numFmtId="165" fontId="0" fillId="3" borderId="5" xfId="0" applyNumberFormat="1" applyFill="1" applyBorder="1"/>
    <xf numFmtId="165" fontId="2" fillId="2" borderId="1" xfId="0" applyNumberFormat="1" applyFont="1" applyFill="1" applyBorder="1"/>
    <xf numFmtId="165" fontId="2" fillId="2" borderId="2" xfId="0" applyNumberFormat="1" applyFont="1" applyFill="1" applyBorder="1" applyAlignment="1">
      <alignment horizontal="right"/>
    </xf>
    <xf numFmtId="165" fontId="2" fillId="0" borderId="0" xfId="0" applyNumberFormat="1" applyFont="1"/>
    <xf numFmtId="165" fontId="3" fillId="2" borderId="6" xfId="0" applyNumberFormat="1" applyFont="1" applyFill="1" applyBorder="1" applyAlignment="1">
      <alignment horizontal="right"/>
    </xf>
    <xf numFmtId="165" fontId="3" fillId="2" borderId="8" xfId="0" applyNumberFormat="1" applyFont="1" applyFill="1" applyBorder="1" applyAlignment="1">
      <alignment horizontal="right"/>
    </xf>
    <xf numFmtId="165" fontId="3" fillId="0" borderId="0" xfId="0" applyNumberFormat="1" applyFont="1" applyAlignment="1">
      <alignment horizontal="right"/>
    </xf>
    <xf numFmtId="165" fontId="0" fillId="2" borderId="0" xfId="0" applyNumberFormat="1" applyFill="1"/>
    <xf numFmtId="165" fontId="0" fillId="3" borderId="0" xfId="0" applyNumberFormat="1" applyFill="1"/>
    <xf numFmtId="165" fontId="1" fillId="3" borderId="2" xfId="1" applyNumberFormat="1" applyFill="1" applyBorder="1"/>
    <xf numFmtId="165" fontId="1" fillId="0" borderId="0" xfId="1" applyNumberFormat="1" applyFill="1" applyBorder="1"/>
    <xf numFmtId="165" fontId="1" fillId="2" borderId="1" xfId="1" applyNumberFormat="1" applyFill="1" applyBorder="1"/>
    <xf numFmtId="165" fontId="1" fillId="3" borderId="0" xfId="1" applyNumberFormat="1" applyFill="1" applyBorder="1"/>
    <xf numFmtId="165" fontId="0" fillId="2" borderId="4" xfId="0" applyNumberFormat="1" applyFill="1" applyBorder="1"/>
    <xf numFmtId="165" fontId="1" fillId="3" borderId="5" xfId="1" applyNumberFormat="1" applyFill="1" applyBorder="1"/>
    <xf numFmtId="165" fontId="1" fillId="2" borderId="3" xfId="1" applyNumberFormat="1" applyFill="1" applyBorder="1"/>
    <xf numFmtId="165" fontId="1" fillId="3" borderId="4" xfId="1" applyNumberFormat="1" applyFill="1" applyBorder="1"/>
    <xf numFmtId="165" fontId="2" fillId="2" borderId="6" xfId="0" applyNumberFormat="1" applyFont="1" applyFill="1" applyBorder="1" applyAlignment="1">
      <alignment horizontal="right"/>
    </xf>
    <xf numFmtId="165" fontId="2" fillId="2" borderId="8" xfId="0" applyNumberFormat="1" applyFont="1" applyFill="1" applyBorder="1" applyAlignment="1">
      <alignment horizontal="right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horizontal="right"/>
    </xf>
    <xf numFmtId="165" fontId="3" fillId="2" borderId="1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2" xfId="0" applyNumberFormat="1" applyBorder="1" applyAlignment="1">
      <alignment horizontal="left"/>
    </xf>
    <xf numFmtId="165" fontId="2" fillId="2" borderId="1" xfId="0" applyNumberFormat="1" applyFont="1" applyFill="1" applyBorder="1" applyAlignment="1">
      <alignment horizontal="left"/>
    </xf>
    <xf numFmtId="165" fontId="2" fillId="2" borderId="2" xfId="0" applyNumberFormat="1" applyFont="1" applyFill="1" applyBorder="1" applyAlignment="1">
      <alignment horizontal="left"/>
    </xf>
    <xf numFmtId="165" fontId="0" fillId="4" borderId="0" xfId="0" applyNumberFormat="1" applyFill="1"/>
    <xf numFmtId="165" fontId="0" fillId="5" borderId="0" xfId="0" applyNumberFormat="1" applyFill="1"/>
    <xf numFmtId="165" fontId="0" fillId="5" borderId="2" xfId="0" applyNumberFormat="1" applyFill="1" applyBorder="1"/>
    <xf numFmtId="165" fontId="1" fillId="4" borderId="0" xfId="1" applyNumberFormat="1" applyFill="1" applyBorder="1"/>
    <xf numFmtId="165" fontId="1" fillId="2" borderId="0" xfId="1" applyNumberFormat="1" applyFill="1" applyBorder="1"/>
    <xf numFmtId="165" fontId="1" fillId="2" borderId="2" xfId="1" applyNumberFormat="1" applyFill="1" applyBorder="1"/>
    <xf numFmtId="165" fontId="0" fillId="2" borderId="2" xfId="0" applyNumberFormat="1" applyFill="1" applyBorder="1"/>
    <xf numFmtId="165" fontId="2" fillId="2" borderId="3" xfId="0" applyNumberFormat="1" applyFont="1" applyFill="1" applyBorder="1"/>
    <xf numFmtId="165" fontId="1" fillId="2" borderId="5" xfId="1" applyNumberFormat="1" applyFill="1" applyBorder="1"/>
    <xf numFmtId="165" fontId="1" fillId="2" borderId="4" xfId="1" applyNumberFormat="1" applyFill="1" applyBorder="1"/>
    <xf numFmtId="165" fontId="0" fillId="2" borderId="5" xfId="0" applyNumberFormat="1" applyFill="1" applyBorder="1"/>
    <xf numFmtId="165" fontId="2" fillId="0" borderId="0" xfId="0" applyNumberFormat="1" applyFont="1" applyAlignment="1">
      <alignment horizontal="right"/>
    </xf>
    <xf numFmtId="165" fontId="0" fillId="0" borderId="6" xfId="0" applyNumberFormat="1" applyBorder="1"/>
    <xf numFmtId="165" fontId="2" fillId="2" borderId="7" xfId="1" applyNumberFormat="1" applyFont="1" applyFill="1" applyBorder="1"/>
    <xf numFmtId="165" fontId="1" fillId="2" borderId="6" xfId="1" applyNumberFormat="1" applyFill="1" applyBorder="1"/>
    <xf numFmtId="165" fontId="1" fillId="2" borderId="8" xfId="1" applyNumberFormat="1" applyFill="1" applyBorder="1"/>
    <xf numFmtId="165" fontId="1" fillId="5" borderId="4" xfId="1" applyNumberFormat="1" applyFill="1" applyBorder="1"/>
    <xf numFmtId="165" fontId="0" fillId="0" borderId="4" xfId="0" applyNumberFormat="1" applyBorder="1"/>
    <xf numFmtId="165" fontId="0" fillId="5" borderId="5" xfId="0" applyNumberFormat="1" applyFill="1" applyBorder="1"/>
    <xf numFmtId="165" fontId="0" fillId="0" borderId="3" xfId="0" applyNumberFormat="1" applyBorder="1"/>
    <xf numFmtId="165" fontId="0" fillId="2" borderId="0" xfId="0" applyNumberFormat="1" applyFill="1" applyAlignment="1">
      <alignment horizontal="left"/>
    </xf>
    <xf numFmtId="165" fontId="0" fillId="2" borderId="2" xfId="0" applyNumberFormat="1" applyFill="1" applyBorder="1" applyAlignment="1">
      <alignment horizontal="left"/>
    </xf>
    <xf numFmtId="165" fontId="1" fillId="4" borderId="4" xfId="1" applyNumberFormat="1" applyFill="1" applyBorder="1"/>
    <xf numFmtId="165" fontId="1" fillId="4" borderId="2" xfId="1" applyNumberFormat="1" applyFill="1" applyBorder="1"/>
    <xf numFmtId="165" fontId="0" fillId="4" borderId="4" xfId="0" applyNumberFormat="1" applyFill="1" applyBorder="1"/>
    <xf numFmtId="165" fontId="1" fillId="4" borderId="5" xfId="1" applyNumberFormat="1" applyFill="1" applyBorder="1"/>
    <xf numFmtId="165" fontId="2" fillId="0" borderId="1" xfId="0" applyNumberFormat="1" applyFont="1" applyBorder="1"/>
    <xf numFmtId="165" fontId="2" fillId="0" borderId="6" xfId="0" applyNumberFormat="1" applyFont="1" applyBorder="1" applyAlignment="1">
      <alignment horizontal="right"/>
    </xf>
    <xf numFmtId="165" fontId="0" fillId="6" borderId="4" xfId="0" applyNumberFormat="1" applyFill="1" applyBorder="1"/>
    <xf numFmtId="165" fontId="3" fillId="2" borderId="7" xfId="0" applyNumberFormat="1" applyFont="1" applyFill="1" applyBorder="1" applyAlignment="1">
      <alignment horizontal="left"/>
    </xf>
    <xf numFmtId="165" fontId="0" fillId="0" borderId="6" xfId="0" applyNumberFormat="1" applyBorder="1" applyAlignment="1">
      <alignment horizontal="left"/>
    </xf>
    <xf numFmtId="165" fontId="0" fillId="0" borderId="8" xfId="0" applyNumberFormat="1" applyBorder="1" applyAlignment="1">
      <alignment horizontal="left"/>
    </xf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colors>
    <mruColors>
      <color rgb="FFFFFF66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R31"/>
  <sheetViews>
    <sheetView workbookViewId="0">
      <selection activeCell="F18" sqref="F18"/>
    </sheetView>
  </sheetViews>
  <sheetFormatPr defaultColWidth="9.140625" defaultRowHeight="15" x14ac:dyDescent="0.25"/>
  <cols>
    <col min="1" max="1" width="3.5703125" style="3" customWidth="1"/>
    <col min="2" max="2" width="12.5703125" style="11" customWidth="1"/>
    <col min="3" max="4" width="5" style="3" customWidth="1"/>
    <col min="5" max="5" width="12.5703125" style="3" customWidth="1"/>
    <col min="6" max="7" width="12.7109375" style="3" customWidth="1"/>
    <col min="8" max="8" width="5.85546875" style="3" customWidth="1"/>
    <col min="9" max="9" width="5.42578125" style="3" customWidth="1"/>
    <col min="10" max="15" width="9.140625" style="3"/>
    <col min="16" max="17" width="4.5703125" style="3" customWidth="1"/>
    <col min="18" max="18" width="12.7109375" style="3" customWidth="1"/>
    <col min="19" max="16384" width="9.140625" style="3"/>
  </cols>
  <sheetData>
    <row r="1" spans="1:18" x14ac:dyDescent="0.25">
      <c r="A1" s="1" t="s">
        <v>18</v>
      </c>
      <c r="B1" s="2"/>
      <c r="I1" s="1" t="s">
        <v>14</v>
      </c>
      <c r="J1" s="4"/>
      <c r="K1" s="4"/>
      <c r="L1" s="4" t="s">
        <v>16</v>
      </c>
      <c r="M1" s="4"/>
      <c r="N1" s="4"/>
      <c r="O1" s="5"/>
    </row>
    <row r="2" spans="1:18" ht="15.75" thickBot="1" x14ac:dyDescent="0.3">
      <c r="A2" s="6"/>
      <c r="B2" s="7"/>
      <c r="I2" s="8"/>
      <c r="J2" s="9" t="s">
        <v>0</v>
      </c>
      <c r="K2" s="9" t="s">
        <v>1</v>
      </c>
      <c r="L2" s="9" t="s">
        <v>2</v>
      </c>
      <c r="M2" s="9"/>
      <c r="N2" s="9"/>
      <c r="O2" s="10"/>
    </row>
    <row r="3" spans="1:18" x14ac:dyDescent="0.25">
      <c r="A3" s="6"/>
      <c r="B3" s="7"/>
      <c r="J3" s="11"/>
      <c r="K3" s="11"/>
      <c r="L3" s="11"/>
      <c r="M3" s="11"/>
      <c r="N3" s="11"/>
      <c r="O3" s="11"/>
    </row>
    <row r="4" spans="1:18" ht="15.75" thickBot="1" x14ac:dyDescent="0.3">
      <c r="A4" s="6"/>
      <c r="B4" s="7"/>
      <c r="J4" s="11"/>
      <c r="K4" s="11"/>
      <c r="L4" s="11"/>
      <c r="M4" s="11"/>
      <c r="N4" s="11"/>
      <c r="O4" s="11"/>
    </row>
    <row r="5" spans="1:18" x14ac:dyDescent="0.25">
      <c r="A5" s="6"/>
      <c r="B5" s="7"/>
      <c r="I5" s="1" t="s">
        <v>15</v>
      </c>
      <c r="J5" s="12"/>
      <c r="K5" s="12"/>
      <c r="L5" s="12"/>
      <c r="M5" s="12"/>
      <c r="N5" s="12"/>
      <c r="O5" s="13"/>
    </row>
    <row r="6" spans="1:18" ht="15.75" thickBot="1" x14ac:dyDescent="0.3">
      <c r="A6" s="6"/>
      <c r="B6" s="7"/>
      <c r="I6" s="8"/>
      <c r="J6" s="14">
        <v>10</v>
      </c>
      <c r="K6" s="14">
        <v>8</v>
      </c>
      <c r="L6" s="14">
        <v>14</v>
      </c>
      <c r="M6" s="14"/>
      <c r="N6" s="14"/>
      <c r="O6" s="15"/>
    </row>
    <row r="7" spans="1:18" ht="15.75" thickBot="1" x14ac:dyDescent="0.3">
      <c r="A7" s="6"/>
      <c r="B7" s="7"/>
    </row>
    <row r="8" spans="1:18" x14ac:dyDescent="0.25">
      <c r="A8" s="16"/>
      <c r="B8" s="17"/>
      <c r="C8" s="18"/>
      <c r="D8" s="1" t="s">
        <v>11</v>
      </c>
      <c r="E8" s="4"/>
      <c r="F8" s="19" t="s">
        <v>26</v>
      </c>
      <c r="G8" s="20" t="s">
        <v>27</v>
      </c>
      <c r="H8" s="21"/>
      <c r="I8" s="70" t="s">
        <v>17</v>
      </c>
      <c r="J8" s="71"/>
      <c r="K8" s="71"/>
      <c r="L8" s="71"/>
      <c r="M8" s="71"/>
      <c r="N8" s="71"/>
      <c r="O8" s="72"/>
    </row>
    <row r="9" spans="1:18" x14ac:dyDescent="0.25">
      <c r="A9" s="16"/>
      <c r="B9" s="17" t="s">
        <v>6</v>
      </c>
      <c r="C9" s="18"/>
      <c r="D9" s="6"/>
      <c r="E9" s="22"/>
      <c r="F9" s="23">
        <v>18</v>
      </c>
      <c r="G9" s="24">
        <v>3650</v>
      </c>
      <c r="H9" s="25"/>
      <c r="I9" s="26"/>
      <c r="J9" s="27">
        <v>1675</v>
      </c>
      <c r="K9" s="27">
        <v>400</v>
      </c>
      <c r="L9" s="27">
        <v>685</v>
      </c>
      <c r="M9" s="27"/>
      <c r="N9" s="27"/>
      <c r="O9" s="24"/>
    </row>
    <row r="10" spans="1:18" x14ac:dyDescent="0.25">
      <c r="A10" s="16"/>
      <c r="B10" s="17" t="s">
        <v>9</v>
      </c>
      <c r="C10" s="18"/>
      <c r="D10" s="6"/>
      <c r="E10" s="22"/>
      <c r="F10" s="23">
        <v>22</v>
      </c>
      <c r="G10" s="24">
        <v>4100</v>
      </c>
      <c r="H10" s="25"/>
      <c r="I10" s="26"/>
      <c r="J10" s="27">
        <v>380</v>
      </c>
      <c r="K10" s="27">
        <v>1355</v>
      </c>
      <c r="L10" s="27">
        <v>543</v>
      </c>
      <c r="M10" s="27"/>
      <c r="N10" s="27"/>
      <c r="O10" s="24"/>
    </row>
    <row r="11" spans="1:18" x14ac:dyDescent="0.25">
      <c r="A11" s="16"/>
      <c r="B11" s="17" t="s">
        <v>10</v>
      </c>
      <c r="C11" s="18"/>
      <c r="D11" s="6"/>
      <c r="E11" s="22"/>
      <c r="F11" s="23">
        <v>31</v>
      </c>
      <c r="G11" s="24">
        <v>2200</v>
      </c>
      <c r="H11" s="25"/>
      <c r="I11" s="26"/>
      <c r="J11" s="27">
        <v>922</v>
      </c>
      <c r="K11" s="27">
        <v>1646</v>
      </c>
      <c r="L11" s="27">
        <v>700</v>
      </c>
      <c r="M11" s="27"/>
      <c r="N11" s="27"/>
      <c r="O11" s="24"/>
    </row>
    <row r="12" spans="1:18" x14ac:dyDescent="0.25">
      <c r="A12" s="16"/>
      <c r="B12" s="17"/>
      <c r="C12" s="18"/>
      <c r="D12" s="6"/>
      <c r="E12" s="22"/>
      <c r="F12" s="23"/>
      <c r="G12" s="24"/>
      <c r="H12" s="25"/>
      <c r="I12" s="26"/>
      <c r="J12" s="27"/>
      <c r="K12" s="27"/>
      <c r="L12" s="27"/>
      <c r="M12" s="27"/>
      <c r="N12" s="27"/>
      <c r="O12" s="24"/>
    </row>
    <row r="13" spans="1:18" ht="15.75" thickBot="1" x14ac:dyDescent="0.3">
      <c r="A13" s="16"/>
      <c r="B13" s="17"/>
      <c r="C13" s="18"/>
      <c r="D13" s="8"/>
      <c r="E13" s="28"/>
      <c r="F13" s="14"/>
      <c r="G13" s="29"/>
      <c r="H13" s="25"/>
      <c r="I13" s="30"/>
      <c r="J13" s="31"/>
      <c r="K13" s="31"/>
      <c r="L13" s="31"/>
      <c r="M13" s="31"/>
      <c r="N13" s="31"/>
      <c r="O13" s="29"/>
    </row>
    <row r="14" spans="1:18" x14ac:dyDescent="0.25">
      <c r="A14" s="16"/>
      <c r="B14" s="17"/>
      <c r="C14" s="18"/>
      <c r="G14" s="25"/>
      <c r="H14" s="25"/>
      <c r="I14" s="25"/>
      <c r="J14" s="25"/>
      <c r="K14" s="25"/>
      <c r="L14" s="25"/>
      <c r="M14" s="25"/>
      <c r="N14" s="25"/>
      <c r="O14" s="25"/>
    </row>
    <row r="15" spans="1:18" ht="15.75" thickBot="1" x14ac:dyDescent="0.3">
      <c r="A15" s="16"/>
      <c r="B15" s="17"/>
      <c r="C15" s="18"/>
      <c r="G15" s="25"/>
      <c r="H15" s="25"/>
      <c r="I15" s="25"/>
      <c r="J15" s="25"/>
      <c r="K15" s="25"/>
      <c r="L15" s="25"/>
      <c r="M15" s="25"/>
      <c r="N15" s="25"/>
      <c r="O15" s="25"/>
    </row>
    <row r="16" spans="1:18" x14ac:dyDescent="0.25">
      <c r="A16" s="16"/>
      <c r="B16" s="17"/>
      <c r="C16" s="18"/>
      <c r="D16" s="1" t="s">
        <v>19</v>
      </c>
      <c r="E16" s="4"/>
      <c r="F16" s="32" t="s">
        <v>22</v>
      </c>
      <c r="G16" s="33" t="s">
        <v>25</v>
      </c>
      <c r="H16" s="25"/>
      <c r="I16" s="70" t="s">
        <v>20</v>
      </c>
      <c r="J16" s="71"/>
      <c r="K16" s="71"/>
      <c r="L16" s="71"/>
      <c r="M16" s="71"/>
      <c r="N16" s="71"/>
      <c r="O16" s="72"/>
      <c r="Q16" s="1" t="s">
        <v>30</v>
      </c>
      <c r="R16" s="5"/>
    </row>
    <row r="17" spans="1:18" x14ac:dyDescent="0.25">
      <c r="A17" s="16"/>
      <c r="B17" s="17"/>
      <c r="C17" s="18"/>
      <c r="D17" s="16"/>
      <c r="E17" s="34"/>
      <c r="F17" s="35" t="s">
        <v>28</v>
      </c>
      <c r="G17" s="17" t="s">
        <v>29</v>
      </c>
      <c r="H17" s="25"/>
      <c r="I17" s="36"/>
      <c r="J17" s="61"/>
      <c r="K17" s="61"/>
      <c r="L17" s="61"/>
      <c r="M17" s="61"/>
      <c r="N17" s="61"/>
      <c r="O17" s="62"/>
      <c r="Q17" s="39" t="s">
        <v>24</v>
      </c>
      <c r="R17" s="40"/>
    </row>
    <row r="18" spans="1:18" x14ac:dyDescent="0.25">
      <c r="A18" s="16"/>
      <c r="B18" s="17" t="s">
        <v>6</v>
      </c>
      <c r="C18" s="18"/>
      <c r="D18" s="6"/>
      <c r="E18" s="41">
        <v>1</v>
      </c>
      <c r="F18" s="42">
        <f>E18*F9</f>
        <v>18</v>
      </c>
      <c r="G18" s="43">
        <f>E18*G9</f>
        <v>3650</v>
      </c>
      <c r="H18" s="25"/>
      <c r="I18" s="26"/>
      <c r="J18" s="44">
        <v>0</v>
      </c>
      <c r="K18" s="44">
        <v>8</v>
      </c>
      <c r="L18" s="44">
        <v>2</v>
      </c>
      <c r="M18" s="45"/>
      <c r="N18" s="45"/>
      <c r="O18" s="46"/>
      <c r="Q18" s="6"/>
      <c r="R18" s="43">
        <f>SUM(J18:L18)</f>
        <v>10</v>
      </c>
    </row>
    <row r="19" spans="1:18" x14ac:dyDescent="0.25">
      <c r="A19" s="16"/>
      <c r="B19" s="17" t="s">
        <v>9</v>
      </c>
      <c r="C19" s="18"/>
      <c r="D19" s="6"/>
      <c r="E19" s="41">
        <v>1</v>
      </c>
      <c r="F19" s="42">
        <f t="shared" ref="F19:F20" si="0">E19*F10</f>
        <v>22</v>
      </c>
      <c r="G19" s="43">
        <f t="shared" ref="G19:G20" si="1">E19*G10</f>
        <v>4100</v>
      </c>
      <c r="H19" s="25"/>
      <c r="I19" s="26"/>
      <c r="J19" s="44">
        <v>10</v>
      </c>
      <c r="K19" s="44">
        <v>0</v>
      </c>
      <c r="L19" s="44">
        <v>12</v>
      </c>
      <c r="M19" s="45"/>
      <c r="N19" s="45"/>
      <c r="O19" s="46"/>
      <c r="Q19" s="6"/>
      <c r="R19" s="43">
        <f t="shared" ref="R19:R20" si="2">SUM(J19:L19)</f>
        <v>22</v>
      </c>
    </row>
    <row r="20" spans="1:18" x14ac:dyDescent="0.25">
      <c r="A20" s="16"/>
      <c r="B20" s="17" t="s">
        <v>10</v>
      </c>
      <c r="C20" s="18"/>
      <c r="D20" s="6"/>
      <c r="E20" s="41">
        <v>0</v>
      </c>
      <c r="F20" s="42">
        <f t="shared" si="0"/>
        <v>0</v>
      </c>
      <c r="G20" s="43">
        <f t="shared" si="1"/>
        <v>0</v>
      </c>
      <c r="H20" s="25"/>
      <c r="I20" s="26"/>
      <c r="J20" s="44">
        <v>0</v>
      </c>
      <c r="K20" s="44">
        <v>0</v>
      </c>
      <c r="L20" s="44">
        <v>0</v>
      </c>
      <c r="M20" s="45"/>
      <c r="N20" s="45"/>
      <c r="O20" s="46"/>
      <c r="Q20" s="6"/>
      <c r="R20" s="43">
        <f t="shared" si="2"/>
        <v>0</v>
      </c>
    </row>
    <row r="21" spans="1:18" x14ac:dyDescent="0.25">
      <c r="A21" s="16"/>
      <c r="B21" s="17"/>
      <c r="C21" s="18"/>
      <c r="D21" s="6"/>
      <c r="E21" s="22"/>
      <c r="F21" s="22"/>
      <c r="G21" s="46"/>
      <c r="H21" s="25"/>
      <c r="I21" s="26"/>
      <c r="J21" s="45"/>
      <c r="K21" s="45"/>
      <c r="L21" s="45"/>
      <c r="M21" s="45"/>
      <c r="N21" s="45"/>
      <c r="O21" s="46"/>
      <c r="Q21" s="6"/>
      <c r="R21" s="47"/>
    </row>
    <row r="22" spans="1:18" ht="15.75" thickBot="1" x14ac:dyDescent="0.3">
      <c r="A22" s="48"/>
      <c r="B22" s="10"/>
      <c r="C22" s="18"/>
      <c r="D22" s="8"/>
      <c r="E22" s="28"/>
      <c r="F22" s="28"/>
      <c r="G22" s="49"/>
      <c r="H22" s="25"/>
      <c r="I22" s="30"/>
      <c r="J22" s="50"/>
      <c r="K22" s="50"/>
      <c r="L22" s="50"/>
      <c r="M22" s="50"/>
      <c r="N22" s="50"/>
      <c r="O22" s="49"/>
      <c r="Q22" s="8"/>
      <c r="R22" s="51"/>
    </row>
    <row r="23" spans="1:18" ht="15.75" thickBot="1" x14ac:dyDescent="0.3">
      <c r="A23" s="18"/>
      <c r="B23" s="52"/>
      <c r="C23" s="18"/>
      <c r="G23" s="25"/>
      <c r="H23" s="25"/>
      <c r="I23" s="25"/>
      <c r="J23" s="25"/>
      <c r="K23" s="25"/>
      <c r="L23" s="25"/>
      <c r="M23" s="25"/>
      <c r="N23" s="25"/>
      <c r="O23" s="25"/>
      <c r="R23" s="53"/>
    </row>
    <row r="24" spans="1:18" x14ac:dyDescent="0.25">
      <c r="A24" s="18"/>
      <c r="B24" s="52"/>
      <c r="C24" s="18"/>
      <c r="G24" s="25"/>
      <c r="H24" s="25"/>
      <c r="I24" s="54" t="s">
        <v>23</v>
      </c>
      <c r="J24" s="55"/>
      <c r="K24" s="55"/>
      <c r="L24" s="55"/>
      <c r="M24" s="55"/>
      <c r="N24" s="55"/>
      <c r="O24" s="56"/>
    </row>
    <row r="25" spans="1:18" ht="15.75" thickBot="1" x14ac:dyDescent="0.3">
      <c r="A25" s="18"/>
      <c r="B25" s="52"/>
      <c r="C25" s="18"/>
      <c r="G25" s="25"/>
      <c r="H25" s="25"/>
      <c r="I25" s="30"/>
      <c r="J25" s="57">
        <f>SUM(J18:J20)</f>
        <v>10</v>
      </c>
      <c r="K25" s="57">
        <f t="shared" ref="K25:L25" si="3">SUM(K18:K20)</f>
        <v>8</v>
      </c>
      <c r="L25" s="57">
        <f t="shared" si="3"/>
        <v>14</v>
      </c>
      <c r="M25" s="50"/>
      <c r="N25" s="50"/>
      <c r="O25" s="49"/>
    </row>
    <row r="26" spans="1:18" x14ac:dyDescent="0.25">
      <c r="A26" s="18"/>
      <c r="B26" s="52"/>
      <c r="C26" s="18"/>
      <c r="G26" s="25"/>
      <c r="H26" s="25"/>
      <c r="I26" s="25"/>
      <c r="J26" s="25"/>
      <c r="K26" s="25"/>
      <c r="L26" s="25"/>
      <c r="M26" s="25"/>
      <c r="N26" s="25"/>
      <c r="O26" s="25"/>
    </row>
    <row r="27" spans="1:18" ht="15.75" thickBot="1" x14ac:dyDescent="0.3">
      <c r="A27" s="18"/>
      <c r="B27" s="52"/>
      <c r="C27" s="18"/>
      <c r="G27" s="25"/>
      <c r="H27" s="25"/>
      <c r="I27" s="25"/>
      <c r="J27" s="25"/>
      <c r="K27" s="25"/>
      <c r="L27" s="25"/>
      <c r="M27" s="25"/>
      <c r="N27" s="25"/>
      <c r="O27" s="25"/>
      <c r="R27" s="58"/>
    </row>
    <row r="28" spans="1:18" x14ac:dyDescent="0.25">
      <c r="A28" s="18"/>
      <c r="B28" s="52"/>
      <c r="C28" s="18"/>
      <c r="D28" s="1" t="s">
        <v>31</v>
      </c>
      <c r="E28" s="12"/>
      <c r="F28" s="12"/>
      <c r="G28" s="33"/>
      <c r="H28" s="25"/>
      <c r="I28" s="54" t="s">
        <v>32</v>
      </c>
      <c r="J28" s="55"/>
      <c r="K28" s="55"/>
      <c r="L28" s="55"/>
      <c r="M28" s="55"/>
      <c r="N28" s="55"/>
      <c r="O28" s="56"/>
      <c r="P28" s="34"/>
      <c r="Q28" s="1" t="s">
        <v>21</v>
      </c>
      <c r="R28" s="13"/>
    </row>
    <row r="29" spans="1:18" ht="15.75" thickBot="1" x14ac:dyDescent="0.3">
      <c r="D29" s="8"/>
      <c r="E29" s="28"/>
      <c r="F29" s="28"/>
      <c r="G29" s="59">
        <f>SUM(G18:G20)</f>
        <v>7750</v>
      </c>
      <c r="I29" s="8"/>
      <c r="J29" s="28"/>
      <c r="K29" s="28"/>
      <c r="L29" s="28"/>
      <c r="M29" s="28"/>
      <c r="N29" s="28"/>
      <c r="O29" s="59">
        <f>SUMPRODUCT(J9:L11,J18:L20)</f>
        <v>14886</v>
      </c>
      <c r="Q29" s="60"/>
      <c r="R29" s="59">
        <f>G29+O29</f>
        <v>22636</v>
      </c>
    </row>
    <row r="31" spans="1:18" x14ac:dyDescent="0.25">
      <c r="A31" s="18"/>
      <c r="B31" s="52"/>
      <c r="C31" s="18"/>
      <c r="G31" s="25"/>
      <c r="H31" s="25"/>
      <c r="I31" s="25"/>
      <c r="J31" s="25"/>
      <c r="K31" s="25"/>
      <c r="L31" s="25"/>
      <c r="M31" s="25"/>
      <c r="N31" s="25"/>
      <c r="O31" s="25"/>
    </row>
  </sheetData>
  <mergeCells count="2">
    <mergeCell ref="I8:O8"/>
    <mergeCell ref="I16:O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workbookViewId="0">
      <selection activeCell="O29" sqref="O29"/>
    </sheetView>
  </sheetViews>
  <sheetFormatPr defaultColWidth="9.140625" defaultRowHeight="15" x14ac:dyDescent="0.25"/>
  <cols>
    <col min="1" max="1" width="3.5703125" style="3" customWidth="1"/>
    <col min="2" max="2" width="12.5703125" style="11" customWidth="1"/>
    <col min="3" max="4" width="5" style="3" customWidth="1"/>
    <col min="5" max="7" width="12.7109375" style="3" customWidth="1"/>
    <col min="8" max="8" width="6.42578125" style="3" customWidth="1"/>
    <col min="9" max="9" width="5.42578125" style="3" customWidth="1"/>
    <col min="10" max="15" width="9.140625" style="3"/>
    <col min="16" max="17" width="4.5703125" style="3" customWidth="1"/>
    <col min="18" max="18" width="12.7109375" style="3" customWidth="1"/>
    <col min="19" max="16384" width="9.140625" style="3"/>
  </cols>
  <sheetData>
    <row r="1" spans="1:18" x14ac:dyDescent="0.25">
      <c r="A1" s="1" t="s">
        <v>18</v>
      </c>
      <c r="B1" s="2"/>
      <c r="I1" s="1" t="s">
        <v>14</v>
      </c>
      <c r="J1" s="4"/>
      <c r="K1" s="4"/>
      <c r="L1" s="4" t="s">
        <v>16</v>
      </c>
      <c r="M1" s="4"/>
      <c r="N1" s="4"/>
      <c r="O1" s="5"/>
    </row>
    <row r="2" spans="1:18" ht="15.75" thickBot="1" x14ac:dyDescent="0.3">
      <c r="A2" s="6"/>
      <c r="B2" s="7"/>
      <c r="I2" s="8"/>
      <c r="J2" s="9"/>
      <c r="K2" s="9"/>
      <c r="L2" s="9"/>
      <c r="M2" s="9" t="s">
        <v>3</v>
      </c>
      <c r="N2" s="9" t="s">
        <v>4</v>
      </c>
      <c r="O2" s="10" t="s">
        <v>5</v>
      </c>
    </row>
    <row r="3" spans="1:18" x14ac:dyDescent="0.25">
      <c r="A3" s="6"/>
      <c r="B3" s="7"/>
      <c r="J3" s="11"/>
      <c r="K3" s="11"/>
      <c r="L3" s="11"/>
      <c r="M3" s="11"/>
      <c r="N3" s="11"/>
      <c r="O3" s="11"/>
    </row>
    <row r="4" spans="1:18" ht="15.75" thickBot="1" x14ac:dyDescent="0.3">
      <c r="A4" s="6"/>
      <c r="B4" s="7"/>
      <c r="J4" s="11"/>
      <c r="K4" s="11"/>
      <c r="L4" s="11"/>
      <c r="M4" s="11"/>
      <c r="N4" s="11"/>
      <c r="O4" s="11"/>
    </row>
    <row r="5" spans="1:18" x14ac:dyDescent="0.25">
      <c r="A5" s="6"/>
      <c r="B5" s="7"/>
      <c r="I5" s="1" t="s">
        <v>15</v>
      </c>
      <c r="J5" s="12"/>
      <c r="K5" s="12"/>
      <c r="L5" s="12"/>
      <c r="M5" s="12"/>
      <c r="N5" s="12"/>
      <c r="O5" s="13"/>
    </row>
    <row r="6" spans="1:18" ht="15.75" thickBot="1" x14ac:dyDescent="0.3">
      <c r="A6" s="6"/>
      <c r="B6" s="7"/>
      <c r="I6" s="8"/>
      <c r="J6" s="14"/>
      <c r="K6" s="14"/>
      <c r="L6" s="14"/>
      <c r="M6" s="14">
        <v>6</v>
      </c>
      <c r="N6" s="14">
        <v>12</v>
      </c>
      <c r="O6" s="15">
        <v>16</v>
      </c>
    </row>
    <row r="7" spans="1:18" ht="15.75" thickBot="1" x14ac:dyDescent="0.3">
      <c r="A7" s="6"/>
      <c r="B7" s="7"/>
    </row>
    <row r="8" spans="1:18" x14ac:dyDescent="0.25">
      <c r="A8" s="16"/>
      <c r="B8" s="17"/>
      <c r="C8" s="18"/>
      <c r="D8" s="1" t="s">
        <v>11</v>
      </c>
      <c r="E8" s="4"/>
      <c r="F8" s="19" t="s">
        <v>26</v>
      </c>
      <c r="G8" s="20" t="s">
        <v>27</v>
      </c>
      <c r="H8" s="21"/>
      <c r="I8" s="70" t="s">
        <v>17</v>
      </c>
      <c r="J8" s="71"/>
      <c r="K8" s="71"/>
      <c r="L8" s="71"/>
      <c r="M8" s="71"/>
      <c r="N8" s="71"/>
      <c r="O8" s="72"/>
    </row>
    <row r="9" spans="1:18" x14ac:dyDescent="0.25">
      <c r="A9" s="16"/>
      <c r="B9" s="17"/>
      <c r="C9" s="18"/>
      <c r="D9" s="6"/>
      <c r="E9" s="22"/>
      <c r="F9" s="23"/>
      <c r="G9" s="24"/>
      <c r="H9" s="25"/>
      <c r="I9" s="26"/>
      <c r="J9" s="27"/>
      <c r="K9" s="27"/>
      <c r="L9" s="27"/>
      <c r="M9" s="27"/>
      <c r="N9" s="27"/>
      <c r="O9" s="24"/>
    </row>
    <row r="10" spans="1:18" x14ac:dyDescent="0.25">
      <c r="A10" s="16"/>
      <c r="B10" s="17"/>
      <c r="C10" s="18"/>
      <c r="D10" s="6"/>
      <c r="E10" s="22"/>
      <c r="F10" s="23"/>
      <c r="G10" s="24"/>
      <c r="H10" s="25"/>
      <c r="I10" s="26"/>
      <c r="J10" s="27"/>
      <c r="K10" s="27"/>
      <c r="L10" s="27"/>
      <c r="M10" s="27"/>
      <c r="N10" s="27"/>
      <c r="O10" s="24"/>
    </row>
    <row r="11" spans="1:18" x14ac:dyDescent="0.25">
      <c r="A11" s="16"/>
      <c r="B11" s="17"/>
      <c r="C11" s="18"/>
      <c r="D11" s="6"/>
      <c r="E11" s="22"/>
      <c r="F11" s="23"/>
      <c r="G11" s="24"/>
      <c r="H11" s="25"/>
      <c r="I11" s="26"/>
      <c r="J11" s="27"/>
      <c r="K11" s="27"/>
      <c r="L11" s="27"/>
      <c r="M11" s="27"/>
      <c r="N11" s="27"/>
      <c r="O11" s="24"/>
    </row>
    <row r="12" spans="1:18" x14ac:dyDescent="0.25">
      <c r="A12" s="16"/>
      <c r="B12" s="17" t="s">
        <v>7</v>
      </c>
      <c r="C12" s="18"/>
      <c r="D12" s="6"/>
      <c r="E12" s="22"/>
      <c r="F12" s="23">
        <v>24</v>
      </c>
      <c r="G12" s="24">
        <v>3500</v>
      </c>
      <c r="H12" s="25"/>
      <c r="I12" s="26"/>
      <c r="J12" s="27"/>
      <c r="K12" s="27"/>
      <c r="L12" s="27"/>
      <c r="M12" s="27">
        <v>100</v>
      </c>
      <c r="N12" s="27">
        <v>495</v>
      </c>
      <c r="O12" s="24">
        <v>1200</v>
      </c>
    </row>
    <row r="13" spans="1:18" ht="15.75" thickBot="1" x14ac:dyDescent="0.3">
      <c r="A13" s="16"/>
      <c r="B13" s="17" t="s">
        <v>8</v>
      </c>
      <c r="C13" s="18"/>
      <c r="D13" s="8"/>
      <c r="E13" s="28"/>
      <c r="F13" s="14">
        <v>27</v>
      </c>
      <c r="G13" s="29">
        <v>5000</v>
      </c>
      <c r="H13" s="25"/>
      <c r="I13" s="30"/>
      <c r="J13" s="31"/>
      <c r="K13" s="31"/>
      <c r="L13" s="31"/>
      <c r="M13" s="31">
        <v>500</v>
      </c>
      <c r="N13" s="31">
        <v>950</v>
      </c>
      <c r="O13" s="29">
        <v>800</v>
      </c>
    </row>
    <row r="14" spans="1:18" x14ac:dyDescent="0.25">
      <c r="A14" s="16"/>
      <c r="B14" s="17"/>
      <c r="C14" s="18"/>
      <c r="G14" s="25"/>
      <c r="H14" s="25"/>
      <c r="I14" s="25"/>
      <c r="J14" s="25"/>
      <c r="K14" s="25"/>
      <c r="L14" s="25"/>
      <c r="M14" s="25"/>
      <c r="N14" s="25"/>
      <c r="O14" s="25"/>
    </row>
    <row r="15" spans="1:18" ht="15.75" thickBot="1" x14ac:dyDescent="0.3">
      <c r="A15" s="16"/>
      <c r="B15" s="17"/>
      <c r="C15" s="18"/>
      <c r="G15" s="25"/>
      <c r="H15" s="25"/>
      <c r="I15" s="25"/>
      <c r="J15" s="25"/>
      <c r="K15" s="25"/>
      <c r="L15" s="25"/>
      <c r="M15" s="25"/>
      <c r="N15" s="25"/>
      <c r="O15" s="25"/>
    </row>
    <row r="16" spans="1:18" x14ac:dyDescent="0.25">
      <c r="A16" s="16"/>
      <c r="B16" s="17"/>
      <c r="C16" s="18"/>
      <c r="D16" s="1" t="s">
        <v>19</v>
      </c>
      <c r="E16" s="4"/>
      <c r="F16" s="32" t="s">
        <v>22</v>
      </c>
      <c r="G16" s="33" t="s">
        <v>25</v>
      </c>
      <c r="H16" s="25"/>
      <c r="I16" s="70" t="s">
        <v>20</v>
      </c>
      <c r="J16" s="71"/>
      <c r="K16" s="71"/>
      <c r="L16" s="71"/>
      <c r="M16" s="71"/>
      <c r="N16" s="71"/>
      <c r="O16" s="72"/>
      <c r="Q16" s="1" t="s">
        <v>30</v>
      </c>
      <c r="R16" s="5"/>
    </row>
    <row r="17" spans="1:18" x14ac:dyDescent="0.25">
      <c r="A17" s="16"/>
      <c r="B17" s="17"/>
      <c r="C17" s="18"/>
      <c r="D17" s="16"/>
      <c r="E17" s="34"/>
      <c r="F17" s="35" t="s">
        <v>28</v>
      </c>
      <c r="G17" s="17" t="s">
        <v>29</v>
      </c>
      <c r="H17" s="25"/>
      <c r="I17" s="36"/>
      <c r="J17" s="61"/>
      <c r="K17" s="61"/>
      <c r="L17" s="61"/>
      <c r="M17" s="61"/>
      <c r="N17" s="61"/>
      <c r="O17" s="62"/>
      <c r="Q17" s="39" t="s">
        <v>24</v>
      </c>
      <c r="R17" s="40"/>
    </row>
    <row r="18" spans="1:18" x14ac:dyDescent="0.25">
      <c r="A18" s="16"/>
      <c r="B18" s="17"/>
      <c r="C18" s="18"/>
      <c r="D18" s="6"/>
      <c r="E18" s="22"/>
      <c r="F18" s="22"/>
      <c r="G18" s="46"/>
      <c r="H18" s="25"/>
      <c r="I18" s="26"/>
      <c r="J18" s="45"/>
      <c r="K18" s="45"/>
      <c r="L18" s="45"/>
      <c r="M18" s="45"/>
      <c r="N18" s="45"/>
      <c r="O18" s="46"/>
      <c r="Q18" s="6"/>
      <c r="R18" s="47"/>
    </row>
    <row r="19" spans="1:18" x14ac:dyDescent="0.25">
      <c r="A19" s="16"/>
      <c r="B19" s="17"/>
      <c r="C19" s="18"/>
      <c r="D19" s="6"/>
      <c r="E19" s="22"/>
      <c r="F19" s="22"/>
      <c r="G19" s="46"/>
      <c r="H19" s="25"/>
      <c r="I19" s="26"/>
      <c r="J19" s="45"/>
      <c r="K19" s="45"/>
      <c r="L19" s="45"/>
      <c r="M19" s="45"/>
      <c r="N19" s="45"/>
      <c r="O19" s="46"/>
      <c r="Q19" s="6"/>
      <c r="R19" s="47"/>
    </row>
    <row r="20" spans="1:18" x14ac:dyDescent="0.25">
      <c r="A20" s="16"/>
      <c r="B20" s="17"/>
      <c r="C20" s="18"/>
      <c r="D20" s="6"/>
      <c r="E20" s="22"/>
      <c r="F20" s="22"/>
      <c r="G20" s="46"/>
      <c r="H20" s="25"/>
      <c r="I20" s="26"/>
      <c r="J20" s="45"/>
      <c r="K20" s="45"/>
      <c r="L20" s="45"/>
      <c r="M20" s="45"/>
      <c r="N20" s="45"/>
      <c r="O20" s="46"/>
      <c r="Q20" s="6"/>
      <c r="R20" s="47"/>
    </row>
    <row r="21" spans="1:18" x14ac:dyDescent="0.25">
      <c r="A21" s="16"/>
      <c r="B21" s="17" t="s">
        <v>7</v>
      </c>
      <c r="C21" s="18"/>
      <c r="D21" s="6"/>
      <c r="E21" s="41">
        <v>1</v>
      </c>
      <c r="F21" s="42">
        <f>E21*F12</f>
        <v>24</v>
      </c>
      <c r="G21" s="43">
        <f>E21*G12</f>
        <v>3500</v>
      </c>
      <c r="H21" s="25"/>
      <c r="I21" s="26"/>
      <c r="J21" s="45"/>
      <c r="K21" s="45"/>
      <c r="L21" s="45"/>
      <c r="M21" s="44">
        <v>6</v>
      </c>
      <c r="N21" s="44">
        <v>12</v>
      </c>
      <c r="O21" s="64">
        <v>0</v>
      </c>
      <c r="Q21" s="6"/>
      <c r="R21" s="43">
        <f>SUM(M21:O21)</f>
        <v>18</v>
      </c>
    </row>
    <row r="22" spans="1:18" ht="15.75" thickBot="1" x14ac:dyDescent="0.3">
      <c r="A22" s="48"/>
      <c r="B22" s="10" t="s">
        <v>8</v>
      </c>
      <c r="C22" s="18"/>
      <c r="D22" s="8"/>
      <c r="E22" s="65">
        <v>1</v>
      </c>
      <c r="F22" s="42">
        <f>E22*F13</f>
        <v>27</v>
      </c>
      <c r="G22" s="43">
        <f>E22*G13</f>
        <v>5000</v>
      </c>
      <c r="H22" s="25"/>
      <c r="I22" s="30"/>
      <c r="J22" s="50"/>
      <c r="K22" s="50"/>
      <c r="L22" s="50"/>
      <c r="M22" s="63">
        <v>0</v>
      </c>
      <c r="N22" s="63">
        <v>0</v>
      </c>
      <c r="O22" s="66">
        <v>16</v>
      </c>
      <c r="Q22" s="8"/>
      <c r="R22" s="43">
        <f>SUM(M22:O22)</f>
        <v>16</v>
      </c>
    </row>
    <row r="23" spans="1:18" ht="15.75" thickBot="1" x14ac:dyDescent="0.3"/>
    <row r="24" spans="1:18" x14ac:dyDescent="0.25">
      <c r="A24" s="18"/>
      <c r="B24" s="52"/>
      <c r="C24" s="18"/>
      <c r="G24" s="25"/>
      <c r="H24" s="25"/>
      <c r="I24" s="54" t="s">
        <v>23</v>
      </c>
      <c r="J24" s="55"/>
      <c r="K24" s="55"/>
      <c r="L24" s="55"/>
      <c r="M24" s="55"/>
      <c r="N24" s="55"/>
      <c r="O24" s="56"/>
    </row>
    <row r="25" spans="1:18" ht="15.75" thickBot="1" x14ac:dyDescent="0.3">
      <c r="A25" s="18"/>
      <c r="B25" s="52"/>
      <c r="C25" s="18"/>
      <c r="G25" s="25"/>
      <c r="H25" s="25"/>
      <c r="I25" s="30"/>
      <c r="J25" s="50"/>
      <c r="K25" s="50"/>
      <c r="L25" s="50"/>
      <c r="M25" s="57">
        <f>SUM(M21:M22)</f>
        <v>6</v>
      </c>
      <c r="N25" s="57">
        <f t="shared" ref="N25:O25" si="0">SUM(N21:N22)</f>
        <v>12</v>
      </c>
      <c r="O25" s="57">
        <f t="shared" si="0"/>
        <v>16</v>
      </c>
    </row>
    <row r="26" spans="1:18" x14ac:dyDescent="0.25">
      <c r="A26" s="18"/>
      <c r="B26" s="52"/>
      <c r="C26" s="18"/>
      <c r="G26" s="25"/>
      <c r="H26" s="25"/>
      <c r="I26" s="25"/>
      <c r="J26" s="25"/>
      <c r="K26" s="25"/>
      <c r="L26" s="25"/>
      <c r="M26" s="25"/>
      <c r="N26" s="25"/>
      <c r="O26" s="25"/>
    </row>
    <row r="27" spans="1:18" ht="15.75" thickBot="1" x14ac:dyDescent="0.3">
      <c r="A27" s="18"/>
      <c r="B27" s="52"/>
      <c r="C27" s="18"/>
      <c r="G27" s="25"/>
      <c r="H27" s="25"/>
      <c r="I27" s="25"/>
      <c r="J27" s="25"/>
      <c r="K27" s="25"/>
      <c r="L27" s="25"/>
      <c r="M27" s="25"/>
      <c r="N27" s="25"/>
      <c r="O27" s="25"/>
      <c r="R27" s="58"/>
    </row>
    <row r="28" spans="1:18" x14ac:dyDescent="0.25">
      <c r="A28" s="18"/>
      <c r="B28" s="52"/>
      <c r="C28" s="18"/>
      <c r="D28" s="1" t="s">
        <v>31</v>
      </c>
      <c r="E28" s="12"/>
      <c r="F28" s="12"/>
      <c r="G28" s="33"/>
      <c r="H28" s="25"/>
      <c r="I28" s="54" t="s">
        <v>32</v>
      </c>
      <c r="J28" s="55"/>
      <c r="K28" s="55"/>
      <c r="L28" s="55"/>
      <c r="M28" s="55"/>
      <c r="N28" s="55"/>
      <c r="O28" s="56"/>
      <c r="P28" s="34"/>
      <c r="Q28" s="1" t="s">
        <v>21</v>
      </c>
      <c r="R28" s="13"/>
    </row>
    <row r="29" spans="1:18" ht="15.75" thickBot="1" x14ac:dyDescent="0.3">
      <c r="D29" s="8"/>
      <c r="E29" s="28"/>
      <c r="F29" s="28"/>
      <c r="G29" s="59">
        <f>SUM(G21:G22)</f>
        <v>8500</v>
      </c>
      <c r="I29" s="8"/>
      <c r="J29" s="28"/>
      <c r="K29" s="28"/>
      <c r="L29" s="28"/>
      <c r="M29" s="28"/>
      <c r="N29" s="28"/>
      <c r="O29" s="59">
        <f>SUMPRODUCT(M12:O13,M21:O22)</f>
        <v>19340</v>
      </c>
      <c r="Q29" s="60"/>
      <c r="R29" s="59">
        <f>G29+O29</f>
        <v>27840</v>
      </c>
    </row>
  </sheetData>
  <mergeCells count="2">
    <mergeCell ref="I8:O8"/>
    <mergeCell ref="I16:O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6"/>
  <sheetViews>
    <sheetView tabSelected="1" workbookViewId="0">
      <selection activeCell="R29" sqref="R29"/>
    </sheetView>
  </sheetViews>
  <sheetFormatPr defaultColWidth="9.140625" defaultRowHeight="15" x14ac:dyDescent="0.25"/>
  <cols>
    <col min="1" max="1" width="3.5703125" style="3" customWidth="1"/>
    <col min="2" max="2" width="12.5703125" style="11" customWidth="1"/>
    <col min="3" max="4" width="5" style="3" customWidth="1"/>
    <col min="5" max="7" width="12.7109375" style="3" customWidth="1"/>
    <col min="8" max="8" width="6.42578125" style="3" customWidth="1"/>
    <col min="9" max="9" width="5.42578125" style="3" customWidth="1"/>
    <col min="10" max="15" width="9.140625" style="3"/>
    <col min="16" max="17" width="4.5703125" style="3" customWidth="1"/>
    <col min="18" max="18" width="12.7109375" style="3" customWidth="1"/>
    <col min="19" max="16384" width="9.140625" style="3"/>
  </cols>
  <sheetData>
    <row r="1" spans="1:18" x14ac:dyDescent="0.25">
      <c r="A1" s="1" t="s">
        <v>18</v>
      </c>
      <c r="B1" s="2"/>
      <c r="I1" s="1" t="s">
        <v>14</v>
      </c>
      <c r="J1" s="4"/>
      <c r="K1" s="4"/>
      <c r="L1" s="4" t="s">
        <v>16</v>
      </c>
      <c r="M1" s="4"/>
      <c r="N1" s="4"/>
      <c r="O1" s="5"/>
    </row>
    <row r="2" spans="1:18" ht="15.75" thickBot="1" x14ac:dyDescent="0.3">
      <c r="A2" s="6"/>
      <c r="B2" s="7"/>
      <c r="I2" s="8"/>
      <c r="J2" s="9" t="s">
        <v>0</v>
      </c>
      <c r="K2" s="9" t="s">
        <v>1</v>
      </c>
      <c r="L2" s="9" t="s">
        <v>2</v>
      </c>
      <c r="M2" s="9" t="s">
        <v>3</v>
      </c>
      <c r="N2" s="9" t="s">
        <v>4</v>
      </c>
      <c r="O2" s="10" t="s">
        <v>5</v>
      </c>
    </row>
    <row r="3" spans="1:18" x14ac:dyDescent="0.25">
      <c r="A3" s="6"/>
      <c r="B3" s="7"/>
      <c r="J3" s="11"/>
      <c r="K3" s="11"/>
      <c r="L3" s="11"/>
      <c r="M3" s="11"/>
      <c r="N3" s="11"/>
      <c r="O3" s="11"/>
    </row>
    <row r="4" spans="1:18" ht="15.75" thickBot="1" x14ac:dyDescent="0.3">
      <c r="A4" s="6"/>
      <c r="B4" s="7"/>
      <c r="J4" s="11"/>
      <c r="K4" s="11"/>
      <c r="L4" s="11"/>
      <c r="M4" s="11"/>
      <c r="N4" s="11"/>
      <c r="O4" s="11"/>
    </row>
    <row r="5" spans="1:18" x14ac:dyDescent="0.25">
      <c r="A5" s="6"/>
      <c r="B5" s="7"/>
      <c r="I5" s="1" t="s">
        <v>15</v>
      </c>
      <c r="J5" s="12"/>
      <c r="K5" s="12"/>
      <c r="L5" s="12"/>
      <c r="M5" s="12"/>
      <c r="N5" s="12"/>
      <c r="O5" s="13"/>
    </row>
    <row r="6" spans="1:18" ht="15.75" thickBot="1" x14ac:dyDescent="0.3">
      <c r="A6" s="6"/>
      <c r="B6" s="7"/>
      <c r="I6" s="8"/>
      <c r="J6" s="14">
        <v>10</v>
      </c>
      <c r="K6" s="14">
        <v>8</v>
      </c>
      <c r="L6" s="14">
        <v>14</v>
      </c>
      <c r="M6" s="14">
        <v>6</v>
      </c>
      <c r="N6" s="14">
        <v>12</v>
      </c>
      <c r="O6" s="15">
        <v>16</v>
      </c>
    </row>
    <row r="7" spans="1:18" ht="15.75" thickBot="1" x14ac:dyDescent="0.3">
      <c r="A7" s="6"/>
      <c r="B7" s="7"/>
    </row>
    <row r="8" spans="1:18" x14ac:dyDescent="0.25">
      <c r="A8" s="16"/>
      <c r="B8" s="17"/>
      <c r="C8" s="18"/>
      <c r="D8" s="1" t="s">
        <v>11</v>
      </c>
      <c r="E8" s="4"/>
      <c r="F8" s="19" t="s">
        <v>13</v>
      </c>
      <c r="G8" s="20" t="s">
        <v>12</v>
      </c>
      <c r="H8" s="21"/>
      <c r="I8" s="70" t="s">
        <v>17</v>
      </c>
      <c r="J8" s="71"/>
      <c r="K8" s="71"/>
      <c r="L8" s="71"/>
      <c r="M8" s="71"/>
      <c r="N8" s="71"/>
      <c r="O8" s="72"/>
    </row>
    <row r="9" spans="1:18" x14ac:dyDescent="0.25">
      <c r="A9" s="16"/>
      <c r="B9" s="17" t="s">
        <v>6</v>
      </c>
      <c r="C9" s="18"/>
      <c r="D9" s="6"/>
      <c r="E9" s="22"/>
      <c r="F9" s="23">
        <v>18</v>
      </c>
      <c r="G9" s="24">
        <v>3650</v>
      </c>
      <c r="H9" s="25"/>
      <c r="I9" s="26"/>
      <c r="J9" s="27">
        <v>1675</v>
      </c>
      <c r="K9" s="27">
        <v>400</v>
      </c>
      <c r="L9" s="27">
        <v>685</v>
      </c>
      <c r="M9" s="27">
        <v>1030</v>
      </c>
      <c r="N9" s="27">
        <v>1160</v>
      </c>
      <c r="O9" s="24">
        <v>2800</v>
      </c>
    </row>
    <row r="10" spans="1:18" x14ac:dyDescent="0.25">
      <c r="A10" s="16"/>
      <c r="B10" s="17" t="s">
        <v>9</v>
      </c>
      <c r="C10" s="18"/>
      <c r="D10" s="6"/>
      <c r="E10" s="22"/>
      <c r="F10" s="23">
        <v>22</v>
      </c>
      <c r="G10" s="24">
        <v>4100</v>
      </c>
      <c r="H10" s="25"/>
      <c r="I10" s="26"/>
      <c r="J10" s="27">
        <v>380</v>
      </c>
      <c r="K10" s="27">
        <v>1355</v>
      </c>
      <c r="L10" s="27">
        <v>543</v>
      </c>
      <c r="M10" s="27">
        <v>845</v>
      </c>
      <c r="N10" s="27">
        <v>665</v>
      </c>
      <c r="O10" s="24">
        <v>2321</v>
      </c>
    </row>
    <row r="11" spans="1:18" x14ac:dyDescent="0.25">
      <c r="A11" s="16"/>
      <c r="B11" s="17" t="s">
        <v>10</v>
      </c>
      <c r="C11" s="18"/>
      <c r="D11" s="6"/>
      <c r="E11" s="22"/>
      <c r="F11" s="23">
        <v>31</v>
      </c>
      <c r="G11" s="24">
        <v>2200</v>
      </c>
      <c r="H11" s="25"/>
      <c r="I11" s="26"/>
      <c r="J11" s="27">
        <v>922</v>
      </c>
      <c r="K11" s="27">
        <v>1646</v>
      </c>
      <c r="L11" s="27">
        <v>700</v>
      </c>
      <c r="M11" s="27">
        <v>508</v>
      </c>
      <c r="N11" s="27">
        <v>311</v>
      </c>
      <c r="O11" s="24">
        <v>1797</v>
      </c>
    </row>
    <row r="12" spans="1:18" x14ac:dyDescent="0.25">
      <c r="A12" s="16"/>
      <c r="B12" s="17" t="s">
        <v>7</v>
      </c>
      <c r="C12" s="18"/>
      <c r="D12" s="6"/>
      <c r="E12" s="22"/>
      <c r="F12" s="23">
        <v>24</v>
      </c>
      <c r="G12" s="24">
        <v>3500</v>
      </c>
      <c r="H12" s="25"/>
      <c r="I12" s="26"/>
      <c r="J12" s="27">
        <v>860</v>
      </c>
      <c r="K12" s="27">
        <v>940</v>
      </c>
      <c r="L12" s="27">
        <v>970</v>
      </c>
      <c r="M12" s="27">
        <v>100</v>
      </c>
      <c r="N12" s="27">
        <v>495</v>
      </c>
      <c r="O12" s="24">
        <v>1200</v>
      </c>
    </row>
    <row r="13" spans="1:18" ht="15.75" thickBot="1" x14ac:dyDescent="0.3">
      <c r="A13" s="16"/>
      <c r="B13" s="17" t="s">
        <v>8</v>
      </c>
      <c r="C13" s="18"/>
      <c r="D13" s="8"/>
      <c r="E13" s="28"/>
      <c r="F13" s="14">
        <v>27</v>
      </c>
      <c r="G13" s="29">
        <v>5000</v>
      </c>
      <c r="H13" s="25"/>
      <c r="I13" s="30"/>
      <c r="J13" s="31">
        <v>925</v>
      </c>
      <c r="K13" s="31">
        <v>800</v>
      </c>
      <c r="L13" s="31">
        <v>625</v>
      </c>
      <c r="M13" s="31">
        <v>500</v>
      </c>
      <c r="N13" s="31">
        <v>950</v>
      </c>
      <c r="O13" s="29">
        <v>800</v>
      </c>
    </row>
    <row r="14" spans="1:18" x14ac:dyDescent="0.25">
      <c r="A14" s="16"/>
      <c r="B14" s="17"/>
      <c r="C14" s="18"/>
      <c r="G14" s="25"/>
      <c r="H14" s="25"/>
      <c r="I14" s="25"/>
      <c r="J14" s="25"/>
      <c r="K14" s="25"/>
      <c r="L14" s="25"/>
      <c r="M14" s="25"/>
      <c r="N14" s="25"/>
      <c r="O14" s="25"/>
    </row>
    <row r="15" spans="1:18" ht="15.75" thickBot="1" x14ac:dyDescent="0.3">
      <c r="A15" s="16"/>
      <c r="B15" s="17"/>
      <c r="C15" s="18"/>
      <c r="G15" s="25"/>
      <c r="H15" s="25"/>
      <c r="I15" s="25"/>
      <c r="J15" s="25"/>
      <c r="K15" s="25"/>
      <c r="L15" s="25"/>
      <c r="M15" s="25"/>
      <c r="N15" s="25"/>
      <c r="O15" s="25"/>
    </row>
    <row r="16" spans="1:18" x14ac:dyDescent="0.25">
      <c r="A16" s="16"/>
      <c r="B16" s="17"/>
      <c r="C16" s="18"/>
      <c r="D16" s="1" t="s">
        <v>19</v>
      </c>
      <c r="E16" s="4"/>
      <c r="F16" s="32" t="s">
        <v>22</v>
      </c>
      <c r="G16" s="33" t="s">
        <v>25</v>
      </c>
      <c r="H16" s="25"/>
      <c r="I16" s="70" t="s">
        <v>20</v>
      </c>
      <c r="J16" s="71"/>
      <c r="K16" s="71"/>
      <c r="L16" s="71"/>
      <c r="M16" s="71"/>
      <c r="N16" s="71"/>
      <c r="O16" s="72"/>
      <c r="Q16" s="1" t="s">
        <v>30</v>
      </c>
      <c r="R16" s="5"/>
    </row>
    <row r="17" spans="1:18" x14ac:dyDescent="0.25">
      <c r="A17" s="16"/>
      <c r="B17" s="17"/>
      <c r="C17" s="18"/>
      <c r="D17" s="16"/>
      <c r="E17" s="34"/>
      <c r="F17" s="35" t="s">
        <v>28</v>
      </c>
      <c r="G17" s="17" t="s">
        <v>29</v>
      </c>
      <c r="H17" s="25"/>
      <c r="I17" s="36"/>
      <c r="J17" s="37"/>
      <c r="K17" s="37"/>
      <c r="L17" s="37"/>
      <c r="M17" s="37"/>
      <c r="N17" s="37"/>
      <c r="O17" s="38"/>
      <c r="Q17" s="39" t="s">
        <v>24</v>
      </c>
      <c r="R17" s="40"/>
    </row>
    <row r="18" spans="1:18" x14ac:dyDescent="0.25">
      <c r="A18" s="16"/>
      <c r="B18" s="17" t="s">
        <v>6</v>
      </c>
      <c r="C18" s="18"/>
      <c r="D18" s="6"/>
      <c r="E18" s="41">
        <v>1</v>
      </c>
      <c r="F18" s="42">
        <f>E18*F9</f>
        <v>18</v>
      </c>
      <c r="G18" s="43">
        <f>E18*G9</f>
        <v>3650</v>
      </c>
      <c r="H18" s="25"/>
      <c r="I18" s="26"/>
      <c r="J18" s="44">
        <v>0</v>
      </c>
      <c r="K18" s="44">
        <v>8</v>
      </c>
      <c r="L18" s="44">
        <v>0</v>
      </c>
      <c r="M18" s="44">
        <v>0</v>
      </c>
      <c r="N18" s="44">
        <v>0</v>
      </c>
      <c r="O18" s="64">
        <v>0</v>
      </c>
      <c r="Q18" s="6"/>
      <c r="R18" s="43">
        <f>SUM(J18:O18)</f>
        <v>8</v>
      </c>
    </row>
    <row r="19" spans="1:18" x14ac:dyDescent="0.25">
      <c r="A19" s="16"/>
      <c r="B19" s="17" t="s">
        <v>9</v>
      </c>
      <c r="C19" s="18"/>
      <c r="D19" s="6"/>
      <c r="E19" s="41">
        <v>1</v>
      </c>
      <c r="F19" s="42">
        <f t="shared" ref="F19:F22" si="0">E19*F10</f>
        <v>22</v>
      </c>
      <c r="G19" s="43">
        <f t="shared" ref="G19:G22" si="1">E19*G10</f>
        <v>4100</v>
      </c>
      <c r="H19" s="25"/>
      <c r="I19" s="26"/>
      <c r="J19" s="44">
        <v>10</v>
      </c>
      <c r="K19" s="44">
        <v>0</v>
      </c>
      <c r="L19" s="44">
        <v>11.999999999999996</v>
      </c>
      <c r="M19" s="44">
        <v>0</v>
      </c>
      <c r="N19" s="44">
        <v>0</v>
      </c>
      <c r="O19" s="64">
        <v>0</v>
      </c>
      <c r="Q19" s="6"/>
      <c r="R19" s="43">
        <f t="shared" ref="R19:R22" si="2">SUM(J19:O19)</f>
        <v>21.999999999999996</v>
      </c>
    </row>
    <row r="20" spans="1:18" x14ac:dyDescent="0.25">
      <c r="A20" s="16"/>
      <c r="B20" s="17" t="s">
        <v>10</v>
      </c>
      <c r="C20" s="18"/>
      <c r="D20" s="6"/>
      <c r="E20" s="41">
        <v>1</v>
      </c>
      <c r="F20" s="42">
        <f t="shared" si="0"/>
        <v>31</v>
      </c>
      <c r="G20" s="43">
        <f t="shared" si="1"/>
        <v>2200</v>
      </c>
      <c r="H20" s="25"/>
      <c r="I20" s="26"/>
      <c r="J20" s="44">
        <v>0</v>
      </c>
      <c r="K20" s="44">
        <v>0</v>
      </c>
      <c r="L20" s="44">
        <v>0</v>
      </c>
      <c r="M20" s="44">
        <v>0</v>
      </c>
      <c r="N20" s="44">
        <v>12</v>
      </c>
      <c r="O20" s="64">
        <v>0</v>
      </c>
      <c r="Q20" s="6"/>
      <c r="R20" s="43">
        <f t="shared" si="2"/>
        <v>12</v>
      </c>
    </row>
    <row r="21" spans="1:18" x14ac:dyDescent="0.25">
      <c r="A21" s="16"/>
      <c r="B21" s="17" t="s">
        <v>7</v>
      </c>
      <c r="C21" s="18"/>
      <c r="D21" s="6"/>
      <c r="E21" s="41">
        <v>0</v>
      </c>
      <c r="F21" s="42">
        <f t="shared" si="0"/>
        <v>0</v>
      </c>
      <c r="G21" s="43">
        <f t="shared" si="1"/>
        <v>0</v>
      </c>
      <c r="H21" s="25"/>
      <c r="I21" s="26"/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64">
        <v>0</v>
      </c>
      <c r="Q21" s="6"/>
      <c r="R21" s="43">
        <f t="shared" si="2"/>
        <v>0</v>
      </c>
    </row>
    <row r="22" spans="1:18" ht="15.75" thickBot="1" x14ac:dyDescent="0.3">
      <c r="A22" s="48"/>
      <c r="B22" s="10" t="s">
        <v>8</v>
      </c>
      <c r="C22" s="18"/>
      <c r="D22" s="8"/>
      <c r="E22" s="65">
        <v>1</v>
      </c>
      <c r="F22" s="42">
        <f t="shared" si="0"/>
        <v>27</v>
      </c>
      <c r="G22" s="43">
        <f t="shared" si="1"/>
        <v>5000</v>
      </c>
      <c r="H22" s="25"/>
      <c r="I22" s="30"/>
      <c r="J22" s="63">
        <v>0</v>
      </c>
      <c r="K22" s="63">
        <v>0</v>
      </c>
      <c r="L22" s="63">
        <v>2.0000000000000036</v>
      </c>
      <c r="M22" s="63">
        <v>6</v>
      </c>
      <c r="N22" s="63">
        <v>0</v>
      </c>
      <c r="O22" s="66">
        <v>16</v>
      </c>
      <c r="Q22" s="8"/>
      <c r="R22" s="43">
        <f t="shared" si="2"/>
        <v>24.000000000000004</v>
      </c>
    </row>
    <row r="23" spans="1:18" ht="15.75" thickBot="1" x14ac:dyDescent="0.3">
      <c r="A23" s="67"/>
      <c r="B23" s="68"/>
      <c r="C23" s="18"/>
      <c r="G23" s="25"/>
      <c r="H23" s="25"/>
      <c r="I23" s="25"/>
      <c r="J23" s="25"/>
      <c r="K23" s="25"/>
      <c r="L23" s="25"/>
      <c r="M23" s="25"/>
      <c r="N23" s="25"/>
      <c r="O23" s="25"/>
      <c r="R23" s="53"/>
    </row>
    <row r="24" spans="1:18" x14ac:dyDescent="0.25">
      <c r="A24" s="18"/>
      <c r="B24" s="52"/>
      <c r="C24" s="18"/>
      <c r="G24" s="25"/>
      <c r="H24" s="25"/>
      <c r="I24" s="54" t="s">
        <v>23</v>
      </c>
      <c r="J24" s="55"/>
      <c r="K24" s="55"/>
      <c r="L24" s="55"/>
      <c r="M24" s="55"/>
      <c r="N24" s="55"/>
      <c r="O24" s="56"/>
    </row>
    <row r="25" spans="1:18" ht="15.75" thickBot="1" x14ac:dyDescent="0.3">
      <c r="A25" s="18"/>
      <c r="B25" s="52"/>
      <c r="C25" s="18"/>
      <c r="G25" s="25"/>
      <c r="H25" s="25"/>
      <c r="I25" s="30"/>
      <c r="J25" s="57">
        <f>SUM(J18:J22)</f>
        <v>10</v>
      </c>
      <c r="K25" s="57">
        <f t="shared" ref="K25:O25" si="3">SUM(K18:K22)</f>
        <v>8</v>
      </c>
      <c r="L25" s="57">
        <f t="shared" si="3"/>
        <v>14</v>
      </c>
      <c r="M25" s="57">
        <f t="shared" si="3"/>
        <v>6</v>
      </c>
      <c r="N25" s="57">
        <f t="shared" si="3"/>
        <v>12</v>
      </c>
      <c r="O25" s="57">
        <f t="shared" si="3"/>
        <v>16</v>
      </c>
    </row>
    <row r="26" spans="1:18" x14ac:dyDescent="0.25">
      <c r="A26" s="18"/>
      <c r="B26" s="52"/>
      <c r="C26" s="18"/>
      <c r="G26" s="25"/>
      <c r="H26" s="25"/>
      <c r="I26" s="25"/>
      <c r="J26" s="25"/>
      <c r="K26" s="25"/>
      <c r="L26" s="25"/>
      <c r="M26" s="25"/>
      <c r="N26" s="25"/>
      <c r="O26" s="25"/>
    </row>
    <row r="27" spans="1:18" ht="15.75" thickBot="1" x14ac:dyDescent="0.3">
      <c r="A27" s="18"/>
      <c r="B27" s="52"/>
      <c r="C27" s="18"/>
      <c r="G27" s="25"/>
      <c r="H27" s="25"/>
      <c r="I27" s="25"/>
      <c r="J27" s="25"/>
      <c r="K27" s="25"/>
      <c r="L27" s="25"/>
      <c r="M27" s="25"/>
      <c r="N27" s="25"/>
      <c r="O27" s="25"/>
      <c r="R27" s="58"/>
    </row>
    <row r="28" spans="1:18" x14ac:dyDescent="0.25">
      <c r="A28" s="18"/>
      <c r="B28" s="52"/>
      <c r="C28" s="18"/>
      <c r="D28" s="1" t="s">
        <v>31</v>
      </c>
      <c r="E28" s="12"/>
      <c r="F28" s="12"/>
      <c r="G28" s="33"/>
      <c r="H28" s="25"/>
      <c r="I28" s="54" t="s">
        <v>32</v>
      </c>
      <c r="J28" s="55"/>
      <c r="K28" s="55"/>
      <c r="L28" s="55"/>
      <c r="M28" s="55"/>
      <c r="N28" s="55"/>
      <c r="O28" s="56"/>
      <c r="P28" s="34"/>
      <c r="Q28" s="1" t="s">
        <v>21</v>
      </c>
      <c r="R28" s="13"/>
    </row>
    <row r="29" spans="1:18" ht="15.75" thickBot="1" x14ac:dyDescent="0.3">
      <c r="D29" s="8"/>
      <c r="E29" s="28"/>
      <c r="F29" s="28"/>
      <c r="G29" s="59">
        <f>SUM(G18:G22)</f>
        <v>14950</v>
      </c>
      <c r="I29" s="8"/>
      <c r="J29" s="28"/>
      <c r="K29" s="28"/>
      <c r="L29" s="28"/>
      <c r="M29" s="28"/>
      <c r="N29" s="28"/>
      <c r="O29" s="59">
        <f>SUMPRODUCT(J9:O13,J18:O22)</f>
        <v>34298</v>
      </c>
      <c r="Q29" s="60"/>
      <c r="R29" s="59">
        <f>G29+O29</f>
        <v>49248</v>
      </c>
    </row>
    <row r="33" s="3" customFormat="1" x14ac:dyDescent="0.25"/>
    <row r="36" s="3" customFormat="1" x14ac:dyDescent="0.25"/>
  </sheetData>
  <mergeCells count="2">
    <mergeCell ref="I8:O8"/>
    <mergeCell ref="I16:O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"/>
  <sheetViews>
    <sheetView workbookViewId="0"/>
  </sheetViews>
  <sheetFormatPr defaultColWidth="9.140625" defaultRowHeight="15" x14ac:dyDescent="0.25"/>
  <cols>
    <col min="1" max="1" width="3.5703125" style="3" customWidth="1"/>
    <col min="2" max="2" width="12.5703125" style="11" customWidth="1"/>
    <col min="3" max="4" width="5" style="3" customWidth="1"/>
    <col min="5" max="7" width="12.7109375" style="3" customWidth="1"/>
    <col min="8" max="8" width="6.42578125" style="3" customWidth="1"/>
    <col min="9" max="9" width="5.42578125" style="3" customWidth="1"/>
    <col min="10" max="15" width="9.140625" style="3"/>
    <col min="16" max="17" width="4.5703125" style="3" customWidth="1"/>
    <col min="18" max="18" width="12.7109375" style="3" customWidth="1"/>
    <col min="19" max="16384" width="9.140625" style="3"/>
  </cols>
  <sheetData>
    <row r="1" spans="1:15" x14ac:dyDescent="0.25">
      <c r="A1" s="18"/>
      <c r="I1" s="1" t="s">
        <v>14</v>
      </c>
      <c r="J1" s="4"/>
      <c r="K1" s="4"/>
      <c r="L1" s="4" t="s">
        <v>16</v>
      </c>
      <c r="M1" s="4"/>
      <c r="N1" s="4"/>
      <c r="O1" s="5"/>
    </row>
    <row r="2" spans="1:15" ht="15.75" thickBot="1" x14ac:dyDescent="0.3">
      <c r="I2" s="8"/>
      <c r="J2" s="9" t="s">
        <v>0</v>
      </c>
      <c r="K2" s="9" t="s">
        <v>1</v>
      </c>
      <c r="L2" s="9" t="s">
        <v>2</v>
      </c>
      <c r="M2" s="9" t="s">
        <v>3</v>
      </c>
      <c r="N2" s="9" t="s">
        <v>4</v>
      </c>
      <c r="O2" s="10" t="s">
        <v>5</v>
      </c>
    </row>
    <row r="3" spans="1:15" x14ac:dyDescent="0.25">
      <c r="J3" s="11"/>
      <c r="K3" s="11"/>
      <c r="L3" s="11"/>
      <c r="M3" s="11"/>
      <c r="N3" s="11"/>
      <c r="O3" s="11"/>
    </row>
    <row r="4" spans="1:15" ht="15.75" thickBot="1" x14ac:dyDescent="0.3">
      <c r="J4" s="58"/>
      <c r="K4" s="58"/>
      <c r="L4" s="58"/>
      <c r="M4" s="58"/>
      <c r="N4" s="58"/>
      <c r="O4" s="58"/>
    </row>
    <row r="5" spans="1:15" x14ac:dyDescent="0.25">
      <c r="I5" s="1" t="s">
        <v>15</v>
      </c>
      <c r="J5" s="12"/>
      <c r="K5" s="12"/>
      <c r="L5" s="12"/>
      <c r="M5" s="12"/>
      <c r="N5" s="12"/>
      <c r="O5" s="13"/>
    </row>
    <row r="6" spans="1:15" ht="15.75" thickBot="1" x14ac:dyDescent="0.3">
      <c r="I6" s="8"/>
      <c r="J6" s="14">
        <v>10</v>
      </c>
      <c r="K6" s="14">
        <v>8</v>
      </c>
      <c r="L6" s="14">
        <v>14</v>
      </c>
      <c r="M6" s="69">
        <v>9</v>
      </c>
      <c r="N6" s="14">
        <v>12</v>
      </c>
      <c r="O6" s="15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CBE7F72CC8BBDA40B821E46CE7DF51E7" ma:contentTypeVersion="0" ma:contentTypeDescription="Új dokumentum létrehozása." ma:contentTypeScope="" ma:versionID="5438e5c95b2c60d0cef1a681badedd7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7af5af6639fca6992108c272a16dc7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76A7CF-0B1A-4E12-A395-AB0B9B9BA0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80537EE-9021-45E0-A185-2A47143DF0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7E5C5D-B278-4231-A134-5B229D5860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TelecomOne</vt:lpstr>
      <vt:lpstr>HighOptic</vt:lpstr>
      <vt:lpstr>merge</vt:lpstr>
      <vt:lpstr>increased 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Fabián Csaba Dr.</dc:creator>
  <cp:lastModifiedBy>4-110-13</cp:lastModifiedBy>
  <dcterms:created xsi:type="dcterms:W3CDTF">2019-04-03T11:38:17Z</dcterms:created>
  <dcterms:modified xsi:type="dcterms:W3CDTF">2025-02-18T16:21:24Z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0x010100CBE7F72CC8BBDA40B821E46CE7DF51E7</vt:lpwstr>
  </property>
</Properties>
</file>