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uneh\Desktop\"/>
    </mc:Choice>
  </mc:AlternateContent>
  <bookViews>
    <workbookView xWindow="0" yWindow="0" windowWidth="10620" windowHeight="5060"/>
  </bookViews>
  <sheets>
    <sheet name="Sheet1 (6)" sheetId="6" r:id="rId1"/>
    <sheet name="Sheet1 (4)" sheetId="4" r:id="rId2"/>
    <sheet name="Sheet1 (3)" sheetId="3" r:id="rId3"/>
    <sheet name="Sheet1 (2)" sheetId="2" r:id="rId4"/>
    <sheet name="Sheet1" sheetId="1" r:id="rId5"/>
    <sheet name="Sheet7" sheetId="7" r:id="rId6"/>
    <sheet name="Sheet1 (5)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9" i="1"/>
  <c r="I9" i="1"/>
  <c r="H9" i="1"/>
  <c r="G9" i="1"/>
  <c r="I4" i="1"/>
  <c r="E4" i="1"/>
  <c r="D4" i="1"/>
  <c r="C4" i="1"/>
  <c r="J5" i="1"/>
  <c r="J4" i="1"/>
  <c r="E19" i="1"/>
  <c r="E20" i="1" s="1"/>
  <c r="E21" i="1" s="1"/>
  <c r="E18" i="1"/>
  <c r="F18" i="1"/>
  <c r="F19" i="1"/>
  <c r="F20" i="1" s="1"/>
  <c r="F21" i="1" s="1"/>
  <c r="B14" i="1"/>
  <c r="G3" i="7"/>
  <c r="G4" i="7"/>
  <c r="G5" i="7"/>
  <c r="G6" i="7"/>
  <c r="G7" i="7"/>
  <c r="G8" i="7"/>
  <c r="G9" i="7"/>
  <c r="G10" i="7"/>
  <c r="G11" i="7"/>
  <c r="G2" i="7"/>
  <c r="D8" i="6"/>
  <c r="C8" i="6"/>
  <c r="D7" i="6"/>
  <c r="C7" i="6"/>
  <c r="E7" i="6" s="1"/>
  <c r="D6" i="6"/>
  <c r="C6" i="6"/>
  <c r="D5" i="6"/>
  <c r="C5" i="6"/>
  <c r="E5" i="6" s="1"/>
  <c r="D4" i="6"/>
  <c r="C4" i="6"/>
  <c r="D8" i="5"/>
  <c r="C8" i="5"/>
  <c r="D7" i="5"/>
  <c r="C7" i="5"/>
  <c r="E7" i="5" s="1"/>
  <c r="D6" i="5"/>
  <c r="C6" i="5"/>
  <c r="D5" i="5"/>
  <c r="C5" i="5"/>
  <c r="E5" i="5" s="1"/>
  <c r="D4" i="5"/>
  <c r="C4" i="5"/>
  <c r="D8" i="4"/>
  <c r="C8" i="4"/>
  <c r="D7" i="4"/>
  <c r="C7" i="4"/>
  <c r="F7" i="4" s="1"/>
  <c r="D6" i="4"/>
  <c r="C6" i="4"/>
  <c r="D5" i="4"/>
  <c r="C5" i="4"/>
  <c r="F5" i="4" s="1"/>
  <c r="D4" i="4"/>
  <c r="C4" i="4"/>
  <c r="D8" i="3"/>
  <c r="C8" i="3"/>
  <c r="D7" i="3"/>
  <c r="C7" i="3"/>
  <c r="E7" i="3" s="1"/>
  <c r="D6" i="3"/>
  <c r="C6" i="3"/>
  <c r="D5" i="3"/>
  <c r="C5" i="3"/>
  <c r="E5" i="3" s="1"/>
  <c r="D4" i="3"/>
  <c r="C4" i="3"/>
  <c r="D8" i="2"/>
  <c r="C8" i="2"/>
  <c r="D7" i="2"/>
  <c r="C7" i="2"/>
  <c r="D6" i="2"/>
  <c r="C6" i="2"/>
  <c r="D5" i="2"/>
  <c r="C5" i="2"/>
  <c r="D4" i="2"/>
  <c r="C4" i="2"/>
  <c r="D5" i="1"/>
  <c r="D6" i="1"/>
  <c r="D7" i="1"/>
  <c r="D8" i="1"/>
  <c r="C5" i="1"/>
  <c r="C6" i="1"/>
  <c r="C7" i="1"/>
  <c r="C8" i="1"/>
  <c r="B18" i="1" l="1"/>
  <c r="B19" i="1" s="1"/>
  <c r="B20" i="1" s="1"/>
  <c r="B21" i="1" s="1"/>
  <c r="C18" i="1"/>
  <c r="C19" i="1" s="1"/>
  <c r="C20" i="1" s="1"/>
  <c r="C21" i="1" s="1"/>
  <c r="D18" i="1"/>
  <c r="D19" i="1" s="1"/>
  <c r="D20" i="1" s="1"/>
  <c r="D21" i="1" s="1"/>
  <c r="F7" i="1"/>
  <c r="G7" i="1" s="1"/>
  <c r="F6" i="1"/>
  <c r="G6" i="1" s="1"/>
  <c r="E6" i="1"/>
  <c r="E5" i="1"/>
  <c r="I5" i="1" s="1"/>
  <c r="F4" i="1"/>
  <c r="H6" i="1"/>
  <c r="F5" i="1"/>
  <c r="E4" i="6"/>
  <c r="E6" i="6"/>
  <c r="E8" i="6"/>
  <c r="F7" i="6"/>
  <c r="I7" i="6" s="1"/>
  <c r="J7" i="6" s="1"/>
  <c r="F5" i="6"/>
  <c r="I5" i="6" s="1"/>
  <c r="J5" i="6" s="1"/>
  <c r="F4" i="6"/>
  <c r="F6" i="6"/>
  <c r="I6" i="6" s="1"/>
  <c r="J6" i="6" s="1"/>
  <c r="F8" i="6"/>
  <c r="I8" i="6" s="1"/>
  <c r="J8" i="6" s="1"/>
  <c r="G7" i="6"/>
  <c r="H7" i="6" s="1"/>
  <c r="G5" i="6"/>
  <c r="H5" i="6" s="1"/>
  <c r="G4" i="6"/>
  <c r="H4" i="6" s="1"/>
  <c r="E9" i="6"/>
  <c r="G6" i="6"/>
  <c r="H6" i="6" s="1"/>
  <c r="H8" i="6"/>
  <c r="G8" i="6"/>
  <c r="I4" i="6"/>
  <c r="F9" i="6"/>
  <c r="E4" i="5"/>
  <c r="E6" i="5"/>
  <c r="E8" i="5"/>
  <c r="F5" i="5"/>
  <c r="I5" i="5" s="1"/>
  <c r="J5" i="5" s="1"/>
  <c r="F7" i="5"/>
  <c r="I7" i="5" s="1"/>
  <c r="J7" i="5" s="1"/>
  <c r="F4" i="5"/>
  <c r="F6" i="5"/>
  <c r="F8" i="5"/>
  <c r="I8" i="5" s="1"/>
  <c r="J8" i="5" s="1"/>
  <c r="G5" i="5"/>
  <c r="H5" i="5" s="1"/>
  <c r="G7" i="5"/>
  <c r="H7" i="5" s="1"/>
  <c r="E9" i="5"/>
  <c r="G4" i="5"/>
  <c r="G6" i="5"/>
  <c r="H6" i="5" s="1"/>
  <c r="G8" i="5"/>
  <c r="H8" i="5" s="1"/>
  <c r="I4" i="5"/>
  <c r="J4" i="5" s="1"/>
  <c r="I6" i="5"/>
  <c r="J6" i="5" s="1"/>
  <c r="F4" i="4"/>
  <c r="I4" i="4" s="1"/>
  <c r="F6" i="4"/>
  <c r="F8" i="4"/>
  <c r="I5" i="4"/>
  <c r="J5" i="4" s="1"/>
  <c r="I7" i="4"/>
  <c r="J7" i="4" s="1"/>
  <c r="F9" i="4"/>
  <c r="J6" i="4"/>
  <c r="I6" i="4"/>
  <c r="I8" i="4"/>
  <c r="J8" i="4" s="1"/>
  <c r="E4" i="4"/>
  <c r="E5" i="4"/>
  <c r="E6" i="4"/>
  <c r="E7" i="4"/>
  <c r="E8" i="4"/>
  <c r="E4" i="3"/>
  <c r="E6" i="3"/>
  <c r="E8" i="3"/>
  <c r="F5" i="3"/>
  <c r="F9" i="3" s="1"/>
  <c r="F7" i="3"/>
  <c r="F4" i="3"/>
  <c r="F6" i="3"/>
  <c r="F8" i="3"/>
  <c r="I8" i="3" s="1"/>
  <c r="J8" i="3" s="1"/>
  <c r="G5" i="3"/>
  <c r="H5" i="3" s="1"/>
  <c r="G7" i="3"/>
  <c r="H7" i="3" s="1"/>
  <c r="J7" i="3"/>
  <c r="I7" i="3"/>
  <c r="G6" i="3"/>
  <c r="H6" i="3" s="1"/>
  <c r="G8" i="3"/>
  <c r="H8" i="3" s="1"/>
  <c r="G4" i="3"/>
  <c r="H4" i="3" s="1"/>
  <c r="E9" i="3"/>
  <c r="I4" i="3"/>
  <c r="J4" i="3" s="1"/>
  <c r="I6" i="3"/>
  <c r="J6" i="3" s="1"/>
  <c r="F5" i="2"/>
  <c r="F7" i="2"/>
  <c r="F4" i="2"/>
  <c r="F6" i="2"/>
  <c r="I6" i="2" s="1"/>
  <c r="J6" i="2" s="1"/>
  <c r="F8" i="2"/>
  <c r="E4" i="2"/>
  <c r="G4" i="2" s="1"/>
  <c r="H4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I5" i="2"/>
  <c r="J5" i="2" s="1"/>
  <c r="I7" i="2"/>
  <c r="J7" i="2" s="1"/>
  <c r="I8" i="2"/>
  <c r="J8" i="2" s="1"/>
  <c r="I6" i="1"/>
  <c r="J6" i="1" s="1"/>
  <c r="E8" i="1"/>
  <c r="F8" i="1"/>
  <c r="E7" i="1"/>
  <c r="H7" i="1" l="1"/>
  <c r="G4" i="1"/>
  <c r="H4" i="1" s="1"/>
  <c r="I7" i="1"/>
  <c r="J7" i="1" s="1"/>
  <c r="G8" i="1"/>
  <c r="H8" i="1" s="1"/>
  <c r="I8" i="1"/>
  <c r="J8" i="1" s="1"/>
  <c r="G5" i="1"/>
  <c r="H5" i="1" s="1"/>
  <c r="J4" i="6"/>
  <c r="J9" i="6" s="1"/>
  <c r="H9" i="6"/>
  <c r="I9" i="6"/>
  <c r="G9" i="6"/>
  <c r="G11" i="6" s="1"/>
  <c r="F9" i="5"/>
  <c r="J9" i="5"/>
  <c r="G9" i="5"/>
  <c r="I9" i="5"/>
  <c r="H4" i="5"/>
  <c r="H9" i="5" s="1"/>
  <c r="E9" i="4"/>
  <c r="G4" i="4"/>
  <c r="G6" i="4"/>
  <c r="H6" i="4" s="1"/>
  <c r="I9" i="4"/>
  <c r="G8" i="4"/>
  <c r="H8" i="4" s="1"/>
  <c r="G7" i="4"/>
  <c r="H7" i="4" s="1"/>
  <c r="G5" i="4"/>
  <c r="H5" i="4" s="1"/>
  <c r="J4" i="4"/>
  <c r="J9" i="4" s="1"/>
  <c r="I5" i="3"/>
  <c r="J5" i="3" s="1"/>
  <c r="J9" i="3" s="1"/>
  <c r="H9" i="3"/>
  <c r="G9" i="3"/>
  <c r="G11" i="3" s="1"/>
  <c r="F9" i="2"/>
  <c r="I4" i="2"/>
  <c r="E9" i="2"/>
  <c r="H9" i="2"/>
  <c r="G9" i="2"/>
  <c r="I9" i="2"/>
  <c r="J4" i="2"/>
  <c r="J9" i="2" s="1"/>
  <c r="F9" i="1"/>
  <c r="E9" i="1"/>
  <c r="I11" i="6" l="1"/>
  <c r="G11" i="5"/>
  <c r="I11" i="5"/>
  <c r="G9" i="4"/>
  <c r="I11" i="4"/>
  <c r="H4" i="4"/>
  <c r="H9" i="4" s="1"/>
  <c r="I9" i="3"/>
  <c r="I11" i="3"/>
  <c r="I11" i="2"/>
  <c r="G11" i="2"/>
  <c r="I11" i="1" l="1"/>
  <c r="G11" i="4"/>
</calcChain>
</file>

<file path=xl/sharedStrings.xml><?xml version="1.0" encoding="utf-8"?>
<sst xmlns="http://schemas.openxmlformats.org/spreadsheetml/2006/main" count="85" uniqueCount="35">
  <si>
    <t>Docs</t>
  </si>
  <si>
    <t>Heads</t>
  </si>
  <si>
    <t>K</t>
  </si>
  <si>
    <t>Guess</t>
  </si>
  <si>
    <t>M-k</t>
  </si>
  <si>
    <t>E-(k=1)</t>
  </si>
  <si>
    <t>E-(k=2)</t>
  </si>
  <si>
    <t>Red</t>
  </si>
  <si>
    <t>Red-Head</t>
  </si>
  <si>
    <t>Blue-Head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</si>
  <si>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</si>
  <si>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</si>
  <si>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</si>
  <si>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</si>
  <si>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</si>
  <si>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</si>
  <si>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</si>
  <si>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</si>
  <si>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</si>
  <si>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</si>
  <si>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k=1</t>
  </si>
  <si>
    <t>k=2</t>
  </si>
  <si>
    <t>k=3</t>
  </si>
  <si>
    <t>k=4</t>
  </si>
  <si>
    <t>k=5</t>
  </si>
  <si>
    <t>M-ik</t>
  </si>
  <si>
    <t>M-w1k</t>
  </si>
  <si>
    <t>M-w2k</t>
  </si>
  <si>
    <t>M-w3k</t>
  </si>
  <si>
    <t>M-w4k</t>
  </si>
  <si>
    <t>M-w5k</t>
  </si>
  <si>
    <t>No zeros</t>
  </si>
  <si>
    <t>Remember</t>
  </si>
  <si>
    <t>Blue-Tail</t>
  </si>
  <si>
    <t>Red-tail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</si>
</sst>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3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347133</xdr:colOff>
      <xdr:row>0</xdr:row>
      <xdr:rowOff>118534</xdr:rowOff>
    </xdr:from>
    <xdr:to>
      <xdr:col>16</xdr:col>
      <xdr:colOff>299788</xdr:colOff>
      <xdr:row>14</xdr:row>
      <xdr:rowOff>29632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256" t="45395" r="42901" b="22776"/>
        <a:stretch/>
      </xdr:blipFill>
      <xdr:spPr>
        <a:xfrm>
          <a:off x="6845300" y="118534"/>
          <a:ext cx="3813455" cy="2459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topLeftCell="A2" workbookViewId="0">
      <selection activeCell="B13" sqref="B13"/>
    </sheetView>
  </sheetViews>
  <sheetFormatPr defaultRowHeight="14.35" x14ac:dyDescent="0.5"/>
  <cols>
    <col min="7" max="7" width="9.234375" bestFit="1" customWidth="1"/>
    <col min="8" max="8" width="9.234375" customWidth="1"/>
    <col min="9" max="9" width="9.234375" bestFit="1" customWidth="1"/>
  </cols>
  <sheetData>
    <row r="2" spans="1:10" x14ac:dyDescent="0.5">
      <c r="F2" t="s">
        <v>7</v>
      </c>
    </row>
    <row r="3" spans="1:10" x14ac:dyDescent="0.5">
      <c r="A3" t="s">
        <v>0</v>
      </c>
      <c r="B3" t="s">
        <v>1</v>
      </c>
      <c r="E3" t="s">
        <v>5</v>
      </c>
      <c r="F3" t="s">
        <v>6</v>
      </c>
      <c r="G3" t="s">
        <v>9</v>
      </c>
      <c r="I3" t="s">
        <v>8</v>
      </c>
    </row>
    <row r="4" spans="1:10" x14ac:dyDescent="0.5">
      <c r="A4">
        <v>1</v>
      </c>
      <c r="B4">
        <v>5</v>
      </c>
      <c r="C4">
        <f>POWER($B$12,B4)*POWER((1-$B$12),(10-B4))</f>
        <v>9.6877496003199004E-4</v>
      </c>
      <c r="D4">
        <f>POWER($B$13,B4)*POWER(1-$B$13,10-B4)</f>
        <v>1.2567009116212294E-4</v>
      </c>
      <c r="E4">
        <f>C4/(C4+D4)</f>
        <v>0.88517459965211731</v>
      </c>
      <c r="F4">
        <f>D4/(D4+C4)</f>
        <v>0.11482540034788263</v>
      </c>
      <c r="G4" s="1">
        <f>E4*B4</f>
        <v>4.4258729982605862</v>
      </c>
      <c r="H4" s="1">
        <f>E4*10-G4</f>
        <v>4.4258729982605862</v>
      </c>
      <c r="I4" s="1">
        <f>F4*B4</f>
        <v>0.57412700173941311</v>
      </c>
      <c r="J4" s="1">
        <f>F4*10-I4</f>
        <v>0.57412700173941311</v>
      </c>
    </row>
    <row r="5" spans="1:10" x14ac:dyDescent="0.5">
      <c r="A5">
        <v>2</v>
      </c>
      <c r="B5">
        <v>9</v>
      </c>
      <c r="C5">
        <f>POWER($B$12,B5)*POWER((1-$B$12),(10-B5))</f>
        <v>1.3343548241451424E-3</v>
      </c>
      <c r="D5">
        <f t="shared" ref="D5:D8" si="0">POWER($B$13,B5)*POWER(1-$B$13,10-B5)</f>
        <v>2.5168835156349864E-2</v>
      </c>
      <c r="E5">
        <f t="shared" ref="E5:E8" si="1">C5/(C5+D5)</f>
        <v>5.0346951635903421E-2</v>
      </c>
      <c r="F5">
        <f t="shared" ref="F5:F8" si="2">D5/(D5+C5)</f>
        <v>0.94965304836409647</v>
      </c>
      <c r="G5" s="1">
        <f t="shared" ref="G5:G8" si="3">E5*B5</f>
        <v>0.45312256472313078</v>
      </c>
      <c r="H5" s="1">
        <f t="shared" ref="H5:H8" si="4">E5*10-G5</f>
        <v>5.034695163590347E-2</v>
      </c>
      <c r="I5" s="1">
        <f t="shared" ref="I5:I8" si="5">F5*B5</f>
        <v>8.5468774352768691</v>
      </c>
      <c r="J5" s="1">
        <f t="shared" ref="J5:J8" si="6">F5*10-I5</f>
        <v>0.94965304836409636</v>
      </c>
    </row>
    <row r="6" spans="1:10" x14ac:dyDescent="0.5">
      <c r="A6">
        <v>3</v>
      </c>
      <c r="B6">
        <v>8</v>
      </c>
      <c r="C6">
        <f t="shared" ref="C6:C8" si="7">POWER($B$12,B6)*POWER((1-$B$12),(10-B6))</f>
        <v>1.2317121453647468E-3</v>
      </c>
      <c r="D6">
        <f t="shared" si="0"/>
        <v>6.6904498516879374E-3</v>
      </c>
      <c r="E6">
        <f t="shared" si="1"/>
        <v>0.15547676831438009</v>
      </c>
      <c r="F6">
        <f t="shared" si="2"/>
        <v>0.84452323168561994</v>
      </c>
      <c r="G6" s="1">
        <f t="shared" si="3"/>
        <v>1.2438141465150407</v>
      </c>
      <c r="H6" s="1">
        <f t="shared" si="4"/>
        <v>0.31095353662876013</v>
      </c>
      <c r="I6" s="1">
        <f t="shared" si="5"/>
        <v>6.7561858534849595</v>
      </c>
      <c r="J6" s="1">
        <f t="shared" si="6"/>
        <v>1.6890464633712394</v>
      </c>
    </row>
    <row r="7" spans="1:10" x14ac:dyDescent="0.5">
      <c r="A7">
        <v>4</v>
      </c>
      <c r="B7">
        <v>4</v>
      </c>
      <c r="C7">
        <f t="shared" si="7"/>
        <v>8.9425380926029833E-4</v>
      </c>
      <c r="D7">
        <f t="shared" si="0"/>
        <v>3.3405973600057992E-5</v>
      </c>
      <c r="E7">
        <f t="shared" si="1"/>
        <v>0.96398898150240631</v>
      </c>
      <c r="F7">
        <f t="shared" si="2"/>
        <v>3.6011018497593639E-2</v>
      </c>
      <c r="G7" s="1">
        <f t="shared" si="3"/>
        <v>3.8559559260096252</v>
      </c>
      <c r="H7" s="1">
        <f t="shared" si="4"/>
        <v>5.7839338890144374</v>
      </c>
      <c r="I7" s="1">
        <f t="shared" si="5"/>
        <v>0.14404407399037455</v>
      </c>
      <c r="J7" s="1">
        <f t="shared" si="6"/>
        <v>0.21606611098556183</v>
      </c>
    </row>
    <row r="8" spans="1:10" x14ac:dyDescent="0.5">
      <c r="A8">
        <v>5</v>
      </c>
      <c r="B8">
        <v>7</v>
      </c>
      <c r="C8">
        <f t="shared" si="7"/>
        <v>1.1369650572597659E-3</v>
      </c>
      <c r="D8">
        <f t="shared" si="0"/>
        <v>1.7784740112081851E-3</v>
      </c>
      <c r="E8">
        <f t="shared" si="1"/>
        <v>0.38998073036636483</v>
      </c>
      <c r="F8">
        <f t="shared" si="2"/>
        <v>0.61001926963363517</v>
      </c>
      <c r="G8" s="1">
        <f t="shared" si="3"/>
        <v>2.7298651125645539</v>
      </c>
      <c r="H8" s="1">
        <f t="shared" si="4"/>
        <v>1.1699421910990941</v>
      </c>
      <c r="I8" s="1">
        <f t="shared" si="5"/>
        <v>4.2701348874354466</v>
      </c>
      <c r="J8" s="1">
        <f t="shared" si="6"/>
        <v>1.8300578089009054</v>
      </c>
    </row>
    <row r="9" spans="1:10" x14ac:dyDescent="0.5">
      <c r="E9">
        <f>SUM(E4:E8)</f>
        <v>2.4449680314711721</v>
      </c>
      <c r="F9">
        <f>SUM(F4:F8)</f>
        <v>2.5550319685288279</v>
      </c>
      <c r="G9" s="1">
        <f>SUM(G4:G8)</f>
        <v>12.708630748072936</v>
      </c>
      <c r="H9" s="1">
        <f>SUM(H4:H8)</f>
        <v>11.741049566638781</v>
      </c>
      <c r="I9" s="1">
        <f>SUM(I4:I8)</f>
        <v>20.291369251927062</v>
      </c>
      <c r="J9" s="1">
        <f>SUM(J4:J8)</f>
        <v>5.2589504333612158</v>
      </c>
    </row>
    <row r="10" spans="1:10" x14ac:dyDescent="0.5">
      <c r="B10" t="s">
        <v>3</v>
      </c>
    </row>
    <row r="11" spans="1:10" x14ac:dyDescent="0.5">
      <c r="A11" t="s">
        <v>2</v>
      </c>
      <c r="B11" t="s">
        <v>4</v>
      </c>
      <c r="G11">
        <f>G9/(G9+H9)</f>
        <v>0.51978719494446612</v>
      </c>
      <c r="I11">
        <f>I9/(I9+J9)</f>
        <v>0.7941728127813098</v>
      </c>
    </row>
    <row r="12" spans="1:10" x14ac:dyDescent="0.5">
      <c r="A12">
        <v>1</v>
      </c>
      <c r="B12">
        <v>0.52</v>
      </c>
    </row>
    <row r="13" spans="1:10" x14ac:dyDescent="0.5">
      <c r="A13">
        <v>2</v>
      </c>
      <c r="B13">
        <v>0.79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opLeftCell="A2" workbookViewId="0">
      <selection activeCell="G11" sqref="G11"/>
    </sheetView>
  </sheetViews>
  <sheetFormatPr defaultRowHeight="14.35" x14ac:dyDescent="0.5"/>
  <cols>
    <col min="7" max="7" width="9.234375" bestFit="1" customWidth="1"/>
    <col min="8" max="8" width="9.234375" customWidth="1"/>
    <col min="9" max="9" width="9.234375" bestFit="1" customWidth="1"/>
  </cols>
  <sheetData>
    <row r="2" spans="1:10" x14ac:dyDescent="0.5">
      <c r="F2" t="s">
        <v>7</v>
      </c>
    </row>
    <row r="3" spans="1:10" x14ac:dyDescent="0.5">
      <c r="A3" t="s">
        <v>0</v>
      </c>
      <c r="B3" t="s">
        <v>1</v>
      </c>
      <c r="E3" t="s">
        <v>5</v>
      </c>
      <c r="F3" t="s">
        <v>6</v>
      </c>
      <c r="G3" t="s">
        <v>9</v>
      </c>
      <c r="I3" t="s">
        <v>8</v>
      </c>
    </row>
    <row r="4" spans="1:10" x14ac:dyDescent="0.5">
      <c r="A4">
        <v>1</v>
      </c>
      <c r="B4">
        <v>5</v>
      </c>
      <c r="C4">
        <f>POWER($B$12,B4)*POWER((1-$B$12),(10-B4))</f>
        <v>9.2870122060546845E-4</v>
      </c>
      <c r="D4">
        <f>POWER($B$13,B4)*POWER(1-$B$13,10-B4)</f>
        <v>2.0189435211546625E-4</v>
      </c>
      <c r="E4">
        <f>C4/(C4+D4)</f>
        <v>0.82142654987620412</v>
      </c>
      <c r="F4">
        <f>D4/(D4+C4)</f>
        <v>0.17857345012379586</v>
      </c>
      <c r="G4" s="1">
        <f>E4*B4</f>
        <v>4.1071327493810204</v>
      </c>
      <c r="H4" s="1">
        <f>E4*10-G4</f>
        <v>4.1071327493810204</v>
      </c>
      <c r="I4" s="1">
        <f>F4*B4</f>
        <v>0.89286725061897931</v>
      </c>
      <c r="J4" s="1">
        <f>F4*10-I4</f>
        <v>0.89286725061897931</v>
      </c>
    </row>
    <row r="5" spans="1:10" x14ac:dyDescent="0.5">
      <c r="A5">
        <v>2</v>
      </c>
      <c r="B5">
        <v>9</v>
      </c>
      <c r="C5">
        <f>POWER($B$12,B5)*POWER((1-$B$12),(10-B5))</f>
        <v>2.0724149627929698E-3</v>
      </c>
      <c r="D5">
        <f t="shared" ref="D5:D8" si="0">POWER($B$13,B5)*POWER(1-$B$13,10-B5)</f>
        <v>2.0301754523178762E-2</v>
      </c>
      <c r="E5">
        <f t="shared" ref="E5:E8" si="1">C5/(C5+D5)</f>
        <v>9.26253358406149E-2</v>
      </c>
      <c r="F5">
        <f t="shared" ref="F5:F8" si="2">D5/(D5+C5)</f>
        <v>0.90737466415938517</v>
      </c>
      <c r="G5" s="1">
        <f t="shared" ref="G5:G8" si="3">E5*B5</f>
        <v>0.83362802256553414</v>
      </c>
      <c r="H5" s="1">
        <f t="shared" ref="H5:H8" si="4">E5*10-G5</f>
        <v>9.2625335840614831E-2</v>
      </c>
      <c r="I5" s="1">
        <f t="shared" ref="I5:I8" si="5">F5*B5</f>
        <v>8.1663719774344656</v>
      </c>
      <c r="J5" s="1">
        <f t="shared" ref="J5:J8" si="6">F5*10-I5</f>
        <v>0.90737466415938606</v>
      </c>
    </row>
    <row r="6" spans="1:10" x14ac:dyDescent="0.5">
      <c r="A6">
        <v>3</v>
      </c>
      <c r="B6">
        <v>8</v>
      </c>
      <c r="C6">
        <f t="shared" ref="C6:C8" si="7">POWER($B$12,B6)*POWER((1-$B$12),(10-B6))</f>
        <v>1.6956122422851568E-3</v>
      </c>
      <c r="D6">
        <f t="shared" si="0"/>
        <v>6.4110803757406612E-3</v>
      </c>
      <c r="E6">
        <f t="shared" si="1"/>
        <v>0.20916202478367565</v>
      </c>
      <c r="F6">
        <f t="shared" si="2"/>
        <v>0.79083797521632426</v>
      </c>
      <c r="G6" s="1">
        <f t="shared" si="3"/>
        <v>1.6732961982694052</v>
      </c>
      <c r="H6" s="1">
        <f t="shared" si="4"/>
        <v>0.41832404956735147</v>
      </c>
      <c r="I6" s="1">
        <f t="shared" si="5"/>
        <v>6.3267038017305941</v>
      </c>
      <c r="J6" s="1">
        <f t="shared" si="6"/>
        <v>1.5816759504326487</v>
      </c>
    </row>
    <row r="7" spans="1:10" x14ac:dyDescent="0.5">
      <c r="A7">
        <v>4</v>
      </c>
      <c r="B7">
        <v>4</v>
      </c>
      <c r="C7">
        <f t="shared" si="7"/>
        <v>7.5984645322265591E-4</v>
      </c>
      <c r="D7">
        <f t="shared" si="0"/>
        <v>6.3756111194357749E-5</v>
      </c>
      <c r="E7">
        <f t="shared" si="1"/>
        <v>0.92258874128265078</v>
      </c>
      <c r="F7">
        <f t="shared" si="2"/>
        <v>7.7411258717349246E-2</v>
      </c>
      <c r="G7" s="1">
        <f t="shared" si="3"/>
        <v>3.6903549651306031</v>
      </c>
      <c r="H7" s="1">
        <f t="shared" si="4"/>
        <v>5.5355324476959042</v>
      </c>
      <c r="I7" s="1">
        <f t="shared" si="5"/>
        <v>0.30964503486939698</v>
      </c>
      <c r="J7" s="1">
        <f t="shared" si="6"/>
        <v>0.46446755230409542</v>
      </c>
    </row>
    <row r="8" spans="1:10" x14ac:dyDescent="0.5">
      <c r="A8">
        <v>5</v>
      </c>
      <c r="B8">
        <v>7</v>
      </c>
      <c r="C8">
        <f t="shared" si="7"/>
        <v>1.3873191073242191E-3</v>
      </c>
      <c r="D8">
        <f t="shared" si="0"/>
        <v>2.0245516976023143E-3</v>
      </c>
      <c r="E8">
        <f t="shared" si="1"/>
        <v>0.4066153692927103</v>
      </c>
      <c r="F8">
        <f t="shared" si="2"/>
        <v>0.59338463070728975</v>
      </c>
      <c r="G8" s="1">
        <f t="shared" si="3"/>
        <v>2.8463075850489723</v>
      </c>
      <c r="H8" s="1">
        <f t="shared" si="4"/>
        <v>1.2198461078781309</v>
      </c>
      <c r="I8" s="1">
        <f t="shared" si="5"/>
        <v>4.1536924149510286</v>
      </c>
      <c r="J8" s="1">
        <f t="shared" si="6"/>
        <v>1.7801538921218691</v>
      </c>
    </row>
    <row r="9" spans="1:10" x14ac:dyDescent="0.5">
      <c r="E9">
        <f>SUM(E4:E8)</f>
        <v>2.4524180210758559</v>
      </c>
      <c r="F9">
        <f>SUM(F4:F8)</f>
        <v>2.5475819789241441</v>
      </c>
      <c r="G9" s="1">
        <f>SUM(G4:G8)</f>
        <v>13.150719520395535</v>
      </c>
      <c r="H9" s="1">
        <f>SUM(H4:H8)</f>
        <v>11.373460690363022</v>
      </c>
      <c r="I9" s="1">
        <f>SUM(I4:I8)</f>
        <v>19.849280479604463</v>
      </c>
      <c r="J9" s="1">
        <f>SUM(J4:J8)</f>
        <v>5.6265393096369785</v>
      </c>
    </row>
    <row r="10" spans="1:10" x14ac:dyDescent="0.5">
      <c r="B10" t="s">
        <v>3</v>
      </c>
    </row>
    <row r="11" spans="1:10" x14ac:dyDescent="0.5">
      <c r="A11" t="s">
        <v>2</v>
      </c>
      <c r="B11" t="s">
        <v>4</v>
      </c>
      <c r="G11">
        <f>G9/(G9+H9)</f>
        <v>0.53623482650100662</v>
      </c>
      <c r="I11">
        <f>I9/(I9+J9)</f>
        <v>0.77914197241993788</v>
      </c>
    </row>
    <row r="12" spans="1:10" x14ac:dyDescent="0.5">
      <c r="A12">
        <v>1</v>
      </c>
      <c r="B12">
        <v>0.55000000000000004</v>
      </c>
    </row>
    <row r="13" spans="1:10" x14ac:dyDescent="0.5">
      <c r="A13">
        <v>2</v>
      </c>
      <c r="B13">
        <v>0.76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opLeftCell="A2" workbookViewId="0">
      <selection activeCell="I11" sqref="I11"/>
    </sheetView>
  </sheetViews>
  <sheetFormatPr defaultRowHeight="14.35" x14ac:dyDescent="0.5"/>
  <cols>
    <col min="7" max="7" width="9.234375" bestFit="1" customWidth="1"/>
    <col min="8" max="8" width="9.234375" customWidth="1"/>
    <col min="9" max="9" width="9.234375" bestFit="1" customWidth="1"/>
  </cols>
  <sheetData>
    <row r="2" spans="1:10" x14ac:dyDescent="0.5">
      <c r="F2" t="s">
        <v>7</v>
      </c>
    </row>
    <row r="3" spans="1:10" x14ac:dyDescent="0.5">
      <c r="A3" t="s">
        <v>0</v>
      </c>
      <c r="B3" t="s">
        <v>1</v>
      </c>
      <c r="E3" t="s">
        <v>5</v>
      </c>
      <c r="F3" t="s">
        <v>6</v>
      </c>
      <c r="G3" t="s">
        <v>9</v>
      </c>
      <c r="I3" t="s">
        <v>8</v>
      </c>
    </row>
    <row r="4" spans="1:10" x14ac:dyDescent="0.5">
      <c r="A4">
        <v>1</v>
      </c>
      <c r="B4">
        <v>5</v>
      </c>
      <c r="C4">
        <f>POWER($B$12,B4)*POWER((1-$B$12),(10-B4))</f>
        <v>8.8453812465037274E-4</v>
      </c>
      <c r="D4">
        <f>POWER($B$13,B4)*POWER(1-$B$13,10-B4)</f>
        <v>2.636485204623463E-4</v>
      </c>
      <c r="E4">
        <f>C4/(C4+D4)</f>
        <v>0.7703783425938876</v>
      </c>
      <c r="F4">
        <f>D4/(D4+C4)</f>
        <v>0.22962165740611234</v>
      </c>
      <c r="G4" s="1">
        <f>E4*B4</f>
        <v>3.8518917129694379</v>
      </c>
      <c r="H4" s="1">
        <f>E4*10-G4</f>
        <v>3.8518917129694379</v>
      </c>
      <c r="I4" s="1">
        <f>F4*B4</f>
        <v>1.1481082870305617</v>
      </c>
      <c r="J4" s="1">
        <f>F4*10-I4</f>
        <v>1.1481082870305617</v>
      </c>
    </row>
    <row r="5" spans="1:10" x14ac:dyDescent="0.5">
      <c r="A5">
        <v>2</v>
      </c>
      <c r="B5">
        <v>9</v>
      </c>
      <c r="C5">
        <f>POWER($B$12,B5)*POWER((1-$B$12),(10-B5))</f>
        <v>2.7311286408151438E-3</v>
      </c>
      <c r="D5">
        <f t="shared" ref="D5:D8" si="0">POWER($B$13,B5)*POWER(1-$B$13,10-B5)</f>
        <v>1.7300506801520649E-2</v>
      </c>
      <c r="E5">
        <f t="shared" ref="E5:E8" si="1">C5/(C5+D5)</f>
        <v>0.13634077200921144</v>
      </c>
      <c r="F5">
        <f t="shared" ref="F5:F8" si="2">D5/(D5+C5)</f>
        <v>0.86365922799078854</v>
      </c>
      <c r="G5" s="1">
        <f t="shared" ref="G5:G8" si="3">E5*B5</f>
        <v>1.2270669480829028</v>
      </c>
      <c r="H5" s="1">
        <f t="shared" ref="H5:H8" si="4">E5*10-G5</f>
        <v>0.13634077200921157</v>
      </c>
      <c r="I5" s="1">
        <f t="shared" ref="I5:I8" si="5">F5*B5</f>
        <v>7.7729330519170965</v>
      </c>
      <c r="J5" s="1">
        <f t="shared" ref="J5:J8" si="6">F5*10-I5</f>
        <v>0.86365922799078909</v>
      </c>
    </row>
    <row r="6" spans="1:10" x14ac:dyDescent="0.5">
      <c r="A6">
        <v>3</v>
      </c>
      <c r="B6">
        <v>8</v>
      </c>
      <c r="C6">
        <f t="shared" ref="C6:C8" si="7">POWER($B$12,B6)*POWER((1-$B$12),(10-B6))</f>
        <v>2.0603251150008981E-3</v>
      </c>
      <c r="D6">
        <f t="shared" si="0"/>
        <v>6.0785564437775257E-3</v>
      </c>
      <c r="E6">
        <f t="shared" si="1"/>
        <v>0.25314597590852955</v>
      </c>
      <c r="F6">
        <f t="shared" si="2"/>
        <v>0.7468540240914705</v>
      </c>
      <c r="G6" s="1">
        <f t="shared" si="3"/>
        <v>2.0251678072682364</v>
      </c>
      <c r="H6" s="1">
        <f t="shared" si="4"/>
        <v>0.50629195181705899</v>
      </c>
      <c r="I6" s="1">
        <f t="shared" si="5"/>
        <v>5.974832192731764</v>
      </c>
      <c r="J6" s="1">
        <f t="shared" si="6"/>
        <v>1.493708048182941</v>
      </c>
    </row>
    <row r="7" spans="1:10" x14ac:dyDescent="0.5">
      <c r="A7">
        <v>4</v>
      </c>
      <c r="B7">
        <v>4</v>
      </c>
      <c r="C7">
        <f t="shared" si="7"/>
        <v>6.6728314666607074E-4</v>
      </c>
      <c r="D7">
        <f t="shared" si="0"/>
        <v>9.2633263946229787E-5</v>
      </c>
      <c r="E7">
        <f t="shared" si="1"/>
        <v>0.87810071916779542</v>
      </c>
      <c r="F7">
        <f t="shared" si="2"/>
        <v>0.12189928083220469</v>
      </c>
      <c r="G7" s="1">
        <f t="shared" si="3"/>
        <v>3.5124028766711817</v>
      </c>
      <c r="H7" s="1">
        <f t="shared" si="4"/>
        <v>5.2686043150067725</v>
      </c>
      <c r="I7" s="1">
        <f t="shared" si="5"/>
        <v>0.48759712332881877</v>
      </c>
      <c r="J7" s="1">
        <f t="shared" si="6"/>
        <v>0.73139568499322816</v>
      </c>
    </row>
    <row r="8" spans="1:10" x14ac:dyDescent="0.5">
      <c r="A8">
        <v>5</v>
      </c>
      <c r="B8">
        <v>7</v>
      </c>
      <c r="C8">
        <f t="shared" si="7"/>
        <v>1.5542803499129583E-3</v>
      </c>
      <c r="D8">
        <f t="shared" si="0"/>
        <v>2.1357090207866983E-3</v>
      </c>
      <c r="E8">
        <f t="shared" si="1"/>
        <v>0.42121540030838955</v>
      </c>
      <c r="F8">
        <f t="shared" si="2"/>
        <v>0.57878459969161045</v>
      </c>
      <c r="G8" s="1">
        <f t="shared" si="3"/>
        <v>2.9485078021587268</v>
      </c>
      <c r="H8" s="1">
        <f t="shared" si="4"/>
        <v>1.263646200925169</v>
      </c>
      <c r="I8" s="1">
        <f t="shared" si="5"/>
        <v>4.0514921978412728</v>
      </c>
      <c r="J8" s="1">
        <f t="shared" si="6"/>
        <v>1.7363537990748314</v>
      </c>
    </row>
    <row r="9" spans="1:10" x14ac:dyDescent="0.5">
      <c r="E9">
        <f>SUM(E4:E8)</f>
        <v>2.4591812099878134</v>
      </c>
      <c r="F9">
        <f>SUM(F4:F8)</f>
        <v>2.5408187900121866</v>
      </c>
      <c r="G9" s="1">
        <f>SUM(G4:G8)</f>
        <v>13.565037147150486</v>
      </c>
      <c r="H9" s="1">
        <f>SUM(H4:H8)</f>
        <v>11.026774952727649</v>
      </c>
      <c r="I9" s="1">
        <f>SUM(I4:I8)</f>
        <v>19.434962852849512</v>
      </c>
      <c r="J9" s="1">
        <f>SUM(J4:J8)</f>
        <v>5.9732250472723516</v>
      </c>
    </row>
    <row r="10" spans="1:10" x14ac:dyDescent="0.5">
      <c r="B10" t="s">
        <v>3</v>
      </c>
    </row>
    <row r="11" spans="1:10" x14ac:dyDescent="0.5">
      <c r="A11" t="s">
        <v>2</v>
      </c>
      <c r="B11" t="s">
        <v>4</v>
      </c>
      <c r="G11">
        <f>G9/(G9+H9)</f>
        <v>0.55160787224857288</v>
      </c>
      <c r="I11">
        <f>I9/(I9+J9)</f>
        <v>0.76490944294206431</v>
      </c>
    </row>
    <row r="12" spans="1:10" x14ac:dyDescent="0.5">
      <c r="A12">
        <v>1</v>
      </c>
      <c r="B12">
        <v>0.56999999999999995</v>
      </c>
    </row>
    <row r="13" spans="1:10" x14ac:dyDescent="0.5">
      <c r="A13">
        <v>2</v>
      </c>
      <c r="B13">
        <v>0.74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opLeftCell="A2" workbookViewId="0">
      <selection activeCell="I11" sqref="I11"/>
    </sheetView>
  </sheetViews>
  <sheetFormatPr defaultRowHeight="14.35" x14ac:dyDescent="0.5"/>
  <cols>
    <col min="7" max="7" width="9.234375" bestFit="1" customWidth="1"/>
    <col min="8" max="8" width="9.234375" customWidth="1"/>
    <col min="9" max="9" width="9.234375" bestFit="1" customWidth="1"/>
  </cols>
  <sheetData>
    <row r="2" spans="1:10" x14ac:dyDescent="0.5">
      <c r="F2" t="s">
        <v>7</v>
      </c>
    </row>
    <row r="3" spans="1:10" x14ac:dyDescent="0.5">
      <c r="A3" t="s">
        <v>0</v>
      </c>
      <c r="B3" t="s">
        <v>1</v>
      </c>
      <c r="E3" t="s">
        <v>5</v>
      </c>
      <c r="F3" t="s">
        <v>6</v>
      </c>
      <c r="G3" t="s">
        <v>9</v>
      </c>
      <c r="I3" t="s">
        <v>8</v>
      </c>
    </row>
    <row r="4" spans="1:10" x14ac:dyDescent="0.5">
      <c r="A4">
        <v>1</v>
      </c>
      <c r="B4">
        <v>5</v>
      </c>
      <c r="C4">
        <f>POWER($B$12,B4)*POWER((1-$B$12),(10-B4))</f>
        <v>8.5780074641458187E-4</v>
      </c>
      <c r="D4">
        <f>POWER($B$13,B4)*POWER(1-$B$13,10-B4)</f>
        <v>3.7006817048534316E-4</v>
      </c>
      <c r="E4">
        <f>C4/(C4+D4)</f>
        <v>0.69860938297902631</v>
      </c>
      <c r="F4">
        <f>D4/(D4+C4)</f>
        <v>0.30139061702097381</v>
      </c>
      <c r="G4" s="1">
        <f>E4*B4</f>
        <v>3.4930469148951317</v>
      </c>
      <c r="H4" s="1">
        <f>E4*10-G4</f>
        <v>3.4930469148951317</v>
      </c>
      <c r="I4" s="1">
        <f>F4*B4</f>
        <v>1.5069530851048691</v>
      </c>
      <c r="J4" s="1">
        <f>F4*10-I4</f>
        <v>1.5069530851048691</v>
      </c>
    </row>
    <row r="5" spans="1:10" x14ac:dyDescent="0.5">
      <c r="A5">
        <v>2</v>
      </c>
      <c r="B5">
        <v>9</v>
      </c>
      <c r="C5">
        <f>POWER($B$12,B5)*POWER((1-$B$12),(10-B5))</f>
        <v>3.119616670650869E-3</v>
      </c>
      <c r="D5">
        <f t="shared" ref="D5:D8" si="0">POWER($B$13,B5)*POWER(1-$B$13,10-B5)</f>
        <v>1.3296065208350218E-2</v>
      </c>
      <c r="E5">
        <f t="shared" ref="E5:E8" si="1">C5/(C5+D5)</f>
        <v>0.19003881128090555</v>
      </c>
      <c r="F5">
        <f t="shared" ref="F5:F8" si="2">D5/(D5+C5)</f>
        <v>0.80996118871909439</v>
      </c>
      <c r="G5" s="1">
        <f t="shared" ref="G5:G8" si="3">E5*B5</f>
        <v>1.7103493015281499</v>
      </c>
      <c r="H5" s="1">
        <f t="shared" ref="H5:H8" si="4">E5*10-G5</f>
        <v>0.1900388112809055</v>
      </c>
      <c r="I5" s="1">
        <f t="shared" ref="I5:I8" si="5">F5*B5</f>
        <v>7.2896506984718492</v>
      </c>
      <c r="J5" s="1">
        <f t="shared" ref="J5:J8" si="6">F5*10-I5</f>
        <v>0.80996118871909495</v>
      </c>
    </row>
    <row r="6" spans="1:10" x14ac:dyDescent="0.5">
      <c r="A6">
        <v>3</v>
      </c>
      <c r="B6">
        <v>8</v>
      </c>
      <c r="C6">
        <f t="shared" ref="C6:C8" si="7">POWER($B$12,B6)*POWER((1-$B$12),(10-B6))</f>
        <v>2.2590327615058018E-3</v>
      </c>
      <c r="D6">
        <f t="shared" si="0"/>
        <v>5.4307871977768507E-3</v>
      </c>
      <c r="E6">
        <f t="shared" si="1"/>
        <v>0.29376926553122273</v>
      </c>
      <c r="F6">
        <f t="shared" si="2"/>
        <v>0.70623073446877738</v>
      </c>
      <c r="G6" s="1">
        <f t="shared" si="3"/>
        <v>2.3501541242497819</v>
      </c>
      <c r="H6" s="1">
        <f t="shared" si="4"/>
        <v>0.58753853106244547</v>
      </c>
      <c r="I6" s="1">
        <f t="shared" si="5"/>
        <v>5.649845875750219</v>
      </c>
      <c r="J6" s="1">
        <f t="shared" si="6"/>
        <v>1.412461468937555</v>
      </c>
    </row>
    <row r="7" spans="1:10" x14ac:dyDescent="0.5">
      <c r="A7">
        <v>4</v>
      </c>
      <c r="B7">
        <v>4</v>
      </c>
      <c r="C7">
        <f t="shared" si="7"/>
        <v>6.2116605774849038E-4</v>
      </c>
      <c r="D7">
        <f t="shared" si="0"/>
        <v>1.5115460484612612E-4</v>
      </c>
      <c r="E7">
        <f t="shared" si="1"/>
        <v>0.80428517302862101</v>
      </c>
      <c r="F7">
        <f t="shared" si="2"/>
        <v>0.19571482697137896</v>
      </c>
      <c r="G7" s="1">
        <f t="shared" si="3"/>
        <v>3.2171406921144841</v>
      </c>
      <c r="H7" s="1">
        <f t="shared" si="4"/>
        <v>4.8257110381717272</v>
      </c>
      <c r="I7" s="1">
        <f t="shared" si="5"/>
        <v>0.78285930788551583</v>
      </c>
      <c r="J7" s="1">
        <f t="shared" si="6"/>
        <v>1.1742889618282737</v>
      </c>
    </row>
    <row r="8" spans="1:10" x14ac:dyDescent="0.5">
      <c r="A8">
        <v>5</v>
      </c>
      <c r="B8">
        <v>7</v>
      </c>
      <c r="C8">
        <f t="shared" si="7"/>
        <v>1.6358513100559256E-3</v>
      </c>
      <c r="D8">
        <f t="shared" si="0"/>
        <v>2.2182088554299813E-3</v>
      </c>
      <c r="E8">
        <f t="shared" si="1"/>
        <v>0.42444882534668033</v>
      </c>
      <c r="F8">
        <f t="shared" si="2"/>
        <v>0.57555117465331962</v>
      </c>
      <c r="G8" s="1">
        <f t="shared" si="3"/>
        <v>2.9711417774267623</v>
      </c>
      <c r="H8" s="1">
        <f t="shared" si="4"/>
        <v>1.2733464760400413</v>
      </c>
      <c r="I8" s="1">
        <f t="shared" si="5"/>
        <v>4.0288582225732377</v>
      </c>
      <c r="J8" s="1">
        <f t="shared" si="6"/>
        <v>1.7266535239599587</v>
      </c>
    </row>
    <row r="9" spans="1:10" x14ac:dyDescent="0.5">
      <c r="E9">
        <f>SUM(E4:E8)</f>
        <v>2.4111514581664557</v>
      </c>
      <c r="F9">
        <f>SUM(F4:F8)</f>
        <v>2.5888485418335443</v>
      </c>
      <c r="G9" s="1">
        <f>SUM(G4:G8)</f>
        <v>13.74183281021431</v>
      </c>
      <c r="H9" s="1">
        <f>SUM(H4:H8)</f>
        <v>10.369681771450251</v>
      </c>
      <c r="I9" s="1">
        <f>SUM(I4:I8)</f>
        <v>19.258167189785691</v>
      </c>
      <c r="J9" s="1">
        <f>SUM(J4:J8)</f>
        <v>6.6303182285497515</v>
      </c>
    </row>
    <row r="10" spans="1:10" x14ac:dyDescent="0.5">
      <c r="B10" t="s">
        <v>3</v>
      </c>
    </row>
    <row r="11" spans="1:10" x14ac:dyDescent="0.5">
      <c r="A11" t="s">
        <v>2</v>
      </c>
      <c r="B11" t="s">
        <v>4</v>
      </c>
      <c r="G11">
        <f>G9/(G9+H9)</f>
        <v>0.56992822925624897</v>
      </c>
      <c r="I11">
        <f>I9/(I9+J9)</f>
        <v>0.74388929590087771</v>
      </c>
    </row>
    <row r="12" spans="1:10" x14ac:dyDescent="0.5">
      <c r="A12">
        <v>1</v>
      </c>
      <c r="B12">
        <v>0.57999999999999996</v>
      </c>
    </row>
    <row r="13" spans="1:10" x14ac:dyDescent="0.5">
      <c r="A13">
        <v>2</v>
      </c>
      <c r="B13">
        <v>0.71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11" sqref="G11"/>
    </sheetView>
  </sheetViews>
  <sheetFormatPr defaultRowHeight="14.35" x14ac:dyDescent="0.5"/>
  <cols>
    <col min="7" max="7" width="9.234375" bestFit="1" customWidth="1"/>
    <col min="8" max="8" width="9.234375" customWidth="1"/>
    <col min="9" max="9" width="9.234375" bestFit="1" customWidth="1"/>
  </cols>
  <sheetData>
    <row r="2" spans="1:10" x14ac:dyDescent="0.5">
      <c r="F2" t="s">
        <v>7</v>
      </c>
    </row>
    <row r="3" spans="1:10" x14ac:dyDescent="0.5">
      <c r="A3" t="s">
        <v>0</v>
      </c>
      <c r="B3" t="s">
        <v>1</v>
      </c>
      <c r="E3" t="s">
        <v>5</v>
      </c>
      <c r="F3" t="s">
        <v>6</v>
      </c>
      <c r="G3" s="3" t="s">
        <v>8</v>
      </c>
      <c r="H3" s="3" t="s">
        <v>34</v>
      </c>
      <c r="I3" s="4" t="s">
        <v>9</v>
      </c>
      <c r="J3" s="4" t="s">
        <v>33</v>
      </c>
    </row>
    <row r="4" spans="1:10" x14ac:dyDescent="0.5">
      <c r="A4">
        <v>1</v>
      </c>
      <c r="B4">
        <v>5</v>
      </c>
      <c r="C4">
        <f>POWER($B$12,B4)*POWER((1-$B$12),(10-B4))</f>
        <v>9.765625E-4</v>
      </c>
      <c r="D4">
        <f>POWER($B$13,B4)*POWER(1-$B$13,10-B4)</f>
        <v>7.9626240000000041E-4</v>
      </c>
      <c r="E4">
        <f>C4/(C4+D4)</f>
        <v>0.5508510738990634</v>
      </c>
      <c r="F4">
        <f>D4/(D4+C4)</f>
        <v>0.44914892610093654</v>
      </c>
      <c r="G4" s="1">
        <f>F4*B4</f>
        <v>2.2457446305046829</v>
      </c>
      <c r="H4" s="1">
        <f>F4*10-G4</f>
        <v>2.2457446305046829</v>
      </c>
      <c r="I4" s="1">
        <f>E4*B4</f>
        <v>2.7542553694953171</v>
      </c>
      <c r="J4" s="1">
        <f>E4*10-I4</f>
        <v>2.7542553694953171</v>
      </c>
    </row>
    <row r="5" spans="1:10" x14ac:dyDescent="0.5">
      <c r="A5">
        <v>2</v>
      </c>
      <c r="B5">
        <v>9</v>
      </c>
      <c r="C5">
        <f>POWER($B$12,B5)*POWER((1-$B$12),(10-B5))</f>
        <v>9.765625E-4</v>
      </c>
      <c r="D5">
        <f t="shared" ref="D5:D8" si="0">POWER($B$13,B5)*POWER(1-$B$13,10-B5)</f>
        <v>4.0310783999999997E-3</v>
      </c>
      <c r="E5">
        <f t="shared" ref="E5:E8" si="1">C5/(C5+D5)</f>
        <v>0.19501448276772404</v>
      </c>
      <c r="F5">
        <f t="shared" ref="F5:F8" si="2">D5/(D5+C5)</f>
        <v>0.80498551723227596</v>
      </c>
      <c r="G5" s="1">
        <f>F5*B5</f>
        <v>7.2448696550904836</v>
      </c>
      <c r="H5" s="1">
        <f>F5*10-G5</f>
        <v>0.80498551723227596</v>
      </c>
      <c r="I5" s="1">
        <f>E5*B5</f>
        <v>1.7551303449095164</v>
      </c>
      <c r="J5" s="1">
        <f>E5*10-I5</f>
        <v>0.19501448276772404</v>
      </c>
    </row>
    <row r="6" spans="1:10" x14ac:dyDescent="0.5">
      <c r="A6">
        <v>3</v>
      </c>
      <c r="B6">
        <v>8</v>
      </c>
      <c r="C6">
        <f t="shared" ref="C6:C8" si="3">POWER($B$12,B6)*POWER((1-$B$12),(10-B6))</f>
        <v>9.765625E-4</v>
      </c>
      <c r="D6">
        <f t="shared" si="0"/>
        <v>2.6873856000000002E-3</v>
      </c>
      <c r="E6">
        <f t="shared" si="1"/>
        <v>0.26653284199085681</v>
      </c>
      <c r="F6">
        <f t="shared" si="2"/>
        <v>0.73346715800914319</v>
      </c>
      <c r="G6" s="1">
        <f>F6*B6</f>
        <v>5.8677372640731456</v>
      </c>
      <c r="H6" s="1">
        <f>F6*10-G6</f>
        <v>1.4669343160182864</v>
      </c>
      <c r="I6" s="1">
        <f>E6*B6</f>
        <v>2.1322627359268544</v>
      </c>
      <c r="J6" s="1">
        <f>E6*10-I6</f>
        <v>0.53306568398171361</v>
      </c>
    </row>
    <row r="7" spans="1:10" x14ac:dyDescent="0.5">
      <c r="A7">
        <v>4</v>
      </c>
      <c r="B7">
        <v>4</v>
      </c>
      <c r="C7">
        <f t="shared" si="3"/>
        <v>9.765625E-4</v>
      </c>
      <c r="D7">
        <f t="shared" si="0"/>
        <v>5.3084160000000031E-4</v>
      </c>
      <c r="E7">
        <f t="shared" si="1"/>
        <v>0.64784386615374057</v>
      </c>
      <c r="F7">
        <f t="shared" si="2"/>
        <v>0.35215613384625938</v>
      </c>
      <c r="G7" s="1">
        <f>F7*B7</f>
        <v>1.4086245353850375</v>
      </c>
      <c r="H7" s="1">
        <f>F7*10-G7</f>
        <v>2.1129368030775559</v>
      </c>
      <c r="I7" s="1">
        <f>E7*B7</f>
        <v>2.5913754646149623</v>
      </c>
      <c r="J7" s="1">
        <f>E7*10-I7</f>
        <v>3.8870631969224436</v>
      </c>
    </row>
    <row r="8" spans="1:10" x14ac:dyDescent="0.5">
      <c r="A8">
        <v>5</v>
      </c>
      <c r="B8">
        <v>7</v>
      </c>
      <c r="C8">
        <f t="shared" si="3"/>
        <v>9.765625E-4</v>
      </c>
      <c r="D8">
        <f t="shared" si="0"/>
        <v>1.7915904000000002E-3</v>
      </c>
      <c r="E8">
        <f t="shared" si="1"/>
        <v>0.35278488410087461</v>
      </c>
      <c r="F8">
        <f t="shared" si="2"/>
        <v>0.64721511589912539</v>
      </c>
      <c r="G8" s="1">
        <f>F8*B8</f>
        <v>4.5305058112938781</v>
      </c>
      <c r="H8" s="1">
        <f>F8*10-G8</f>
        <v>1.9416453476973761</v>
      </c>
      <c r="I8" s="1">
        <f>E8*B8</f>
        <v>2.4694941887061224</v>
      </c>
      <c r="J8" s="1">
        <f>E8*10-I8</f>
        <v>1.0583546523026235</v>
      </c>
    </row>
    <row r="9" spans="1:10" x14ac:dyDescent="0.5">
      <c r="E9">
        <f>SUM(E4:E8)</f>
        <v>2.0130271489122595</v>
      </c>
      <c r="F9">
        <f>SUM(F4:F8)</f>
        <v>2.9869728510877405</v>
      </c>
      <c r="G9" s="1">
        <f>SUM(G4:G8)</f>
        <v>21.297481896347229</v>
      </c>
      <c r="H9" s="1">
        <f>SUM(H4:H8)</f>
        <v>8.5722466145301777</v>
      </c>
      <c r="I9" s="1">
        <f>SUM(I4:I8)</f>
        <v>11.702518103652773</v>
      </c>
      <c r="J9" s="1">
        <f>SUM(J4:J8)</f>
        <v>8.4277533854698223</v>
      </c>
    </row>
    <row r="10" spans="1:10" x14ac:dyDescent="0.5">
      <c r="B10" t="s">
        <v>3</v>
      </c>
    </row>
    <row r="11" spans="1:10" x14ac:dyDescent="0.5">
      <c r="A11" t="s">
        <v>2</v>
      </c>
      <c r="B11" t="s">
        <v>25</v>
      </c>
      <c r="G11">
        <f>G9/(G9+H9)</f>
        <v>0.71301223540051606</v>
      </c>
      <c r="I11">
        <f>I9/(I9+J9)</f>
        <v>0.58133930831366265</v>
      </c>
    </row>
    <row r="12" spans="1:10" x14ac:dyDescent="0.5">
      <c r="A12">
        <v>1</v>
      </c>
      <c r="B12">
        <v>0.5</v>
      </c>
    </row>
    <row r="13" spans="1:10" x14ac:dyDescent="0.5">
      <c r="A13">
        <v>2</v>
      </c>
      <c r="B13">
        <v>0.6</v>
      </c>
    </row>
    <row r="14" spans="1:10" x14ac:dyDescent="0.5">
      <c r="B14">
        <f>0.2/5</f>
        <v>0.04</v>
      </c>
      <c r="C14">
        <v>0.02</v>
      </c>
    </row>
    <row r="15" spans="1:10" x14ac:dyDescent="0.5">
      <c r="C15" s="2" t="s">
        <v>32</v>
      </c>
      <c r="D15" s="2" t="s">
        <v>31</v>
      </c>
    </row>
    <row r="16" spans="1:10" x14ac:dyDescent="0.5">
      <c r="A16" t="s">
        <v>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</row>
    <row r="17" spans="1:6" x14ac:dyDescent="0.5">
      <c r="A17">
        <v>1</v>
      </c>
      <c r="B17">
        <v>0.2</v>
      </c>
      <c r="C17">
        <v>0.2</v>
      </c>
      <c r="D17">
        <v>0.2</v>
      </c>
      <c r="E17">
        <v>0.2</v>
      </c>
      <c r="F17">
        <v>0.2</v>
      </c>
    </row>
    <row r="18" spans="1:6" x14ac:dyDescent="0.5">
      <c r="A18">
        <v>2</v>
      </c>
      <c r="B18">
        <f>B17+$B$14</f>
        <v>0.24000000000000002</v>
      </c>
      <c r="C18">
        <f>C17-$B$14</f>
        <v>0.16</v>
      </c>
      <c r="D18">
        <f>D17+$B$14</f>
        <v>0.24000000000000002</v>
      </c>
      <c r="E18">
        <f>E17-$B$14</f>
        <v>0.16</v>
      </c>
      <c r="F18">
        <f>F17+$C$14</f>
        <v>0.22</v>
      </c>
    </row>
    <row r="19" spans="1:6" x14ac:dyDescent="0.5">
      <c r="A19">
        <v>3</v>
      </c>
      <c r="B19">
        <f t="shared" ref="B19:B21" si="4">B18+$B$14</f>
        <v>0.28000000000000003</v>
      </c>
      <c r="C19">
        <f t="shared" ref="C19:C21" si="5">C18-$B$14</f>
        <v>0.12</v>
      </c>
      <c r="D19">
        <f t="shared" ref="D19:D21" si="6">D18+$B$14</f>
        <v>0.28000000000000003</v>
      </c>
      <c r="E19">
        <f t="shared" ref="E19:E21" si="7">E18-$B$14</f>
        <v>0.12</v>
      </c>
      <c r="F19">
        <f t="shared" ref="F19:F21" si="8">F18+$C$14</f>
        <v>0.24</v>
      </c>
    </row>
    <row r="20" spans="1:6" x14ac:dyDescent="0.5">
      <c r="A20">
        <v>4</v>
      </c>
      <c r="B20">
        <f t="shared" si="4"/>
        <v>0.32</v>
      </c>
      <c r="C20">
        <f t="shared" si="5"/>
        <v>7.9999999999999988E-2</v>
      </c>
      <c r="D20">
        <f t="shared" si="6"/>
        <v>0.32</v>
      </c>
      <c r="E20">
        <f t="shared" si="7"/>
        <v>7.9999999999999988E-2</v>
      </c>
      <c r="F20">
        <f t="shared" si="8"/>
        <v>0.26</v>
      </c>
    </row>
    <row r="21" spans="1:6" x14ac:dyDescent="0.5">
      <c r="A21">
        <v>5</v>
      </c>
      <c r="B21">
        <f t="shared" si="4"/>
        <v>0.36</v>
      </c>
      <c r="C21">
        <f t="shared" si="5"/>
        <v>3.9999999999999987E-2</v>
      </c>
      <c r="D21">
        <f t="shared" si="6"/>
        <v>0.36</v>
      </c>
      <c r="E21">
        <f t="shared" si="7"/>
        <v>3.9999999999999987E-2</v>
      </c>
      <c r="F21">
        <f t="shared" si="8"/>
        <v>0.28000000000000003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2" sqref="G2:G11"/>
    </sheetView>
  </sheetViews>
  <sheetFormatPr defaultRowHeight="14.35" x14ac:dyDescent="0.5"/>
  <sheetData>
    <row r="1" spans="1:7" x14ac:dyDescent="0.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7" x14ac:dyDescent="0.5">
      <c r="A2" t="s">
        <v>10</v>
      </c>
      <c r="G2">
        <f>1</f>
        <v>1</v>
      </c>
    </row>
    <row r="3" spans="1:7" x14ac:dyDescent="0.5">
      <c r="A3" t="s">
        <v>11</v>
      </c>
      <c r="G3">
        <f>1</f>
        <v>1</v>
      </c>
    </row>
    <row r="4" spans="1:7" x14ac:dyDescent="0.5">
      <c r="A4" t="s">
        <v>12</v>
      </c>
      <c r="G4">
        <f>1</f>
        <v>1</v>
      </c>
    </row>
    <row r="5" spans="1:7" x14ac:dyDescent="0.5">
      <c r="A5" t="s">
        <v>13</v>
      </c>
      <c r="G5">
        <f>1</f>
        <v>1</v>
      </c>
    </row>
    <row r="6" spans="1:7" x14ac:dyDescent="0.5">
      <c r="A6" t="s">
        <v>14</v>
      </c>
      <c r="G6">
        <f>1</f>
        <v>1</v>
      </c>
    </row>
    <row r="7" spans="1:7" x14ac:dyDescent="0.5">
      <c r="A7" t="s">
        <v>15</v>
      </c>
      <c r="G7">
        <f>1</f>
        <v>1</v>
      </c>
    </row>
    <row r="8" spans="1:7" x14ac:dyDescent="0.5">
      <c r="A8" t="s">
        <v>16</v>
      </c>
      <c r="G8">
        <f>1</f>
        <v>1</v>
      </c>
    </row>
    <row r="9" spans="1:7" x14ac:dyDescent="0.5">
      <c r="A9" t="s">
        <v>17</v>
      </c>
      <c r="G9">
        <f>1</f>
        <v>1</v>
      </c>
    </row>
    <row r="10" spans="1:7" x14ac:dyDescent="0.5">
      <c r="A10" t="s">
        <v>18</v>
      </c>
      <c r="G10">
        <f>1</f>
        <v>1</v>
      </c>
    </row>
    <row r="11" spans="1:7" x14ac:dyDescent="0.5">
      <c r="A11" t="s">
        <v>19</v>
      </c>
      <c r="G11">
        <f>1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opLeftCell="A2" workbookViewId="0">
      <selection activeCell="B14" sqref="B14"/>
    </sheetView>
  </sheetViews>
  <sheetFormatPr defaultRowHeight="14.35" x14ac:dyDescent="0.5"/>
  <cols>
    <col min="7" max="7" width="9.234375" bestFit="1" customWidth="1"/>
    <col min="8" max="8" width="9.234375" customWidth="1"/>
    <col min="9" max="9" width="9.234375" bestFit="1" customWidth="1"/>
  </cols>
  <sheetData>
    <row r="2" spans="1:10" x14ac:dyDescent="0.5">
      <c r="F2" t="s">
        <v>7</v>
      </c>
    </row>
    <row r="3" spans="1:10" x14ac:dyDescent="0.5">
      <c r="A3" t="s">
        <v>0</v>
      </c>
      <c r="B3" t="s">
        <v>1</v>
      </c>
      <c r="E3" t="s">
        <v>5</v>
      </c>
      <c r="F3" t="s">
        <v>6</v>
      </c>
      <c r="G3" t="s">
        <v>9</v>
      </c>
      <c r="I3" t="s">
        <v>8</v>
      </c>
    </row>
    <row r="4" spans="1:10" x14ac:dyDescent="0.5">
      <c r="A4">
        <v>1</v>
      </c>
      <c r="B4">
        <v>5</v>
      </c>
      <c r="C4">
        <f>POWER($B$12,B4)*POWER((1-$B$12),(10-B4))</f>
        <v>9.5911048269453462E-4</v>
      </c>
      <c r="D4">
        <f>POWER($B$13,B4)*POWER(1-$B$13,10-B4)</f>
        <v>1.4879434212504571E-4</v>
      </c>
      <c r="E4">
        <f>C4/(C4+D4)</f>
        <v>0.86569754116805431</v>
      </c>
      <c r="F4">
        <f>D4/(D4+C4)</f>
        <v>0.13430245883194572</v>
      </c>
      <c r="G4" s="1">
        <f>E4*B4</f>
        <v>4.3284877058402715</v>
      </c>
      <c r="H4" s="1">
        <f>E4*10-G4</f>
        <v>4.3284877058402715</v>
      </c>
      <c r="I4" s="1">
        <f>F4*B4</f>
        <v>0.67151229415972857</v>
      </c>
      <c r="J4" s="1">
        <f>F4*10-I4</f>
        <v>0.67151229415972857</v>
      </c>
    </row>
    <row r="5" spans="1:10" x14ac:dyDescent="0.5">
      <c r="A5">
        <v>2</v>
      </c>
      <c r="B5">
        <v>9</v>
      </c>
      <c r="C5">
        <f>POWER($B$12,B5)*POWER((1-$B$12),(10-B5))</f>
        <v>1.550888888147003E-3</v>
      </c>
      <c r="D5">
        <f t="shared" ref="D5:D8" si="0">POWER($B$13,B5)*POWER(1-$B$13,10-B5)</f>
        <v>2.3511162600922619E-2</v>
      </c>
      <c r="E5">
        <f t="shared" ref="E5:E8" si="1">C5/(C5+D5)</f>
        <v>6.1881960813279638E-2</v>
      </c>
      <c r="F5">
        <f t="shared" ref="F5:F8" si="2">D5/(D5+C5)</f>
        <v>0.93811803918672032</v>
      </c>
      <c r="G5" s="1">
        <f t="shared" ref="G5:G8" si="3">E5*B5</f>
        <v>0.55693764731951678</v>
      </c>
      <c r="H5" s="1">
        <f t="shared" ref="H5:H8" si="4">E5*10-G5</f>
        <v>6.1881960813279568E-2</v>
      </c>
      <c r="I5" s="1">
        <f t="shared" ref="I5:I8" si="5">F5*B5</f>
        <v>8.4430623526804833</v>
      </c>
      <c r="J5" s="1">
        <f t="shared" ref="J5:J8" si="6">F5*10-I5</f>
        <v>0.93811803918672076</v>
      </c>
    </row>
    <row r="6" spans="1:10" x14ac:dyDescent="0.5">
      <c r="A6">
        <v>3</v>
      </c>
      <c r="B6">
        <v>8</v>
      </c>
      <c r="C6">
        <f t="shared" ref="C6:C8" si="7">POWER($B$12,B6)*POWER((1-$B$12),(10-B6))</f>
        <v>1.3753165611869651E-3</v>
      </c>
      <c r="D6">
        <f t="shared" si="0"/>
        <v>6.6313535541063793E-3</v>
      </c>
      <c r="E6">
        <f t="shared" si="1"/>
        <v>0.17177135330703916</v>
      </c>
      <c r="F6">
        <f t="shared" si="2"/>
        <v>0.82822864669296081</v>
      </c>
      <c r="G6" s="1">
        <f t="shared" si="3"/>
        <v>1.3741708264563133</v>
      </c>
      <c r="H6" s="1">
        <f t="shared" si="4"/>
        <v>0.34354270661407837</v>
      </c>
      <c r="I6" s="1">
        <f t="shared" si="5"/>
        <v>6.6258291735436865</v>
      </c>
      <c r="J6" s="1">
        <f t="shared" si="6"/>
        <v>1.6564572933859223</v>
      </c>
    </row>
    <row r="7" spans="1:10" x14ac:dyDescent="0.5">
      <c r="A7">
        <v>4</v>
      </c>
      <c r="B7">
        <v>4</v>
      </c>
      <c r="C7">
        <f t="shared" si="7"/>
        <v>8.5053193748383261E-4</v>
      </c>
      <c r="D7">
        <f t="shared" si="0"/>
        <v>4.1967634958346223E-5</v>
      </c>
      <c r="E7">
        <f t="shared" si="1"/>
        <v>0.95297741729611285</v>
      </c>
      <c r="F7">
        <f t="shared" si="2"/>
        <v>4.7022582703887088E-2</v>
      </c>
      <c r="G7" s="1">
        <f t="shared" si="3"/>
        <v>3.8119096691844514</v>
      </c>
      <c r="H7" s="1">
        <f t="shared" si="4"/>
        <v>5.717864503776676</v>
      </c>
      <c r="I7" s="1">
        <f t="shared" si="5"/>
        <v>0.18809033081554835</v>
      </c>
      <c r="J7" s="1">
        <f t="shared" si="6"/>
        <v>0.28213549622332257</v>
      </c>
    </row>
    <row r="8" spans="1:10" x14ac:dyDescent="0.5">
      <c r="A8">
        <v>5</v>
      </c>
      <c r="B8">
        <v>7</v>
      </c>
      <c r="C8">
        <f t="shared" si="7"/>
        <v>1.2196203467129689E-3</v>
      </c>
      <c r="D8">
        <f t="shared" si="0"/>
        <v>1.8703817716710298E-3</v>
      </c>
      <c r="E8">
        <f t="shared" si="1"/>
        <v>0.39469887074084042</v>
      </c>
      <c r="F8">
        <f t="shared" si="2"/>
        <v>0.60530112925915969</v>
      </c>
      <c r="G8" s="1">
        <f t="shared" si="3"/>
        <v>2.7628920951858831</v>
      </c>
      <c r="H8" s="1">
        <f t="shared" si="4"/>
        <v>1.1840966122225209</v>
      </c>
      <c r="I8" s="1">
        <f t="shared" si="5"/>
        <v>4.2371079048141178</v>
      </c>
      <c r="J8" s="1">
        <f t="shared" si="6"/>
        <v>1.8159033877774791</v>
      </c>
    </row>
    <row r="9" spans="1:10" x14ac:dyDescent="0.5">
      <c r="E9">
        <f>SUM(E4:E8)</f>
        <v>2.4470271433253261</v>
      </c>
      <c r="F9">
        <f>SUM(F4:F8)</f>
        <v>2.5529728566746734</v>
      </c>
      <c r="G9" s="1">
        <f>SUM(G4:G8)</f>
        <v>12.834397943986437</v>
      </c>
      <c r="H9" s="1">
        <f>SUM(H4:H8)</f>
        <v>11.635873489266828</v>
      </c>
      <c r="I9" s="1">
        <f>SUM(I4:I8)</f>
        <v>20.165602056013565</v>
      </c>
      <c r="J9" s="1">
        <f>SUM(J4:J8)</f>
        <v>5.3641265107331737</v>
      </c>
    </row>
    <row r="10" spans="1:10" x14ac:dyDescent="0.5">
      <c r="B10" t="s">
        <v>3</v>
      </c>
    </row>
    <row r="11" spans="1:10" x14ac:dyDescent="0.5">
      <c r="A11" t="s">
        <v>2</v>
      </c>
      <c r="B11" t="s">
        <v>4</v>
      </c>
      <c r="G11">
        <f>G9/(G9+H9)</f>
        <v>0.52448939845209286</v>
      </c>
      <c r="I11">
        <f>I9/(I9+J9)</f>
        <v>0.78988705278597771</v>
      </c>
    </row>
    <row r="12" spans="1:10" x14ac:dyDescent="0.5">
      <c r="A12">
        <v>1</v>
      </c>
      <c r="B12">
        <v>0.53</v>
      </c>
    </row>
    <row r="13" spans="1:10" x14ac:dyDescent="0.5">
      <c r="A13">
        <v>2</v>
      </c>
      <c r="B13">
        <v>0.78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(6)</vt:lpstr>
      <vt:lpstr>Sheet1 (4)</vt:lpstr>
      <vt:lpstr>Sheet1 (3)</vt:lpstr>
      <vt:lpstr>Sheet1 (2)</vt:lpstr>
      <vt:lpstr>Sheet1</vt:lpstr>
      <vt:lpstr>Sheet7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Pouneh</dc:creator>
  <cp:lastModifiedBy>Pouneh</cp:lastModifiedBy>
  <dcterms:created xsi:type="dcterms:W3CDTF">2017-06-17T08:53:39Z</dcterms:created>
  <dcterms:modified xsi:type="dcterms:W3CDTF">2017-06-17T18:05:45Z</dcterms:modified>
</cp:coreProperties>
</file>