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3980" yWindow="0" windowWidth="26360" windowHeight="17400" tabRatio="500" activeTab="2"/>
  </bookViews>
  <sheets>
    <sheet name="New Crimes" sheetId="2" r:id="rId1"/>
    <sheet name="Locations" sheetId="3" r:id="rId2"/>
    <sheet name="Full List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2" i="2"/>
  <c r="K6" i="2"/>
  <c r="L5" i="2"/>
  <c r="L6" i="2"/>
  <c r="L7" i="2"/>
  <c r="L8" i="2"/>
  <c r="L9" i="2"/>
  <c r="L10" i="2"/>
  <c r="L11" i="2"/>
  <c r="L12" i="2"/>
  <c r="L13" i="2"/>
  <c r="L14" i="2"/>
  <c r="L15" i="2"/>
  <c r="K5" i="2"/>
  <c r="K7" i="2"/>
  <c r="K8" i="2"/>
  <c r="K9" i="2"/>
  <c r="K10" i="2"/>
  <c r="K11" i="2"/>
  <c r="K12" i="2"/>
  <c r="K13" i="2"/>
  <c r="K14" i="2"/>
  <c r="K15" i="2"/>
  <c r="J5" i="2"/>
  <c r="J6" i="2"/>
  <c r="J7" i="2"/>
  <c r="J8" i="2"/>
  <c r="J9" i="2"/>
  <c r="J10" i="2"/>
  <c r="J11" i="2"/>
  <c r="J12" i="2"/>
  <c r="J13" i="2"/>
  <c r="J14" i="2"/>
  <c r="J15" i="2"/>
  <c r="I2" i="2"/>
  <c r="I3" i="2"/>
  <c r="I4" i="2"/>
  <c r="I5" i="2"/>
  <c r="I6" i="2"/>
  <c r="I7" i="2"/>
  <c r="I8" i="2"/>
  <c r="I9" i="2"/>
  <c r="I10" i="2"/>
  <c r="I11" i="2"/>
  <c r="I13" i="2"/>
  <c r="I14" i="2"/>
  <c r="I15" i="2"/>
  <c r="H5" i="2"/>
  <c r="H6" i="2"/>
  <c r="H7" i="2"/>
  <c r="H8" i="2"/>
  <c r="H9" i="2"/>
  <c r="H10" i="2"/>
  <c r="H11" i="2"/>
  <c r="H12" i="2"/>
  <c r="H13" i="2"/>
  <c r="H14" i="2"/>
  <c r="H15" i="2"/>
  <c r="H2" i="2"/>
  <c r="H3" i="2"/>
  <c r="H4" i="2"/>
  <c r="L2" i="2"/>
  <c r="L3" i="2"/>
  <c r="L4" i="2"/>
  <c r="K2" i="2"/>
  <c r="K3" i="2"/>
  <c r="K4" i="2"/>
  <c r="J2" i="2"/>
  <c r="J3" i="2"/>
  <c r="J4" i="2"/>
</calcChain>
</file>

<file path=xl/sharedStrings.xml><?xml version="1.0" encoding="utf-8"?>
<sst xmlns="http://schemas.openxmlformats.org/spreadsheetml/2006/main" count="559" uniqueCount="131">
  <si>
    <t>date</t>
  </si>
  <si>
    <t>times</t>
  </si>
  <si>
    <t>crime</t>
  </si>
  <si>
    <t>location</t>
  </si>
  <si>
    <t>disposition</t>
  </si>
  <si>
    <t>location_geo</t>
  </si>
  <si>
    <t>lat</t>
  </si>
  <si>
    <t>long</t>
  </si>
  <si>
    <t>Theft</t>
  </si>
  <si>
    <t>1200 Block 22nd St</t>
  </si>
  <si>
    <t>Open</t>
  </si>
  <si>
    <t>UNI</t>
  </si>
  <si>
    <t>Jennings Dr</t>
  </si>
  <si>
    <t>Closed</t>
  </si>
  <si>
    <t>Lang Hall</t>
  </si>
  <si>
    <t>Lawther Hall</t>
  </si>
  <si>
    <t>Maucker Union</t>
  </si>
  <si>
    <t>Sexual Assault - Assist</t>
  </si>
  <si>
    <t>Off Campus</t>
  </si>
  <si>
    <t>Burglary - Assist</t>
  </si>
  <si>
    <t>Assault - Assist</t>
  </si>
  <si>
    <t>Robbery - Assist</t>
  </si>
  <si>
    <t>Panther Village</t>
  </si>
  <si>
    <t>Parking Ramp</t>
  </si>
  <si>
    <t>Power Plant</t>
  </si>
  <si>
    <t>Redeker Center</t>
  </si>
  <si>
    <t>Shull Hall</t>
  </si>
  <si>
    <t>Shull Lot</t>
  </si>
  <si>
    <t>South Art Lot</t>
  </si>
  <si>
    <t>Strayer Wood Theater</t>
  </si>
  <si>
    <t>Towers Lot</t>
  </si>
  <si>
    <t>Wright Hall</t>
  </si>
  <si>
    <t>Burglary</t>
  </si>
  <si>
    <t>Price Lab School</t>
  </si>
  <si>
    <t>North Dome Lot</t>
  </si>
  <si>
    <t>Bender Hall</t>
  </si>
  <si>
    <t>Dancer Hall</t>
  </si>
  <si>
    <t>Assault</t>
  </si>
  <si>
    <t>Towers Center</t>
  </si>
  <si>
    <t>Campbell Hall</t>
  </si>
  <si>
    <t>Wellness Rec Center</t>
  </si>
  <si>
    <t>UNI Dome</t>
  </si>
  <si>
    <t>Rod Library</t>
  </si>
  <si>
    <t>McLeod Center</t>
  </si>
  <si>
    <t>Rider Hall</t>
  </si>
  <si>
    <t>Noehren Hall</t>
  </si>
  <si>
    <t>Sexual Assault</t>
  </si>
  <si>
    <t>Roth Hall</t>
  </si>
  <si>
    <t>Sexual Assault/Burglary</t>
  </si>
  <si>
    <t>E St</t>
  </si>
  <si>
    <t>G St</t>
  </si>
  <si>
    <t>300 F St</t>
  </si>
  <si>
    <t>Innovative Teaching and Technical Center</t>
  </si>
  <si>
    <t>Gallagher Bluedorn</t>
  </si>
  <si>
    <t>Communications Art Center</t>
  </si>
  <si>
    <t>-</t>
  </si>
  <si>
    <t>time</t>
  </si>
  <si>
    <t>13-366</t>
  </si>
  <si>
    <t>McCollum Science Hall</t>
  </si>
  <si>
    <t>09/18/2013 2100</t>
  </si>
  <si>
    <t xml:space="preserve">09/18/2013 1900 - 09/18/2013 2050 </t>
  </si>
  <si>
    <t>13-367</t>
  </si>
  <si>
    <t>1209 W 22ND</t>
  </si>
  <si>
    <t>09/20/2013 0052</t>
  </si>
  <si>
    <t>og_report</t>
  </si>
  <si>
    <t>og_crime</t>
  </si>
  <si>
    <t>og_location</t>
  </si>
  <si>
    <t>og_reported</t>
  </si>
  <si>
    <t>og_occurance</t>
  </si>
  <si>
    <t>og_disposition</t>
  </si>
  <si>
    <t>NA</t>
  </si>
  <si>
    <t>13-364</t>
  </si>
  <si>
    <t>09/18/2013 1506</t>
  </si>
  <si>
    <t>09/16/2013 1700 - 09/17/2013 0800</t>
  </si>
  <si>
    <t>13-380</t>
  </si>
  <si>
    <t>09/27/2013 0927</t>
  </si>
  <si>
    <t xml:space="preserve">09/26/2013 0650 - 09/27/2013 0927 </t>
  </si>
  <si>
    <t>13-382</t>
  </si>
  <si>
    <t>Burglary / Fire</t>
  </si>
  <si>
    <t>Price Lab South Lot</t>
  </si>
  <si>
    <t>09/30/2013 0903</t>
  </si>
  <si>
    <t>09/29/2013 2330 - 09/30/2013 0903</t>
  </si>
  <si>
    <t>13-384</t>
  </si>
  <si>
    <t>10/01/2013 1239</t>
  </si>
  <si>
    <t>05/01/2013 0001 - 10/01/2013 1239</t>
  </si>
  <si>
    <t>13-386</t>
  </si>
  <si>
    <t>10/02/2013 1121</t>
  </si>
  <si>
    <t>09/29/2013 2200 - 10/02/2013 1121</t>
  </si>
  <si>
    <t>13-387</t>
  </si>
  <si>
    <t>10/02/2013 1207</t>
  </si>
  <si>
    <t>13-392</t>
  </si>
  <si>
    <t>10/04/2013 1507</t>
  </si>
  <si>
    <t>10/03/2013 1100 - 10/03/2013 1150</t>
  </si>
  <si>
    <t>13-393</t>
  </si>
  <si>
    <t>10/04/2013 1710</t>
  </si>
  <si>
    <t>10/29/2013 1620 - 10/04/2013 1710</t>
  </si>
  <si>
    <t>13-400</t>
  </si>
  <si>
    <t>10/04/2013 1730 - 10/07/2013 1657</t>
  </si>
  <si>
    <t>13-405</t>
  </si>
  <si>
    <t>10/09/2013 0821</t>
  </si>
  <si>
    <t>10/28/2013 2300 - 10/09/2013 0750</t>
  </si>
  <si>
    <t>13-406</t>
  </si>
  <si>
    <t>10/09/2013 1207</t>
  </si>
  <si>
    <t>13-409</t>
  </si>
  <si>
    <t>10/09/2013 1909</t>
  </si>
  <si>
    <t>10/07/2013 1230 -10/08/2013 0730</t>
  </si>
  <si>
    <t>10/07/2013 Unknown</t>
  </si>
  <si>
    <t>Unknown</t>
  </si>
  <si>
    <t>Panther VIllage</t>
  </si>
  <si>
    <t>Multimodal Transportation Center</t>
  </si>
  <si>
    <t>09/18/2013</t>
  </si>
  <si>
    <t>15:06:00</t>
  </si>
  <si>
    <t>21:00:00</t>
  </si>
  <si>
    <t>09/20/2013</t>
  </si>
  <si>
    <t>00:52:00</t>
  </si>
  <si>
    <t>09/27/2013</t>
  </si>
  <si>
    <t>09:27:00</t>
  </si>
  <si>
    <t>09/30/2013</t>
  </si>
  <si>
    <t>09:03:00</t>
  </si>
  <si>
    <t>10/01/2013</t>
  </si>
  <si>
    <t>12:39:00</t>
  </si>
  <si>
    <t>10/02/2013</t>
  </si>
  <si>
    <t>11:21:00</t>
  </si>
  <si>
    <t>12:07:00</t>
  </si>
  <si>
    <t>10/04/2013</t>
  </si>
  <si>
    <t>15:07:00</t>
  </si>
  <si>
    <t>17:10:00</t>
  </si>
  <si>
    <t>10/07/2013</t>
  </si>
  <si>
    <t>10/09/2013</t>
  </si>
  <si>
    <t>08:21:00</t>
  </si>
  <si>
    <t>19:09:00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</si>
</sst>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11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4" fontId="7" fillId="0" borderId="0" xfId="0" applyNumberFormat="1" applyFont="1"/>
    <xf numFmtId="21" fontId="7" fillId="0" borderId="0" xfId="0" applyNumberFormat="1" applyFont="1"/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Border="1" applyAlignment="1">
      <alignment horizontal="right" wrapText="1"/>
    </xf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B1" workbookViewId="0">
      <selection activeCell="C4" sqref="C4"/>
    </sheetView>
  </sheetViews>
  <sheetFormatPr baseColWidth="10" defaultRowHeight="20" x14ac:dyDescent="0"/>
  <cols>
    <col min="1" max="1" width="11" style="1" customWidth="1"/>
    <col min="2" max="2" width="13" style="1" customWidth="1"/>
    <col min="3" max="3" width="21.5" style="8" customWidth="1"/>
    <col min="4" max="4" width="15.83203125" style="1" customWidth="1"/>
    <col min="5" max="5" width="15.6640625" style="1" customWidth="1"/>
    <col min="6" max="6" width="8.83203125" style="1" customWidth="1"/>
    <col min="7" max="7" width="6.6640625" style="3" customWidth="1"/>
    <col min="8" max="8" width="16.5" style="1" customWidth="1"/>
    <col min="9" max="11" width="10.83203125" style="1"/>
    <col min="12" max="12" width="14.5" style="1" customWidth="1"/>
    <col min="13" max="13" width="15" style="1" customWidth="1"/>
    <col min="14" max="14" width="18" style="1" customWidth="1"/>
    <col min="15" max="15" width="19" style="1" customWidth="1"/>
    <col min="16" max="16384" width="10.83203125" style="1"/>
  </cols>
  <sheetData>
    <row r="1" spans="1:15" s="2" customFormat="1" ht="18">
      <c r="A1" s="13" t="s">
        <v>64</v>
      </c>
      <c r="B1" s="14" t="s">
        <v>65</v>
      </c>
      <c r="C1" s="15" t="s">
        <v>66</v>
      </c>
      <c r="D1" s="16" t="s">
        <v>67</v>
      </c>
      <c r="E1" s="16" t="s">
        <v>68</v>
      </c>
      <c r="F1" s="16" t="s">
        <v>69</v>
      </c>
      <c r="G1" s="17" t="s">
        <v>55</v>
      </c>
      <c r="H1" s="16" t="s">
        <v>0</v>
      </c>
      <c r="I1" s="16" t="s">
        <v>56</v>
      </c>
      <c r="J1" s="16" t="s">
        <v>2</v>
      </c>
      <c r="K1" s="16" t="s">
        <v>3</v>
      </c>
      <c r="L1" s="16" t="s">
        <v>4</v>
      </c>
      <c r="M1" s="16" t="s">
        <v>5</v>
      </c>
      <c r="N1" s="16" t="s">
        <v>6</v>
      </c>
      <c r="O1" s="16" t="s">
        <v>7</v>
      </c>
    </row>
    <row r="2" spans="1:15" ht="18">
      <c r="A2" s="11" t="s">
        <v>71</v>
      </c>
      <c r="B2" s="11" t="s">
        <v>8</v>
      </c>
      <c r="C2" s="12" t="s">
        <v>15</v>
      </c>
      <c r="D2" s="11" t="s">
        <v>72</v>
      </c>
      <c r="E2" s="11" t="s">
        <v>73</v>
      </c>
      <c r="F2" s="11" t="s">
        <v>10</v>
      </c>
      <c r="G2" s="18" t="s">
        <v>55</v>
      </c>
      <c r="H2" s="19" t="str">
        <f t="shared" ref="H2:H15" si="0">LEFT(D2, 10)</f>
        <v>09/18/2013</v>
      </c>
      <c r="I2" s="11" t="str">
        <f t="shared" ref="I2:I15" si="1">CONCATENATE(REPLACE(RIGHT(D2,4),3,0,":"), ":00")</f>
        <v>15:06:00</v>
      </c>
      <c r="J2" s="11" t="str">
        <f t="shared" ref="J2:J15" si="2">B2</f>
        <v>Theft</v>
      </c>
      <c r="K2" s="11" t="str">
        <f t="shared" ref="K2:K15" si="3">C2</f>
        <v>Lawther Hall</v>
      </c>
      <c r="L2" s="11" t="str">
        <f t="shared" ref="L2:L15" si="4">F2</f>
        <v>Open</v>
      </c>
      <c r="M2" s="11" t="s">
        <v>11</v>
      </c>
      <c r="N2" s="11">
        <f>VLOOKUP($C2, Locations!$A:$C, 2, FALSE)</f>
        <v>42.516264</v>
      </c>
      <c r="O2" s="11">
        <f>VLOOKUP($C2, Locations!$A:$C, 3, FALSE)</f>
        <v>-92.461431000000005</v>
      </c>
    </row>
    <row r="3" spans="1:15" ht="18">
      <c r="A3" s="11" t="s">
        <v>57</v>
      </c>
      <c r="B3" s="11" t="s">
        <v>8</v>
      </c>
      <c r="C3" s="12" t="s">
        <v>58</v>
      </c>
      <c r="D3" s="11" t="s">
        <v>59</v>
      </c>
      <c r="E3" s="11" t="s">
        <v>60</v>
      </c>
      <c r="F3" s="11" t="s">
        <v>10</v>
      </c>
      <c r="G3" s="18" t="s">
        <v>55</v>
      </c>
      <c r="H3" s="19" t="str">
        <f t="shared" si="0"/>
        <v>09/18/2013</v>
      </c>
      <c r="I3" s="11" t="str">
        <f t="shared" si="1"/>
        <v>21:00:00</v>
      </c>
      <c r="J3" s="11" t="str">
        <f t="shared" si="2"/>
        <v>Theft</v>
      </c>
      <c r="K3" s="11" t="str">
        <f t="shared" si="3"/>
        <v>McCollum Science Hall</v>
      </c>
      <c r="L3" s="11" t="str">
        <f t="shared" si="4"/>
        <v>Open</v>
      </c>
      <c r="M3" s="11" t="s">
        <v>11</v>
      </c>
      <c r="N3" s="11">
        <f>VLOOKUP($C3, Locations!$A:$C, 2, FALSE)</f>
        <v>42.513429000000002</v>
      </c>
      <c r="O3" s="11">
        <f>VLOOKUP($C3, Locations!$A:$C, 3, FALSE)</f>
        <v>-92.457864999999998</v>
      </c>
    </row>
    <row r="4" spans="1:15" ht="18">
      <c r="A4" s="11" t="s">
        <v>61</v>
      </c>
      <c r="B4" s="11" t="s">
        <v>8</v>
      </c>
      <c r="C4" s="12" t="s">
        <v>62</v>
      </c>
      <c r="D4" s="11" t="s">
        <v>63</v>
      </c>
      <c r="E4" s="11" t="s">
        <v>63</v>
      </c>
      <c r="F4" s="11" t="s">
        <v>10</v>
      </c>
      <c r="G4" s="18" t="s">
        <v>55</v>
      </c>
      <c r="H4" s="19" t="str">
        <f t="shared" si="0"/>
        <v>09/20/2013</v>
      </c>
      <c r="I4" s="11" t="str">
        <f t="shared" si="1"/>
        <v>00:52:00</v>
      </c>
      <c r="J4" s="11" t="str">
        <f t="shared" si="2"/>
        <v>Theft</v>
      </c>
      <c r="K4" s="11" t="str">
        <f t="shared" si="3"/>
        <v>1209 W 22ND</v>
      </c>
      <c r="L4" s="11" t="str">
        <f t="shared" si="4"/>
        <v>Open</v>
      </c>
      <c r="M4" s="11" t="s">
        <v>11</v>
      </c>
      <c r="N4" s="11">
        <f>VLOOKUP($C4, Locations!$A:$C, 2, FALSE)</f>
        <v>42.518101999999999</v>
      </c>
      <c r="O4" s="11">
        <f>VLOOKUP($C4, Locations!$A:$C, 3, FALSE)</f>
        <v>-92.459344000000002</v>
      </c>
    </row>
    <row r="5" spans="1:15" ht="18">
      <c r="A5" s="11" t="s">
        <v>74</v>
      </c>
      <c r="B5" s="11" t="s">
        <v>8</v>
      </c>
      <c r="C5" s="12" t="s">
        <v>14</v>
      </c>
      <c r="D5" s="11" t="s">
        <v>75</v>
      </c>
      <c r="E5" s="11" t="s">
        <v>76</v>
      </c>
      <c r="F5" s="11" t="s">
        <v>10</v>
      </c>
      <c r="G5" s="17"/>
      <c r="H5" s="19" t="str">
        <f t="shared" si="0"/>
        <v>09/27/2013</v>
      </c>
      <c r="I5" s="11" t="str">
        <f t="shared" si="1"/>
        <v>09:27:00</v>
      </c>
      <c r="J5" s="11" t="str">
        <f t="shared" si="2"/>
        <v>Theft</v>
      </c>
      <c r="K5" s="11" t="str">
        <f t="shared" si="3"/>
        <v>Lang Hall</v>
      </c>
      <c r="L5" s="11" t="str">
        <f t="shared" si="4"/>
        <v>Open</v>
      </c>
      <c r="M5" s="11" t="s">
        <v>11</v>
      </c>
      <c r="N5" s="11">
        <f>VLOOKUP($C5, Locations!$A:$C, 2, FALSE)</f>
        <v>42.515479999999997</v>
      </c>
      <c r="O5" s="11">
        <f>VLOOKUP($C5, Locations!$A:$C, 3, FALSE)</f>
        <v>-92.457397</v>
      </c>
    </row>
    <row r="6" spans="1:15" ht="18">
      <c r="A6" s="11" t="s">
        <v>77</v>
      </c>
      <c r="B6" s="11" t="s">
        <v>78</v>
      </c>
      <c r="C6" s="12" t="s">
        <v>79</v>
      </c>
      <c r="D6" s="11" t="s">
        <v>80</v>
      </c>
      <c r="E6" s="11" t="s">
        <v>81</v>
      </c>
      <c r="F6" s="11" t="s">
        <v>10</v>
      </c>
      <c r="G6" s="17"/>
      <c r="H6" s="19" t="str">
        <f t="shared" si="0"/>
        <v>09/30/2013</v>
      </c>
      <c r="I6" s="11" t="str">
        <f t="shared" si="1"/>
        <v>09:03:00</v>
      </c>
      <c r="J6" s="11" t="str">
        <f t="shared" si="2"/>
        <v>Burglary / Fire</v>
      </c>
      <c r="K6" s="11" t="str">
        <f>C6</f>
        <v>Price Lab South Lot</v>
      </c>
      <c r="L6" s="11" t="str">
        <f t="shared" si="4"/>
        <v>Open</v>
      </c>
      <c r="M6" s="11" t="s">
        <v>11</v>
      </c>
      <c r="N6" s="11">
        <f>VLOOKUP($C6, Locations!$A:$C, 2, FALSE)</f>
        <v>42.519722000000002</v>
      </c>
      <c r="O6" s="11">
        <f>VLOOKUP($C6, Locations!$A:$C, 3, FALSE)</f>
        <v>-92.460933999999995</v>
      </c>
    </row>
    <row r="7" spans="1:15" ht="18">
      <c r="A7" s="11" t="s">
        <v>82</v>
      </c>
      <c r="B7" s="11" t="s">
        <v>8</v>
      </c>
      <c r="C7" s="12" t="s">
        <v>42</v>
      </c>
      <c r="D7" s="11" t="s">
        <v>83</v>
      </c>
      <c r="E7" s="11" t="s">
        <v>84</v>
      </c>
      <c r="F7" s="11" t="s">
        <v>10</v>
      </c>
      <c r="G7" s="17"/>
      <c r="H7" s="19" t="str">
        <f t="shared" si="0"/>
        <v>10/01/2013</v>
      </c>
      <c r="I7" s="11" t="str">
        <f t="shared" si="1"/>
        <v>12:39:00</v>
      </c>
      <c r="J7" s="11" t="str">
        <f t="shared" si="2"/>
        <v>Theft</v>
      </c>
      <c r="K7" s="11" t="str">
        <f t="shared" si="3"/>
        <v>Rod Library</v>
      </c>
      <c r="L7" s="11" t="str">
        <f t="shared" si="4"/>
        <v>Open</v>
      </c>
      <c r="M7" s="11" t="s">
        <v>11</v>
      </c>
      <c r="N7" s="11">
        <f>VLOOKUP($C7, Locations!$A:$C, 2, FALSE)</f>
        <v>42.514471</v>
      </c>
      <c r="O7" s="11">
        <f>VLOOKUP($C7, Locations!$A:$C, 3, FALSE)</f>
        <v>-92.459536</v>
      </c>
    </row>
    <row r="8" spans="1:15" ht="18">
      <c r="A8" s="11" t="s">
        <v>85</v>
      </c>
      <c r="B8" s="11" t="s">
        <v>32</v>
      </c>
      <c r="C8" s="12" t="s">
        <v>41</v>
      </c>
      <c r="D8" s="11" t="s">
        <v>86</v>
      </c>
      <c r="E8" s="11" t="s">
        <v>87</v>
      </c>
      <c r="F8" s="11" t="s">
        <v>10</v>
      </c>
      <c r="G8" s="17"/>
      <c r="H8" s="19" t="str">
        <f t="shared" si="0"/>
        <v>10/02/2013</v>
      </c>
      <c r="I8" s="11" t="str">
        <f t="shared" si="1"/>
        <v>11:21:00</v>
      </c>
      <c r="J8" s="11" t="str">
        <f t="shared" si="2"/>
        <v>Burglary</v>
      </c>
      <c r="K8" s="11" t="str">
        <f t="shared" si="3"/>
        <v>UNI Dome</v>
      </c>
      <c r="L8" s="11" t="str">
        <f t="shared" si="4"/>
        <v>Open</v>
      </c>
      <c r="M8" s="11" t="s">
        <v>11</v>
      </c>
      <c r="N8" s="11">
        <f>VLOOKUP($C8, Locations!$A:$C, 2, FALSE)</f>
        <v>42.515762000000002</v>
      </c>
      <c r="O8" s="11">
        <f>VLOOKUP($C8, Locations!$A:$C, 3, FALSE)</f>
        <v>-92.467191999999997</v>
      </c>
    </row>
    <row r="9" spans="1:15" ht="18">
      <c r="A9" s="11" t="s">
        <v>88</v>
      </c>
      <c r="B9" s="11" t="s">
        <v>8</v>
      </c>
      <c r="C9" s="12" t="s">
        <v>47</v>
      </c>
      <c r="D9" s="11" t="s">
        <v>89</v>
      </c>
      <c r="E9" s="11" t="s">
        <v>89</v>
      </c>
      <c r="F9" s="11" t="s">
        <v>10</v>
      </c>
      <c r="G9" s="17"/>
      <c r="H9" s="19" t="str">
        <f t="shared" si="0"/>
        <v>10/02/2013</v>
      </c>
      <c r="I9" s="11" t="str">
        <f t="shared" si="1"/>
        <v>12:07:00</v>
      </c>
      <c r="J9" s="11" t="str">
        <f t="shared" si="2"/>
        <v>Theft</v>
      </c>
      <c r="K9" s="11" t="str">
        <f t="shared" si="3"/>
        <v>Roth Hall</v>
      </c>
      <c r="L9" s="11" t="str">
        <f t="shared" si="4"/>
        <v>Open</v>
      </c>
      <c r="M9" s="11" t="s">
        <v>11</v>
      </c>
      <c r="N9" s="11">
        <f>VLOOKUP($C9, Locations!$A:$C, 2, FALSE)</f>
        <v>42.508200000000002</v>
      </c>
      <c r="O9" s="11">
        <f>VLOOKUP($C9, Locations!$A:$C, 3, FALSE)</f>
        <v>-92.450855000000004</v>
      </c>
    </row>
    <row r="10" spans="1:15" ht="18">
      <c r="A10" s="11" t="s">
        <v>90</v>
      </c>
      <c r="B10" s="11" t="s">
        <v>8</v>
      </c>
      <c r="C10" s="12" t="s">
        <v>16</v>
      </c>
      <c r="D10" s="11" t="s">
        <v>91</v>
      </c>
      <c r="E10" s="11" t="s">
        <v>92</v>
      </c>
      <c r="F10" s="11" t="s">
        <v>13</v>
      </c>
      <c r="G10" s="17"/>
      <c r="H10" s="19" t="str">
        <f t="shared" si="0"/>
        <v>10/04/2013</v>
      </c>
      <c r="I10" s="11" t="str">
        <f t="shared" si="1"/>
        <v>15:07:00</v>
      </c>
      <c r="J10" s="11" t="str">
        <f t="shared" si="2"/>
        <v>Theft</v>
      </c>
      <c r="K10" s="11" t="str">
        <f t="shared" si="3"/>
        <v>Maucker Union</v>
      </c>
      <c r="L10" s="11" t="str">
        <f t="shared" si="4"/>
        <v>Closed</v>
      </c>
      <c r="M10" s="11" t="s">
        <v>11</v>
      </c>
      <c r="N10" s="11">
        <f>VLOOKUP($C10, Locations!$A:$C, 2, FALSE)</f>
        <v>42.514871999999997</v>
      </c>
      <c r="O10" s="11">
        <f>VLOOKUP($C10, Locations!$A:$C, 3, FALSE)</f>
        <v>-92.458669999999998</v>
      </c>
    </row>
    <row r="11" spans="1:15" ht="18">
      <c r="A11" s="11" t="s">
        <v>93</v>
      </c>
      <c r="B11" s="11" t="s">
        <v>32</v>
      </c>
      <c r="C11" s="12" t="s">
        <v>39</v>
      </c>
      <c r="D11" s="11" t="s">
        <v>94</v>
      </c>
      <c r="E11" s="11" t="s">
        <v>95</v>
      </c>
      <c r="F11" s="11" t="s">
        <v>10</v>
      </c>
      <c r="G11" s="17"/>
      <c r="H11" s="19" t="str">
        <f t="shared" si="0"/>
        <v>10/04/2013</v>
      </c>
      <c r="I11" s="11" t="str">
        <f t="shared" si="1"/>
        <v>17:10:00</v>
      </c>
      <c r="J11" s="11" t="str">
        <f t="shared" si="2"/>
        <v>Burglary</v>
      </c>
      <c r="K11" s="11" t="str">
        <f t="shared" si="3"/>
        <v>Campbell Hall</v>
      </c>
      <c r="L11" s="11" t="str">
        <f t="shared" si="4"/>
        <v>Open</v>
      </c>
      <c r="M11" s="11" t="s">
        <v>11</v>
      </c>
      <c r="N11" s="11">
        <f>VLOOKUP($C11, Locations!$A:$C, 2, FALSE)</f>
        <v>42.517180000000003</v>
      </c>
      <c r="O11" s="11">
        <f>VLOOKUP($C11, Locations!$A:$C, 3, FALSE)</f>
        <v>-92.461573000000001</v>
      </c>
    </row>
    <row r="12" spans="1:15" ht="18">
      <c r="A12" s="11" t="s">
        <v>96</v>
      </c>
      <c r="B12" s="11" t="s">
        <v>8</v>
      </c>
      <c r="C12" s="12" t="s">
        <v>47</v>
      </c>
      <c r="D12" s="9" t="s">
        <v>106</v>
      </c>
      <c r="E12" s="11" t="s">
        <v>97</v>
      </c>
      <c r="F12" s="11" t="s">
        <v>10</v>
      </c>
      <c r="G12" s="17"/>
      <c r="H12" s="19" t="str">
        <f t="shared" si="0"/>
        <v>10/07/2013</v>
      </c>
      <c r="I12" s="11" t="s">
        <v>107</v>
      </c>
      <c r="J12" s="11" t="str">
        <f t="shared" si="2"/>
        <v>Theft</v>
      </c>
      <c r="K12" s="11" t="str">
        <f t="shared" si="3"/>
        <v>Roth Hall</v>
      </c>
      <c r="L12" s="11" t="str">
        <f t="shared" si="4"/>
        <v>Open</v>
      </c>
      <c r="M12" s="11" t="s">
        <v>11</v>
      </c>
      <c r="N12" s="11">
        <f>VLOOKUP($C12, Locations!$A:$C, 2, FALSE)</f>
        <v>42.508200000000002</v>
      </c>
      <c r="O12" s="11">
        <f>VLOOKUP($C12, Locations!$A:$C, 3, FALSE)</f>
        <v>-92.450855000000004</v>
      </c>
    </row>
    <row r="13" spans="1:15" ht="18">
      <c r="A13" s="11" t="s">
        <v>98</v>
      </c>
      <c r="B13" s="11" t="s">
        <v>8</v>
      </c>
      <c r="C13" s="12" t="s">
        <v>47</v>
      </c>
      <c r="D13" s="11" t="s">
        <v>99</v>
      </c>
      <c r="E13" s="11" t="s">
        <v>100</v>
      </c>
      <c r="F13" s="11" t="s">
        <v>10</v>
      </c>
      <c r="G13" s="17"/>
      <c r="H13" s="19" t="str">
        <f t="shared" si="0"/>
        <v>10/09/2013</v>
      </c>
      <c r="I13" s="11" t="str">
        <f t="shared" si="1"/>
        <v>08:21:00</v>
      </c>
      <c r="J13" s="11" t="str">
        <f t="shared" si="2"/>
        <v>Theft</v>
      </c>
      <c r="K13" s="11" t="str">
        <f t="shared" si="3"/>
        <v>Roth Hall</v>
      </c>
      <c r="L13" s="11" t="str">
        <f t="shared" si="4"/>
        <v>Open</v>
      </c>
      <c r="M13" s="11" t="s">
        <v>11</v>
      </c>
      <c r="N13" s="11">
        <f>VLOOKUP($C13, Locations!$A:$C, 2, FALSE)</f>
        <v>42.508200000000002</v>
      </c>
      <c r="O13" s="11">
        <f>VLOOKUP($C13, Locations!$A:$C, 3, FALSE)</f>
        <v>-92.450855000000004</v>
      </c>
    </row>
    <row r="14" spans="1:15" ht="18">
      <c r="A14" s="11" t="s">
        <v>101</v>
      </c>
      <c r="B14" s="11" t="s">
        <v>8</v>
      </c>
      <c r="C14" s="12" t="s">
        <v>25</v>
      </c>
      <c r="D14" s="11" t="s">
        <v>102</v>
      </c>
      <c r="E14" s="11" t="s">
        <v>102</v>
      </c>
      <c r="F14" s="11" t="s">
        <v>10</v>
      </c>
      <c r="G14" s="17"/>
      <c r="H14" s="19" t="str">
        <f t="shared" si="0"/>
        <v>10/09/2013</v>
      </c>
      <c r="I14" s="11" t="str">
        <f t="shared" si="1"/>
        <v>12:07:00</v>
      </c>
      <c r="J14" s="11" t="str">
        <f t="shared" si="2"/>
        <v>Theft</v>
      </c>
      <c r="K14" s="11" t="str">
        <f t="shared" si="3"/>
        <v>Redeker Center</v>
      </c>
      <c r="L14" s="11" t="str">
        <f t="shared" si="4"/>
        <v>Open</v>
      </c>
      <c r="M14" s="11" t="s">
        <v>11</v>
      </c>
      <c r="N14" s="11">
        <f>VLOOKUP($C14, Locations!$A:$C, 2, FALSE)</f>
        <v>42.511991000000002</v>
      </c>
      <c r="O14" s="11">
        <f>VLOOKUP($C14, Locations!$A:$C, 3, FALSE)</f>
        <v>-92.463426999999996</v>
      </c>
    </row>
    <row r="15" spans="1:15" ht="18">
      <c r="A15" s="11" t="s">
        <v>103</v>
      </c>
      <c r="B15" s="11" t="s">
        <v>8</v>
      </c>
      <c r="C15" s="12" t="s">
        <v>45</v>
      </c>
      <c r="D15" s="11" t="s">
        <v>104</v>
      </c>
      <c r="E15" s="11" t="s">
        <v>105</v>
      </c>
      <c r="F15" s="11" t="s">
        <v>10</v>
      </c>
      <c r="G15" s="17"/>
      <c r="H15" s="19" t="str">
        <f t="shared" si="0"/>
        <v>10/09/2013</v>
      </c>
      <c r="I15" s="11" t="str">
        <f t="shared" si="1"/>
        <v>19:09:00</v>
      </c>
      <c r="J15" s="11" t="str">
        <f t="shared" si="2"/>
        <v>Theft</v>
      </c>
      <c r="K15" s="11" t="str">
        <f t="shared" si="3"/>
        <v>Noehren Hall</v>
      </c>
      <c r="L15" s="11" t="str">
        <f t="shared" si="4"/>
        <v>Open</v>
      </c>
      <c r="M15" s="11" t="s">
        <v>11</v>
      </c>
      <c r="N15" s="11">
        <f>VLOOKUP($C15, Locations!$A:$C, 2, FALSE)</f>
        <v>42.511201</v>
      </c>
      <c r="O15" s="11">
        <f>VLOOKUP($C15, Locations!$A:$C, 3, FALSE)</f>
        <v>-92.464398000000003</v>
      </c>
    </row>
    <row r="17" spans="13:13">
      <c r="M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3" sqref="C3"/>
    </sheetView>
  </sheetViews>
  <sheetFormatPr baseColWidth="10" defaultRowHeight="15" x14ac:dyDescent="0"/>
  <cols>
    <col min="1" max="1" width="23.33203125" style="7" customWidth="1"/>
    <col min="2" max="2" width="15.1640625" customWidth="1"/>
    <col min="3" max="3" width="14.5" customWidth="1"/>
  </cols>
  <sheetData>
    <row r="1" spans="1:3" ht="18">
      <c r="A1" s="6" t="s">
        <v>3</v>
      </c>
      <c r="B1" s="2" t="s">
        <v>6</v>
      </c>
      <c r="C1" s="2" t="s">
        <v>7</v>
      </c>
    </row>
    <row r="2" spans="1:3">
      <c r="A2" s="7" t="s">
        <v>51</v>
      </c>
      <c r="B2" s="23">
        <v>42.506804000000002</v>
      </c>
      <c r="C2" s="23">
        <v>-92.454325999999995</v>
      </c>
    </row>
    <row r="3" spans="1:3">
      <c r="A3" s="7" t="s">
        <v>12</v>
      </c>
      <c r="B3" s="23">
        <v>42.507019999999997</v>
      </c>
      <c r="C3" s="23">
        <v>-92.451393999999993</v>
      </c>
    </row>
    <row r="4" spans="1:3">
      <c r="A4" s="7" t="s">
        <v>50</v>
      </c>
      <c r="B4">
        <v>42.507069000000001</v>
      </c>
      <c r="C4">
        <v>-92.455765999999997</v>
      </c>
    </row>
    <row r="5" spans="1:3" ht="30">
      <c r="A5" s="7" t="s">
        <v>49</v>
      </c>
      <c r="B5">
        <v>42.507286000000001</v>
      </c>
      <c r="C5">
        <v>-92.453878000000003</v>
      </c>
    </row>
    <row r="6" spans="1:3">
      <c r="A6" s="7" t="s">
        <v>47</v>
      </c>
      <c r="B6">
        <v>42.508200000000002</v>
      </c>
      <c r="C6">
        <v>-92.450855000000004</v>
      </c>
    </row>
    <row r="7" spans="1:3">
      <c r="A7" s="7" t="s">
        <v>24</v>
      </c>
      <c r="B7">
        <v>42.510576</v>
      </c>
      <c r="C7">
        <v>-92.469713999999996</v>
      </c>
    </row>
    <row r="8" spans="1:3">
      <c r="A8" s="7" t="s">
        <v>108</v>
      </c>
      <c r="B8">
        <v>42.510582999999997</v>
      </c>
      <c r="C8">
        <v>-92.463775999999996</v>
      </c>
    </row>
    <row r="9" spans="1:3">
      <c r="A9" s="7" t="s">
        <v>27</v>
      </c>
      <c r="B9">
        <v>42.510837000000002</v>
      </c>
      <c r="C9">
        <v>-92.462134000000006</v>
      </c>
    </row>
    <row r="10" spans="1:3" ht="30">
      <c r="A10" s="7" t="s">
        <v>54</v>
      </c>
      <c r="B10">
        <v>42.510885000000002</v>
      </c>
      <c r="C10">
        <v>-92.464663999999999</v>
      </c>
    </row>
    <row r="11" spans="1:3">
      <c r="A11" s="7" t="s">
        <v>53</v>
      </c>
      <c r="B11">
        <v>42.510885000000002</v>
      </c>
      <c r="C11">
        <v>-92.461005</v>
      </c>
    </row>
    <row r="12" spans="1:3">
      <c r="A12" s="7" t="s">
        <v>45</v>
      </c>
      <c r="B12">
        <v>42.511201</v>
      </c>
      <c r="C12">
        <v>-92.464398000000003</v>
      </c>
    </row>
    <row r="13" spans="1:3">
      <c r="A13" s="7" t="s">
        <v>26</v>
      </c>
      <c r="B13">
        <v>42.511225000000003</v>
      </c>
      <c r="C13">
        <v>-92.462810000000005</v>
      </c>
    </row>
    <row r="14" spans="1:3">
      <c r="A14" s="7" t="s">
        <v>25</v>
      </c>
      <c r="B14">
        <v>42.511991000000002</v>
      </c>
      <c r="C14">
        <v>-92.463426999999996</v>
      </c>
    </row>
    <row r="15" spans="1:3">
      <c r="A15" s="7" t="s">
        <v>44</v>
      </c>
      <c r="B15">
        <v>42.512422999999998</v>
      </c>
      <c r="C15">
        <v>-92.462485000000001</v>
      </c>
    </row>
    <row r="16" spans="1:3" ht="30">
      <c r="A16" s="7" t="s">
        <v>28</v>
      </c>
      <c r="B16">
        <v>42.512656</v>
      </c>
      <c r="C16">
        <v>-92.467299999999994</v>
      </c>
    </row>
    <row r="17" spans="1:3">
      <c r="A17" s="7" t="s">
        <v>58</v>
      </c>
      <c r="B17">
        <v>42.513429000000002</v>
      </c>
      <c r="C17">
        <v>-92.457864999999998</v>
      </c>
    </row>
    <row r="18" spans="1:3">
      <c r="A18" s="7" t="s">
        <v>29</v>
      </c>
      <c r="B18">
        <v>42.513731</v>
      </c>
      <c r="C18">
        <v>-92.464060000000003</v>
      </c>
    </row>
    <row r="19" spans="1:3">
      <c r="A19" s="7" t="s">
        <v>31</v>
      </c>
      <c r="B19">
        <v>42.513866</v>
      </c>
      <c r="C19">
        <v>-92.459059999999994</v>
      </c>
    </row>
    <row r="20" spans="1:3">
      <c r="A20" s="7" t="s">
        <v>43</v>
      </c>
      <c r="B20">
        <v>42.514088999999998</v>
      </c>
      <c r="C20">
        <v>-92.467202999999998</v>
      </c>
    </row>
    <row r="21" spans="1:3">
      <c r="A21" s="7" t="s">
        <v>42</v>
      </c>
      <c r="B21">
        <v>42.514471</v>
      </c>
      <c r="C21">
        <v>-92.459536</v>
      </c>
    </row>
    <row r="22" spans="1:3">
      <c r="A22" s="7" t="s">
        <v>16</v>
      </c>
      <c r="B22">
        <v>42.514871999999997</v>
      </c>
      <c r="C22">
        <v>-92.458669999999998</v>
      </c>
    </row>
    <row r="23" spans="1:3">
      <c r="A23" s="7" t="s">
        <v>14</v>
      </c>
      <c r="B23">
        <v>42.515479999999997</v>
      </c>
      <c r="C23">
        <v>-92.457397</v>
      </c>
    </row>
    <row r="24" spans="1:3">
      <c r="A24" s="7" t="s">
        <v>52</v>
      </c>
      <c r="B24">
        <v>42.515520000000002</v>
      </c>
      <c r="C24">
        <v>-92.459224000000006</v>
      </c>
    </row>
    <row r="25" spans="1:3">
      <c r="A25" s="7" t="s">
        <v>41</v>
      </c>
      <c r="B25">
        <v>42.515762000000002</v>
      </c>
      <c r="C25">
        <v>-92.467191999999997</v>
      </c>
    </row>
    <row r="26" spans="1:3">
      <c r="A26" s="7" t="s">
        <v>15</v>
      </c>
      <c r="B26">
        <v>42.516264</v>
      </c>
      <c r="C26">
        <v>-92.461431000000005</v>
      </c>
    </row>
    <row r="27" spans="1:3">
      <c r="A27" s="7" t="s">
        <v>39</v>
      </c>
      <c r="B27">
        <v>42.517180000000003</v>
      </c>
      <c r="C27">
        <v>-92.461573000000001</v>
      </c>
    </row>
    <row r="28" spans="1:3">
      <c r="A28" s="7" t="s">
        <v>40</v>
      </c>
      <c r="B28">
        <v>42.517180000000003</v>
      </c>
      <c r="C28">
        <v>-92.466530000000006</v>
      </c>
    </row>
    <row r="29" spans="1:3">
      <c r="A29" s="7" t="s">
        <v>109</v>
      </c>
      <c r="B29">
        <v>42.517336999999998</v>
      </c>
      <c r="C29">
        <v>-92.459725000000006</v>
      </c>
    </row>
    <row r="30" spans="1:3">
      <c r="A30" s="7" t="s">
        <v>23</v>
      </c>
      <c r="B30">
        <v>42.517336999999998</v>
      </c>
      <c r="C30">
        <v>-92.459725000000006</v>
      </c>
    </row>
    <row r="31" spans="1:3">
      <c r="A31" s="7" t="s">
        <v>62</v>
      </c>
      <c r="B31" s="20">
        <v>42.518101999999999</v>
      </c>
      <c r="C31" s="20">
        <v>-92.459344000000002</v>
      </c>
    </row>
    <row r="32" spans="1:3">
      <c r="A32" s="7" t="s">
        <v>38</v>
      </c>
      <c r="B32">
        <v>42.518318000000001</v>
      </c>
      <c r="C32">
        <v>-92.462114</v>
      </c>
    </row>
    <row r="33" spans="1:3">
      <c r="A33" t="s">
        <v>9</v>
      </c>
      <c r="B33" s="20">
        <v>42.518318000000001</v>
      </c>
      <c r="C33" s="20">
        <v>-92.462114</v>
      </c>
    </row>
    <row r="34" spans="1:3">
      <c r="A34" s="7" t="s">
        <v>36</v>
      </c>
      <c r="B34">
        <v>42.518335</v>
      </c>
      <c r="C34">
        <v>-92.461462999999995</v>
      </c>
    </row>
    <row r="35" spans="1:3">
      <c r="A35" s="7" t="s">
        <v>35</v>
      </c>
      <c r="B35">
        <v>42.518351000000003</v>
      </c>
      <c r="C35">
        <v>-92.462954999999994</v>
      </c>
    </row>
    <row r="36" spans="1:3">
      <c r="A36" s="7" t="s">
        <v>34</v>
      </c>
      <c r="B36">
        <v>42.519092999999998</v>
      </c>
      <c r="C36">
        <v>-92.466961999999995</v>
      </c>
    </row>
    <row r="37" spans="1:3">
      <c r="A37" s="7" t="s">
        <v>30</v>
      </c>
      <c r="B37">
        <v>42.519244</v>
      </c>
      <c r="C37">
        <v>-92.462103999999997</v>
      </c>
    </row>
    <row r="38" spans="1:3" ht="16" thickBot="1">
      <c r="A38" s="12" t="s">
        <v>79</v>
      </c>
      <c r="B38">
        <v>42.519722000000002</v>
      </c>
      <c r="C38">
        <v>-92.460933999999995</v>
      </c>
    </row>
    <row r="39" spans="1:3" ht="17" thickBot="1">
      <c r="A39" s="7" t="s">
        <v>33</v>
      </c>
      <c r="B39" s="21">
        <v>42.520817999999998</v>
      </c>
      <c r="C39" s="22">
        <v>-92.462132999999994</v>
      </c>
    </row>
    <row r="40" spans="1:3" ht="17" thickBot="1">
      <c r="A40" s="7" t="s">
        <v>18</v>
      </c>
      <c r="B40" s="21" t="s">
        <v>70</v>
      </c>
      <c r="C40" s="22" t="s">
        <v>70</v>
      </c>
    </row>
  </sheetData>
  <sortState ref="A2:C40">
    <sortCondition ref="B39"/>
  </sortState>
  <phoneticPr fontId="10" type="noConversion"/>
  <printOptions heading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selection activeCell="B85" sqref="B85"/>
    </sheetView>
  </sheetViews>
  <sheetFormatPr baseColWidth="10" defaultRowHeight="15" x14ac:dyDescent="0"/>
  <cols>
    <col min="1" max="1" width="12.6640625" style="4" customWidth="1"/>
    <col min="2" max="2" width="12.1640625" style="5" customWidth="1"/>
    <col min="3" max="3" width="25.6640625" customWidth="1"/>
    <col min="4" max="4" width="26.83203125" customWidth="1"/>
    <col min="5" max="5" width="14" customWidth="1"/>
    <col min="6" max="6" width="14.83203125" customWidth="1"/>
    <col min="7" max="7" width="14.33203125" customWidth="1"/>
    <col min="8" max="8" width="13.5" customWidth="1"/>
  </cols>
  <sheetData>
    <row r="1" spans="1:8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ht="18" customHeight="1">
      <c r="A2" s="9">
        <v>39856</v>
      </c>
      <c r="B2" s="10">
        <v>0.65208333333333335</v>
      </c>
      <c r="C2" s="11" t="s">
        <v>37</v>
      </c>
      <c r="D2" s="11" t="s">
        <v>36</v>
      </c>
      <c r="E2" s="11" t="s">
        <v>13</v>
      </c>
      <c r="F2" s="11" t="s">
        <v>11</v>
      </c>
      <c r="G2" s="11">
        <v>42.518335</v>
      </c>
      <c r="H2" s="11">
        <v>-92.461462999999995</v>
      </c>
    </row>
    <row r="3" spans="1:8" ht="18" customHeight="1">
      <c r="A3" s="9">
        <v>39868</v>
      </c>
      <c r="B3" s="10">
        <v>0.375</v>
      </c>
      <c r="C3" s="11" t="s">
        <v>37</v>
      </c>
      <c r="D3" s="11" t="s">
        <v>49</v>
      </c>
      <c r="E3" s="11" t="s">
        <v>13</v>
      </c>
      <c r="F3" s="11" t="s">
        <v>11</v>
      </c>
      <c r="G3" s="11">
        <v>42.507286000000001</v>
      </c>
      <c r="H3" s="11">
        <v>-92.453878000000003</v>
      </c>
    </row>
    <row r="4" spans="1:8" ht="18" customHeight="1">
      <c r="A4" s="9">
        <v>39885</v>
      </c>
      <c r="B4" s="10">
        <v>0.8618055555555556</v>
      </c>
      <c r="C4" s="11" t="s">
        <v>37</v>
      </c>
      <c r="D4" s="11" t="s">
        <v>41</v>
      </c>
      <c r="E4" s="11" t="s">
        <v>13</v>
      </c>
      <c r="F4" s="11" t="s">
        <v>11</v>
      </c>
      <c r="G4" s="11">
        <v>42.515762000000002</v>
      </c>
      <c r="H4" s="11">
        <v>-92.467191999999997</v>
      </c>
    </row>
    <row r="5" spans="1:8" ht="18" customHeight="1">
      <c r="A5" s="9">
        <v>39902</v>
      </c>
      <c r="B5" s="10">
        <v>0.54097222222222219</v>
      </c>
      <c r="C5" s="11" t="s">
        <v>37</v>
      </c>
      <c r="D5" s="11" t="s">
        <v>39</v>
      </c>
      <c r="E5" s="11" t="s">
        <v>13</v>
      </c>
      <c r="F5" s="11" t="s">
        <v>11</v>
      </c>
      <c r="G5" s="11">
        <v>42.517180000000003</v>
      </c>
      <c r="H5" s="11">
        <v>-92.461573000000001</v>
      </c>
    </row>
    <row r="6" spans="1:8" ht="18" customHeight="1">
      <c r="A6" s="9">
        <v>39902</v>
      </c>
      <c r="B6" s="10">
        <v>0.56736111111111109</v>
      </c>
      <c r="C6" s="11" t="s">
        <v>37</v>
      </c>
      <c r="D6" s="11" t="s">
        <v>44</v>
      </c>
      <c r="E6" s="11" t="s">
        <v>13</v>
      </c>
      <c r="F6" s="11" t="s">
        <v>11</v>
      </c>
      <c r="G6" s="11">
        <v>42.512422999999998</v>
      </c>
      <c r="H6" s="11">
        <v>-92.462485000000001</v>
      </c>
    </row>
    <row r="7" spans="1:8" ht="18" customHeight="1">
      <c r="A7" s="9">
        <v>39906</v>
      </c>
      <c r="B7" s="10">
        <v>0.33333333333333331</v>
      </c>
      <c r="C7" s="11" t="s">
        <v>37</v>
      </c>
      <c r="D7" s="11" t="s">
        <v>51</v>
      </c>
      <c r="E7" s="11" t="s">
        <v>13</v>
      </c>
      <c r="F7" s="11" t="s">
        <v>11</v>
      </c>
      <c r="G7" s="11">
        <v>42.506804000000002</v>
      </c>
      <c r="H7" s="11">
        <v>-92.454325999999995</v>
      </c>
    </row>
    <row r="8" spans="1:8" ht="18" customHeight="1">
      <c r="A8" s="9">
        <v>40051</v>
      </c>
      <c r="B8" s="10">
        <v>0.95833333333333337</v>
      </c>
      <c r="C8" s="11" t="s">
        <v>37</v>
      </c>
      <c r="D8" s="11" t="s">
        <v>36</v>
      </c>
      <c r="E8" s="11" t="s">
        <v>10</v>
      </c>
      <c r="F8" s="11" t="s">
        <v>11</v>
      </c>
      <c r="G8" s="11">
        <v>42.518335</v>
      </c>
      <c r="H8" s="11">
        <v>-92.461462999999995</v>
      </c>
    </row>
    <row r="9" spans="1:8" ht="18" customHeight="1">
      <c r="A9" s="9">
        <v>40065</v>
      </c>
      <c r="B9" s="10">
        <v>0.76736111111111116</v>
      </c>
      <c r="C9" s="11" t="s">
        <v>37</v>
      </c>
      <c r="D9" s="11" t="s">
        <v>36</v>
      </c>
      <c r="E9" s="11" t="s">
        <v>10</v>
      </c>
      <c r="F9" s="11" t="s">
        <v>11</v>
      </c>
      <c r="G9" s="11">
        <v>42.518335</v>
      </c>
      <c r="H9" s="11">
        <v>-92.461462999999995</v>
      </c>
    </row>
    <row r="10" spans="1:8" ht="18" customHeight="1">
      <c r="A10" s="9">
        <v>40067</v>
      </c>
      <c r="B10" s="10">
        <v>0.65138888888888891</v>
      </c>
      <c r="C10" s="11" t="s">
        <v>37</v>
      </c>
      <c r="D10" s="11" t="s">
        <v>36</v>
      </c>
      <c r="E10" s="11" t="s">
        <v>10</v>
      </c>
      <c r="F10" s="11" t="s">
        <v>11</v>
      </c>
      <c r="G10" s="11">
        <v>42.518335</v>
      </c>
      <c r="H10" s="11">
        <v>-92.461462999999995</v>
      </c>
    </row>
    <row r="11" spans="1:8" ht="18" customHeight="1">
      <c r="A11" s="9">
        <v>39859</v>
      </c>
      <c r="B11" s="10">
        <v>9.6527777777777768E-2</v>
      </c>
      <c r="C11" s="11" t="s">
        <v>20</v>
      </c>
      <c r="D11" s="11" t="s">
        <v>44</v>
      </c>
      <c r="E11" s="11" t="s">
        <v>13</v>
      </c>
      <c r="F11" s="11" t="s">
        <v>11</v>
      </c>
      <c r="G11" s="11">
        <v>42.512422999999998</v>
      </c>
      <c r="H11" s="11">
        <v>-92.462485000000001</v>
      </c>
    </row>
    <row r="12" spans="1:8" ht="18" customHeight="1">
      <c r="A12" s="9">
        <v>40060</v>
      </c>
      <c r="B12" s="10">
        <v>0.57638888888888895</v>
      </c>
      <c r="C12" s="11" t="s">
        <v>20</v>
      </c>
      <c r="D12" s="11" t="s">
        <v>18</v>
      </c>
      <c r="E12" s="11" t="s">
        <v>13</v>
      </c>
      <c r="F12" s="11" t="s">
        <v>11</v>
      </c>
      <c r="G12" s="11" t="s">
        <v>70</v>
      </c>
      <c r="H12" s="11" t="s">
        <v>70</v>
      </c>
    </row>
    <row r="13" spans="1:8" ht="18" customHeight="1">
      <c r="A13" s="9">
        <v>39828</v>
      </c>
      <c r="B13" s="10">
        <v>0.59513888888888888</v>
      </c>
      <c r="C13" s="11" t="s">
        <v>32</v>
      </c>
      <c r="D13" s="11" t="s">
        <v>35</v>
      </c>
      <c r="E13" s="11" t="s">
        <v>10</v>
      </c>
      <c r="F13" s="11" t="s">
        <v>11</v>
      </c>
      <c r="G13" s="11">
        <v>42.518351000000003</v>
      </c>
      <c r="H13" s="11">
        <v>-92.462954999999994</v>
      </c>
    </row>
    <row r="14" spans="1:8" ht="18" customHeight="1">
      <c r="A14" s="9">
        <v>39833</v>
      </c>
      <c r="B14" s="10">
        <v>0.35416666666666669</v>
      </c>
      <c r="C14" s="11" t="s">
        <v>32</v>
      </c>
      <c r="D14" s="11" t="s">
        <v>45</v>
      </c>
      <c r="E14" s="11" t="s">
        <v>10</v>
      </c>
      <c r="F14" s="11" t="s">
        <v>11</v>
      </c>
      <c r="G14" s="11">
        <v>42.511201</v>
      </c>
      <c r="H14" s="11">
        <v>-92.464398000000003</v>
      </c>
    </row>
    <row r="15" spans="1:8" ht="18" customHeight="1">
      <c r="A15" s="9">
        <v>39863</v>
      </c>
      <c r="B15" s="10">
        <v>0.6875</v>
      </c>
      <c r="C15" s="11" t="s">
        <v>32</v>
      </c>
      <c r="D15" s="11" t="s">
        <v>43</v>
      </c>
      <c r="E15" s="11" t="s">
        <v>10</v>
      </c>
      <c r="F15" s="11" t="s">
        <v>11</v>
      </c>
      <c r="G15" s="11">
        <v>42.514088999999998</v>
      </c>
      <c r="H15" s="11">
        <v>-92.467202999999998</v>
      </c>
    </row>
    <row r="16" spans="1:8">
      <c r="A16" s="9">
        <v>39870</v>
      </c>
      <c r="B16" s="10">
        <v>0.60416666666666663</v>
      </c>
      <c r="C16" s="11" t="s">
        <v>32</v>
      </c>
      <c r="D16" s="11" t="s">
        <v>50</v>
      </c>
      <c r="E16" s="11" t="s">
        <v>10</v>
      </c>
      <c r="F16" s="11" t="s">
        <v>11</v>
      </c>
      <c r="G16" s="11">
        <v>42.507069000000001</v>
      </c>
      <c r="H16" s="11">
        <v>-92.455765999999997</v>
      </c>
    </row>
    <row r="17" spans="1:8">
      <c r="A17" s="9">
        <v>39910</v>
      </c>
      <c r="B17" s="10">
        <v>0.50555555555555554</v>
      </c>
      <c r="C17" s="11" t="s">
        <v>32</v>
      </c>
      <c r="D17" s="11" t="s">
        <v>40</v>
      </c>
      <c r="E17" s="11" t="s">
        <v>10</v>
      </c>
      <c r="F17" s="11" t="s">
        <v>11</v>
      </c>
      <c r="G17" s="11">
        <v>42.517180000000003</v>
      </c>
      <c r="H17" s="11">
        <v>-92.466530000000006</v>
      </c>
    </row>
    <row r="18" spans="1:8">
      <c r="A18" s="9">
        <v>39943</v>
      </c>
      <c r="B18" s="10">
        <v>0.97916666666666663</v>
      </c>
      <c r="C18" s="11" t="s">
        <v>32</v>
      </c>
      <c r="D18" s="11" t="s">
        <v>33</v>
      </c>
      <c r="E18" s="11" t="s">
        <v>13</v>
      </c>
      <c r="F18" s="11" t="s">
        <v>11</v>
      </c>
      <c r="G18" s="11">
        <v>42.520817999999998</v>
      </c>
      <c r="H18" s="11">
        <v>-92.462132999999994</v>
      </c>
    </row>
    <row r="19" spans="1:8">
      <c r="A19" s="9">
        <v>39965</v>
      </c>
      <c r="B19" s="10">
        <v>0.5805555555555556</v>
      </c>
      <c r="C19" s="11" t="s">
        <v>32</v>
      </c>
      <c r="D19" s="11" t="s">
        <v>34</v>
      </c>
      <c r="E19" s="11" t="s">
        <v>10</v>
      </c>
      <c r="F19" s="11" t="s">
        <v>11</v>
      </c>
      <c r="G19" s="11">
        <v>42.519092999999998</v>
      </c>
      <c r="H19" s="11">
        <v>-92.466961999999995</v>
      </c>
    </row>
    <row r="20" spans="1:8">
      <c r="A20" s="9">
        <v>40048</v>
      </c>
      <c r="B20" s="10">
        <v>0.64583333333333337</v>
      </c>
      <c r="C20" s="11" t="s">
        <v>32</v>
      </c>
      <c r="D20" s="11" t="s">
        <v>39</v>
      </c>
      <c r="E20" s="11" t="s">
        <v>10</v>
      </c>
      <c r="F20" s="11" t="s">
        <v>11</v>
      </c>
      <c r="G20" s="11">
        <v>42.517180000000003</v>
      </c>
      <c r="H20" s="11">
        <v>-92.461573000000001</v>
      </c>
    </row>
    <row r="21" spans="1:8">
      <c r="A21" s="9" t="s">
        <v>121</v>
      </c>
      <c r="B21" s="10" t="s">
        <v>122</v>
      </c>
      <c r="C21" s="11" t="s">
        <v>32</v>
      </c>
      <c r="D21" s="11" t="s">
        <v>41</v>
      </c>
      <c r="E21" s="11" t="s">
        <v>10</v>
      </c>
      <c r="F21" s="11" t="s">
        <v>11</v>
      </c>
      <c r="G21" s="11">
        <v>42.515762000000002</v>
      </c>
      <c r="H21" s="11">
        <v>-92.467191999999997</v>
      </c>
    </row>
    <row r="22" spans="1:8">
      <c r="A22" s="9" t="s">
        <v>124</v>
      </c>
      <c r="B22" s="10" t="s">
        <v>126</v>
      </c>
      <c r="C22" s="11" t="s">
        <v>32</v>
      </c>
      <c r="D22" s="11" t="s">
        <v>39</v>
      </c>
      <c r="E22" s="11" t="s">
        <v>10</v>
      </c>
      <c r="F22" s="11" t="s">
        <v>11</v>
      </c>
      <c r="G22" s="11">
        <v>42.517180000000003</v>
      </c>
      <c r="H22" s="11">
        <v>-92.461573000000001</v>
      </c>
    </row>
    <row r="23" spans="1:8">
      <c r="A23" s="9">
        <v>39979</v>
      </c>
      <c r="B23" s="10">
        <v>0.12638888888888888</v>
      </c>
      <c r="C23" s="11" t="s">
        <v>19</v>
      </c>
      <c r="D23" s="11" t="s">
        <v>18</v>
      </c>
      <c r="E23" s="11" t="s">
        <v>13</v>
      </c>
      <c r="F23" s="11" t="s">
        <v>11</v>
      </c>
      <c r="G23" s="11" t="s">
        <v>70</v>
      </c>
      <c r="H23" s="11" t="s">
        <v>70</v>
      </c>
    </row>
    <row r="24" spans="1:8">
      <c r="A24" s="9" t="s">
        <v>117</v>
      </c>
      <c r="B24" s="10" t="s">
        <v>118</v>
      </c>
      <c r="C24" s="11" t="s">
        <v>78</v>
      </c>
      <c r="D24" s="11" t="s">
        <v>79</v>
      </c>
      <c r="E24" s="11" t="s">
        <v>10</v>
      </c>
      <c r="F24" s="11" t="s">
        <v>11</v>
      </c>
      <c r="G24" s="11">
        <v>42.519722000000002</v>
      </c>
      <c r="H24" s="11">
        <v>-92.460933999999995</v>
      </c>
    </row>
    <row r="25" spans="1:8">
      <c r="A25" s="9">
        <v>40063</v>
      </c>
      <c r="B25" s="10">
        <v>0.11388888888888889</v>
      </c>
      <c r="C25" s="11" t="s">
        <v>21</v>
      </c>
      <c r="D25" s="11" t="s">
        <v>18</v>
      </c>
      <c r="E25" s="11" t="s">
        <v>13</v>
      </c>
      <c r="F25" s="11" t="s">
        <v>11</v>
      </c>
      <c r="G25" s="11" t="s">
        <v>70</v>
      </c>
      <c r="H25" s="11" t="s">
        <v>70</v>
      </c>
    </row>
    <row r="26" spans="1:8">
      <c r="A26" s="9">
        <v>39932</v>
      </c>
      <c r="B26" s="10">
        <v>0.93125000000000002</v>
      </c>
      <c r="C26" s="11" t="s">
        <v>46</v>
      </c>
      <c r="D26" s="11" t="s">
        <v>47</v>
      </c>
      <c r="E26" s="11" t="s">
        <v>10</v>
      </c>
      <c r="F26" s="11" t="s">
        <v>11</v>
      </c>
      <c r="G26" s="11">
        <v>42.508200000000002</v>
      </c>
      <c r="H26" s="11">
        <v>-92.450855000000004</v>
      </c>
    </row>
    <row r="27" spans="1:8">
      <c r="A27" s="9">
        <v>39930</v>
      </c>
      <c r="B27" s="10">
        <v>4.0972222222222222E-2</v>
      </c>
      <c r="C27" s="11" t="s">
        <v>17</v>
      </c>
      <c r="D27" s="11" t="s">
        <v>18</v>
      </c>
      <c r="E27" s="11" t="s">
        <v>13</v>
      </c>
      <c r="F27" s="11" t="s">
        <v>11</v>
      </c>
      <c r="G27" s="11" t="s">
        <v>70</v>
      </c>
      <c r="H27" s="11" t="s">
        <v>70</v>
      </c>
    </row>
    <row r="28" spans="1:8">
      <c r="A28" s="9">
        <v>39972</v>
      </c>
      <c r="B28" s="10">
        <v>0.31875000000000003</v>
      </c>
      <c r="C28" s="11" t="s">
        <v>17</v>
      </c>
      <c r="D28" s="11" t="s">
        <v>18</v>
      </c>
      <c r="E28" s="11" t="s">
        <v>13</v>
      </c>
      <c r="F28" s="11" t="s">
        <v>11</v>
      </c>
      <c r="G28" s="11" t="s">
        <v>70</v>
      </c>
      <c r="H28" s="11" t="s">
        <v>70</v>
      </c>
    </row>
    <row r="29" spans="1:8">
      <c r="A29" s="9">
        <v>40070</v>
      </c>
      <c r="B29" s="10">
        <v>0.43124999999999997</v>
      </c>
      <c r="C29" s="11" t="s">
        <v>48</v>
      </c>
      <c r="D29" s="11" t="s">
        <v>47</v>
      </c>
      <c r="E29" s="11" t="s">
        <v>10</v>
      </c>
      <c r="F29" s="11" t="s">
        <v>11</v>
      </c>
      <c r="G29" s="11">
        <v>42.508200000000002</v>
      </c>
      <c r="H29" s="11">
        <v>-92.450855000000004</v>
      </c>
    </row>
    <row r="30" spans="1:8">
      <c r="A30" s="9">
        <v>39827</v>
      </c>
      <c r="B30" s="10">
        <v>0.59513888888888888</v>
      </c>
      <c r="C30" s="11" t="s">
        <v>8</v>
      </c>
      <c r="D30" s="11" t="s">
        <v>30</v>
      </c>
      <c r="E30" s="11" t="s">
        <v>10</v>
      </c>
      <c r="F30" s="11" t="s">
        <v>11</v>
      </c>
      <c r="G30" s="11">
        <v>42.519244</v>
      </c>
      <c r="H30" s="11">
        <v>-92.462103999999997</v>
      </c>
    </row>
    <row r="31" spans="1:8">
      <c r="A31" s="9">
        <v>39828</v>
      </c>
      <c r="B31" s="10">
        <v>0.35416666666666669</v>
      </c>
      <c r="C31" s="11" t="s">
        <v>8</v>
      </c>
      <c r="D31" s="11" t="s">
        <v>36</v>
      </c>
      <c r="E31" s="11" t="s">
        <v>10</v>
      </c>
      <c r="F31" s="11" t="s">
        <v>11</v>
      </c>
      <c r="G31" s="11">
        <v>42.518335</v>
      </c>
      <c r="H31" s="11">
        <v>-92.461462999999995</v>
      </c>
    </row>
    <row r="32" spans="1:8">
      <c r="A32" s="9">
        <v>39850</v>
      </c>
      <c r="B32" s="10">
        <v>0.65208333333333335</v>
      </c>
      <c r="C32" s="11" t="s">
        <v>8</v>
      </c>
      <c r="D32" s="11" t="s">
        <v>40</v>
      </c>
      <c r="E32" s="11" t="s">
        <v>10</v>
      </c>
      <c r="F32" s="11" t="s">
        <v>11</v>
      </c>
      <c r="G32" s="11">
        <v>42.517180000000003</v>
      </c>
      <c r="H32" s="11">
        <v>-92.466530000000006</v>
      </c>
    </row>
    <row r="33" spans="1:8">
      <c r="A33" s="9">
        <v>39872</v>
      </c>
      <c r="B33" s="10">
        <v>9.6527777777777768E-2</v>
      </c>
      <c r="C33" s="11" t="s">
        <v>8</v>
      </c>
      <c r="D33" s="11" t="s">
        <v>28</v>
      </c>
      <c r="E33" s="11" t="s">
        <v>10</v>
      </c>
      <c r="F33" s="11" t="s">
        <v>11</v>
      </c>
      <c r="G33" s="11">
        <v>42.512656</v>
      </c>
      <c r="H33" s="11">
        <v>-92.467299999999994</v>
      </c>
    </row>
    <row r="34" spans="1:8">
      <c r="A34" s="9">
        <v>39879</v>
      </c>
      <c r="B34" s="10">
        <v>0.6875</v>
      </c>
      <c r="C34" s="11" t="s">
        <v>8</v>
      </c>
      <c r="D34" s="11" t="s">
        <v>42</v>
      </c>
      <c r="E34" s="11" t="s">
        <v>10</v>
      </c>
      <c r="F34" s="11" t="s">
        <v>11</v>
      </c>
      <c r="G34" s="11">
        <v>42.514471</v>
      </c>
      <c r="H34" s="11">
        <v>-92.459536</v>
      </c>
    </row>
    <row r="35" spans="1:8">
      <c r="A35" s="9">
        <v>39889</v>
      </c>
      <c r="B35" s="10">
        <v>0.375</v>
      </c>
      <c r="C35" s="11" t="s">
        <v>8</v>
      </c>
      <c r="D35" s="11" t="s">
        <v>54</v>
      </c>
      <c r="E35" s="11" t="s">
        <v>10</v>
      </c>
      <c r="F35" s="11" t="s">
        <v>11</v>
      </c>
      <c r="G35" s="11">
        <v>42.510885000000002</v>
      </c>
      <c r="H35" s="11">
        <v>-92.464663999999999</v>
      </c>
    </row>
    <row r="36" spans="1:8">
      <c r="A36" s="9">
        <v>39899</v>
      </c>
      <c r="B36" s="10">
        <v>0.60416666666666663</v>
      </c>
      <c r="C36" s="11" t="s">
        <v>8</v>
      </c>
      <c r="D36" s="11" t="s">
        <v>39</v>
      </c>
      <c r="E36" s="11" t="s">
        <v>10</v>
      </c>
      <c r="F36" s="11" t="s">
        <v>11</v>
      </c>
      <c r="G36" s="11">
        <v>42.517180000000003</v>
      </c>
      <c r="H36" s="11">
        <v>-92.461573000000001</v>
      </c>
    </row>
    <row r="37" spans="1:8">
      <c r="A37" s="9">
        <v>39901</v>
      </c>
      <c r="B37" s="10">
        <v>0.8618055555555556</v>
      </c>
      <c r="C37" s="11" t="s">
        <v>8</v>
      </c>
      <c r="D37" s="11" t="s">
        <v>53</v>
      </c>
      <c r="E37" s="11" t="s">
        <v>10</v>
      </c>
      <c r="F37" s="11" t="s">
        <v>11</v>
      </c>
      <c r="G37" s="11">
        <v>42.510885000000002</v>
      </c>
      <c r="H37" s="11">
        <v>-92.461005</v>
      </c>
    </row>
    <row r="38" spans="1:8">
      <c r="A38" s="9">
        <v>39907</v>
      </c>
      <c r="B38" s="10">
        <v>0.54097222222222219</v>
      </c>
      <c r="C38" s="11" t="s">
        <v>8</v>
      </c>
      <c r="D38" s="11" t="s">
        <v>15</v>
      </c>
      <c r="E38" s="11" t="s">
        <v>10</v>
      </c>
      <c r="F38" s="11" t="s">
        <v>11</v>
      </c>
      <c r="G38" s="11">
        <v>42.516264</v>
      </c>
      <c r="H38" s="11">
        <v>-92.461431000000005</v>
      </c>
    </row>
    <row r="39" spans="1:8">
      <c r="A39" s="9">
        <v>39908</v>
      </c>
      <c r="B39" s="10">
        <v>0.56736111111111109</v>
      </c>
      <c r="C39" s="11" t="s">
        <v>8</v>
      </c>
      <c r="D39" s="11" t="s">
        <v>41</v>
      </c>
      <c r="E39" s="11" t="s">
        <v>10</v>
      </c>
      <c r="F39" s="11" t="s">
        <v>11</v>
      </c>
      <c r="G39" s="11">
        <v>42.515762000000002</v>
      </c>
      <c r="H39" s="11">
        <v>-92.467191999999997</v>
      </c>
    </row>
    <row r="40" spans="1:8">
      <c r="A40" s="9">
        <v>39912</v>
      </c>
      <c r="B40" s="10">
        <v>0.33333333333333331</v>
      </c>
      <c r="C40" s="11" t="s">
        <v>8</v>
      </c>
      <c r="D40" s="11" t="s">
        <v>35</v>
      </c>
      <c r="E40" s="11" t="s">
        <v>10</v>
      </c>
      <c r="F40" s="11" t="s">
        <v>11</v>
      </c>
      <c r="G40" s="11">
        <v>42.518351000000003</v>
      </c>
      <c r="H40" s="11">
        <v>-92.462954999999994</v>
      </c>
    </row>
    <row r="41" spans="1:8">
      <c r="A41" s="9">
        <v>39913</v>
      </c>
      <c r="B41" s="10">
        <v>0.50555555555555554</v>
      </c>
      <c r="C41" s="11" t="s">
        <v>8</v>
      </c>
      <c r="D41" s="11" t="s">
        <v>42</v>
      </c>
      <c r="E41" s="11" t="s">
        <v>10</v>
      </c>
      <c r="F41" s="11" t="s">
        <v>11</v>
      </c>
      <c r="G41" s="11">
        <v>42.514471</v>
      </c>
      <c r="H41" s="11">
        <v>-92.459536</v>
      </c>
    </row>
    <row r="42" spans="1:8">
      <c r="A42" s="9">
        <v>39915</v>
      </c>
      <c r="B42" s="10">
        <v>4.0972222222222222E-2</v>
      </c>
      <c r="C42" s="11" t="s">
        <v>8</v>
      </c>
      <c r="D42" s="11" t="s">
        <v>38</v>
      </c>
      <c r="E42" s="11" t="s">
        <v>13</v>
      </c>
      <c r="F42" s="11" t="s">
        <v>11</v>
      </c>
      <c r="G42" s="11">
        <v>42.518318000000001</v>
      </c>
      <c r="H42" s="11">
        <v>-92.462114</v>
      </c>
    </row>
    <row r="43" spans="1:8">
      <c r="A43" s="9">
        <v>39917</v>
      </c>
      <c r="B43" s="10">
        <v>0.93125000000000002</v>
      </c>
      <c r="C43" s="11" t="s">
        <v>8</v>
      </c>
      <c r="D43" s="11" t="s">
        <v>42</v>
      </c>
      <c r="E43" s="11" t="s">
        <v>10</v>
      </c>
      <c r="F43" s="11" t="s">
        <v>11</v>
      </c>
      <c r="G43" s="11">
        <v>42.514471</v>
      </c>
      <c r="H43" s="11">
        <v>-92.459536</v>
      </c>
    </row>
    <row r="44" spans="1:8">
      <c r="A44" s="9">
        <v>39920</v>
      </c>
      <c r="B44" s="10">
        <v>0.97916666666666663</v>
      </c>
      <c r="C44" s="11" t="s">
        <v>8</v>
      </c>
      <c r="D44" s="11" t="s">
        <v>34</v>
      </c>
      <c r="E44" s="11" t="s">
        <v>10</v>
      </c>
      <c r="F44" s="11" t="s">
        <v>11</v>
      </c>
      <c r="G44" s="11">
        <v>42.519092999999998</v>
      </c>
      <c r="H44" s="11">
        <v>-92.466961999999995</v>
      </c>
    </row>
    <row r="45" spans="1:8">
      <c r="A45" s="9">
        <v>39921</v>
      </c>
      <c r="B45" s="10">
        <v>0.5805555555555556</v>
      </c>
      <c r="C45" s="11" t="s">
        <v>8</v>
      </c>
      <c r="D45" s="11" t="s">
        <v>28</v>
      </c>
      <c r="E45" s="11" t="s">
        <v>10</v>
      </c>
      <c r="F45" s="11" t="s">
        <v>11</v>
      </c>
      <c r="G45" s="11">
        <v>42.512656</v>
      </c>
      <c r="H45" s="11">
        <v>-92.467299999999994</v>
      </c>
    </row>
    <row r="46" spans="1:8">
      <c r="A46" s="9">
        <v>39926</v>
      </c>
      <c r="B46" s="10">
        <v>0.31875000000000003</v>
      </c>
      <c r="C46" s="11" t="s">
        <v>8</v>
      </c>
      <c r="D46" s="11" t="s">
        <v>42</v>
      </c>
      <c r="E46" s="11" t="s">
        <v>13</v>
      </c>
      <c r="F46" s="11" t="s">
        <v>11</v>
      </c>
      <c r="G46" s="11">
        <v>42.514471</v>
      </c>
      <c r="H46" s="11">
        <v>-92.459536</v>
      </c>
    </row>
    <row r="47" spans="1:8">
      <c r="A47" s="9">
        <v>39929</v>
      </c>
      <c r="B47" s="10">
        <v>0.12638888888888888</v>
      </c>
      <c r="C47" s="11" t="s">
        <v>8</v>
      </c>
      <c r="D47" s="11" t="s">
        <v>27</v>
      </c>
      <c r="E47" s="11" t="s">
        <v>10</v>
      </c>
      <c r="F47" s="11" t="s">
        <v>11</v>
      </c>
      <c r="G47" s="11">
        <v>42.510837000000002</v>
      </c>
      <c r="H47" s="11">
        <v>-92.462134000000006</v>
      </c>
    </row>
    <row r="48" spans="1:8">
      <c r="A48" s="9">
        <v>39929</v>
      </c>
      <c r="B48" s="10">
        <v>0.64583333333333337</v>
      </c>
      <c r="C48" s="11" t="s">
        <v>8</v>
      </c>
      <c r="D48" s="11" t="s">
        <v>39</v>
      </c>
      <c r="E48" s="11" t="s">
        <v>10</v>
      </c>
      <c r="F48" s="11" t="s">
        <v>11</v>
      </c>
      <c r="G48" s="11">
        <v>42.517180000000003</v>
      </c>
      <c r="H48" s="11">
        <v>-92.461573000000001</v>
      </c>
    </row>
    <row r="49" spans="1:8">
      <c r="A49" s="9">
        <v>39931</v>
      </c>
      <c r="B49" s="10">
        <v>0.57638888888888895</v>
      </c>
      <c r="C49" s="11" t="s">
        <v>8</v>
      </c>
      <c r="D49" s="11" t="s">
        <v>35</v>
      </c>
      <c r="E49" s="11" t="s">
        <v>10</v>
      </c>
      <c r="F49" s="11" t="s">
        <v>11</v>
      </c>
      <c r="G49" s="11">
        <v>42.518351000000003</v>
      </c>
      <c r="H49" s="11">
        <v>-92.462954999999994</v>
      </c>
    </row>
    <row r="50" spans="1:8">
      <c r="A50" s="9">
        <v>39931</v>
      </c>
      <c r="B50" s="10">
        <v>0.11388888888888889</v>
      </c>
      <c r="C50" s="11" t="s">
        <v>8</v>
      </c>
      <c r="D50" s="11" t="s">
        <v>42</v>
      </c>
      <c r="E50" s="11" t="s">
        <v>13</v>
      </c>
      <c r="F50" s="11" t="s">
        <v>11</v>
      </c>
      <c r="G50" s="11">
        <v>42.514471</v>
      </c>
      <c r="H50" s="11">
        <v>-92.459536</v>
      </c>
    </row>
    <row r="51" spans="1:8">
      <c r="A51" s="9">
        <v>39931</v>
      </c>
      <c r="B51" s="10">
        <v>0.95833333333333337</v>
      </c>
      <c r="C51" s="11" t="s">
        <v>8</v>
      </c>
      <c r="D51" s="11" t="s">
        <v>42</v>
      </c>
      <c r="E51" s="11" t="s">
        <v>13</v>
      </c>
      <c r="F51" s="11" t="s">
        <v>11</v>
      </c>
      <c r="G51" s="11">
        <v>42.514471</v>
      </c>
      <c r="H51" s="11">
        <v>-92.459536</v>
      </c>
    </row>
    <row r="52" spans="1:8">
      <c r="A52" s="9">
        <v>39932</v>
      </c>
      <c r="B52" s="10">
        <v>0.65138888888888891</v>
      </c>
      <c r="C52" s="11" t="s">
        <v>8</v>
      </c>
      <c r="D52" s="11" t="s">
        <v>42</v>
      </c>
      <c r="E52" s="11" t="s">
        <v>13</v>
      </c>
      <c r="F52" s="11" t="s">
        <v>11</v>
      </c>
      <c r="G52" s="11">
        <v>42.514471</v>
      </c>
      <c r="H52" s="11">
        <v>-92.459536</v>
      </c>
    </row>
    <row r="53" spans="1:8">
      <c r="A53" s="9">
        <v>39932</v>
      </c>
      <c r="B53" s="10">
        <v>0.76736111111111116</v>
      </c>
      <c r="C53" s="11" t="s">
        <v>8</v>
      </c>
      <c r="D53" s="11" t="s">
        <v>42</v>
      </c>
      <c r="E53" s="11" t="s">
        <v>13</v>
      </c>
      <c r="F53" s="11" t="s">
        <v>11</v>
      </c>
      <c r="G53" s="11">
        <v>42.514471</v>
      </c>
      <c r="H53" s="11">
        <v>-92.459536</v>
      </c>
    </row>
    <row r="54" spans="1:8">
      <c r="A54" s="9">
        <v>39941</v>
      </c>
      <c r="B54" s="10">
        <v>0.43124999999999997</v>
      </c>
      <c r="C54" s="11" t="s">
        <v>8</v>
      </c>
      <c r="D54" s="11" t="s">
        <v>42</v>
      </c>
      <c r="E54" s="11" t="s">
        <v>10</v>
      </c>
      <c r="F54" s="11" t="s">
        <v>11</v>
      </c>
      <c r="G54" s="11">
        <v>42.514471</v>
      </c>
      <c r="H54" s="11">
        <v>-92.459536</v>
      </c>
    </row>
    <row r="55" spans="1:8">
      <c r="A55" s="9">
        <v>39942</v>
      </c>
      <c r="B55" s="10">
        <v>0.45694444444444443</v>
      </c>
      <c r="C55" s="11" t="s">
        <v>8</v>
      </c>
      <c r="D55" s="11" t="s">
        <v>25</v>
      </c>
      <c r="E55" s="11" t="s">
        <v>10</v>
      </c>
      <c r="F55" s="11" t="s">
        <v>11</v>
      </c>
      <c r="G55" s="11">
        <v>42.511991000000002</v>
      </c>
      <c r="H55" s="11">
        <v>-92.463426999999996</v>
      </c>
    </row>
    <row r="56" spans="1:8">
      <c r="A56" s="9">
        <v>39942</v>
      </c>
      <c r="B56" s="10">
        <v>0.59513888888888888</v>
      </c>
      <c r="C56" s="11" t="s">
        <v>8</v>
      </c>
      <c r="D56" s="11" t="s">
        <v>42</v>
      </c>
      <c r="E56" s="11" t="s">
        <v>10</v>
      </c>
      <c r="F56" s="11" t="s">
        <v>11</v>
      </c>
      <c r="G56" s="11">
        <v>42.514471</v>
      </c>
      <c r="H56" s="11">
        <v>-92.459536</v>
      </c>
    </row>
    <row r="57" spans="1:8">
      <c r="A57" s="9">
        <v>39948</v>
      </c>
      <c r="B57" s="10">
        <v>0.75</v>
      </c>
      <c r="C57" s="11" t="s">
        <v>8</v>
      </c>
      <c r="D57" s="11" t="s">
        <v>31</v>
      </c>
      <c r="E57" s="11" t="s">
        <v>10</v>
      </c>
      <c r="F57" s="11" t="s">
        <v>11</v>
      </c>
      <c r="G57" s="11">
        <v>42.513866</v>
      </c>
      <c r="H57" s="11">
        <v>-92.459059999999994</v>
      </c>
    </row>
    <row r="58" spans="1:8">
      <c r="A58" s="9">
        <v>39960</v>
      </c>
      <c r="B58" s="10">
        <v>0.4777777777777778</v>
      </c>
      <c r="C58" s="11" t="s">
        <v>8</v>
      </c>
      <c r="D58" s="11" t="s">
        <v>24</v>
      </c>
      <c r="E58" s="11" t="s">
        <v>10</v>
      </c>
      <c r="F58" s="11" t="s">
        <v>11</v>
      </c>
      <c r="G58" s="11">
        <v>42.510576</v>
      </c>
      <c r="H58" s="11">
        <v>-92.469713999999996</v>
      </c>
    </row>
    <row r="59" spans="1:8">
      <c r="A59" s="9">
        <v>39963</v>
      </c>
      <c r="B59" s="10">
        <v>0.56458333333333333</v>
      </c>
      <c r="C59" s="11" t="s">
        <v>8</v>
      </c>
      <c r="D59" s="11" t="s">
        <v>26</v>
      </c>
      <c r="E59" s="11" t="s">
        <v>10</v>
      </c>
      <c r="F59" s="11" t="s">
        <v>11</v>
      </c>
      <c r="G59" s="11">
        <v>42.511225000000003</v>
      </c>
      <c r="H59" s="11">
        <v>-92.462810000000005</v>
      </c>
    </row>
    <row r="60" spans="1:8">
      <c r="A60" s="9">
        <v>39966</v>
      </c>
      <c r="B60" s="10">
        <v>0.54375000000000007</v>
      </c>
      <c r="C60" s="11" t="s">
        <v>8</v>
      </c>
      <c r="D60" s="11" t="s">
        <v>30</v>
      </c>
      <c r="E60" s="11" t="s">
        <v>10</v>
      </c>
      <c r="F60" s="11" t="s">
        <v>11</v>
      </c>
      <c r="G60" s="11">
        <v>42.519244</v>
      </c>
      <c r="H60" s="11">
        <v>-92.462103999999997</v>
      </c>
    </row>
    <row r="61" spans="1:8">
      <c r="A61" s="9">
        <v>39969</v>
      </c>
      <c r="B61" s="10">
        <v>0.67222222222222217</v>
      </c>
      <c r="C61" s="11" t="s">
        <v>8</v>
      </c>
      <c r="D61" s="11" t="s">
        <v>23</v>
      </c>
      <c r="E61" s="11" t="s">
        <v>10</v>
      </c>
      <c r="F61" s="11" t="s">
        <v>11</v>
      </c>
      <c r="G61" s="11">
        <v>42.517336999999998</v>
      </c>
      <c r="H61" s="11">
        <v>-92.459725000000006</v>
      </c>
    </row>
    <row r="62" spans="1:8">
      <c r="A62" s="9">
        <v>39983</v>
      </c>
      <c r="B62" s="10">
        <v>0.77777777777777779</v>
      </c>
      <c r="C62" s="11" t="s">
        <v>8</v>
      </c>
      <c r="D62" s="11" t="s">
        <v>16</v>
      </c>
      <c r="E62" s="11" t="s">
        <v>10</v>
      </c>
      <c r="F62" s="11" t="s">
        <v>11</v>
      </c>
      <c r="G62" s="11">
        <v>42.514871999999997</v>
      </c>
      <c r="H62" s="11">
        <v>-92.458669999999998</v>
      </c>
    </row>
    <row r="63" spans="1:8">
      <c r="A63" s="9">
        <v>39988</v>
      </c>
      <c r="B63" s="10">
        <v>0.66180555555555554</v>
      </c>
      <c r="C63" s="11" t="s">
        <v>8</v>
      </c>
      <c r="D63" s="11" t="s">
        <v>26</v>
      </c>
      <c r="E63" s="11" t="s">
        <v>10</v>
      </c>
      <c r="F63" s="11" t="s">
        <v>11</v>
      </c>
      <c r="G63" s="11">
        <v>42.511225000000003</v>
      </c>
      <c r="H63" s="11">
        <v>-92.462810000000005</v>
      </c>
    </row>
    <row r="64" spans="1:8">
      <c r="A64" s="9">
        <v>40001</v>
      </c>
      <c r="B64" s="10">
        <v>0.4381944444444445</v>
      </c>
      <c r="C64" s="11" t="s">
        <v>8</v>
      </c>
      <c r="D64" s="11" t="s">
        <v>42</v>
      </c>
      <c r="E64" s="11" t="s">
        <v>10</v>
      </c>
      <c r="F64" s="11" t="s">
        <v>11</v>
      </c>
      <c r="G64" s="11">
        <v>42.514471</v>
      </c>
      <c r="H64" s="11">
        <v>-92.459536</v>
      </c>
    </row>
    <row r="65" spans="1:8">
      <c r="A65" s="9">
        <v>40005</v>
      </c>
      <c r="B65" s="10">
        <v>0.86875000000000002</v>
      </c>
      <c r="C65" s="11" t="s">
        <v>8</v>
      </c>
      <c r="D65" s="11" t="s">
        <v>29</v>
      </c>
      <c r="E65" s="11" t="s">
        <v>10</v>
      </c>
      <c r="F65" s="11" t="s">
        <v>11</v>
      </c>
      <c r="G65" s="11">
        <v>42.513731</v>
      </c>
      <c r="H65" s="11">
        <v>-92.464060000000003</v>
      </c>
    </row>
    <row r="66" spans="1:8">
      <c r="A66" s="9">
        <v>40012</v>
      </c>
      <c r="B66" s="10">
        <v>0.97499999999999998</v>
      </c>
      <c r="C66" s="11" t="s">
        <v>8</v>
      </c>
      <c r="D66" s="11" t="s">
        <v>12</v>
      </c>
      <c r="E66" s="11" t="s">
        <v>13</v>
      </c>
      <c r="F66" s="11" t="s">
        <v>11</v>
      </c>
      <c r="G66" s="11">
        <v>42.507019999999997</v>
      </c>
      <c r="H66" s="11">
        <v>-92.451393999999993</v>
      </c>
    </row>
    <row r="67" spans="1:8">
      <c r="A67" s="9">
        <v>40014</v>
      </c>
      <c r="B67" s="10">
        <v>0.80694444444444446</v>
      </c>
      <c r="C67" s="11" t="s">
        <v>8</v>
      </c>
      <c r="D67" s="11" t="s">
        <v>47</v>
      </c>
      <c r="E67" s="11" t="s">
        <v>10</v>
      </c>
      <c r="F67" s="11" t="s">
        <v>11</v>
      </c>
      <c r="G67" s="11">
        <v>42.508200000000002</v>
      </c>
      <c r="H67" s="11">
        <v>-92.450855000000004</v>
      </c>
    </row>
    <row r="68" spans="1:8">
      <c r="A68" s="9">
        <v>40017</v>
      </c>
      <c r="B68" s="10">
        <v>0.86249999999999993</v>
      </c>
      <c r="C68" s="11" t="s">
        <v>8</v>
      </c>
      <c r="D68" s="11" t="s">
        <v>42</v>
      </c>
      <c r="E68" s="11" t="s">
        <v>10</v>
      </c>
      <c r="F68" s="11" t="s">
        <v>11</v>
      </c>
      <c r="G68" s="11">
        <v>42.514471</v>
      </c>
      <c r="H68" s="11">
        <v>-92.459536</v>
      </c>
    </row>
    <row r="69" spans="1:8">
      <c r="A69" s="9">
        <v>40023</v>
      </c>
      <c r="B69" s="10">
        <v>0.65625</v>
      </c>
      <c r="C69" s="11" t="s">
        <v>8</v>
      </c>
      <c r="D69" s="11" t="s">
        <v>40</v>
      </c>
      <c r="E69" s="11" t="s">
        <v>10</v>
      </c>
      <c r="F69" s="11" t="s">
        <v>11</v>
      </c>
      <c r="G69" s="11">
        <v>42.517180000000003</v>
      </c>
      <c r="H69" s="11">
        <v>-92.466530000000006</v>
      </c>
    </row>
    <row r="70" spans="1:8">
      <c r="A70" s="9">
        <v>40045</v>
      </c>
      <c r="B70" s="10">
        <v>0.5625</v>
      </c>
      <c r="C70" s="11" t="s">
        <v>8</v>
      </c>
      <c r="D70" s="11" t="s">
        <v>30</v>
      </c>
      <c r="E70" s="11" t="s">
        <v>10</v>
      </c>
      <c r="F70" s="11" t="s">
        <v>11</v>
      </c>
      <c r="G70" s="11">
        <v>42.519244</v>
      </c>
      <c r="H70" s="11">
        <v>-92.462103999999997</v>
      </c>
    </row>
    <row r="71" spans="1:8">
      <c r="A71" s="9">
        <v>40050</v>
      </c>
      <c r="B71" s="10">
        <v>0.69166666666666676</v>
      </c>
      <c r="C71" s="11" t="s">
        <v>8</v>
      </c>
      <c r="D71" s="11" t="s">
        <v>35</v>
      </c>
      <c r="E71" s="11" t="s">
        <v>10</v>
      </c>
      <c r="F71" s="11" t="s">
        <v>11</v>
      </c>
      <c r="G71" s="11">
        <v>42.518351000000003</v>
      </c>
      <c r="H71" s="11">
        <v>-92.462954999999994</v>
      </c>
    </row>
    <row r="72" spans="1:8">
      <c r="A72" s="9">
        <v>40051</v>
      </c>
      <c r="B72" s="10">
        <v>0.12291666666666667</v>
      </c>
      <c r="C72" s="11" t="s">
        <v>8</v>
      </c>
      <c r="D72" s="11" t="s">
        <v>52</v>
      </c>
      <c r="E72" s="11" t="s">
        <v>10</v>
      </c>
      <c r="F72" s="11" t="s">
        <v>11</v>
      </c>
      <c r="G72" s="11">
        <v>42.515520000000002</v>
      </c>
      <c r="H72" s="11">
        <v>-92.459224000000006</v>
      </c>
    </row>
    <row r="73" spans="1:8">
      <c r="A73" s="9">
        <v>40051</v>
      </c>
      <c r="B73" s="10">
        <v>8.1250000000000003E-2</v>
      </c>
      <c r="C73" s="11" t="s">
        <v>8</v>
      </c>
      <c r="D73" s="11" t="s">
        <v>22</v>
      </c>
      <c r="E73" s="11" t="s">
        <v>10</v>
      </c>
      <c r="F73" s="11" t="s">
        <v>11</v>
      </c>
      <c r="G73" s="11">
        <v>42.510582999999997</v>
      </c>
      <c r="H73" s="11">
        <v>-92.463775999999996</v>
      </c>
    </row>
    <row r="74" spans="1:8">
      <c r="A74" s="9">
        <v>40053</v>
      </c>
      <c r="B74" s="10">
        <v>0.65694444444444444</v>
      </c>
      <c r="C74" s="11" t="s">
        <v>8</v>
      </c>
      <c r="D74" s="11" t="s">
        <v>9</v>
      </c>
      <c r="E74" s="11" t="s">
        <v>10</v>
      </c>
      <c r="F74" s="11" t="s">
        <v>11</v>
      </c>
      <c r="G74" s="11">
        <v>42.518318000000001</v>
      </c>
      <c r="H74" s="11">
        <v>-92.462114</v>
      </c>
    </row>
    <row r="75" spans="1:8">
      <c r="A75" s="9">
        <v>40053</v>
      </c>
      <c r="B75" s="10">
        <v>0.6479166666666667</v>
      </c>
      <c r="C75" s="11" t="s">
        <v>8</v>
      </c>
      <c r="D75" s="11" t="s">
        <v>14</v>
      </c>
      <c r="E75" s="11" t="s">
        <v>10</v>
      </c>
      <c r="F75" s="11" t="s">
        <v>11</v>
      </c>
      <c r="G75" s="11">
        <v>42.515479999999997</v>
      </c>
      <c r="H75" s="11">
        <v>-92.457397</v>
      </c>
    </row>
    <row r="76" spans="1:8" ht="15" customHeight="1">
      <c r="A76" s="9">
        <v>40061</v>
      </c>
      <c r="B76" s="10">
        <v>0.71527777777777779</v>
      </c>
      <c r="C76" s="11" t="s">
        <v>8</v>
      </c>
      <c r="D76" s="11" t="s">
        <v>35</v>
      </c>
      <c r="E76" s="11" t="s">
        <v>10</v>
      </c>
      <c r="F76" s="11" t="s">
        <v>11</v>
      </c>
      <c r="G76" s="11">
        <v>42.518351000000003</v>
      </c>
      <c r="H76" s="11">
        <v>-92.462954999999994</v>
      </c>
    </row>
    <row r="77" spans="1:8" ht="15" customHeight="1">
      <c r="A77" s="9">
        <v>40064</v>
      </c>
      <c r="B77" s="10">
        <v>0.67708333333333337</v>
      </c>
      <c r="C77" s="11" t="s">
        <v>8</v>
      </c>
      <c r="D77" s="11" t="s">
        <v>36</v>
      </c>
      <c r="E77" s="11" t="s">
        <v>13</v>
      </c>
      <c r="F77" s="11" t="s">
        <v>11</v>
      </c>
      <c r="G77" s="11">
        <v>42.518335</v>
      </c>
      <c r="H77" s="11">
        <v>-92.461462999999995</v>
      </c>
    </row>
    <row r="78" spans="1:8" ht="15" customHeight="1">
      <c r="A78" s="9">
        <v>40064</v>
      </c>
      <c r="B78" s="10">
        <v>0.71736111111111101</v>
      </c>
      <c r="C78" s="11" t="s">
        <v>8</v>
      </c>
      <c r="D78" s="11" t="s">
        <v>36</v>
      </c>
      <c r="E78" s="11" t="s">
        <v>10</v>
      </c>
      <c r="F78" s="11" t="s">
        <v>11</v>
      </c>
      <c r="G78" s="11">
        <v>42.518335</v>
      </c>
      <c r="H78" s="11">
        <v>-92.461462999999995</v>
      </c>
    </row>
    <row r="79" spans="1:8" ht="15" customHeight="1">
      <c r="A79" s="9" t="s">
        <v>110</v>
      </c>
      <c r="B79" s="10" t="s">
        <v>111</v>
      </c>
      <c r="C79" s="11" t="s">
        <v>8</v>
      </c>
      <c r="D79" s="11" t="s">
        <v>15</v>
      </c>
      <c r="E79" s="11" t="s">
        <v>10</v>
      </c>
      <c r="F79" s="11" t="s">
        <v>11</v>
      </c>
      <c r="G79" s="11">
        <v>42.516264</v>
      </c>
      <c r="H79" s="11">
        <v>-92.461431000000005</v>
      </c>
    </row>
    <row r="80" spans="1:8" ht="15" customHeight="1">
      <c r="A80" s="9" t="s">
        <v>110</v>
      </c>
      <c r="B80" s="10" t="s">
        <v>112</v>
      </c>
      <c r="C80" s="11" t="s">
        <v>8</v>
      </c>
      <c r="D80" s="11" t="s">
        <v>58</v>
      </c>
      <c r="E80" s="11" t="s">
        <v>10</v>
      </c>
      <c r="F80" s="11" t="s">
        <v>11</v>
      </c>
      <c r="G80" s="11">
        <v>42.513429000000002</v>
      </c>
      <c r="H80" s="11">
        <v>-92.457864999999998</v>
      </c>
    </row>
    <row r="81" spans="1:8" ht="15" customHeight="1">
      <c r="A81" s="9" t="s">
        <v>113</v>
      </c>
      <c r="B81" s="10" t="s">
        <v>114</v>
      </c>
      <c r="C81" s="11" t="s">
        <v>8</v>
      </c>
      <c r="D81" s="11" t="s">
        <v>62</v>
      </c>
      <c r="E81" s="11" t="s">
        <v>10</v>
      </c>
      <c r="F81" s="11" t="s">
        <v>11</v>
      </c>
      <c r="G81" s="11">
        <v>42.518101999999999</v>
      </c>
      <c r="H81" s="11">
        <v>-92.459344000000002</v>
      </c>
    </row>
    <row r="82" spans="1:8" ht="15" customHeight="1">
      <c r="A82" s="9" t="s">
        <v>115</v>
      </c>
      <c r="B82" s="10" t="s">
        <v>116</v>
      </c>
      <c r="C82" s="11" t="s">
        <v>8</v>
      </c>
      <c r="D82" s="11" t="s">
        <v>14</v>
      </c>
      <c r="E82" s="11" t="s">
        <v>10</v>
      </c>
      <c r="F82" s="11" t="s">
        <v>11</v>
      </c>
      <c r="G82" s="11">
        <v>42.515479999999997</v>
      </c>
      <c r="H82" s="11">
        <v>-92.457397</v>
      </c>
    </row>
    <row r="83" spans="1:8" ht="15" customHeight="1">
      <c r="A83" s="9" t="s">
        <v>119</v>
      </c>
      <c r="B83" s="10" t="s">
        <v>120</v>
      </c>
      <c r="C83" s="11" t="s">
        <v>8</v>
      </c>
      <c r="D83" s="11" t="s">
        <v>42</v>
      </c>
      <c r="E83" s="11" t="s">
        <v>10</v>
      </c>
      <c r="F83" s="11" t="s">
        <v>11</v>
      </c>
      <c r="G83" s="11">
        <v>42.514471</v>
      </c>
      <c r="H83" s="11">
        <v>-92.459536</v>
      </c>
    </row>
    <row r="84" spans="1:8" ht="15" customHeight="1">
      <c r="A84" s="9" t="s">
        <v>121</v>
      </c>
      <c r="B84" s="10" t="s">
        <v>123</v>
      </c>
      <c r="C84" s="11" t="s">
        <v>8</v>
      </c>
      <c r="D84" s="11" t="s">
        <v>47</v>
      </c>
      <c r="E84" s="11" t="s">
        <v>10</v>
      </c>
      <c r="F84" s="11" t="s">
        <v>11</v>
      </c>
      <c r="G84" s="11">
        <v>42.508200000000002</v>
      </c>
      <c r="H84" s="11">
        <v>-92.450855000000004</v>
      </c>
    </row>
    <row r="85" spans="1:8" ht="15" customHeight="1">
      <c r="A85" s="9" t="s">
        <v>124</v>
      </c>
      <c r="B85" s="10" t="s">
        <v>125</v>
      </c>
      <c r="C85" s="11" t="s">
        <v>8</v>
      </c>
      <c r="D85" s="11" t="s">
        <v>16</v>
      </c>
      <c r="E85" s="11" t="s">
        <v>13</v>
      </c>
      <c r="F85" s="11" t="s">
        <v>11</v>
      </c>
      <c r="G85" s="11">
        <v>42.514871999999997</v>
      </c>
      <c r="H85" s="11">
        <v>-92.458669999999998</v>
      </c>
    </row>
    <row r="86" spans="1:8" ht="15" customHeight="1">
      <c r="A86" s="9" t="s">
        <v>127</v>
      </c>
      <c r="B86" s="10" t="s">
        <v>107</v>
      </c>
      <c r="C86" s="11" t="s">
        <v>8</v>
      </c>
      <c r="D86" s="11" t="s">
        <v>47</v>
      </c>
      <c r="E86" s="11" t="s">
        <v>10</v>
      </c>
      <c r="F86" s="11" t="s">
        <v>11</v>
      </c>
      <c r="G86" s="11">
        <v>42.508200000000002</v>
      </c>
      <c r="H86" s="11">
        <v>-92.450855000000004</v>
      </c>
    </row>
    <row r="87" spans="1:8" ht="15" customHeight="1">
      <c r="A87" s="9" t="s">
        <v>128</v>
      </c>
      <c r="B87" s="10" t="s">
        <v>129</v>
      </c>
      <c r="C87" s="11" t="s">
        <v>8</v>
      </c>
      <c r="D87" s="11" t="s">
        <v>47</v>
      </c>
      <c r="E87" s="11" t="s">
        <v>10</v>
      </c>
      <c r="F87" s="11" t="s">
        <v>11</v>
      </c>
      <c r="G87" s="11">
        <v>42.508200000000002</v>
      </c>
      <c r="H87" s="11">
        <v>-92.450855000000004</v>
      </c>
    </row>
    <row r="88" spans="1:8" ht="15" customHeight="1">
      <c r="A88" s="9" t="s">
        <v>128</v>
      </c>
      <c r="B88" s="10" t="s">
        <v>123</v>
      </c>
      <c r="C88" s="11" t="s">
        <v>8</v>
      </c>
      <c r="D88" s="11" t="s">
        <v>25</v>
      </c>
      <c r="E88" s="11" t="s">
        <v>10</v>
      </c>
      <c r="F88" s="11" t="s">
        <v>11</v>
      </c>
      <c r="G88" s="11">
        <v>42.511991000000002</v>
      </c>
      <c r="H88" s="11">
        <v>-92.463426999999996</v>
      </c>
    </row>
    <row r="89" spans="1:8" ht="15" customHeight="1">
      <c r="A89" s="9" t="s">
        <v>128</v>
      </c>
      <c r="B89" s="10" t="s">
        <v>130</v>
      </c>
      <c r="C89" s="11" t="s">
        <v>8</v>
      </c>
      <c r="D89" s="11" t="s">
        <v>45</v>
      </c>
      <c r="E89" s="11" t="s">
        <v>10</v>
      </c>
      <c r="F89" s="11" t="s">
        <v>11</v>
      </c>
      <c r="G89" s="11">
        <v>42.511201</v>
      </c>
      <c r="H89" s="11">
        <v>-92.464398000000003</v>
      </c>
    </row>
  </sheetData>
  <sortState ref="A2:H89">
    <sortCondition ref="C69"/>
  </sortState>
  <conditionalFormatting sqref="F4">
    <cfRule type="containsText" dxfId="0" priority="1" operator="containsText" text="Bluedorn">
      <formula>NOT(ISERROR(SEARCH("Bluedorn",F4)))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Crimes</vt:lpstr>
      <vt:lpstr>Locations</vt:lpstr>
      <vt:lpstr>Full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Essig</dc:creator>
  <cp:lastModifiedBy>Chris Essig</cp:lastModifiedBy>
  <dcterms:created xsi:type="dcterms:W3CDTF">2013-10-08T22:08:19Z</dcterms:created>
  <dcterms:modified xsi:type="dcterms:W3CDTF">2013-10-11T00:14:06Z</dcterms:modified>
</cp:coreProperties>
</file>